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codeName="ThisWorkbook"/>
  <xr:revisionPtr revIDLastSave="0" documentId="13_ncr:1_{478D6FF3-E3F9-4591-B99D-544ED38D6516}" xr6:coauthVersionLast="47" xr6:coauthVersionMax="47" xr10:uidLastSave="{00000000-0000-0000-0000-000000000000}"/>
  <bookViews>
    <workbookView xWindow="-98" yWindow="-98" windowWidth="23236" windowHeight="13875" firstSheet="1" activeTab="2" xr2:uid="{00000000-000D-0000-FFFF-FFFF00000000}"/>
  </bookViews>
  <sheets>
    <sheet name="表① 更改点验证" sheetId="7" r:id="rId1"/>
    <sheet name="表② 新功能测试" sheetId="21" r:id="rId2"/>
    <sheet name="表③1.2.1测试问题修改" sheetId="32" r:id="rId3"/>
    <sheet name="表④ 通讯压力测试" sheetId="33" r:id="rId4"/>
    <sheet name="表⑤ 故障代码" sheetId="25" r:id="rId5"/>
    <sheet name="表⑥ 各机型转速表" sheetId="30" r:id="rId6"/>
    <sheet name="表⑦ 蓝牙距离测试" sheetId="27" r:id="rId7"/>
  </sheets>
  <definedNames>
    <definedName name="_xlnm.Print_Titles" localSheetId="0">'表① 更改点验证'!$1:$8</definedName>
    <definedName name="_xlnm.Print_Titles" localSheetId="1">'表② 新功能测试'!$1:$8</definedName>
    <definedName name="_xlnm.Print_Titles" localSheetId="2">'表③1.2.1测试问题修改'!$1:$8</definedName>
    <definedName name="彩色钥匙">#REF!</definedName>
    <definedName name="今日应办" localSheetId="1">'表② 新功能测试'!$C$4</definedName>
    <definedName name="今日应办" localSheetId="2">'表③1.2.1测试问题修改'!$C$4</definedName>
    <definedName name="今日应办">'表① 更改点验证'!$C$4</definedName>
    <definedName name="列标题1" localSheetId="1">待办事项列表2[[#Headers],[结果]]</definedName>
    <definedName name="列标题1" localSheetId="2">待办事项列表4[[#Headers],[结果]]</definedName>
    <definedName name="列标题1" localSheetId="3">待办事项列表[[#Headers],[结果]]</definedName>
    <definedName name="列标题1">待办事项列表[[#Headers],[结果]]</definedName>
    <definedName name="列标题2" localSheetId="1">#REF!</definedName>
    <definedName name="列标题2">#REF!</definedName>
    <definedName name="网格" localSheetId="0">#REF!</definedName>
    <definedName name="网格" localSheetId="1">#REF!</definedName>
    <definedName name="网格" localSheetId="2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2" l="1"/>
  <c r="C4" i="32"/>
  <c r="C5" i="32"/>
  <c r="C6" i="32"/>
  <c r="C6" i="21"/>
  <c r="C5" i="21"/>
  <c r="C4" i="21"/>
  <c r="C3" i="21"/>
  <c r="C4" i="7"/>
  <c r="C5" i="7"/>
  <c r="C6" i="7"/>
  <c r="C3" i="7"/>
</calcChain>
</file>

<file path=xl/sharedStrings.xml><?xml version="1.0" encoding="utf-8"?>
<sst xmlns="http://schemas.openxmlformats.org/spreadsheetml/2006/main" count="651" uniqueCount="458">
  <si>
    <t xml:space="preserve">                            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</si>
  <si>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</si>
  <si>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</si>
  <si>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</si>
  <si>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</si>
  <si>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</si>
  <si>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</si>
  <si>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</si>
  <si>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</si>
  <si>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</si>
  <si>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</si>
  <si>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</si>
  <si>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</si>
  <si>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</si>
  <si>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>待定修改：</t>
    <phoneticPr fontId="2" type="noConversion"/>
  </si>
  <si>
    <t>软件版本</t>
    <phoneticPr fontId="2" type="noConversion"/>
  </si>
  <si>
    <t>同上</t>
    <phoneticPr fontId="2" type="noConversion"/>
  </si>
  <si>
    <t>符合预期</t>
    <phoneticPr fontId="2" type="noConversion"/>
  </si>
  <si>
    <t>添加</t>
    <phoneticPr fontId="2" type="noConversion"/>
  </si>
  <si>
    <t>BUG修改</t>
    <phoneticPr fontId="2" type="noConversion"/>
  </si>
  <si>
    <t>wifi配网时间错乱，有时35秒有时1分钟</t>
    <phoneticPr fontId="2" type="noConversion"/>
  </si>
  <si>
    <t>原现象描述</t>
    <phoneticPr fontId="2" type="noConversion"/>
  </si>
  <si>
    <t>原因分析及修改</t>
    <phoneticPr fontId="2" type="noConversion"/>
  </si>
  <si>
    <t>由于wifi模组有自己的配网时长（5min）且不可更改。故显示板软件不另外计时，直接通过模组的状态来显示wifi图标；同时规格书也将配网时间改为5分钟</t>
    <phoneticPr fontId="2" type="noConversion"/>
  </si>
  <si>
    <t>蓝牙配对时间错乱，有时35秒有时1分钟</t>
    <phoneticPr fontId="2" type="noConversion"/>
  </si>
  <si>
    <t>任何情况下长按《档位键》+《时间键》3秒进入配网模式；
进入配网模式后不做任何操作，观察自动退出配网模式时间；</t>
    <phoneticPr fontId="2" type="noConversion"/>
  </si>
  <si>
    <t>配网时wifi图标以1秒评率闪烁
5分钟后自动退出;
退出后wifi图标熄灭；</t>
    <phoneticPr fontId="2" type="noConversion"/>
  </si>
  <si>
    <t>在P1模式运行至最后1分钟时进入配网模式，等待自动退出配网；退出配网时系统关机；</t>
    <phoneticPr fontId="2" type="noConversion"/>
  </si>
  <si>
    <t>运行P1模式，等待运行至14分10秒以后；
长按《档位键》+《时间键》进入配网模式；
持续等待观察现象</t>
    <phoneticPr fontId="2" type="noConversion"/>
  </si>
  <si>
    <t>5分钟后退出配网模式；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</si>
  <si>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长按《档位键》+《时间键》进入配网模式；
持续等待观察现象</t>
    <phoneticPr fontId="2" type="noConversion"/>
  </si>
  <si>
    <t>同上，多种场景验证</t>
    <phoneticPr fontId="2" type="noConversion"/>
  </si>
  <si>
    <t>运行P2模式，等待运行至15分10秒以后；
长按《档位键》+《时间键》进入配网模式；
持续等待观察现象</t>
    <phoneticPr fontId="2" type="noConversion"/>
  </si>
  <si>
    <t>运行P3模式，等待运行至20分10秒以后；
长按《档位键》+《时间键》进入配网模式；
持续等待观察现象</t>
    <phoneticPr fontId="2" type="noConversion"/>
  </si>
  <si>
    <t>运行P4模式，等待运行至25分10秒以后；
长按《档位键》+《时间键》进入配网模式；
持续等待观察现象</t>
    <phoneticPr fontId="2" type="noConversion"/>
  </si>
  <si>
    <t>代码中退出配网时误删了系统运行计时器，导致系统30分钟自动关机功能错误判断计时满足条件，导致直接关机；
代码修改，添加单独配网计时器；</t>
    <phoneticPr fontId="2" type="noConversion"/>
  </si>
  <si>
    <t>在P1模式运行至最后1分钟时进入蓝牙配对模式，等待自动退出配对；退出配对时系统关机；</t>
    <phoneticPr fontId="2" type="noConversion"/>
  </si>
  <si>
    <t>代码中退出蓝牙配对时误删了系统运行计时器，导致系统30分钟自动关机功能错误判断计时满足条件，导致直接关机；
代码修改，添加单独配网计时器；</t>
    <phoneticPr fontId="2" type="noConversion"/>
  </si>
  <si>
    <t>运行P1模式，等待运行至14分10秒以后；
长按《时间键》+《模式键》进入配对模式；
持续等待观察现象</t>
    <phoneticPr fontId="2" type="noConversion"/>
  </si>
  <si>
    <t>1分钟后退出配对模式；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</si>
  <si>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长按《档位键》+《时间键》进入配对模式；
持续等待观察现象</t>
    <phoneticPr fontId="2" type="noConversion"/>
  </si>
  <si>
    <t>运行P2模式，等待运行至19分10秒以后；
长按《档位键》+《时间键》进入配对模式；
持续等待观察现象</t>
    <phoneticPr fontId="2" type="noConversion"/>
  </si>
  <si>
    <t>运行P3模式，等待运行至24分10秒以后；
长按《档位键》+《时间键》进入配对模式；
持续等待观察现象</t>
    <phoneticPr fontId="2" type="noConversion"/>
  </si>
  <si>
    <t>运行P4模式，等待运行至29分10秒以后；
长按《档位键》+《时间键》进入配对模式；
持续等待观察现象</t>
    <phoneticPr fontId="2" type="noConversion"/>
  </si>
  <si>
    <t>蓝牙</t>
    <phoneticPr fontId="2" type="noConversion"/>
  </si>
  <si>
    <t>上电时没有声音</t>
    <phoneticPr fontId="2" type="noConversion"/>
  </si>
  <si>
    <t>系统上电蜂鸣器声音</t>
    <phoneticPr fontId="2" type="noConversion"/>
  </si>
  <si>
    <t>添加上电时蜂鸣器长响功能；</t>
    <phoneticPr fontId="2" type="noConversion"/>
  </si>
  <si>
    <t>逆流器断电后重新上电；
观察是否蜂鸣器有长响</t>
    <phoneticPr fontId="2" type="noConversion"/>
  </si>
  <si>
    <t>上电后在显示开机画面时蜂鸣器长响400ms；</t>
    <phoneticPr fontId="2" type="noConversion"/>
  </si>
  <si>
    <t>参数设置菜单保存</t>
    <phoneticPr fontId="2" type="noConversion"/>
  </si>
  <si>
    <t>如果进入菜单后不进行切换直接退出，则参数值不会保存</t>
    <phoneticPr fontId="2" type="noConversion"/>
  </si>
  <si>
    <t>原逻辑不太合理，只有在切换时刷新内存数据，退出时再做保存，因此出现该不合理现象；
已改为退出时刷新内存数据并做保存；</t>
    <phoneticPr fontId="2" type="noConversion"/>
  </si>
  <si>
    <t>逆流器关机并进入参数设置菜单（连续按《时间键》8次）；
进入后更改当前菜单下参数值，然后不切换菜单直接退出；
断电后重新上电，并进入参数菜单界面，检查参数是否保存成功；</t>
    <phoneticPr fontId="2" type="noConversion"/>
  </si>
  <si>
    <t>进入参数菜单后随便切换选项并更改参数值；
断电重启后重新进入参数菜单界面，检查参数值是否保存成功</t>
    <phoneticPr fontId="2" type="noConversion"/>
  </si>
  <si>
    <t>修改部分1.0版本遗留的BUG</t>
    <phoneticPr fontId="2" type="noConversion"/>
  </si>
  <si>
    <t>添加wifi 和 蓝牙功能</t>
    <phoneticPr fontId="2" type="noConversion"/>
  </si>
  <si>
    <t>wifi功能</t>
    <phoneticPr fontId="33" type="noConversion"/>
  </si>
  <si>
    <t>符合预期</t>
    <phoneticPr fontId="33" type="noConversion"/>
  </si>
  <si>
    <t>wifi异常检测</t>
    <phoneticPr fontId="33" type="noConversion"/>
  </si>
  <si>
    <t>关闭样机连接的热点;
观察样机故障检测及变化</t>
    <phoneticPr fontId="33" type="noConversion"/>
  </si>
  <si>
    <t>wifi异常恢复</t>
    <phoneticPr fontId="33" type="noConversion"/>
  </si>
  <si>
    <t>打开热点;
观察样机变化;
等平台显示样机在线后重复13项测试,验证wifi是否恢复;</t>
    <phoneticPr fontId="33" type="noConversion"/>
  </si>
  <si>
    <t>OTA功能</t>
    <phoneticPr fontId="33" type="noConversion"/>
  </si>
  <si>
    <t>OTA 中断</t>
    <phoneticPr fontId="33" type="noConversion"/>
  </si>
  <si>
    <t>因断电导致OTA中断,程序保持原来版本;
等待5分钟后平台会尝试重启OTA,届时会重新开始下载安装包(0%开始);
等待系统升级完成重启,查看版本号(V2.1)</t>
    <phoneticPr fontId="33" type="noConversion"/>
  </si>
  <si>
    <t>同上</t>
    <phoneticPr fontId="33" type="noConversion"/>
  </si>
  <si>
    <t>第二次进入升级到47%时断电;
等5秒后重新上电;检查系统状态;查看版本号;</t>
    <phoneticPr fontId="33" type="noConversion"/>
  </si>
  <si>
    <t>第四次进入升级到98%时断电;
等5秒后重新上电;检查系统状态;查看版本号;</t>
    <phoneticPr fontId="33" type="noConversion"/>
  </si>
  <si>
    <t>重新上电后等待8分43秒重新进入升级;
OTA成功</t>
    <phoneticPr fontId="33" type="noConversion"/>
  </si>
  <si>
    <t xml:space="preserve">重新上电等待5分钟重新进入OTA界面;
升级至47%时再次主动断电;
第三次重启后OTA仍能重新唤醒,并且成功升级
</t>
    <phoneticPr fontId="33" type="noConversion"/>
  </si>
  <si>
    <t>同上，多种场景验证
中断2次</t>
    <phoneticPr fontId="2" type="noConversion"/>
  </si>
  <si>
    <t>同上，多种场景验证
中断4次</t>
    <phoneticPr fontId="2" type="noConversion"/>
  </si>
  <si>
    <t>蓝牙功能</t>
    <phoneticPr fontId="33" type="noConversion"/>
  </si>
  <si>
    <t>蓝牙配对</t>
    <phoneticPr fontId="33" type="noConversion"/>
  </si>
  <si>
    <t>进入配对模式时,屏幕蓝牙图标开始缓慢闪烁;
手机连接上"inverjet"设备后,蓝牙图标常亮;</t>
    <phoneticPr fontId="33" type="noConversion"/>
  </si>
  <si>
    <t>蓝牙断开</t>
    <phoneticPr fontId="33" type="noConversion"/>
  </si>
  <si>
    <t>手机点击&lt;断开&gt;按钮;断开与设备的连接</t>
    <phoneticPr fontId="33" type="noConversion"/>
  </si>
  <si>
    <t>屏幕上蓝牙图标熄灭</t>
    <phoneticPr fontId="33" type="noConversion"/>
  </si>
  <si>
    <t>蓝牙控制</t>
    <phoneticPr fontId="33" type="noConversion"/>
  </si>
  <si>
    <t>根据协议模拟命令;
控制逆流器开关,执行所有模式,暂停恢复等;</t>
    <phoneticPr fontId="33" type="noConversion"/>
  </si>
  <si>
    <t>状态读取</t>
    <phoneticPr fontId="33" type="noConversion"/>
  </si>
  <si>
    <t>根据协议模拟命令;
读取逆流器当前状态:运行模式,速度,时间等</t>
    <phoneticPr fontId="33" type="noConversion"/>
  </si>
  <si>
    <t>成功返回状态,且状态值正确</t>
    <phoneticPr fontId="33" type="noConversion"/>
  </si>
  <si>
    <t>逆流器快速响应控制命令(1秒内)</t>
    <phoneticPr fontId="33" type="noConversion"/>
  </si>
  <si>
    <t>要求空旷位置中20-50米</t>
    <phoneticPr fontId="33" type="noConversion"/>
  </si>
  <si>
    <t>1楼车间;
显示板单板放置在大泳池旁实验桌上;
使用另一块TB-03F模块测量通信距离;</t>
    <phoneticPr fontId="33" type="noConversion"/>
  </si>
  <si>
    <t>通信极限距离到接近实验室门口;(约20米)
横向到盐机组装车间流水线;(约20-30米)</t>
    <phoneticPr fontId="33" type="noConversion"/>
  </si>
  <si>
    <t>应能成功保存更改参数值</t>
    <phoneticPr fontId="2" type="noConversion"/>
  </si>
  <si>
    <t>其它</t>
    <phoneticPr fontId="33" type="noConversion"/>
  </si>
  <si>
    <t>故障界面蓝牙图标正常显示</t>
    <phoneticPr fontId="33" type="noConversion"/>
  </si>
  <si>
    <t>连接成功蓝牙图标点亮；
断开后蓝牙图标熄灭</t>
    <phoneticPr fontId="33" type="noConversion"/>
  </si>
  <si>
    <t>故障界面wifi图标正常显示</t>
    <phoneticPr fontId="33" type="noConversion"/>
  </si>
  <si>
    <t>打开热点后wifi图标常亮
关闭热点后wifi图标快速闪烁</t>
    <phoneticPr fontId="33" type="noConversion"/>
  </si>
  <si>
    <t>屏幕刷新bug</t>
  </si>
  <si>
    <t>开机后等待3秒确认时屏幕闪烁；
在速度熄灭的1秒内按任意键一下；
查看显示效果是否正常；</t>
    <phoneticPr fontId="2" type="noConversion"/>
  </si>
  <si>
    <t>应能正常跳转至任意功能界面；
屏幕显示数据正常；</t>
    <phoneticPr fontId="2" type="noConversion"/>
  </si>
  <si>
    <t>启动前的3秒确认时屏幕闪烁期间有1秒速度隐藏；在此时点击《暂停键》会出现速度一直处于隐藏的bug，按键功能本身没影响</t>
    <phoneticPr fontId="2" type="noConversion"/>
  </si>
  <si>
    <t>屏幕速度显示闪烁时为了达到熄灭效果临时关闭了屏幕刷新；原本是在1秒闪烁完成后重新打开刷屏；此时按键触发导致跳过了1秒后的打开刷屏；
修改：在《记录控制来源》的接口中打开刷屏，由于不管任何按键触发甚至是远程控制都需要经过《记录控制来源》，故在这里添加能保证所有情况都得到解决；</t>
    <phoneticPr fontId="2" type="noConversion"/>
  </si>
  <si>
    <t>能正常显示状态</t>
    <phoneticPr fontId="2" type="noConversion"/>
  </si>
  <si>
    <t>完成配网并成功连接；
在闪烁的1秒内用wifi控制暂停和其它任意模式；</t>
    <phoneticPr fontId="2" type="noConversion"/>
  </si>
  <si>
    <t>完成手机配对并成功连接；
在闪烁的1秒内用手机蓝牙控制暂停和其它任意模式；</t>
    <phoneticPr fontId="2" type="noConversion"/>
  </si>
  <si>
    <t>执行最短的定时模式15min；
等待结束时3秒屏幕闪烁；
在闪烁时点击暂停；</t>
    <phoneticPr fontId="2" type="noConversion"/>
  </si>
  <si>
    <t>正常切换至暂停状态；
屏幕显示正常；</t>
    <phoneticPr fontId="2" type="noConversion"/>
  </si>
  <si>
    <t>同理，定时模式或训练模式结束时也有3秒闪烁；</t>
    <phoneticPr fontId="2" type="noConversion"/>
  </si>
  <si>
    <t>恢复出厂设置</t>
    <phoneticPr fontId="2" type="noConversion"/>
  </si>
  <si>
    <t>恢复出厂设置时没有恢复参数设置里的数据；</t>
    <phoneticPr fontId="2" type="noConversion"/>
  </si>
  <si>
    <t>参数设置里含有，Modbus节点号，RS485波特率等；
原来版本还未支持Modbu功能，忽视了该项功能；</t>
    <phoneticPr fontId="2" type="noConversion"/>
  </si>
  <si>
    <t>进入设置菜单；
任意更改其中参数；
断电重启确认保存成功；
关机状态下点击8次模式键进入恢复出厂设置；
恢复完成后重新进入设置菜单查看参数是否复原；</t>
    <phoneticPr fontId="2" type="noConversion"/>
  </si>
  <si>
    <t>恢复出厂后Modbus 节点地址默认21；RS485波特率模式 9600，屏蔽控制方式 0；</t>
    <phoneticPr fontId="2" type="noConversion"/>
  </si>
  <si>
    <t>Rs485 Modbus控制
使用串口助手调试</t>
    <phoneticPr fontId="33" type="noConversion"/>
  </si>
  <si>
    <t>控制功能</t>
    <phoneticPr fontId="33" type="noConversion"/>
  </si>
  <si>
    <t>连接485接口，波特率9600；
通过调试软件发送指令写入 速度，时间，状态，模式等寄存器；</t>
    <phoneticPr fontId="33" type="noConversion"/>
  </si>
  <si>
    <t>根据写入值实时变更；
稳定运行；</t>
    <phoneticPr fontId="33" type="noConversion"/>
  </si>
  <si>
    <t>正常响应功能，通信稳定，系统稳定</t>
    <phoneticPr fontId="33" type="noConversion"/>
  </si>
  <si>
    <t>正常读取状态和属性值；</t>
    <phoneticPr fontId="33" type="noConversion"/>
  </si>
  <si>
    <t>3种控制方式同时</t>
    <phoneticPr fontId="33" type="noConversion"/>
  </si>
  <si>
    <t>连接485接口，波特率9600；
通过调试助手自动发送控制指令，间隔200ms；
手机蓝牙调试app连接设备蓝牙；
通过app自动发送控制指令，间隔200ms；
wifi配网完成，通过后台网站发送控制指令；
平台没有自动发送，手动控制连续控制；</t>
    <phoneticPr fontId="33" type="noConversion"/>
  </si>
  <si>
    <t>系统稳定运行，没有卡顿、死机或者重启的现象；
可以接受有部分指令没响应，主要做压力测试；</t>
    <phoneticPr fontId="33" type="noConversion"/>
  </si>
  <si>
    <t>通信压力测试</t>
    <phoneticPr fontId="33" type="noConversion"/>
  </si>
  <si>
    <t>控制屏蔽功能</t>
    <phoneticPr fontId="33" type="noConversion"/>
  </si>
  <si>
    <t>屏蔽蓝牙</t>
    <phoneticPr fontId="33" type="noConversion"/>
  </si>
  <si>
    <t>进入设置菜单，3号菜单下的屏蔽参数设为1；
连接485接口，波特率9600；
手机蓝牙调试app连接设备蓝牙；
wifi配网完成，通过后台网站发送控制指令；</t>
    <phoneticPr fontId="33" type="noConversion"/>
  </si>
  <si>
    <t>手机蓝牙无法控制，其余控制方式正常；</t>
    <phoneticPr fontId="33" type="noConversion"/>
  </si>
  <si>
    <t>手机蓝牙无法控制；
其余控制方式正常，系统正常响应；
系统稳定运行，没有卡顿、死机或者重启的现象；</t>
    <phoneticPr fontId="33" type="noConversion"/>
  </si>
  <si>
    <t>屏蔽485</t>
    <phoneticPr fontId="33" type="noConversion"/>
  </si>
  <si>
    <t>进入设置菜单，3号菜单下的屏蔽参数设为2；
连接485接口，波特率9600；
手机蓝牙调试app连接设备蓝牙；
wifi配网完成，通过后台网站发送控制指令；</t>
    <phoneticPr fontId="33" type="noConversion"/>
  </si>
  <si>
    <t>485通讯无法控制，其余控制方式正常；</t>
    <phoneticPr fontId="33" type="noConversion"/>
  </si>
  <si>
    <t>485通讯无法控制；
其余控制方式正常，系统正常响应；
系统稳定运行，没有卡顿、死机或者重启的现象；</t>
    <phoneticPr fontId="33" type="noConversion"/>
  </si>
  <si>
    <t>进入设置菜单，3号菜单下的屏蔽参数设为4；
连接485接口，波特率9600；
手机蓝牙调试app连接设备蓝牙；
wifi配网完成，通过后台网站发送控制指令；</t>
    <phoneticPr fontId="33" type="noConversion"/>
  </si>
  <si>
    <t>后台网站无法控制（wifi），其余控制方式正常；</t>
    <phoneticPr fontId="33" type="noConversion"/>
  </si>
  <si>
    <t>后台网站无法控制（wifi）；
其余控制方式正常，系统正常响应；
系统稳定运行，没有卡顿、死机或者重启的现象；</t>
    <phoneticPr fontId="33" type="noConversion"/>
  </si>
  <si>
    <t>全部屏蔽</t>
    <phoneticPr fontId="33" type="noConversion"/>
  </si>
  <si>
    <t>进入设置菜单，3号菜单下的屏蔽参数设为7；
连接485接口，波特率9600；
手机蓝牙调试app连接设备蓝牙；
wifi配网完成，通过后台网站发送控制指令；</t>
    <phoneticPr fontId="33" type="noConversion"/>
  </si>
  <si>
    <t>3种控制方式均无法控制；</t>
    <phoneticPr fontId="33" type="noConversion"/>
  </si>
  <si>
    <t>3种控制方式均无法控制；
系统稳定运行，没有卡顿、死机或者重启的现象；</t>
    <phoneticPr fontId="33" type="noConversion"/>
  </si>
  <si>
    <t>屏蔽恢复</t>
    <phoneticPr fontId="33" type="noConversion"/>
  </si>
  <si>
    <t>完成配网,确保平台能正常通信;
开机运行定时模式,P1-P4计划(完整跑完);
查看平台统计数据;</t>
    <phoneticPr fontId="33" type="noConversion"/>
  </si>
  <si>
    <t>平台正常显示统计数据;
细分测试情况查看表⑤训练计划统计;</t>
    <phoneticPr fontId="33" type="noConversion"/>
  </si>
  <si>
    <t>符合预期</t>
    <phoneticPr fontId="33" type="noConversion"/>
  </si>
  <si>
    <t>完整运行结束后上传数据</t>
    <phoneticPr fontId="33" type="noConversion"/>
  </si>
  <si>
    <t>运行一半暂停,再恢复;
直至完整跑完整个模式</t>
    <phoneticPr fontId="33" type="noConversion"/>
  </si>
  <si>
    <t>暂停不影响统计时间,强度;
距离会有些许变化;</t>
    <phoneticPr fontId="33" type="noConversion"/>
  </si>
  <si>
    <t>运行过程中切换模式;(大于3分钟)</t>
    <phoneticPr fontId="33" type="noConversion"/>
  </si>
  <si>
    <t>数据统计至切换的时间;
切换后重新开始统计;</t>
    <phoneticPr fontId="33" type="noConversion"/>
  </si>
  <si>
    <t>运行过程中更改速度</t>
    <phoneticPr fontId="33" type="noConversion"/>
  </si>
  <si>
    <t>切换速度不影响统计时间,;
距离会有些许变化;
强度以最后结束时的速度为准</t>
    <phoneticPr fontId="33" type="noConversion"/>
  </si>
  <si>
    <t>定时模式,运行过程中更改时间</t>
    <phoneticPr fontId="33" type="noConversion"/>
  </si>
  <si>
    <t>开机进入定时模式;
运行过程中任意时间切换时间;</t>
    <phoneticPr fontId="33" type="noConversion"/>
  </si>
  <si>
    <t>统计时间为两次时间总和(即总运行时间);
统计强度为最后结束前的速度;
距离根据实际情况计算,会有一些误差为可接受结果;</t>
    <phoneticPr fontId="33" type="noConversion"/>
  </si>
  <si>
    <t>训练统计数据上传
P1-P4,定时模式,</t>
    <phoneticPr fontId="33" type="noConversion"/>
  </si>
  <si>
    <t>代码</t>
    <phoneticPr fontId="33" type="noConversion"/>
  </si>
  <si>
    <t>描述</t>
    <phoneticPr fontId="33" type="noConversion"/>
  </si>
  <si>
    <t>E001</t>
    <phoneticPr fontId="33" type="noConversion"/>
  </si>
  <si>
    <t>输入电压小于 最小允许值的5%</t>
  </si>
  <si>
    <t>E002</t>
    <phoneticPr fontId="33" type="noConversion"/>
  </si>
  <si>
    <t>硬件短路保护</t>
  </si>
  <si>
    <t>输入电压大于 最大允许值的5%</t>
    <phoneticPr fontId="33" type="noConversion"/>
  </si>
  <si>
    <t>输入过流</t>
    <phoneticPr fontId="33" type="noConversion"/>
  </si>
  <si>
    <t>E003</t>
    <phoneticPr fontId="33" type="noConversion"/>
  </si>
  <si>
    <t>E004</t>
    <phoneticPr fontId="33" type="noConversion"/>
  </si>
  <si>
    <t>输出三相电流不平衡</t>
  </si>
  <si>
    <t>E005</t>
    <phoneticPr fontId="33" type="noConversion"/>
  </si>
  <si>
    <t>E006</t>
    <phoneticPr fontId="33" type="noConversion"/>
  </si>
  <si>
    <t>缺相</t>
    <phoneticPr fontId="33" type="noConversion"/>
  </si>
  <si>
    <t>堵转</t>
    <phoneticPr fontId="33" type="noConversion"/>
  </si>
  <si>
    <t>E101</t>
    <phoneticPr fontId="33" type="noConversion"/>
  </si>
  <si>
    <t>MOS 管过热 （大于85度）</t>
    <phoneticPr fontId="33" type="noConversion"/>
  </si>
  <si>
    <t>E102</t>
    <phoneticPr fontId="33" type="noConversion"/>
  </si>
  <si>
    <t>机箱过热 （大于70度）</t>
    <phoneticPr fontId="33" type="noConversion"/>
  </si>
  <si>
    <t>E201</t>
    <phoneticPr fontId="33" type="noConversion"/>
  </si>
  <si>
    <t>温度传感器故障</t>
    <phoneticPr fontId="33" type="noConversion"/>
  </si>
  <si>
    <t>E202</t>
    <phoneticPr fontId="33" type="noConversion"/>
  </si>
  <si>
    <t>E203</t>
    <phoneticPr fontId="33" type="noConversion"/>
  </si>
  <si>
    <t>电机驱动故障</t>
    <phoneticPr fontId="33" type="noConversion"/>
  </si>
  <si>
    <t>驱动板通讯故障</t>
    <phoneticPr fontId="33" type="noConversion"/>
  </si>
  <si>
    <t>MOTOR_FAULT_NONE</t>
  </si>
  <si>
    <t>MOTOR_FAULT_OVER_VOLTAGE</t>
  </si>
  <si>
    <t>MOTOR_FAULT_UNDER_VOLTAGE</t>
  </si>
  <si>
    <t>输入电压大于 最大允许值的5%</t>
  </si>
  <si>
    <t>MOTOR_FAULT_DRV</t>
  </si>
  <si>
    <t>MOTOR_FAULT_ABS_OVER_CURRENT</t>
  </si>
  <si>
    <t>SQRT(iq*iq+id*id)大于最大电流</t>
  </si>
  <si>
    <t>MOTOR_FAULT_OVER_TEMP_FET</t>
  </si>
  <si>
    <t>MOSFET温度大于最大允许温度-0.1时报过温故障</t>
  </si>
  <si>
    <t>MOTOR_FAULT_OVER_TEMP_MOTOR</t>
  </si>
  <si>
    <t>MOTOR_FAULT_GATE_DRIVER_OVER_VLOTAGE</t>
  </si>
  <si>
    <t>MOTOR_FAULT_GATE_DRIVER_UNDER_VLOTAGE</t>
  </si>
  <si>
    <t>MOTOR_FAULT_MCU_UNDER_VLOTAGE</t>
  </si>
  <si>
    <t>MOTOR_FAULT_BOOTING_FROM_WATCHDOG_RESET</t>
  </si>
  <si>
    <t>机器发生看门狗复位故障</t>
  </si>
  <si>
    <t>MOTOR_FAULT_ENCODER_SPI</t>
  </si>
  <si>
    <t>MOTOR_FAULT_ENCODER_SINCOS_BELOW_MIN_AMPLITUDE</t>
  </si>
  <si>
    <t>MOTOR_FAULT_ENCODER_SINCOS_ABOVE_MAN_AMPLITUDE</t>
  </si>
  <si>
    <t>MOTOR_FAULT_FLASH_CORRUPTION</t>
  </si>
  <si>
    <t>lash损坏（参数存储区）</t>
  </si>
  <si>
    <t>MOTOR_FAULT_HIGH_OFFSET_CURRENT_SENSOR_1</t>
  </si>
  <si>
    <t>1.65+/-0.5V的偏差</t>
  </si>
  <si>
    <t>MOTOR_FAULT_HIGH_OFFSET_CURRENT_SENSOR_2</t>
  </si>
  <si>
    <t>MOTOR_FAULT_HIGH_OFFSET_CURRENT_SENSOR_3</t>
  </si>
  <si>
    <t>MOTOR_FAULT_UNBALANCED_CURRENTS</t>
  </si>
  <si>
    <t>三相电流不平衡故障</t>
  </si>
  <si>
    <t>MOTOR_FAULT_BRK</t>
  </si>
  <si>
    <t>MOTOR_FAULT_RESOLVER_LOT</t>
  </si>
  <si>
    <t>MOTOR_FAULT_RESOLVER_DOS</t>
  </si>
  <si>
    <t>MOTOR_FAULT_RESOLVER_LOS</t>
  </si>
  <si>
    <t>MOTOR_FAULT_FLASH_CURRUPTION_APP_CFG</t>
  </si>
  <si>
    <t>应用参数flash校验出错-采用默认参数进行</t>
  </si>
  <si>
    <t>MOTOR_FAULT_FLASH_CURRUPTION_MC_CFG</t>
  </si>
  <si>
    <t>电机参数flash校验出错-采用默认参数进行</t>
  </si>
  <si>
    <t>MOTOR_FAULT_ENCODER_NO_MAGNET</t>
  </si>
  <si>
    <t>MOTOR_FAULT_ENCODER_MAGNET_TOO_STRONG</t>
  </si>
  <si>
    <t>MOTOR_FAULT_OUTPUT_PHASE_A_SENSOR</t>
  </si>
  <si>
    <t>A相电压传感器损坏</t>
  </si>
  <si>
    <t>MOTOR_FAULT_OUTPUT_PHASE_B_SENSOR</t>
  </si>
  <si>
    <t>MOTOR_FAULT_OUTPUT_PHASE_C_SENSOR</t>
  </si>
  <si>
    <t>MOTOR_FAULT_OUTPUT_PHASE_A_LOSS_POWER_ON</t>
  </si>
  <si>
    <t>A相上电缺相</t>
  </si>
  <si>
    <t>MOTOR_FAULT_OUTPUT_PHASE_B_LOSS_POWER_ON</t>
  </si>
  <si>
    <t>MOTOR_FAULT_OUTPUT_PHASE_C_LOSS_POWER_ON</t>
  </si>
  <si>
    <t>MOTOR_FAULT_OUTPUT_PHASE_2_AND_3_LOSS_POWER_ON</t>
  </si>
  <si>
    <t>MOTOR_FAULT_OUTPUT_PHASE_A_LOSS_RUNNING</t>
  </si>
  <si>
    <t>MOTOR_FAULT_OUTPUT_PHASE_B_LOSS_RUNNING</t>
  </si>
  <si>
    <t>MOTOR_FAULT_OUTPUT_PHASE_C_LOSS_RUNNING</t>
  </si>
  <si>
    <t>MOTOR_FAULT_OUTPUT_PHASE_2_AND3_LOSS_RUNNING</t>
  </si>
  <si>
    <t>MOTOR_FAULT_OUTPUT_LOCKROTOR</t>
  </si>
  <si>
    <t>堵转</t>
  </si>
  <si>
    <t>电机故障代码</t>
    <phoneticPr fontId="33" type="noConversion"/>
  </si>
  <si>
    <t>mcu电压不稳故障</t>
  </si>
  <si>
    <t>B相电压传感器损坏</t>
    <phoneticPr fontId="33" type="noConversion"/>
  </si>
  <si>
    <t>C相电压传感器损坏</t>
    <phoneticPr fontId="33" type="noConversion"/>
  </si>
  <si>
    <t>B相上电缺相</t>
    <phoneticPr fontId="33" type="noConversion"/>
  </si>
  <si>
    <t>C相上电缺相</t>
    <phoneticPr fontId="33" type="noConversion"/>
  </si>
  <si>
    <t>运行中 缺A相</t>
    <phoneticPr fontId="33" type="noConversion"/>
  </si>
  <si>
    <t>运行中 缺B相</t>
    <phoneticPr fontId="33" type="noConversion"/>
  </si>
  <si>
    <t>运行中 缺C相</t>
    <phoneticPr fontId="33" type="noConversion"/>
  </si>
  <si>
    <t>运行中 缺2/3相</t>
    <phoneticPr fontId="33" type="noConversion"/>
  </si>
  <si>
    <t>上电缺2/3相</t>
    <phoneticPr fontId="33" type="noConversion"/>
  </si>
  <si>
    <t>无故障</t>
    <phoneticPr fontId="33" type="noConversion"/>
  </si>
  <si>
    <t>自检工装测试</t>
    <phoneticPr fontId="33" type="noConversion"/>
  </si>
  <si>
    <t>完整检测</t>
    <phoneticPr fontId="33" type="noConversion"/>
  </si>
  <si>
    <t>自检过程中按键和屏幕符合说明书要求
自检结果合格</t>
    <phoneticPr fontId="33" type="noConversion"/>
  </si>
  <si>
    <t>根据《冲浪器显示板电控出厂检测方案.docx》准备负载设备，连接Rs485 和 ttl 接口
等待冲浪器软件运行自检程序</t>
    <phoneticPr fontId="33" type="noConversion"/>
  </si>
  <si>
    <t>显示E205，其它功能检测均正常</t>
    <phoneticPr fontId="33" type="noConversion"/>
  </si>
  <si>
    <t>模拟wifi故障</t>
    <phoneticPr fontId="33" type="noConversion"/>
  </si>
  <si>
    <t>显示E207，其它功能检测均正常</t>
  </si>
  <si>
    <t>模拟蓝牙故障</t>
    <phoneticPr fontId="33" type="noConversion"/>
  </si>
  <si>
    <t>显示E206，其它功能检测均正常</t>
    <phoneticPr fontId="33" type="noConversion"/>
  </si>
  <si>
    <t>模拟RS485故障</t>
    <phoneticPr fontId="33" type="noConversion"/>
  </si>
  <si>
    <t>模拟TTL故障</t>
    <phoneticPr fontId="33" type="noConversion"/>
  </si>
  <si>
    <t>显示E203，其它功能检测均正常</t>
    <phoneticPr fontId="33" type="noConversion"/>
  </si>
  <si>
    <t>连续多次ota</t>
    <phoneticPr fontId="33" type="noConversion"/>
  </si>
  <si>
    <t>重复ota升级操作20次，记录成功次数</t>
    <phoneticPr fontId="33" type="noConversion"/>
  </si>
  <si>
    <t>20次全成功</t>
    <phoneticPr fontId="33" type="noConversion"/>
  </si>
  <si>
    <t>修改后合格：</t>
    <phoneticPr fontId="2" type="noConversion"/>
  </si>
  <si>
    <t>模拟按键故障</t>
    <phoneticPr fontId="33" type="noConversion"/>
  </si>
  <si>
    <t>显示E006，其它功能检测均正常</t>
    <phoneticPr fontId="33" type="noConversion"/>
  </si>
  <si>
    <t>重复上述操作;
在升级过程中断电(6%);
等5秒后重新上电;检查系统状态;查看版本号;</t>
    <phoneticPr fontId="33" type="noConversion"/>
  </si>
  <si>
    <t>重复上述操作；</t>
    <phoneticPr fontId="33" type="noConversion"/>
  </si>
  <si>
    <t>进入设置菜单，3号菜单下的屏蔽参数设为0；
重复上述操作；</t>
    <phoneticPr fontId="33" type="noConversion"/>
  </si>
  <si>
    <t>重复上述操作内容;
在运行过程中任意时间暂停,过一段时间后恢复;</t>
    <phoneticPr fontId="33" type="noConversion"/>
  </si>
  <si>
    <t>重复上述操作内容;
在运行过程中任意时间切换至任意模式;</t>
    <phoneticPr fontId="33" type="noConversion"/>
  </si>
  <si>
    <t>重复上述操作内容;
在运行过程中任意时间切换速度;</t>
    <phoneticPr fontId="33" type="noConversion"/>
  </si>
  <si>
    <t>将wifi模块拆下；
重复上述操作，观察结果</t>
    <phoneticPr fontId="33" type="noConversion"/>
  </si>
  <si>
    <t>将蓝牙模块拆下；
重复上述操作，观察结果</t>
    <phoneticPr fontId="33" type="noConversion"/>
  </si>
  <si>
    <t>将RS485线断开；
重复上述操作，观察结果</t>
    <phoneticPr fontId="33" type="noConversion"/>
  </si>
  <si>
    <t>将TTL线断开；
重复上述操作，观察结果</t>
    <phoneticPr fontId="33" type="noConversion"/>
  </si>
  <si>
    <t>重复上述操作，在检测过程中少按或者不按按键；
观察结果</t>
    <phoneticPr fontId="33" type="noConversion"/>
  </si>
  <si>
    <t>输出短路</t>
    <phoneticPr fontId="33" type="noConversion"/>
  </si>
  <si>
    <t>主机位置：</t>
    <phoneticPr fontId="33" type="noConversion"/>
  </si>
  <si>
    <t>大泳池下机房门口</t>
    <phoneticPr fontId="33" type="noConversion"/>
  </si>
  <si>
    <t>测试点位置</t>
    <phoneticPr fontId="33" type="noConversion"/>
  </si>
  <si>
    <t>信号值</t>
    <phoneticPr fontId="33" type="noConversion"/>
  </si>
  <si>
    <t>能否正常通讯</t>
    <phoneticPr fontId="33" type="noConversion"/>
  </si>
  <si>
    <t>泳池上对角线</t>
    <phoneticPr fontId="33" type="noConversion"/>
  </si>
  <si>
    <t>68 - 76 db</t>
    <phoneticPr fontId="33" type="noConversion"/>
  </si>
  <si>
    <t>是</t>
    <phoneticPr fontId="33" type="noConversion"/>
  </si>
  <si>
    <t>预测距离</t>
    <phoneticPr fontId="33" type="noConversion"/>
  </si>
  <si>
    <t>厂房墙外</t>
    <phoneticPr fontId="33" type="noConversion"/>
  </si>
  <si>
    <t>15米 隔2面墙</t>
    <phoneticPr fontId="33" type="noConversion"/>
  </si>
  <si>
    <t>11米 隔1面墙</t>
    <phoneticPr fontId="33" type="noConversion"/>
  </si>
  <si>
    <t>79 - 85db</t>
    <phoneticPr fontId="33" type="noConversion"/>
  </si>
  <si>
    <t>82 - 90 db</t>
    <phoneticPr fontId="33" type="noConversion"/>
  </si>
  <si>
    <t>厂房外电动车位置</t>
    <phoneticPr fontId="33" type="noConversion"/>
  </si>
  <si>
    <t>17米 隔2面墙</t>
    <phoneticPr fontId="33" type="noConversion"/>
  </si>
  <si>
    <t>2-25米 隔2面墙</t>
    <phoneticPr fontId="33" type="noConversion"/>
  </si>
  <si>
    <t>厂房外路口位置</t>
    <phoneticPr fontId="33" type="noConversion"/>
  </si>
  <si>
    <t>86 - 93db</t>
    <phoneticPr fontId="33" type="noConversion"/>
  </si>
  <si>
    <t>临界点</t>
    <phoneticPr fontId="33" type="noConversion"/>
  </si>
  <si>
    <t>厂房外路口C4栋位置</t>
    <phoneticPr fontId="33" type="noConversion"/>
  </si>
  <si>
    <t>25-30米 隔2面墙</t>
    <phoneticPr fontId="33" type="noConversion"/>
  </si>
  <si>
    <t>95 db 以上</t>
    <phoneticPr fontId="33" type="noConversion"/>
  </si>
  <si>
    <t>原连接能保持通信，但重连失败</t>
    <phoneticPr fontId="33" type="noConversion"/>
  </si>
  <si>
    <t>样机 7665</t>
    <phoneticPr fontId="33" type="noConversion"/>
  </si>
  <si>
    <t>备注</t>
    <phoneticPr fontId="33" type="noConversion"/>
  </si>
  <si>
    <t>距离测试</t>
    <phoneticPr fontId="33" type="noConversion"/>
  </si>
  <si>
    <t>样机放泳池下方机房内；
测试信号（手机）在泳池上方对角线位置；
测量距离大约11米，隔一面墙（泳池架）</t>
    <phoneticPr fontId="33" type="noConversion"/>
  </si>
  <si>
    <t>通信正常</t>
    <phoneticPr fontId="33" type="noConversion"/>
  </si>
  <si>
    <t>蓝牙信号68 - 76 db；
可正常通讯，延时1秒以内</t>
    <phoneticPr fontId="33" type="noConversion"/>
  </si>
  <si>
    <t>样机放泳池下方机房内；
测试信号（手机）在C5栋墙外靠近泳池边上；
测量距离大约15米，隔2面墙（泳池架+C5栋墙面）</t>
    <phoneticPr fontId="33" type="noConversion"/>
  </si>
  <si>
    <t>蓝牙信号79 - 85db；
可正常通讯，延时1秒以内</t>
    <phoneticPr fontId="33" type="noConversion"/>
  </si>
  <si>
    <t>蓝牙信号86 - 93 db；
可正常通讯，延时1秒以内</t>
    <phoneticPr fontId="33" type="noConversion"/>
  </si>
  <si>
    <t>样机放泳池下方机房内；
测试信号（手机）在C4栋墙外路口处；
测量距离大约20-25米，隔2面墙（泳池架+C5栋墙面）</t>
    <phoneticPr fontId="33" type="noConversion"/>
  </si>
  <si>
    <t>经反复测试该距离为临界点；
再远5米左右蓝牙断开；
断开后想再连接需回到该位置（即断开距离比重连距离稍远，类似回差）</t>
    <phoneticPr fontId="33" type="noConversion"/>
  </si>
  <si>
    <t>SJ200</t>
    <phoneticPr fontId="33" type="noConversion"/>
  </si>
  <si>
    <t>SJ160</t>
    <phoneticPr fontId="33" type="noConversion"/>
  </si>
  <si>
    <t>SJ100</t>
    <phoneticPr fontId="33" type="noConversion"/>
  </si>
  <si>
    <t>配网</t>
    <phoneticPr fontId="33" type="noConversion"/>
  </si>
  <si>
    <t>长按 档位键 + 时间键 2秒，主机进入配网模式（wifi图标缓慢闪烁）
通过app:&lt;sit.iGarden&gt;进行配网,具体操作查看app操作手册;</t>
    <phoneticPr fontId="33" type="noConversion"/>
  </si>
  <si>
    <t>配网成功</t>
    <phoneticPr fontId="33" type="noConversion"/>
  </si>
  <si>
    <t>app显示同步</t>
    <phoneticPr fontId="33" type="noConversion"/>
  </si>
  <si>
    <t>打开app,选择测试机进入二级菜单;
菜单显示内容与主机显示一致(速度,时间,模式.状态等)</t>
    <phoneticPr fontId="33" type="noConversion"/>
  </si>
  <si>
    <t>主机成功响应并进入自由模式;
所有显示参数与app一致</t>
    <phoneticPr fontId="33" type="noConversion"/>
  </si>
  <si>
    <t>主机与app所有显示参数一致</t>
    <phoneticPr fontId="33" type="noConversion"/>
  </si>
  <si>
    <t>操作app进入定时模式;
选择任意时长,强度;
点击开始</t>
    <phoneticPr fontId="33" type="noConversion"/>
  </si>
  <si>
    <t>操作app进入定时模式;
选择任意时长,强度 + 预备时间;
点击开始</t>
    <phoneticPr fontId="33" type="noConversion"/>
  </si>
  <si>
    <t>预备时间30秒内,主机处于暂停状态;
预备时间结束后开始运行定时模式;
主机成功响应并进入自由模式;
所有显示参数与app一致</t>
    <phoneticPr fontId="33" type="noConversion"/>
  </si>
  <si>
    <t>定时模式下重复进行暂定&amp;恢复操作;
修改速度&amp;修改时间;</t>
    <phoneticPr fontId="33" type="noConversion"/>
  </si>
  <si>
    <t>成功响应所有控制操作,且按要求显示所有参数;
所有显示参数与app一致;</t>
    <phoneticPr fontId="33" type="noConversion"/>
  </si>
  <si>
    <t>app进入统计界面;
主机回到自由模式,暂停状态;</t>
    <phoneticPr fontId="33" type="noConversion"/>
  </si>
  <si>
    <t>按操作进入定时模式任意时间,速度;
等待运行结束;
观察app和主机状态;</t>
    <phoneticPr fontId="33" type="noConversion"/>
  </si>
  <si>
    <t>按操作进入定时模式任意时间,速度;
运行过程中点击结束按键提前结束;
观察app和主机状态;</t>
    <phoneticPr fontId="33" type="noConversion"/>
  </si>
  <si>
    <t>运行训练模式;
选择4种训练中任意一种;
点击立即开始跳过准备时间;
重复进行暂定&amp;恢复操作;</t>
    <phoneticPr fontId="33" type="noConversion"/>
  </si>
  <si>
    <t>app控制-训练</t>
    <phoneticPr fontId="33" type="noConversion"/>
  </si>
  <si>
    <t>app控制-定时</t>
    <phoneticPr fontId="33" type="noConversion"/>
  </si>
  <si>
    <t>app控制-自由</t>
    <phoneticPr fontId="33" type="noConversion"/>
  </si>
  <si>
    <t>操作app进入自由模式
任意切换速度;</t>
    <phoneticPr fontId="33" type="noConversion"/>
  </si>
  <si>
    <t>按操作进入任意训练计划;
运行到一半点击结束键提前结束;
观察app和主机状态;</t>
    <phoneticPr fontId="33" type="noConversion"/>
  </si>
  <si>
    <t>按操作进入冲浪模式;
重复进行暂定&amp;恢复操作;
运行到一半点击结束键提前结束;
观察app和主机状态;</t>
    <phoneticPr fontId="33" type="noConversion"/>
  </si>
  <si>
    <t>app控制-冲浪</t>
    <phoneticPr fontId="33" type="noConversion"/>
  </si>
  <si>
    <t>主机进入OTA界面;
进度0%-100%,完成后自动重启;
重启完成后查看版本号为目标版本;</t>
    <phoneticPr fontId="33" type="noConversion"/>
  </si>
  <si>
    <t>断网后wifi图标进入快速闪烁状态;
app显示离线且无法再控制样机(app显示存在延时)</t>
    <phoneticPr fontId="33" type="noConversion"/>
  </si>
  <si>
    <t xml:space="preserve">网络恢复后wifi图标变常亮;
app显示状态"在线"(可能有延时);
样机可接受app指令并快速响应; </t>
    <phoneticPr fontId="33" type="noConversion"/>
  </si>
  <si>
    <t>OTA功能（静默升级）</t>
    <phoneticPr fontId="33" type="noConversion"/>
  </si>
  <si>
    <t>重新上电后等待10分09秒重新进入升级</t>
    <phoneticPr fontId="33" type="noConversion"/>
  </si>
  <si>
    <t>实际上重新上电后等待9分47秒重新进入升级;</t>
    <phoneticPr fontId="33" type="noConversion"/>
  </si>
  <si>
    <t>符合预期
总时长:  1:31s左右（具体时间根据升级包大小浮动）</t>
    <phoneticPr fontId="33" type="noConversion"/>
  </si>
  <si>
    <t>到达指定时间后平台自动触发OTA升级;(该时间在点击&lt;固件升级&gt;后"任务持续时间"里设置)
进入升级后样机界面显示 "UPdA",进度从0%至100%显示升级包下载进度;
安装包下载完成后(100%),系统自动重启,并烧写新程序;
等待升级完成系统重启,点击&lt;时间键&gt;8次进入参数菜单,点击&lt;模式键&gt;切换至04菜单查看当前版本号,升级后版本号为1.2.1;</t>
    <phoneticPr fontId="33" type="noConversion"/>
  </si>
  <si>
    <t>MCU--OTA(app确认升级)</t>
    <phoneticPr fontId="33" type="noConversion"/>
  </si>
  <si>
    <t>在平台点击&lt;固件管理&gt;菜单;
选择逆流器项目并点击&lt;添加固件&gt;;
选择固件&lt;inverjet_ota_V1.2.1.bin&gt;;(详情请查看表③)
点击&lt;固件升级&gt;，选择&lt;静默升级&gt;;(详细设置查看表③)
点击&lt;导入设备&gt;,选择 文件"1号样机_7665.csv";
点击&lt;完成&gt;; 等待平台触发升级;</t>
    <phoneticPr fontId="33" type="noConversion"/>
  </si>
  <si>
    <t>app控制</t>
    <phoneticPr fontId="33" type="noConversion"/>
  </si>
  <si>
    <t>在iGarden AIOT物联网平台创建OTA任务,选择&lt;app确认方式&gt;;(操作方式参考 表③)
app会弹出消息窗口提示是否升级,点击&lt;升级&gt;;
进入子菜单后再点击&lt;立即升级&gt;;
观察并记录升级过程;</t>
    <phoneticPr fontId="33" type="noConversion"/>
  </si>
  <si>
    <t>重复上述ota升级操作20次，记录成功次数</t>
    <phoneticPr fontId="33" type="noConversion"/>
  </si>
  <si>
    <t>手机下载调试app&lt;BLE调试宝&gt;;
逆流器上电开机,并长按&lt;时间键&gt;+&lt;模式键&gt;2秒进入蓝牙配对模式;
10秒后通过手机app搜索名为 "inverjet"的设备并点击连接;</t>
    <phoneticPr fontId="33" type="noConversion"/>
  </si>
  <si>
    <t>开机后使主机进入故障(可拔掉输出线报出缺相故障)；
进入故障界面后尝试手机连接和断开蓝牙；
观察屏幕蓝牙图标显示是否正常；</t>
    <phoneticPr fontId="33" type="noConversion"/>
  </si>
  <si>
    <t>使用手机热点完成配网（方便关闭热点）；
使主机进入故障(可拔掉输出线报出缺相故障)；
进入故障界面后尝试打开或关闭手机热点；
观察屏幕wifi图标显示是否正常；</t>
    <phoneticPr fontId="33" type="noConversion"/>
  </si>
  <si>
    <t xml:space="preserve">连接485接口，波特率9600；
通过调试软件发送指令读取故障，参数，属性等寄存器 </t>
    <phoneticPr fontId="33" type="noConversion"/>
  </si>
  <si>
    <t>定义几条命令，通过调试助手自动发送持续通讯；
间隔200ms；</t>
    <phoneticPr fontId="33" type="noConversion"/>
  </si>
  <si>
    <t>开机后使主机进入故障(可拔掉输出线报出缺相故障)；
报出故障后继续发送蓝牙控制；（故障30秒后会自动恢复）</t>
    <phoneticPr fontId="33" type="noConversion"/>
  </si>
  <si>
    <t>故障期间不接受任何控制指令</t>
    <phoneticPr fontId="33" type="noConversion"/>
  </si>
  <si>
    <t>app控制-故障</t>
    <phoneticPr fontId="33" type="noConversion"/>
  </si>
  <si>
    <t>开机后使主机进入故障(可拔掉输出线报出缺相故障)；
报出故障后继续操控app；（故障30秒后会自动恢复）</t>
    <phoneticPr fontId="33" type="noConversion"/>
  </si>
  <si>
    <t>开机后使主机进入故障(可拔掉输出线报出缺相故障)；
报出故障后继续发送控制指令；（故障30秒后会自动恢复）</t>
    <phoneticPr fontId="33" type="noConversion"/>
  </si>
  <si>
    <t>V1.2.1</t>
    <phoneticPr fontId="2" type="noConversion"/>
  </si>
  <si>
    <t xml:space="preserve"> 冲浪器显示板程序自测报告</t>
    <phoneticPr fontId="2" type="noConversion"/>
  </si>
  <si>
    <t>其它机型验证</t>
    <phoneticPr fontId="33" type="noConversion"/>
  </si>
  <si>
    <t>各机型转速表</t>
    <phoneticPr fontId="33" type="noConversion"/>
  </si>
  <si>
    <t xml:space="preserve">            型号
 档位</t>
  </si>
  <si>
    <t>SJ230</t>
  </si>
  <si>
    <t>SJ200</t>
  </si>
  <si>
    <t>SJ160</t>
  </si>
  <si>
    <t>SJ100</t>
  </si>
  <si>
    <t>拨码开关拨至01；
通过钳流表测试输出线频率计算出转速；
验证各档位转速是否符合《表⑥ 各机型转速表》</t>
    <phoneticPr fontId="33" type="noConversion"/>
  </si>
  <si>
    <t>各档位转速均符合转速表要求</t>
    <phoneticPr fontId="33" type="noConversion"/>
  </si>
  <si>
    <t>拨码开关拨至02；
通过钳流表测试输出线频率计算出转速；
验证各档位转速是否符合《表⑥ 各机型转速表》</t>
  </si>
  <si>
    <t>拨码开关拨至03；
通过钳流表测试输出线频率计算出转速；
验证各档位转速是否符合《表⑥ 各机型转速表》</t>
  </si>
  <si>
    <t>更改波特率</t>
    <phoneticPr fontId="33" type="noConversion"/>
  </si>
  <si>
    <t>关机状态下连续点击8次&lt;时间键&gt;进入参数菜单;
点击&lt;模式键&gt;切换至菜单2;
点击&lt;档位&gt;或&lt;时间键&gt;切换目标波特率;
选中后点击&lt;开关机&gt;保存退出;</t>
    <phoneticPr fontId="33" type="noConversion"/>
  </si>
  <si>
    <t>重启后Rs485根据新设定的波特率运行;</t>
    <phoneticPr fontId="33" type="noConversion"/>
  </si>
  <si>
    <t>波特率恢复出厂</t>
    <phoneticPr fontId="33" type="noConversion"/>
  </si>
  <si>
    <t>关机状态下连续点击8次&lt;模式键&gt;恢复出厂设置;
出厂波特率默认9600;</t>
    <phoneticPr fontId="33" type="noConversion"/>
  </si>
  <si>
    <t>重启后Rs486根据新设定的波特率9600运行;</t>
    <phoneticPr fontId="33" type="noConversion"/>
  </si>
  <si>
    <t>可设波特率:  
2400;
4800;
9600;
14400</t>
    <phoneticPr fontId="33" type="noConversion"/>
  </si>
  <si>
    <t>更改定时时间时发现有时连续两次点击定时按键，蜂鸣器有响应两次，时间档位确没有变化</t>
    <phoneticPr fontId="2" type="noConversion"/>
  </si>
  <si>
    <t>计时器问题</t>
    <phoneticPr fontId="2" type="noConversion"/>
  </si>
  <si>
    <t>定时按键第一次进入时会切换至设置状态，3秒后切换至运行状态，再次按键时没有重新计时3秒，导致出现该现象；
修改方案：每次按键清除计时器</t>
    <phoneticPr fontId="2" type="noConversion"/>
  </si>
  <si>
    <t>开机后连续点击定时按键；
记录每一次点击都有有效反馈；</t>
    <phoneticPr fontId="2" type="noConversion"/>
  </si>
  <si>
    <t>每次点击功能都正常</t>
    <phoneticPr fontId="2" type="noConversion"/>
  </si>
  <si>
    <t>OTA——app确认</t>
    <phoneticPr fontId="33" type="noConversion"/>
  </si>
  <si>
    <t>30秒后能自动恢复</t>
    <phoneticPr fontId="2" type="noConversion"/>
  </si>
  <si>
    <t>报出任意故障,如缺相"E005";
长按关机键关机;
第二次报出故障,如缺相"E005";
等待30秒观察是否能自动恢复;</t>
    <phoneticPr fontId="2" type="noConversion"/>
  </si>
  <si>
    <t>手动关机时多添加了一次故障计数；</t>
    <phoneticPr fontId="2" type="noConversion"/>
  </si>
  <si>
    <t>在机器报第一次E005过程中，对机器进行关机再开机的动作，然后等机器运行起来后，再一次让机器报E005，这时机器才第二次报E005，机器就锁死了，要断电才能恢复，其它能恢复的故障也有上诉情况</t>
    <phoneticPr fontId="2" type="noConversion"/>
  </si>
  <si>
    <t>故障功能测试</t>
    <phoneticPr fontId="2" type="noConversion"/>
  </si>
  <si>
    <t>能快速方便的调整到目标参数值</t>
    <phoneticPr fontId="2" type="noConversion"/>
  </si>
  <si>
    <t>开机后同时按住&lt;档位键&gt;+&lt;模式键&gt;2秒,进入1%档位调节模式；
长按档位键,观察档位变化频率；
设定任意数值</t>
    <phoneticPr fontId="2" type="noConversion"/>
  </si>
  <si>
    <t>添加适当延时，约110ms增加1次</t>
    <phoneticPr fontId="2" type="noConversion"/>
  </si>
  <si>
    <t>开机状态同时按模式键和档数切换键进入细调模式，长按档数切换键，百分比会连续增加，变化的速度感觉过快，根本看不清显示的百分比，影响客户体验</t>
    <phoneticPr fontId="2" type="noConversion"/>
  </si>
  <si>
    <t>按键功能测试</t>
    <phoneticPr fontId="2" type="noConversion"/>
  </si>
  <si>
    <t>V1.2.2</t>
    <phoneticPr fontId="2" type="noConversion"/>
  </si>
  <si>
    <t>修改1.2.1测试出的问题</t>
    <phoneticPr fontId="2" type="noConversion"/>
  </si>
  <si>
    <t>将其中一个NTC电阻调到1.2K，对应的温度是80℃，进入到MOS管过温降模式，将百分百调到99%，降频只能到24%，不会降到最低的20%</t>
    <phoneticPr fontId="33" type="noConversion"/>
  </si>
  <si>
    <t>降频时没有考虑到1%精度的情况，降频步进为5%；需添加该情况判断最低可降频速度不足5%时，以补足的形式下降可调值，即24%则下调4%，23%则下调3%；</t>
    <phoneticPr fontId="33" type="noConversion"/>
  </si>
  <si>
    <t>将其中一个NTC电阻调到1.2K，对应的温度是80℃，进入到MOS管过温降模式；
将百分百调到99%，等待降频到最低值；</t>
    <phoneticPr fontId="33" type="noConversion"/>
  </si>
  <si>
    <t>一开始机器调到100%，然后让MOS管温度恒定在80℃，进入高温降频模式降到40%时，如果这时刚好缺相保护，当不断电缺相故障恢复后，显示屏会先显示约1秒40%，然后显示100%运行，然后又进入降频模式</t>
    <phoneticPr fontId="33" type="noConversion"/>
  </si>
  <si>
    <t>原本逻辑是故障恢复时将所有状态清空，包括降频状态；需要将降频状态独立出来，与故障等其他状态互不影响；</t>
    <phoneticPr fontId="33" type="noConversion"/>
  </si>
  <si>
    <t>一开始机器调到100%，然后让MOS管温度恒定在80℃，进入高温降频模式；
降到40%时，报出缺相故障；
恢复缺相故障后观察现象</t>
    <phoneticPr fontId="33" type="noConversion"/>
  </si>
  <si>
    <t>最低能降至20%</t>
    <phoneticPr fontId="33" type="noConversion"/>
  </si>
  <si>
    <t>故障恢复后速度</t>
    <phoneticPr fontId="33" type="noConversion"/>
  </si>
  <si>
    <t>降频测试</t>
    <phoneticPr fontId="33" type="noConversion"/>
  </si>
  <si>
    <t>led功能</t>
    <phoneticPr fontId="33" type="noConversion"/>
  </si>
  <si>
    <t>上电显示时，液晶显示和外圈灯同时亮起，但液晶显示比外圈灯要晚约1.5秒熄灭，没同时熄灭</t>
    <phoneticPr fontId="33" type="noConversion"/>
  </si>
  <si>
    <t>主线程开机添加了蓝牙模块初始化自动配对模式，时间延长了；光圈没有做同步在开始初始化前就关掉了光圈，将光圈时间同步即可；</t>
    <phoneticPr fontId="33" type="noConversion"/>
  </si>
  <si>
    <t>上电，观察开机情况</t>
    <phoneticPr fontId="33" type="noConversion"/>
  </si>
  <si>
    <t>光圈与屏幕同步熄灭</t>
    <phoneticPr fontId="33" type="noConversion"/>
  </si>
  <si>
    <t>1.2.3更改项</t>
    <phoneticPr fontId="33" type="noConversion"/>
  </si>
  <si>
    <t>故障自恢复功能</t>
    <phoneticPr fontId="33" type="noConversion"/>
  </si>
  <si>
    <t>上电1小时后，开始测试；
连续报多次故障（1小时内），系统不会锁住；</t>
    <phoneticPr fontId="33" type="noConversion"/>
  </si>
  <si>
    <t>在1.1.9版本添加Bootloader可升级功能时，由于更改定义的文件时错误将故障超时计时器（用于计时1小时内报出3次故障锁机）设成8位存储（应该为32位）；计时器溢出导致计时错乱，错误将当前判断为3次故障间隔超过1小时从而不锁机；
之前测不出是因为需要上电1小时以后再开始测才能出现；
已经更改，并重新排查所有参数定义和溢出；</t>
    <phoneticPr fontId="33" type="noConversion"/>
  </si>
  <si>
    <t>先通电1小时；
按正常测试报出任意故障，并恢复；
重复3次以上；</t>
    <phoneticPr fontId="33" type="noConversion"/>
  </si>
  <si>
    <t>1小时内达到3次以后系统将锁住不再恢复</t>
    <phoneticPr fontId="33" type="noConversion"/>
  </si>
  <si>
    <t>按键正常逻辑为抬起时触发，但使用组合键时，中间稍微存在间隔时间就会导致先按下的键未抬起就生效</t>
    <phoneticPr fontId="33" type="noConversion"/>
  </si>
  <si>
    <t>每次均能正常触发功能，不会误触；</t>
    <phoneticPr fontId="33" type="noConversion"/>
  </si>
  <si>
    <t>长按组合键 《速度键》+《模式键》2秒；
切换1%档位和20%档位模式；</t>
    <phoneticPr fontId="33" type="noConversion"/>
  </si>
  <si>
    <t>RS485功能</t>
    <phoneticPr fontId="33" type="noConversion"/>
  </si>
  <si>
    <t>使用485发送0022指令将设备状态设置为0关机状态，界面停留在最后状态，但实际是出于关机状态；</t>
    <phoneticPr fontId="33" type="noConversion"/>
  </si>
  <si>
    <t>RS485没有做单个寄存器控制处理，为了保证运行状态正常，要求控制端需要对4个状态寄存器一起设置（模式，状态，速度，时间）；
可添加单寄存器更改处理，但还是要求控制端能一起设置</t>
    <phoneticPr fontId="33" type="noConversion"/>
  </si>
  <si>
    <t>未考虑到组合键的问题，组合键前后按下需做一定的时间兼容</t>
    <phoneticPr fontId="33" type="noConversion"/>
  </si>
  <si>
    <t>主机通电，并长按开关键开机；
通过串口助手发送“15 06 00 22 00 00 2A D4”；</t>
    <phoneticPr fontId="33" type="noConversion"/>
  </si>
  <si>
    <t>正常进入关机状态</t>
    <phoneticPr fontId="33" type="noConversion"/>
  </si>
  <si>
    <t>暂停状态下使用485发送0022指令将设备状态设置为启动，设备以0的运行速度运行</t>
    <phoneticPr fontId="33" type="noConversion"/>
  </si>
  <si>
    <t>主机通电；
通过串口助手发送“15 06 00 22 00 03 6A D5”；</t>
    <phoneticPr fontId="33" type="noConversion"/>
  </si>
  <si>
    <t>进入自由模式，速度为记忆速度；</t>
    <phoneticPr fontId="33" type="noConversion"/>
  </si>
  <si>
    <t>无法使用485更改从机地址</t>
    <phoneticPr fontId="33" type="noConversion"/>
  </si>
  <si>
    <t>由于没确定好通过485更改从机地址的保护措施（防止冲突），暂时关闭了该功能；</t>
    <phoneticPr fontId="33" type="noConversion"/>
  </si>
  <si>
    <t>主机通电；
通过串口助手发送“15 06 00 00 00 1D 4A D7”将地址设为0x1D 即29；</t>
    <phoneticPr fontId="33" type="noConversion"/>
  </si>
  <si>
    <t>设置成功返回“1D 06 00 00 00 1D 4B 9F”；
往后的通信必须按新地址 0x1D来</t>
    <phoneticPr fontId="33" type="noConversion"/>
  </si>
  <si>
    <t>串口1： RS485</t>
    <phoneticPr fontId="33" type="noConversion"/>
  </si>
  <si>
    <t>串口号</t>
    <phoneticPr fontId="33" type="noConversion"/>
  </si>
  <si>
    <t>通讯速度</t>
    <phoneticPr fontId="33" type="noConversion"/>
  </si>
  <si>
    <t>波特率</t>
    <phoneticPr fontId="33" type="noConversion"/>
  </si>
  <si>
    <t>发送包数</t>
    <phoneticPr fontId="33" type="noConversion"/>
  </si>
  <si>
    <t>接收包数</t>
    <phoneticPr fontId="33" type="noConversion"/>
  </si>
  <si>
    <t>成功通讯</t>
    <phoneticPr fontId="33" type="noConversion"/>
  </si>
  <si>
    <t>接收丢失</t>
    <phoneticPr fontId="33" type="noConversion"/>
  </si>
  <si>
    <t>300ms</t>
    <phoneticPr fontId="33" type="noConversion"/>
  </si>
  <si>
    <t>串口5： 蓝牙</t>
    <phoneticPr fontId="33" type="noConversion"/>
  </si>
  <si>
    <t>串口4： 预留</t>
    <phoneticPr fontId="33" type="noConversion"/>
  </si>
  <si>
    <t>200ms</t>
    <phoneticPr fontId="33" type="noConversion"/>
  </si>
  <si>
    <t>通讯压力测试：同时进行</t>
    <phoneticPr fontId="33" type="noConversion"/>
  </si>
  <si>
    <t>\</t>
    <phoneticPr fontId="33" type="noConversion"/>
  </si>
  <si>
    <t>串口2： Wifi (缺少统计工具)</t>
    <phoneticPr fontId="33" type="noConversion"/>
  </si>
  <si>
    <t>时间:</t>
    <phoneticPr fontId="33" type="noConversion"/>
  </si>
  <si>
    <t>5分钟</t>
    <phoneticPr fontId="33" type="noConversion"/>
  </si>
  <si>
    <t>1535*3</t>
    <phoneticPr fontId="33" type="noConversion"/>
  </si>
  <si>
    <t>串口3： 驱动板 (显示板为从机)</t>
    <phoneticPr fontId="33" type="noConversion"/>
  </si>
  <si>
    <t>串口1： RS485 截图</t>
    <phoneticPr fontId="33" type="noConversion"/>
  </si>
  <si>
    <t>串口2： Wifi (截图)</t>
    <phoneticPr fontId="33" type="noConversion"/>
  </si>
  <si>
    <t>串口3： 驱动板 (截图)</t>
    <phoneticPr fontId="33" type="noConversion"/>
  </si>
  <si>
    <t>串口5： 蓝牙  (截图)</t>
    <phoneticPr fontId="33" type="noConversion"/>
  </si>
  <si>
    <t>成功率</t>
    <phoneticPr fontId="33" type="noConversion"/>
  </si>
  <si>
    <t>软件版本:</t>
    <phoneticPr fontId="33" type="noConversion"/>
  </si>
  <si>
    <t>v 1.2.3</t>
    <phoneticPr fontId="33" type="noConversion"/>
  </si>
  <si>
    <t>时钟显示不准的问题。测试了三次，每次一小时，时间数字偏慢，分别慢13秒，16秒和19秒</t>
    <phoneticPr fontId="33" type="noConversion"/>
  </si>
  <si>
    <t>时钟测试</t>
    <phoneticPr fontId="33" type="noConversion"/>
  </si>
  <si>
    <t>误差小于3秒</t>
    <phoneticPr fontId="33" type="noConversion"/>
  </si>
  <si>
    <t>内部时钟会慢千分之五，单片机无法做到时钟精确；经测试每一秒会慢5ms左右，故1小时下来会慢18秒左右；
使用wifi模组的时钟校验用于补偿时钟误差；</t>
    <phoneticPr fontId="33" type="noConversion"/>
  </si>
  <si>
    <t>开机调到自由模式运行长时间，大于1小时；
同步用计时工具计时（手机或者秒表）；
最终观察两者时间误差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</si>
</sst>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0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b/>
      <sz val="14"/>
      <color rgb="FF000000"/>
      <name val="Microsoft YaHei"/>
      <family val="2"/>
      <charset val="134"/>
    </font>
    <font>
      <sz val="14"/>
      <color rgb="FF000000"/>
      <name val="Microsoft YaHei"/>
      <family val="2"/>
      <charset val="134"/>
    </font>
    <font>
      <sz val="12"/>
      <color rgb="FF000000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4"/>
      <color theme="1" tint="0.14993743705557422"/>
      <name val="Microsoft YaHei UI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7FBFC"/>
        <bgColor indexed="64"/>
      </patternFill>
    </fill>
    <fill>
      <patternFill patternType="solid">
        <fgColor rgb="FFD6E6F2"/>
        <bgColor indexed="64"/>
      </patternFill>
    </fill>
    <fill>
      <patternFill patternType="solid">
        <fgColor rgb="FFB9D7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 diagonalDown="1">
      <left/>
      <right/>
      <top style="thin">
        <color rgb="FFB9D7EA"/>
      </top>
      <bottom style="thin">
        <color rgb="FFB9D7EA"/>
      </bottom>
      <diagonal style="thick">
        <color theme="1" tint="4.9989318521683403E-2"/>
      </diagonal>
    </border>
    <border diagonalDown="1">
      <left/>
      <right/>
      <top style="thin">
        <color rgb="FFB9D7EA"/>
      </top>
      <bottom style="thin">
        <color rgb="FFB9D7EA"/>
      </bottom>
      <diagonal style="thin">
        <color rgb="FFB9D7EA"/>
      </diagonal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99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179" fontId="4" fillId="0" borderId="1" xfId="0" quotePrefix="1" applyNumberFormat="1" applyFont="1" applyAlignment="1">
      <alignment horizontal="center" vertical="center"/>
    </xf>
    <xf numFmtId="0" fontId="0" fillId="0" borderId="1" xfId="0" applyAlignment="1">
      <alignment horizontal="left" vertical="center" wrapText="1"/>
    </xf>
    <xf numFmtId="179" fontId="0" fillId="0" borderId="1" xfId="0" quotePrefix="1" applyNumberFormat="1" applyAlignment="1">
      <alignment horizontal="center" vertical="center"/>
    </xf>
    <xf numFmtId="180" fontId="0" fillId="0" borderId="1" xfId="0" applyNumberFormat="1" applyAlignment="1">
      <alignment horizontal="center" vertical="center"/>
    </xf>
    <xf numFmtId="0" fontId="4" fillId="0" borderId="1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1" applyFont="1" applyFill="1" applyBorder="1" applyAlignment="1">
      <alignment wrapText="1"/>
    </xf>
    <xf numFmtId="177" fontId="28" fillId="0" borderId="0" xfId="3" applyNumberFormat="1" applyFont="1" applyFill="1" applyBorder="1" applyAlignment="1">
      <alignment horizontal="left" vertical="center" wrapText="1"/>
    </xf>
    <xf numFmtId="177" fontId="28" fillId="0" borderId="0" xfId="3" applyNumberFormat="1" applyFont="1" applyFill="1" applyBorder="1" applyAlignment="1">
      <alignment vertical="center" wrapText="1"/>
    </xf>
    <xf numFmtId="31" fontId="26" fillId="0" borderId="0" xfId="2" applyNumberFormat="1" applyFont="1" applyFill="1" applyBorder="1" applyAlignment="1">
      <alignment wrapText="1"/>
    </xf>
    <xf numFmtId="176" fontId="26" fillId="0" borderId="0" xfId="2" applyNumberFormat="1" applyFont="1" applyFill="1" applyBorder="1" applyAlignment="1">
      <alignment horizontal="left" vertical="center" wrapText="1"/>
    </xf>
    <xf numFmtId="0" fontId="29" fillId="3" borderId="0" xfId="4" applyFont="1" applyFill="1" applyBorder="1" applyAlignment="1">
      <alignment horizontal="right" vertical="center" wrapText="1"/>
    </xf>
    <xf numFmtId="0" fontId="30" fillId="5" borderId="0" xfId="6" applyFont="1" applyFill="1" applyBorder="1" applyAlignment="1">
      <alignment vertical="center" wrapText="1"/>
    </xf>
    <xf numFmtId="0" fontId="18" fillId="0" borderId="0" xfId="2" applyBorder="1" applyAlignment="1">
      <alignment vertical="center" wrapText="1"/>
    </xf>
    <xf numFmtId="0" fontId="32" fillId="0" borderId="0" xfId="1" applyFont="1" applyFill="1" applyBorder="1" applyAlignment="1">
      <alignment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 wrapText="1"/>
    </xf>
    <xf numFmtId="179" fontId="4" fillId="0" borderId="1" xfId="0" quotePrefix="1" applyNumberFormat="1" applyFont="1" applyAlignment="1">
      <alignment horizontal="center" vertical="center" wrapText="1"/>
    </xf>
    <xf numFmtId="0" fontId="31" fillId="0" borderId="1" xfId="0" applyFont="1">
      <alignment vertical="center" wrapText="1"/>
    </xf>
    <xf numFmtId="14" fontId="4" fillId="0" borderId="1" xfId="0" applyNumberFormat="1" applyFont="1" applyAlignment="1">
      <alignment horizontal="center" vertical="center" wrapText="1"/>
    </xf>
    <xf numFmtId="179" fontId="4" fillId="0" borderId="1" xfId="0" applyNumberFormat="1" applyFont="1" applyAlignment="1">
      <alignment horizontal="center" vertical="center" wrapText="1"/>
    </xf>
    <xf numFmtId="179" fontId="0" fillId="0" borderId="1" xfId="0" applyNumberFormat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 wrapText="1"/>
    </xf>
    <xf numFmtId="180" fontId="0" fillId="0" borderId="0" xfId="0" applyNumberFormat="1" applyBorder="1" applyAlignment="1">
      <alignment horizontal="center" vertical="center" wrapText="1"/>
    </xf>
    <xf numFmtId="0" fontId="34" fillId="15" borderId="9" xfId="0" applyFont="1" applyFill="1" applyBorder="1" applyAlignment="1">
      <alignment horizontal="center" vertical="center" wrapText="1"/>
    </xf>
    <xf numFmtId="0" fontId="34" fillId="13" borderId="9" xfId="0" applyFont="1" applyFill="1" applyBorder="1" applyAlignment="1">
      <alignment horizontal="center" vertical="center" wrapText="1"/>
    </xf>
    <xf numFmtId="0" fontId="35" fillId="15" borderId="9" xfId="0" applyFont="1" applyFill="1" applyBorder="1" applyAlignment="1">
      <alignment horizontal="center" vertical="center" wrapText="1"/>
    </xf>
    <xf numFmtId="0" fontId="35" fillId="14" borderId="9" xfId="0" applyFont="1" applyFill="1" applyBorder="1" applyAlignment="1">
      <alignment horizontal="center" vertical="center" wrapText="1"/>
    </xf>
    <xf numFmtId="0" fontId="35" fillId="13" borderId="9" xfId="0" applyFont="1" applyFill="1" applyBorder="1" applyAlignment="1">
      <alignment horizontal="center" vertical="center" wrapText="1"/>
    </xf>
    <xf numFmtId="0" fontId="36" fillId="15" borderId="9" xfId="0" applyFont="1" applyFill="1" applyBorder="1">
      <alignment vertical="center" wrapText="1"/>
    </xf>
    <xf numFmtId="0" fontId="36" fillId="13" borderId="9" xfId="0" applyFont="1" applyFill="1" applyBorder="1">
      <alignment vertical="center" wrapText="1"/>
    </xf>
    <xf numFmtId="0" fontId="36" fillId="14" borderId="9" xfId="0" applyFont="1" applyFill="1" applyBorder="1">
      <alignment vertical="center" wrapText="1"/>
    </xf>
    <xf numFmtId="0" fontId="36" fillId="13" borderId="9" xfId="0" applyFont="1" applyFill="1" applyBorder="1" applyAlignment="1">
      <alignment horizontal="center" vertical="center" wrapText="1"/>
    </xf>
    <xf numFmtId="0" fontId="36" fillId="14" borderId="9" xfId="0" applyFont="1" applyFill="1" applyBorder="1" applyAlignment="1">
      <alignment horizontal="center" vertical="center" wrapText="1"/>
    </xf>
    <xf numFmtId="0" fontId="37" fillId="13" borderId="11" xfId="0" applyFont="1" applyFill="1" applyBorder="1">
      <alignment vertical="center" wrapText="1"/>
    </xf>
    <xf numFmtId="0" fontId="37" fillId="14" borderId="11" xfId="0" applyFont="1" applyFill="1" applyBorder="1">
      <alignment vertical="center" wrapText="1"/>
    </xf>
    <xf numFmtId="0" fontId="37" fillId="13" borderId="12" xfId="0" applyFont="1" applyFill="1" applyBorder="1">
      <alignment vertical="center" wrapText="1"/>
    </xf>
    <xf numFmtId="0" fontId="37" fillId="13" borderId="13" xfId="0" applyFont="1" applyFill="1" applyBorder="1">
      <alignment vertical="center" wrapText="1"/>
    </xf>
    <xf numFmtId="0" fontId="38" fillId="16" borderId="10" xfId="0" applyFont="1" applyFill="1" applyBorder="1">
      <alignment vertical="center" wrapText="1"/>
    </xf>
    <xf numFmtId="0" fontId="38" fillId="16" borderId="14" xfId="0" applyFont="1" applyFill="1" applyBorder="1">
      <alignment vertical="center" wrapText="1"/>
    </xf>
    <xf numFmtId="9" fontId="37" fillId="13" borderId="13" xfId="0" applyNumberFormat="1" applyFont="1" applyFill="1" applyBorder="1" applyAlignment="1">
      <alignment horizontal="center" vertical="center" wrapText="1"/>
    </xf>
    <xf numFmtId="0" fontId="37" fillId="13" borderId="13" xfId="0" applyFont="1" applyFill="1" applyBorder="1" applyAlignment="1">
      <alignment horizontal="center" vertical="center" wrapText="1"/>
    </xf>
    <xf numFmtId="9" fontId="37" fillId="14" borderId="11" xfId="0" applyNumberFormat="1" applyFont="1" applyFill="1" applyBorder="1" applyAlignment="1">
      <alignment horizontal="center" vertical="center" wrapText="1"/>
    </xf>
    <xf numFmtId="0" fontId="37" fillId="14" borderId="11" xfId="0" applyFont="1" applyFill="1" applyBorder="1" applyAlignment="1">
      <alignment horizontal="center" vertical="center" wrapText="1"/>
    </xf>
    <xf numFmtId="9" fontId="37" fillId="13" borderId="11" xfId="0" applyNumberFormat="1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9" fontId="37" fillId="13" borderId="12" xfId="0" applyNumberFormat="1" applyFont="1" applyFill="1" applyBorder="1" applyAlignment="1">
      <alignment horizontal="center" vertical="center" wrapText="1"/>
    </xf>
    <xf numFmtId="0" fontId="37" fillId="13" borderId="12" xfId="0" applyFont="1" applyFill="1" applyBorder="1" applyAlignment="1">
      <alignment horizontal="center" vertical="center" wrapText="1"/>
    </xf>
    <xf numFmtId="180" fontId="0" fillId="0" borderId="1" xfId="0" applyNumberFormat="1" applyAlignment="1">
      <alignment horizontal="center" vertical="center" wrapText="1"/>
    </xf>
    <xf numFmtId="0" fontId="38" fillId="16" borderId="15" xfId="0" applyFont="1" applyFill="1" applyBorder="1">
      <alignment vertical="center" wrapText="1"/>
    </xf>
    <xf numFmtId="9" fontId="37" fillId="17" borderId="11" xfId="0" applyNumberFormat="1" applyFont="1" applyFill="1" applyBorder="1" applyAlignment="1">
      <alignment horizontal="center" vertical="center" wrapText="1"/>
    </xf>
    <xf numFmtId="0" fontId="37" fillId="17" borderId="11" xfId="0" applyFont="1" applyFill="1" applyBorder="1" applyAlignment="1">
      <alignment horizontal="center" vertical="center" wrapText="1"/>
    </xf>
    <xf numFmtId="0" fontId="0" fillId="17" borderId="1" xfId="0" applyFill="1">
      <alignment vertical="center" wrapText="1"/>
    </xf>
    <xf numFmtId="10" fontId="37" fillId="13" borderId="13" xfId="0" applyNumberFormat="1" applyFont="1" applyFill="1" applyBorder="1" applyAlignment="1">
      <alignment horizontal="center" vertical="center" wrapText="1"/>
    </xf>
    <xf numFmtId="10" fontId="37" fillId="14" borderId="11" xfId="0" applyNumberFormat="1" applyFont="1" applyFill="1" applyBorder="1" applyAlignment="1">
      <alignment horizontal="center" vertical="center" wrapText="1"/>
    </xf>
    <xf numFmtId="10" fontId="0" fillId="0" borderId="1" xfId="0" applyNumberFormat="1">
      <alignment vertical="center" wrapText="1"/>
    </xf>
    <xf numFmtId="10" fontId="37" fillId="13" borderId="12" xfId="0" applyNumberFormat="1" applyFont="1" applyFill="1" applyBorder="1" applyAlignment="1">
      <alignment horizontal="center" vertical="center" wrapText="1"/>
    </xf>
    <xf numFmtId="10" fontId="37" fillId="17" borderId="11" xfId="0" applyNumberFormat="1" applyFont="1" applyFill="1" applyBorder="1" applyAlignment="1">
      <alignment horizontal="center" vertical="center" wrapText="1"/>
    </xf>
    <xf numFmtId="10" fontId="37" fillId="13" borderId="11" xfId="0" applyNumberFormat="1" applyFont="1" applyFill="1" applyBorder="1" applyAlignment="1">
      <alignment horizontal="center" vertical="center" wrapText="1"/>
    </xf>
    <xf numFmtId="0" fontId="39" fillId="18" borderId="1" xfId="0" applyFont="1" applyFill="1">
      <alignment vertical="center" wrapText="1"/>
    </xf>
    <xf numFmtId="0" fontId="39" fillId="18" borderId="1" xfId="0" applyFont="1" applyFill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83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alignment wrapText="1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00000000-0011-0000-FFFF-FFFF00000000}">
      <tableStyleElement type="wholeTable" dxfId="82"/>
      <tableStyleElement type="headerRow" dxfId="81"/>
      <tableStyleElement type="firstRowStripe" dxfId="80"/>
      <tableStyleElement type="secondRowStripe" dxfId="79"/>
    </tableStyle>
    <tableStyle name="待办事项列表" pivot="0" count="2" xr9:uid="{00000000-0011-0000-FFFF-FFFF00000000}">
      <tableStyleElement type="wholeTable" dxfId="78"/>
      <tableStyleElement type="headerRow" dxfId="77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5</xdr:row>
      <xdr:rowOff>274319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2" name="图片 1" descr="装饰元素&#10;">
          <a:extLst>
            <a:ext uri="{FF2B5EF4-FFF2-40B4-BE49-F238E27FC236}">
              <a16:creationId xmlns:a16="http://schemas.microsoft.com/office/drawing/2014/main" id="{31C4D020-26C9-46EC-B375-C6C7F2FA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2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D1AA67D0-E3B7-4C81-8B8D-522441338900}"/>
            </a:ext>
          </a:extLst>
        </xdr:cNvPr>
        <xdr:cNvSpPr txBox="1"/>
      </xdr:nvSpPr>
      <xdr:spPr>
        <a:xfrm>
          <a:off x="2933699" y="1271588"/>
          <a:ext cx="1280158" cy="13649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3" name="图片 2" descr="装饰元素&#10;">
          <a:extLst>
            <a:ext uri="{FF2B5EF4-FFF2-40B4-BE49-F238E27FC236}">
              <a16:creationId xmlns:a16="http://schemas.microsoft.com/office/drawing/2014/main" id="{F183E4A2-4022-49E2-865F-0E405C7AE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22</xdr:row>
      <xdr:rowOff>86534</xdr:rowOff>
    </xdr:from>
    <xdr:to>
      <xdr:col>7</xdr:col>
      <xdr:colOff>1544413</xdr:colOff>
      <xdr:row>22</xdr:row>
      <xdr:rowOff>1219202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D86E161-44E9-A54E-591D-0B4406667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488" y="8973359"/>
          <a:ext cx="1125313" cy="113266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1530229</xdr:colOff>
      <xdr:row>27</xdr:row>
      <xdr:rowOff>951058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5592C11-4F6D-CACD-C966-38BE977FF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6925" y="17168813"/>
          <a:ext cx="1530229" cy="951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2205037</xdr:colOff>
      <xdr:row>1</xdr:row>
      <xdr:rowOff>333375</xdr:rowOff>
    </xdr:from>
    <xdr:ext cx="1280158" cy="1293494"/>
    <xdr:sp macro="" textlink="">
      <xdr:nvSpPr>
        <xdr:cNvPr id="2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2E2D66D1-D2A3-412A-9E41-F9350F2296C2}"/>
            </a:ext>
          </a:extLst>
        </xdr:cNvPr>
        <xdr:cNvSpPr txBox="1"/>
      </xdr:nvSpPr>
      <xdr:spPr>
        <a:xfrm>
          <a:off x="2614612" y="381000"/>
          <a:ext cx="1280158" cy="12934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oneCellAnchor>
  <xdr:oneCellAnchor>
    <xdr:from>
      <xdr:col>1</xdr:col>
      <xdr:colOff>177512</xdr:colOff>
      <xdr:row>0</xdr:row>
      <xdr:rowOff>111667</xdr:rowOff>
    </xdr:from>
    <xdr:ext cx="452965" cy="651020"/>
    <xdr:pic>
      <xdr:nvPicPr>
        <xdr:cNvPr id="3" name="图片 2" descr="装饰元素&#10;">
          <a:extLst>
            <a:ext uri="{FF2B5EF4-FFF2-40B4-BE49-F238E27FC236}">
              <a16:creationId xmlns:a16="http://schemas.microsoft.com/office/drawing/2014/main" id="{50547C25-2997-47D2-9D76-E0AEE0927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1049050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177512</xdr:colOff>
      <xdr:row>0</xdr:row>
      <xdr:rowOff>111667</xdr:rowOff>
    </xdr:from>
    <xdr:ext cx="452965" cy="651020"/>
    <xdr:pic>
      <xdr:nvPicPr>
        <xdr:cNvPr id="4" name="图片 3" descr="装饰元素&#10;">
          <a:extLst>
            <a:ext uri="{FF2B5EF4-FFF2-40B4-BE49-F238E27FC236}">
              <a16:creationId xmlns:a16="http://schemas.microsoft.com/office/drawing/2014/main" id="{7D1EA86C-DD34-4012-B8E9-D6D6EF48E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1049050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16</xdr:row>
      <xdr:rowOff>43460</xdr:rowOff>
    </xdr:from>
    <xdr:to>
      <xdr:col>5</xdr:col>
      <xdr:colOff>155226</xdr:colOff>
      <xdr:row>37</xdr:row>
      <xdr:rowOff>8189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6EFCA1-44BB-423C-3095-CF325A682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3120035"/>
          <a:ext cx="5746402" cy="39652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664ABBD7-0344-8B79-2995-764777B80622}"/>
            </a:ext>
          </a:extLst>
        </xdr:cNvPr>
        <xdr:cNvSpPr>
          <a:spLocks noChangeAspect="1" noChangeArrowheads="1"/>
        </xdr:cNvSpPr>
      </xdr:nvSpPr>
      <xdr:spPr bwMode="auto">
        <a:xfrm>
          <a:off x="9034463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42165</xdr:colOff>
      <xdr:row>36</xdr:row>
      <xdr:rowOff>52388</xdr:rowOff>
    </xdr:from>
    <xdr:to>
      <xdr:col>8</xdr:col>
      <xdr:colOff>2204336</xdr:colOff>
      <xdr:row>60</xdr:row>
      <xdr:rowOff>146125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B4522A1-81C2-8AFF-6AE4-18D446D1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6865" y="6967538"/>
          <a:ext cx="2162171" cy="4665737"/>
        </a:xfrm>
        <a:prstGeom prst="rect">
          <a:avLst/>
        </a:prstGeom>
      </xdr:spPr>
    </xdr:pic>
    <xdr:clientData/>
  </xdr:twoCellAnchor>
  <xdr:twoCellAnchor editAs="oneCell">
    <xdr:from>
      <xdr:col>8</xdr:col>
      <xdr:colOff>4763</xdr:colOff>
      <xdr:row>16</xdr:row>
      <xdr:rowOff>15204</xdr:rowOff>
    </xdr:from>
    <xdr:to>
      <xdr:col>12</xdr:col>
      <xdr:colOff>642938</xdr:colOff>
      <xdr:row>31</xdr:row>
      <xdr:rowOff>25946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81F1C3F-02E9-5621-F2AD-90E458B8D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9463" y="3120354"/>
          <a:ext cx="5867400" cy="2868242"/>
        </a:xfrm>
        <a:prstGeom prst="rect">
          <a:avLst/>
        </a:prstGeom>
      </xdr:spPr>
    </xdr:pic>
    <xdr:clientData/>
  </xdr:twoCellAnchor>
  <xdr:twoCellAnchor editAs="oneCell">
    <xdr:from>
      <xdr:col>0</xdr:col>
      <xdr:colOff>70082</xdr:colOff>
      <xdr:row>40</xdr:row>
      <xdr:rowOff>80963</xdr:rowOff>
    </xdr:from>
    <xdr:to>
      <xdr:col>5</xdr:col>
      <xdr:colOff>545801</xdr:colOff>
      <xdr:row>63</xdr:row>
      <xdr:rowOff>65337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4F9372B-0A40-309C-AF7C-E5489AABE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82" y="7758113"/>
          <a:ext cx="6152619" cy="43658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J139" headerRowDxfId="76" dataDxfId="75" totalsRowDxfId="74">
  <autoFilter ref="B8:J139" xr:uid="{00000000-0009-0000-0100-000002000000}"/>
  <tableColumns count="9">
    <tableColumn id="1" xr3:uid="{00000000-0010-0000-0000-000001000000}" name="结果" totalsRowLabel="汇总" dataDxfId="73" totalsRowDxfId="72"/>
    <tableColumn id="2" xr3:uid="{00000000-0010-0000-0000-000002000000}" name="测试项目" dataDxfId="71" totalsRowDxfId="70"/>
    <tableColumn id="5" xr3:uid="{8F898473-298A-48B1-8E09-3D7BAD4B6E73}" name="原现象描述" dataDxfId="69" totalsRowDxfId="68"/>
    <tableColumn id="6" xr3:uid="{47CD10E8-EAF9-4A58-8FD6-6646992E1985}" name="原因分析及修改" dataDxfId="67" totalsRowDxfId="66"/>
    <tableColumn id="7" xr3:uid="{EC739987-E43B-479C-AAF5-2EA4AD7C61F1}" name="操作" dataDxfId="65" totalsRowDxfId="64"/>
    <tableColumn id="9" xr3:uid="{7BE2E3AA-4F35-4616-9A62-E65B3DBEF4A1}" name="预期结果" dataDxfId="63" totalsRowDxfId="62"/>
    <tableColumn id="4" xr3:uid="{57920DAF-0AE4-4D3F-8BC5-77A72FAA5501}" name="实际结果" dataDxfId="61" totalsRowDxfId="60"/>
    <tableColumn id="12" xr3:uid="{838E3703-D4B2-4723-BD9B-48A013CFCD81}" name="备注" dataDxfId="59" totalsRowDxfId="58"/>
    <tableColumn id="3" xr3:uid="{00000000-0010-0000-0000-000003000000}" name="日期" dataDxfId="57" totalsRowDxfId="56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C208-4203-46CF-9B1D-C090F8BE29DD}" name="待办事项列表2" displayName="待办事项列表2" ref="B8:I152" headerRowDxfId="55" dataDxfId="54" totalsRowDxfId="53">
  <autoFilter ref="B8:I152" xr:uid="{00000000-0009-0000-0100-000002000000}"/>
  <tableColumns count="8">
    <tableColumn id="1" xr3:uid="{08A2ADD5-F915-4399-868D-52A95AD43BD1}" name="结果" totalsRowLabel="汇总" dataDxfId="52" totalsRowDxfId="51"/>
    <tableColumn id="2" xr3:uid="{AE35758B-6F3B-4BC9-B006-8A8D6F479F4F}" name="测试项目" dataDxfId="50" totalsRowDxfId="49"/>
    <tableColumn id="6" xr3:uid="{1349231E-D2FD-4A91-9348-87E8344AF7F0}" name="细分项目" dataDxfId="48" totalsRowDxfId="47"/>
    <tableColumn id="7" xr3:uid="{BDA3EE32-7690-4C86-8878-C148C33F769B}" name="操作" dataDxfId="46" totalsRowDxfId="45"/>
    <tableColumn id="9" xr3:uid="{41A4D69B-1DE3-4390-BCD1-4881E6B115A5}" name="预期结果" dataDxfId="44" totalsRowDxfId="43"/>
    <tableColumn id="4" xr3:uid="{5AF72535-4AE5-453D-A98A-9243A57765A3}" name="实际结果" dataDxfId="42" totalsRowDxfId="41"/>
    <tableColumn id="12" xr3:uid="{82355E30-AD92-482F-AAAE-D548CFF06B50}" name="备注" dataDxfId="40" totalsRowDxfId="39"/>
    <tableColumn id="3" xr3:uid="{8AB35E1F-9D5F-4217-9A53-8142E68651B7}" name="日期" dataDxfId="38" totalsRowDxfId="37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1368F-B4BA-4058-9508-F1F389C6DFC0}" name="待办事项列表4" displayName="待办事项列表4" ref="B8:J141" headerRowDxfId="36" dataDxfId="35" totalsRowDxfId="34">
  <autoFilter ref="B8:J141" xr:uid="{00000000-0009-0000-0100-000002000000}"/>
  <tableColumns count="9">
    <tableColumn id="1" xr3:uid="{00000000-0010-0000-0000-000001000000}" name="结果" totalsRowLabel="汇总" dataDxfId="33" totalsRowDxfId="32"/>
    <tableColumn id="2" xr3:uid="{00000000-0010-0000-0000-000002000000}" name="测试项目" dataDxfId="31" totalsRowDxfId="30"/>
    <tableColumn id="5" xr3:uid="{8F898473-298A-48B1-8E09-3D7BAD4B6E73}" name="原现象描述" dataDxfId="29" totalsRowDxfId="28"/>
    <tableColumn id="6" xr3:uid="{47CD10E8-EAF9-4A58-8FD6-6646992E1985}" name="原因分析及修改" dataDxfId="27" totalsRowDxfId="26"/>
    <tableColumn id="7" xr3:uid="{EC739987-E43B-479C-AAF5-2EA4AD7C61F1}" name="操作" dataDxfId="25" totalsRowDxfId="24"/>
    <tableColumn id="9" xr3:uid="{7BE2E3AA-4F35-4616-9A62-E65B3DBEF4A1}" name="预期结果" dataDxfId="23" totalsRowDxfId="22"/>
    <tableColumn id="4" xr3:uid="{57920DAF-0AE4-4D3F-8BC5-77A72FAA5501}" name="实际结果" dataDxfId="21" totalsRowDxfId="20"/>
    <tableColumn id="12" xr3:uid="{838E3703-D4B2-4723-BD9B-48A013CFCD81}" name="备注" dataDxfId="19" totalsRowDxfId="18"/>
    <tableColumn id="3" xr3:uid="{00000000-0010-0000-0000-000003000000}" name="日期" dataDxfId="17" totalsRowDxfId="16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6E6217-AD40-436C-8FC8-AB3CF098D474}">
  <we:reference id="wa200005502" version="1.0.0.11" store="zh-CN" storeType="OMEX"/>
  <we:alternateReferences>
    <we:reference id="WA200005502" version="1.0.0.11" store="WA200005502" storeType="OMEX"/>
  </we:alternateReferences>
  <we:properties>
    <we:property name="docId" value="&quot;mh7zLH0gKs7i1_Hqrbdn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4"/>
  <sheetViews>
    <sheetView showGridLines="0" zoomScaleNormal="100" workbookViewId="0">
      <selection activeCell="E25" sqref="E25"/>
    </sheetView>
  </sheetViews>
  <sheetFormatPr defaultColWidth="10.76171875" defaultRowHeight="15"/>
  <cols>
    <col min="1" max="1" width="1.87890625" style="6" customWidth="1"/>
    <col min="2" max="2" width="13.76171875" style="21" customWidth="1"/>
    <col min="3" max="3" width="20.52734375" style="6" customWidth="1"/>
    <col min="4" max="4" width="25.41015625" style="6" customWidth="1"/>
    <col min="5" max="5" width="45.234375" style="24" customWidth="1"/>
    <col min="6" max="6" width="52.52734375" style="6" customWidth="1"/>
    <col min="7" max="7" width="28.351562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234375" style="6" customWidth="1"/>
    <col min="12" max="12" width="8.41015625" style="6" customWidth="1"/>
    <col min="13" max="13" width="11.52734375" style="6" customWidth="1"/>
    <col min="14" max="14" width="24" style="6" customWidth="1"/>
    <col min="15" max="16371" width="10.76171875" style="6" customWidth="1"/>
    <col min="16372" max="16372" width="10.64453125" style="6" customWidth="1"/>
    <col min="16373" max="16373" width="12.3515625" style="6" hidden="1" customWidth="1"/>
    <col min="16374" max="16374" width="10.41015625" style="6" hidden="1" customWidth="1"/>
    <col min="16375" max="16375" width="11.52734375" style="6" hidden="1" customWidth="1"/>
    <col min="16376" max="16376" width="9.3515625" style="6" hidden="1" customWidth="1"/>
    <col min="16377" max="16377" width="7.3515625" style="6" hidden="1" customWidth="1"/>
    <col min="16378" max="16378" width="6.64453125" style="6" hidden="1" customWidth="1"/>
    <col min="16379" max="16379" width="4.52734375" style="6" hidden="1" customWidth="1"/>
    <col min="16380" max="16382" width="0.234375" style="6" hidden="1" customWidth="1"/>
    <col min="16383" max="16384" width="24.3515625" style="6" hidden="1" customWidth="1"/>
  </cols>
  <sheetData>
    <row r="1" spans="1:19" ht="73.900000000000006" customHeight="1">
      <c r="A1" s="1" t="s">
        <v>0</v>
      </c>
      <c r="B1" s="2"/>
      <c r="C1" s="3" t="s">
        <v>354</v>
      </c>
      <c r="D1" s="4"/>
      <c r="E1" s="25"/>
      <c r="F1" s="5" t="s">
        <v>1</v>
      </c>
      <c r="H1" s="7"/>
      <c r="I1" s="42"/>
      <c r="J1" s="42"/>
      <c r="K1" s="42"/>
    </row>
    <row r="2" spans="1:19" ht="26.65">
      <c r="A2" s="1"/>
      <c r="B2" s="43" t="s">
        <v>8</v>
      </c>
      <c r="C2" s="44">
        <v>45660</v>
      </c>
      <c r="D2" s="45"/>
      <c r="E2" s="46"/>
      <c r="H2" s="42"/>
      <c r="I2" s="42"/>
      <c r="J2" s="42"/>
      <c r="K2" s="42"/>
    </row>
    <row r="3" spans="1:19" ht="26.65">
      <c r="A3" s="1"/>
      <c r="B3" s="47" t="s">
        <v>7</v>
      </c>
      <c r="C3" s="48">
        <f>COUNTIFS(待办事项列表[结果],0)</f>
        <v>0</v>
      </c>
      <c r="D3" s="45"/>
      <c r="E3" s="46" t="s">
        <v>18</v>
      </c>
      <c r="H3" s="42"/>
      <c r="I3" s="42"/>
      <c r="J3" s="42"/>
      <c r="K3" s="42"/>
    </row>
    <row r="4" spans="1:19" ht="26.65">
      <c r="A4" s="49"/>
      <c r="B4" s="47" t="s">
        <v>6</v>
      </c>
      <c r="C4" s="48">
        <f>COUNTIFS(待办事项列表[结果],"=1")</f>
        <v>0</v>
      </c>
      <c r="H4" s="42"/>
      <c r="I4" s="42"/>
      <c r="J4" s="42"/>
      <c r="K4" s="42"/>
    </row>
    <row r="5" spans="1:19" ht="26.65">
      <c r="A5" s="49"/>
      <c r="B5" s="47" t="s">
        <v>5</v>
      </c>
      <c r="C5" s="48">
        <f>COUNTIFS(待办事项列表[结果],"=2")</f>
        <v>21</v>
      </c>
      <c r="H5" s="42"/>
      <c r="I5" s="42"/>
      <c r="J5" s="42"/>
      <c r="K5" s="42"/>
    </row>
    <row r="6" spans="1:19" ht="26.65">
      <c r="A6" s="49"/>
      <c r="B6" s="47" t="s">
        <v>14</v>
      </c>
      <c r="C6" s="48">
        <f>COUNTIFS(待办事项列表[结果],"=3")</f>
        <v>0</v>
      </c>
      <c r="H6" s="42"/>
      <c r="I6" s="42"/>
      <c r="J6" s="42"/>
      <c r="K6" s="42"/>
    </row>
    <row r="7" spans="1:19" ht="38.25">
      <c r="B7" s="43" t="s">
        <v>15</v>
      </c>
      <c r="C7" s="44" t="s">
        <v>353</v>
      </c>
      <c r="D7" s="44" t="s">
        <v>55</v>
      </c>
      <c r="E7" s="46"/>
      <c r="F7" s="11"/>
      <c r="G7" s="11"/>
    </row>
    <row r="8" spans="1:19" s="13" customFormat="1" ht="16.149999999999999">
      <c r="A8" s="50"/>
      <c r="B8" s="51" t="s">
        <v>3</v>
      </c>
      <c r="C8" s="11" t="s">
        <v>2</v>
      </c>
      <c r="D8" s="11" t="s">
        <v>21</v>
      </c>
      <c r="E8" s="51" t="s">
        <v>22</v>
      </c>
      <c r="F8" s="51" t="s">
        <v>10</v>
      </c>
      <c r="G8" s="51" t="s">
        <v>11</v>
      </c>
      <c r="H8" s="51" t="s">
        <v>12</v>
      </c>
      <c r="I8" s="51" t="s">
        <v>13</v>
      </c>
      <c r="J8" s="51" t="s">
        <v>4</v>
      </c>
      <c r="N8" s="50"/>
      <c r="O8" s="50"/>
      <c r="P8" s="50"/>
      <c r="Q8" s="50"/>
      <c r="R8" s="50"/>
      <c r="S8" s="50"/>
    </row>
    <row r="9" spans="1:19" ht="45">
      <c r="A9" s="52"/>
      <c r="B9" s="53">
        <v>2</v>
      </c>
      <c r="C9" s="54" t="s">
        <v>19</v>
      </c>
      <c r="D9" s="23" t="s">
        <v>20</v>
      </c>
      <c r="E9" s="37" t="s">
        <v>23</v>
      </c>
      <c r="F9" s="40" t="s">
        <v>25</v>
      </c>
      <c r="G9" s="40" t="s">
        <v>26</v>
      </c>
      <c r="H9" s="40" t="s">
        <v>17</v>
      </c>
      <c r="I9" s="40"/>
      <c r="J9" s="55"/>
    </row>
    <row r="10" spans="1:19" ht="30">
      <c r="A10" s="52"/>
      <c r="B10" s="56">
        <v>2</v>
      </c>
      <c r="C10" s="54"/>
      <c r="D10" s="23" t="s">
        <v>24</v>
      </c>
      <c r="E10" s="37" t="s">
        <v>44</v>
      </c>
      <c r="F10" s="40"/>
      <c r="G10" s="40"/>
      <c r="H10" s="40" t="s">
        <v>17</v>
      </c>
      <c r="I10" s="40"/>
      <c r="J10" s="55"/>
    </row>
    <row r="11" spans="1:19" ht="75">
      <c r="A11" s="52"/>
      <c r="B11" s="56">
        <v>2</v>
      </c>
      <c r="C11"/>
      <c r="D11" t="s">
        <v>27</v>
      </c>
      <c r="E11" s="37" t="s">
        <v>35</v>
      </c>
      <c r="F11" s="40" t="s">
        <v>28</v>
      </c>
      <c r="G11" s="40" t="s">
        <v>29</v>
      </c>
      <c r="H11" s="40" t="s">
        <v>17</v>
      </c>
      <c r="I11" s="40"/>
      <c r="J11" s="55"/>
    </row>
    <row r="12" spans="1:19" ht="45">
      <c r="B12" s="56">
        <v>2</v>
      </c>
      <c r="C12"/>
      <c r="D12" t="s">
        <v>31</v>
      </c>
      <c r="E12" s="37"/>
      <c r="F12" s="40" t="s">
        <v>30</v>
      </c>
      <c r="G12" s="40" t="s">
        <v>16</v>
      </c>
      <c r="H12" s="40" t="s">
        <v>17</v>
      </c>
      <c r="I12" s="40"/>
      <c r="J12" s="55"/>
    </row>
    <row r="13" spans="1:19" ht="45">
      <c r="B13" s="56">
        <v>2</v>
      </c>
      <c r="C13"/>
      <c r="D13" t="s">
        <v>31</v>
      </c>
      <c r="E13" s="37"/>
      <c r="F13" s="40" t="s">
        <v>32</v>
      </c>
      <c r="G13" s="40" t="s">
        <v>16</v>
      </c>
      <c r="H13" s="40" t="s">
        <v>17</v>
      </c>
      <c r="I13" s="40"/>
      <c r="J13" s="55"/>
    </row>
    <row r="14" spans="1:19" ht="45">
      <c r="B14" s="56">
        <v>2</v>
      </c>
      <c r="C14"/>
      <c r="D14" t="s">
        <v>31</v>
      </c>
      <c r="E14" s="37"/>
      <c r="F14" s="40" t="s">
        <v>33</v>
      </c>
      <c r="G14" s="40" t="s">
        <v>16</v>
      </c>
      <c r="H14" s="40" t="s">
        <v>17</v>
      </c>
      <c r="I14" s="40"/>
      <c r="J14" s="55"/>
    </row>
    <row r="15" spans="1:19" ht="45">
      <c r="B15" s="57">
        <v>2</v>
      </c>
      <c r="C15"/>
      <c r="D15" t="s">
        <v>31</v>
      </c>
      <c r="E15" s="37"/>
      <c r="F15" s="40" t="s">
        <v>34</v>
      </c>
      <c r="G15" s="40" t="s">
        <v>16</v>
      </c>
      <c r="H15" s="40" t="s">
        <v>17</v>
      </c>
      <c r="I15" s="37"/>
      <c r="J15" s="55"/>
    </row>
    <row r="16" spans="1:19" ht="75">
      <c r="B16" s="57">
        <v>2</v>
      </c>
      <c r="C16"/>
      <c r="D16" t="s">
        <v>36</v>
      </c>
      <c r="E16" s="37" t="s">
        <v>37</v>
      </c>
      <c r="F16" s="40" t="s">
        <v>38</v>
      </c>
      <c r="G16" s="40" t="s">
        <v>39</v>
      </c>
      <c r="H16" s="40" t="s">
        <v>17</v>
      </c>
      <c r="I16" s="37"/>
      <c r="J16" s="55"/>
    </row>
    <row r="17" spans="2:10" ht="45">
      <c r="B17" s="56">
        <v>2</v>
      </c>
      <c r="C17"/>
      <c r="D17" t="s">
        <v>31</v>
      </c>
      <c r="E17" s="37"/>
      <c r="F17" s="40" t="s">
        <v>40</v>
      </c>
      <c r="G17" s="40" t="s">
        <v>16</v>
      </c>
      <c r="H17" s="40" t="s">
        <v>17</v>
      </c>
      <c r="I17" s="37"/>
      <c r="J17" s="55"/>
    </row>
    <row r="18" spans="2:10" ht="45">
      <c r="B18" s="57">
        <v>2</v>
      </c>
      <c r="C18"/>
      <c r="D18" t="s">
        <v>31</v>
      </c>
      <c r="E18" s="37"/>
      <c r="F18" s="40" t="s">
        <v>41</v>
      </c>
      <c r="G18" s="40" t="s">
        <v>16</v>
      </c>
      <c r="H18" s="40" t="s">
        <v>17</v>
      </c>
      <c r="I18" s="37"/>
      <c r="J18" s="55"/>
    </row>
    <row r="19" spans="2:10" ht="45">
      <c r="B19" s="57">
        <v>2</v>
      </c>
      <c r="C19"/>
      <c r="D19" t="s">
        <v>31</v>
      </c>
      <c r="E19" s="37"/>
      <c r="F19" s="40" t="s">
        <v>42</v>
      </c>
      <c r="G19" s="40" t="s">
        <v>16</v>
      </c>
      <c r="H19" s="40" t="s">
        <v>17</v>
      </c>
      <c r="I19" s="37"/>
      <c r="J19" s="55"/>
    </row>
    <row r="20" spans="2:10" ht="45">
      <c r="B20" s="56">
        <v>2</v>
      </c>
      <c r="C20"/>
      <c r="D20" t="s">
        <v>31</v>
      </c>
      <c r="E20" s="37"/>
      <c r="F20" s="40" t="s">
        <v>43</v>
      </c>
      <c r="G20" s="40" t="s">
        <v>16</v>
      </c>
      <c r="H20" s="40" t="s">
        <v>17</v>
      </c>
      <c r="I20" s="37"/>
      <c r="J20" s="55"/>
    </row>
    <row r="21" spans="2:10" ht="30">
      <c r="B21" s="57">
        <v>2</v>
      </c>
      <c r="C21" t="s">
        <v>46</v>
      </c>
      <c r="D21" t="s">
        <v>45</v>
      </c>
      <c r="E21" s="37" t="s">
        <v>47</v>
      </c>
      <c r="F21" s="37" t="s">
        <v>48</v>
      </c>
      <c r="G21" s="37" t="s">
        <v>49</v>
      </c>
      <c r="H21" s="40" t="s">
        <v>17</v>
      </c>
      <c r="I21" s="37"/>
      <c r="J21" s="55"/>
    </row>
    <row r="22" spans="2:10" ht="45">
      <c r="B22" s="57">
        <v>2</v>
      </c>
      <c r="C22" t="s">
        <v>50</v>
      </c>
      <c r="D22" s="37" t="s">
        <v>51</v>
      </c>
      <c r="E22" s="41" t="s">
        <v>52</v>
      </c>
      <c r="F22" s="37" t="s">
        <v>53</v>
      </c>
      <c r="G22" s="37" t="s">
        <v>88</v>
      </c>
      <c r="H22" s="40" t="s">
        <v>17</v>
      </c>
      <c r="I22" s="37"/>
      <c r="J22" s="55"/>
    </row>
    <row r="23" spans="2:10" ht="30">
      <c r="B23" s="57">
        <v>2</v>
      </c>
      <c r="C23"/>
      <c r="D23" t="s">
        <v>31</v>
      </c>
      <c r="E23" s="41"/>
      <c r="F23" s="37" t="s">
        <v>54</v>
      </c>
      <c r="G23" s="37" t="s">
        <v>88</v>
      </c>
      <c r="H23" s="40" t="s">
        <v>17</v>
      </c>
      <c r="I23" s="37"/>
      <c r="J23" s="55"/>
    </row>
    <row r="24" spans="2:10" ht="106.5" customHeight="1">
      <c r="B24" s="57">
        <v>2</v>
      </c>
      <c r="C24" t="s">
        <v>94</v>
      </c>
      <c r="D24" t="s">
        <v>97</v>
      </c>
      <c r="E24" s="41" t="s">
        <v>98</v>
      </c>
      <c r="F24" s="37" t="s">
        <v>95</v>
      </c>
      <c r="G24" s="37" t="s">
        <v>96</v>
      </c>
      <c r="H24" s="40" t="s">
        <v>17</v>
      </c>
      <c r="I24" s="37"/>
      <c r="J24" s="55"/>
    </row>
    <row r="25" spans="2:10" ht="30">
      <c r="B25" s="57">
        <v>2</v>
      </c>
      <c r="C25" s="54"/>
      <c r="D25" s="54" t="s">
        <v>31</v>
      </c>
      <c r="E25" s="37"/>
      <c r="F25" s="37" t="s">
        <v>100</v>
      </c>
      <c r="G25" s="40" t="s">
        <v>99</v>
      </c>
      <c r="H25" s="40" t="s">
        <v>17</v>
      </c>
      <c r="I25" s="40"/>
      <c r="J25" s="55"/>
    </row>
    <row r="26" spans="2:10" ht="30">
      <c r="B26" s="57">
        <v>2</v>
      </c>
      <c r="C26" s="54"/>
      <c r="D26" s="54" t="s">
        <v>31</v>
      </c>
      <c r="E26" s="37"/>
      <c r="F26" s="40" t="s">
        <v>101</v>
      </c>
      <c r="G26" s="40" t="s">
        <v>99</v>
      </c>
      <c r="H26" s="40" t="s">
        <v>17</v>
      </c>
      <c r="I26" s="40"/>
      <c r="J26" s="55"/>
    </row>
    <row r="27" spans="2:10" ht="45">
      <c r="B27" s="57">
        <v>2</v>
      </c>
      <c r="C27"/>
      <c r="D27" s="54" t="s">
        <v>31</v>
      </c>
      <c r="E27" s="37" t="s">
        <v>104</v>
      </c>
      <c r="F27" s="40" t="s">
        <v>102</v>
      </c>
      <c r="G27" s="40" t="s">
        <v>103</v>
      </c>
      <c r="H27" s="40" t="s">
        <v>17</v>
      </c>
      <c r="I27" s="40"/>
      <c r="J27" s="55"/>
    </row>
    <row r="28" spans="2:10" ht="75">
      <c r="B28" s="57">
        <v>2</v>
      </c>
      <c r="C28" t="s">
        <v>105</v>
      </c>
      <c r="D28" t="s">
        <v>106</v>
      </c>
      <c r="E28" s="37" t="s">
        <v>107</v>
      </c>
      <c r="F28" s="40" t="s">
        <v>108</v>
      </c>
      <c r="G28" s="40" t="s">
        <v>109</v>
      </c>
      <c r="H28" s="40" t="s">
        <v>17</v>
      </c>
      <c r="I28" s="40"/>
      <c r="J28" s="55"/>
    </row>
    <row r="29" spans="2:10" ht="45">
      <c r="B29" s="57">
        <v>2</v>
      </c>
      <c r="C29" t="s">
        <v>374</v>
      </c>
      <c r="D29" t="s">
        <v>373</v>
      </c>
      <c r="E29" s="37" t="s">
        <v>375</v>
      </c>
      <c r="F29" s="40" t="s">
        <v>376</v>
      </c>
      <c r="G29" s="40" t="s">
        <v>377</v>
      </c>
      <c r="H29" s="40" t="s">
        <v>17</v>
      </c>
      <c r="I29" s="40"/>
      <c r="J29" s="55"/>
    </row>
    <row r="30" spans="2:10">
      <c r="B30" s="57"/>
      <c r="C30"/>
      <c r="D30"/>
      <c r="E30" s="37"/>
      <c r="F30" s="40"/>
      <c r="G30" s="40"/>
      <c r="H30" s="40"/>
      <c r="I30" s="40"/>
      <c r="J30" s="55"/>
    </row>
    <row r="31" spans="2:10">
      <c r="B31" s="57"/>
      <c r="C31"/>
      <c r="D31"/>
      <c r="E31" s="37"/>
      <c r="F31" s="40"/>
      <c r="G31" s="37"/>
      <c r="H31" s="40"/>
      <c r="I31" s="37"/>
      <c r="J31" s="55"/>
    </row>
    <row r="32" spans="2:10">
      <c r="B32" s="57"/>
      <c r="C32"/>
      <c r="D32"/>
      <c r="E32" s="37"/>
      <c r="F32" s="40"/>
      <c r="G32" s="37"/>
      <c r="H32" s="40"/>
      <c r="I32" s="37"/>
      <c r="J32" s="55"/>
    </row>
    <row r="33" spans="2:10">
      <c r="B33" s="57"/>
      <c r="C33"/>
      <c r="D33"/>
      <c r="E33" s="37"/>
      <c r="F33" s="40"/>
      <c r="G33" s="37"/>
      <c r="H33" s="40"/>
      <c r="I33" s="37"/>
      <c r="J33" s="55"/>
    </row>
    <row r="34" spans="2:10">
      <c r="B34" s="57"/>
      <c r="C34"/>
      <c r="D34"/>
      <c r="E34" s="37"/>
      <c r="F34" s="40"/>
      <c r="G34" s="37"/>
      <c r="H34" s="40"/>
      <c r="I34" s="37"/>
      <c r="J34" s="55"/>
    </row>
    <row r="35" spans="2:10">
      <c r="B35" s="57"/>
      <c r="C35"/>
      <c r="D35"/>
      <c r="E35" s="37"/>
      <c r="F35" s="40"/>
      <c r="G35" s="37"/>
      <c r="H35" s="40"/>
      <c r="I35" s="37"/>
      <c r="J35" s="55"/>
    </row>
    <row r="36" spans="2:10">
      <c r="B36" s="57"/>
      <c r="C36"/>
      <c r="D36"/>
      <c r="E36" s="37"/>
      <c r="F36" s="40"/>
      <c r="G36" s="37"/>
      <c r="H36" s="40"/>
      <c r="I36" s="37"/>
      <c r="J36" s="55"/>
    </row>
    <row r="37" spans="2:10">
      <c r="B37" s="57"/>
      <c r="C37"/>
      <c r="D37"/>
      <c r="E37" s="37"/>
      <c r="F37" s="40"/>
      <c r="G37" s="37"/>
      <c r="H37" s="40"/>
      <c r="I37" s="37"/>
      <c r="J37" s="55"/>
    </row>
    <row r="38" spans="2:10">
      <c r="B38" s="57"/>
      <c r="C38"/>
      <c r="D38"/>
      <c r="E38" s="37"/>
      <c r="F38" s="40"/>
      <c r="G38" s="37"/>
      <c r="H38" s="40"/>
      <c r="I38" s="37"/>
      <c r="J38" s="55"/>
    </row>
    <row r="39" spans="2:10">
      <c r="B39" s="57"/>
      <c r="C39"/>
      <c r="D39"/>
      <c r="E39" s="37"/>
      <c r="F39" s="40"/>
      <c r="G39" s="37"/>
      <c r="H39" s="40"/>
      <c r="I39" s="37"/>
      <c r="J39" s="55"/>
    </row>
    <row r="40" spans="2:10">
      <c r="B40" s="57"/>
      <c r="C40"/>
      <c r="D40"/>
      <c r="E40" s="37"/>
      <c r="F40" s="40"/>
      <c r="G40" s="37"/>
      <c r="H40" s="40"/>
      <c r="I40" s="37"/>
      <c r="J40" s="55"/>
    </row>
    <row r="41" spans="2:10">
      <c r="B41" s="57"/>
      <c r="C41"/>
      <c r="D41"/>
      <c r="E41" s="37"/>
      <c r="F41" s="40"/>
      <c r="G41" s="37"/>
      <c r="H41" s="40"/>
      <c r="I41" s="37"/>
      <c r="J41" s="55"/>
    </row>
    <row r="42" spans="2:10">
      <c r="B42" s="57"/>
      <c r="C42"/>
      <c r="D42"/>
      <c r="E42" s="37"/>
      <c r="F42" s="40"/>
      <c r="G42" s="37"/>
      <c r="H42" s="40"/>
      <c r="I42" s="37"/>
      <c r="J42" s="55"/>
    </row>
    <row r="43" spans="2:10">
      <c r="B43" s="57"/>
      <c r="C43"/>
      <c r="D43"/>
      <c r="E43" s="37"/>
      <c r="F43" s="40"/>
      <c r="G43" s="37"/>
      <c r="H43" s="40"/>
      <c r="I43" s="37"/>
      <c r="J43" s="55"/>
    </row>
    <row r="44" spans="2:10">
      <c r="B44" s="57"/>
      <c r="C44"/>
      <c r="D44"/>
      <c r="E44" s="37"/>
      <c r="F44" s="40"/>
      <c r="G44" s="37"/>
      <c r="H44" s="40"/>
      <c r="I44" s="37"/>
      <c r="J44" s="55"/>
    </row>
    <row r="45" spans="2:10">
      <c r="B45" s="57"/>
      <c r="C45"/>
      <c r="D45"/>
      <c r="E45" s="37"/>
      <c r="F45" s="40"/>
      <c r="G45" s="37"/>
      <c r="H45" s="40"/>
      <c r="I45" s="37"/>
      <c r="J45" s="55"/>
    </row>
    <row r="46" spans="2:10">
      <c r="B46" s="57"/>
      <c r="C46"/>
      <c r="D46"/>
      <c r="E46" s="37"/>
      <c r="F46" s="37"/>
      <c r="G46" s="37"/>
      <c r="H46" s="40"/>
      <c r="I46" s="37"/>
      <c r="J46" s="55"/>
    </row>
    <row r="47" spans="2:10">
      <c r="B47" s="57"/>
      <c r="C47"/>
      <c r="D47"/>
      <c r="E47" s="37"/>
      <c r="F47" s="40"/>
      <c r="G47" s="37"/>
      <c r="H47" s="40"/>
      <c r="I47" s="37"/>
      <c r="J47" s="55"/>
    </row>
    <row r="48" spans="2:10">
      <c r="B48" s="57"/>
      <c r="C48"/>
      <c r="D48"/>
      <c r="E48" s="37"/>
      <c r="F48" s="40"/>
      <c r="G48" s="37"/>
      <c r="H48" s="40"/>
      <c r="I48" s="37"/>
      <c r="J48" s="55"/>
    </row>
    <row r="49" spans="2:10">
      <c r="B49" s="57"/>
      <c r="C49"/>
      <c r="D49"/>
      <c r="E49" s="37"/>
      <c r="F49" s="40"/>
      <c r="G49" s="37"/>
      <c r="H49" s="40"/>
      <c r="I49" s="37"/>
      <c r="J49" s="55"/>
    </row>
    <row r="50" spans="2:10">
      <c r="B50" s="57"/>
      <c r="C50"/>
      <c r="D50"/>
      <c r="E50" s="37"/>
      <c r="F50" s="40"/>
      <c r="G50" s="37"/>
      <c r="H50" s="40"/>
      <c r="I50" s="37"/>
      <c r="J50" s="55"/>
    </row>
    <row r="51" spans="2:10">
      <c r="B51" s="57"/>
      <c r="C51"/>
      <c r="D51"/>
      <c r="E51" s="37"/>
      <c r="F51" s="40"/>
      <c r="G51" s="37"/>
      <c r="H51" s="40"/>
      <c r="I51" s="37"/>
      <c r="J51" s="55"/>
    </row>
    <row r="52" spans="2:10">
      <c r="B52" s="57"/>
      <c r="C52"/>
      <c r="D52"/>
      <c r="E52" s="37"/>
      <c r="F52" s="40"/>
      <c r="G52" s="37"/>
      <c r="H52" s="40"/>
      <c r="I52" s="37"/>
      <c r="J52" s="55"/>
    </row>
    <row r="53" spans="2:10">
      <c r="B53" s="57"/>
      <c r="C53"/>
      <c r="D53"/>
      <c r="E53" s="37"/>
      <c r="F53" s="40"/>
      <c r="G53" s="37"/>
      <c r="H53" s="40"/>
      <c r="I53" s="37"/>
      <c r="J53" s="55"/>
    </row>
    <row r="54" spans="2:10">
      <c r="B54" s="57"/>
      <c r="C54"/>
      <c r="D54"/>
      <c r="E54" s="37"/>
      <c r="F54" s="40"/>
      <c r="G54" s="37"/>
      <c r="H54" s="40"/>
      <c r="I54" s="37"/>
      <c r="J54" s="55"/>
    </row>
    <row r="55" spans="2:10">
      <c r="B55" s="57"/>
      <c r="C55"/>
      <c r="D55"/>
      <c r="E55" s="37"/>
      <c r="F55" s="40"/>
      <c r="G55" s="37"/>
      <c r="H55" s="40"/>
      <c r="I55" s="37"/>
      <c r="J55" s="55"/>
    </row>
    <row r="56" spans="2:10">
      <c r="B56" s="57"/>
      <c r="C56"/>
      <c r="D56"/>
      <c r="E56" s="37"/>
      <c r="F56" s="40"/>
      <c r="G56" s="37"/>
      <c r="H56" s="40"/>
      <c r="I56" s="37"/>
      <c r="J56" s="55"/>
    </row>
    <row r="57" spans="2:10">
      <c r="B57" s="57"/>
      <c r="C57"/>
      <c r="D57"/>
      <c r="E57" s="37"/>
      <c r="F57" s="40"/>
      <c r="G57" s="37"/>
      <c r="H57" s="40"/>
      <c r="I57" s="37"/>
      <c r="J57" s="55"/>
    </row>
    <row r="58" spans="2:10">
      <c r="B58" s="57"/>
      <c r="C58"/>
      <c r="D58"/>
      <c r="E58" s="37"/>
      <c r="F58" s="40"/>
      <c r="G58" s="37"/>
      <c r="H58" s="40"/>
      <c r="I58" s="37"/>
      <c r="J58" s="55"/>
    </row>
    <row r="59" spans="2:10">
      <c r="B59" s="57"/>
      <c r="C59"/>
      <c r="D59"/>
      <c r="E59" s="37"/>
      <c r="F59" s="40"/>
      <c r="G59" s="37"/>
      <c r="H59" s="40"/>
      <c r="I59" s="37"/>
      <c r="J59" s="55"/>
    </row>
    <row r="60" spans="2:10">
      <c r="B60" s="57"/>
      <c r="C60"/>
      <c r="D60"/>
      <c r="E60" s="37"/>
      <c r="F60" s="40"/>
      <c r="G60" s="37"/>
      <c r="H60" s="40"/>
      <c r="I60" s="37"/>
      <c r="J60" s="55"/>
    </row>
    <row r="61" spans="2:10">
      <c r="B61" s="58"/>
      <c r="C61" s="16"/>
      <c r="D61" s="16"/>
      <c r="E61" s="37"/>
      <c r="F61" s="40"/>
      <c r="G61" s="37"/>
      <c r="H61" s="40"/>
      <c r="I61" s="41"/>
      <c r="J61" s="55"/>
    </row>
    <row r="62" spans="2:10">
      <c r="B62" s="58"/>
      <c r="C62" s="16"/>
      <c r="D62" s="16"/>
      <c r="E62" s="37"/>
      <c r="F62" s="40"/>
      <c r="G62" s="37"/>
      <c r="H62" s="40"/>
      <c r="I62" s="41"/>
      <c r="J62" s="55"/>
    </row>
    <row r="63" spans="2:10">
      <c r="B63" s="58"/>
      <c r="C63" s="16"/>
      <c r="D63" s="16"/>
      <c r="E63" s="37"/>
      <c r="F63" s="40"/>
      <c r="G63" s="37"/>
      <c r="H63" s="40"/>
      <c r="I63" s="41"/>
      <c r="J63" s="55"/>
    </row>
    <row r="64" spans="2:10">
      <c r="B64" s="58"/>
      <c r="C64" s="16"/>
      <c r="D64" s="16"/>
      <c r="E64" s="37"/>
      <c r="F64" s="40"/>
      <c r="G64" s="37"/>
      <c r="H64" s="40"/>
      <c r="I64" s="41"/>
      <c r="J64" s="55"/>
    </row>
    <row r="65" spans="2:10">
      <c r="B65" s="58"/>
      <c r="C65" s="16"/>
      <c r="D65" s="16"/>
      <c r="E65" s="37"/>
      <c r="F65" s="40"/>
      <c r="G65" s="37"/>
      <c r="H65" s="40"/>
      <c r="I65" s="41"/>
      <c r="J65" s="55"/>
    </row>
    <row r="66" spans="2:10">
      <c r="B66" s="58"/>
      <c r="C66" s="16"/>
      <c r="D66" s="16"/>
      <c r="E66" s="41"/>
      <c r="F66" s="41"/>
      <c r="G66" s="37"/>
      <c r="H66" s="40"/>
      <c r="I66" s="41"/>
      <c r="J66" s="55"/>
    </row>
    <row r="67" spans="2:10">
      <c r="B67" s="58"/>
      <c r="C67" s="16"/>
      <c r="D67" s="16"/>
      <c r="E67" s="41"/>
      <c r="F67" s="41"/>
      <c r="G67" s="41"/>
      <c r="H67" s="40"/>
      <c r="I67" s="41"/>
      <c r="J67" s="55"/>
    </row>
    <row r="68" spans="2:10">
      <c r="B68" s="58"/>
      <c r="C68" s="16"/>
      <c r="D68" s="16"/>
      <c r="E68" s="41"/>
      <c r="F68" s="40"/>
      <c r="G68" s="41"/>
      <c r="H68" s="40"/>
      <c r="I68" s="41"/>
      <c r="J68" s="55"/>
    </row>
    <row r="69" spans="2:10">
      <c r="B69" s="58"/>
      <c r="C69" s="16"/>
      <c r="D69" s="16"/>
      <c r="E69" s="41"/>
      <c r="F69" s="41"/>
      <c r="G69" s="41"/>
      <c r="H69" s="40"/>
      <c r="I69" s="41"/>
      <c r="J69" s="55"/>
    </row>
    <row r="70" spans="2:10">
      <c r="B70" s="58"/>
      <c r="C70" s="16"/>
      <c r="D70" s="16"/>
      <c r="E70" s="41"/>
      <c r="F70" s="41"/>
      <c r="G70" s="41"/>
      <c r="H70" s="40"/>
      <c r="I70" s="41"/>
      <c r="J70" s="55"/>
    </row>
    <row r="71" spans="2:10">
      <c r="B71" s="58"/>
      <c r="C71" s="16"/>
      <c r="D71" s="16"/>
      <c r="E71" s="41"/>
      <c r="F71" s="41"/>
      <c r="G71" s="41"/>
      <c r="H71" s="40"/>
      <c r="I71" s="41"/>
      <c r="J71" s="55"/>
    </row>
    <row r="72" spans="2:10">
      <c r="B72" s="58"/>
      <c r="C72" s="16"/>
      <c r="D72" s="16"/>
      <c r="E72" s="41"/>
      <c r="F72" s="40"/>
      <c r="G72" s="41"/>
      <c r="H72" s="40"/>
      <c r="I72" s="41"/>
      <c r="J72" s="55"/>
    </row>
    <row r="73" spans="2:10">
      <c r="B73" s="58"/>
      <c r="C73" s="16"/>
      <c r="D73" s="16"/>
      <c r="E73" s="41"/>
      <c r="F73" s="40"/>
      <c r="G73" s="41"/>
      <c r="H73" s="40"/>
      <c r="I73" s="41"/>
      <c r="J73" s="55"/>
    </row>
    <row r="74" spans="2:10">
      <c r="B74" s="58"/>
      <c r="C74" s="16"/>
      <c r="D74" s="16"/>
      <c r="E74" s="41"/>
      <c r="F74" s="40"/>
      <c r="G74" s="41"/>
      <c r="H74" s="40"/>
      <c r="I74" s="41"/>
      <c r="J74" s="55"/>
    </row>
    <row r="75" spans="2:10">
      <c r="B75" s="58"/>
      <c r="C75" s="16"/>
      <c r="D75" s="16"/>
      <c r="E75" s="41"/>
      <c r="F75" s="41"/>
      <c r="G75" s="41"/>
      <c r="H75" s="40"/>
      <c r="I75" s="41"/>
      <c r="J75" s="55"/>
    </row>
    <row r="76" spans="2:10">
      <c r="B76" s="58"/>
      <c r="C76" s="16"/>
      <c r="D76" s="16"/>
      <c r="E76" s="41"/>
      <c r="F76" s="40"/>
      <c r="G76" s="41"/>
      <c r="H76" s="40"/>
      <c r="I76" s="41"/>
      <c r="J76" s="55"/>
    </row>
    <row r="77" spans="2:10">
      <c r="B77" s="58"/>
      <c r="C77" s="16"/>
      <c r="D77" s="16"/>
      <c r="E77" s="41"/>
      <c r="F77" s="40"/>
      <c r="G77" s="41"/>
      <c r="H77" s="40"/>
      <c r="I77" s="41"/>
      <c r="J77" s="55"/>
    </row>
    <row r="78" spans="2:10">
      <c r="B78" s="58"/>
      <c r="C78" s="16"/>
      <c r="D78" s="16"/>
      <c r="E78" s="41"/>
      <c r="F78" s="40"/>
      <c r="G78" s="41"/>
      <c r="H78" s="40"/>
      <c r="I78" s="41"/>
      <c r="J78" s="55"/>
    </row>
    <row r="79" spans="2:10">
      <c r="B79" s="58"/>
      <c r="C79" s="16"/>
      <c r="D79" s="16"/>
      <c r="E79" s="41"/>
      <c r="F79" s="41"/>
      <c r="G79" s="41"/>
      <c r="H79" s="40"/>
      <c r="I79" s="41"/>
      <c r="J79" s="55"/>
    </row>
    <row r="80" spans="2:10">
      <c r="B80" s="58"/>
      <c r="C80" s="16"/>
      <c r="D80" s="16"/>
      <c r="E80" s="41"/>
      <c r="F80" s="41"/>
      <c r="G80" s="41"/>
      <c r="H80" s="40"/>
      <c r="I80" s="41"/>
      <c r="J80" s="55"/>
    </row>
    <row r="81" spans="2:10">
      <c r="B81" s="58"/>
      <c r="C81" s="16"/>
      <c r="D81" s="16"/>
      <c r="E81" s="41"/>
      <c r="F81" s="41"/>
      <c r="G81" s="41"/>
      <c r="H81" s="40"/>
      <c r="I81" s="41"/>
      <c r="J81" s="55"/>
    </row>
    <row r="82" spans="2:10">
      <c r="B82" s="58"/>
      <c r="C82" s="16"/>
      <c r="D82" s="16"/>
      <c r="E82" s="41"/>
      <c r="F82" s="41"/>
      <c r="G82" s="41"/>
      <c r="H82" s="40"/>
      <c r="I82" s="41"/>
      <c r="J82" s="55"/>
    </row>
    <row r="83" spans="2:10">
      <c r="B83" s="58"/>
      <c r="C83" s="16"/>
      <c r="D83" s="16"/>
      <c r="E83" s="41"/>
      <c r="F83" s="41"/>
      <c r="G83" s="41"/>
      <c r="H83" s="40"/>
      <c r="I83" s="41"/>
      <c r="J83" s="55"/>
    </row>
    <row r="84" spans="2:10">
      <c r="B84" s="58"/>
      <c r="C84" s="16"/>
      <c r="D84" s="16"/>
      <c r="E84" s="41"/>
      <c r="F84" s="41"/>
      <c r="G84" s="41"/>
      <c r="H84" s="40"/>
      <c r="I84" s="41"/>
      <c r="J84" s="55"/>
    </row>
    <row r="85" spans="2:10">
      <c r="B85" s="58"/>
      <c r="C85" s="16"/>
      <c r="D85" s="16"/>
      <c r="E85" s="41"/>
      <c r="F85" s="41"/>
      <c r="G85" s="41"/>
      <c r="H85" s="41"/>
      <c r="I85" s="41"/>
      <c r="J85" s="59"/>
    </row>
    <row r="86" spans="2:10">
      <c r="B86" s="58"/>
      <c r="C86" s="16"/>
      <c r="D86" s="16"/>
      <c r="E86" s="41"/>
      <c r="F86" s="41"/>
      <c r="G86" s="41"/>
      <c r="H86" s="41"/>
      <c r="I86" s="41"/>
      <c r="J86" s="59"/>
    </row>
    <row r="87" spans="2:10">
      <c r="B87" s="58"/>
      <c r="C87" s="16"/>
      <c r="D87" s="16"/>
      <c r="E87" s="41"/>
      <c r="F87" s="41"/>
      <c r="G87" s="41"/>
      <c r="H87" s="41"/>
      <c r="I87" s="41"/>
      <c r="J87" s="59"/>
    </row>
    <row r="88" spans="2:10">
      <c r="B88" s="58"/>
      <c r="C88" s="16"/>
      <c r="D88" s="16"/>
      <c r="E88" s="41"/>
      <c r="F88" s="41"/>
      <c r="G88" s="41"/>
      <c r="H88" s="41"/>
      <c r="I88" s="41"/>
      <c r="J88" s="59"/>
    </row>
    <row r="89" spans="2:10">
      <c r="B89" s="58"/>
      <c r="C89" s="16"/>
      <c r="D89" s="16"/>
      <c r="E89" s="41"/>
      <c r="F89" s="41"/>
      <c r="G89" s="41"/>
      <c r="H89" s="41"/>
      <c r="I89" s="41"/>
      <c r="J89" s="59"/>
    </row>
    <row r="90" spans="2:10">
      <c r="B90" s="58"/>
      <c r="C90" s="16"/>
      <c r="D90" s="16"/>
      <c r="E90" s="41"/>
      <c r="F90" s="41"/>
      <c r="G90" s="41"/>
      <c r="H90" s="41"/>
      <c r="I90" s="41"/>
      <c r="J90" s="59"/>
    </row>
    <row r="91" spans="2:10">
      <c r="B91" s="58"/>
      <c r="C91" s="16"/>
      <c r="D91" s="16"/>
      <c r="E91" s="41"/>
      <c r="F91" s="41"/>
      <c r="G91" s="41"/>
      <c r="H91" s="41"/>
      <c r="I91" s="41"/>
      <c r="J91" s="59"/>
    </row>
    <row r="92" spans="2:10">
      <c r="B92" s="58"/>
      <c r="C92" s="16"/>
      <c r="D92" s="16"/>
      <c r="E92" s="41"/>
      <c r="F92" s="41"/>
      <c r="G92" s="41"/>
      <c r="H92" s="41"/>
      <c r="I92" s="41"/>
      <c r="J92" s="59"/>
    </row>
    <row r="93" spans="2:10">
      <c r="B93" s="58"/>
      <c r="C93" s="16"/>
      <c r="D93" s="16"/>
      <c r="E93" s="41"/>
      <c r="F93" s="41"/>
      <c r="G93" s="41"/>
      <c r="H93" s="41"/>
      <c r="I93" s="41"/>
      <c r="J93" s="59"/>
    </row>
    <row r="94" spans="2:10">
      <c r="B94" s="58"/>
      <c r="C94" s="16"/>
      <c r="D94" s="16"/>
      <c r="E94" s="41"/>
      <c r="F94" s="41"/>
      <c r="G94" s="41"/>
      <c r="H94" s="41"/>
      <c r="I94" s="41"/>
      <c r="J94" s="59"/>
    </row>
    <row r="95" spans="2:10">
      <c r="B95" s="58"/>
      <c r="C95" s="16"/>
      <c r="D95" s="16"/>
      <c r="E95" s="41"/>
      <c r="F95" s="41"/>
      <c r="G95" s="41"/>
      <c r="H95" s="41"/>
      <c r="I95" s="41"/>
      <c r="J95" s="59"/>
    </row>
    <row r="96" spans="2:10">
      <c r="B96" s="58"/>
      <c r="C96" s="16"/>
      <c r="D96" s="16"/>
      <c r="E96" s="41"/>
      <c r="F96" s="41"/>
      <c r="G96" s="41"/>
      <c r="H96" s="41"/>
      <c r="I96" s="41"/>
      <c r="J96" s="59"/>
    </row>
    <row r="97" spans="2:10">
      <c r="B97" s="58"/>
      <c r="C97" s="16"/>
      <c r="D97" s="16"/>
      <c r="E97" s="41"/>
      <c r="F97" s="41"/>
      <c r="G97" s="41"/>
      <c r="H97" s="41"/>
      <c r="I97" s="41"/>
      <c r="J97" s="59"/>
    </row>
    <row r="98" spans="2:10">
      <c r="B98" s="58"/>
      <c r="C98" s="16"/>
      <c r="D98" s="16"/>
      <c r="E98" s="41"/>
      <c r="F98" s="41"/>
      <c r="G98" s="41"/>
      <c r="H98" s="41"/>
      <c r="I98" s="41"/>
      <c r="J98" s="59"/>
    </row>
    <row r="99" spans="2:10">
      <c r="B99" s="58"/>
      <c r="C99" s="16"/>
      <c r="D99" s="16"/>
      <c r="E99" s="41"/>
      <c r="F99" s="41"/>
      <c r="G99" s="41"/>
      <c r="H99" s="41"/>
      <c r="I99" s="41"/>
      <c r="J99" s="59"/>
    </row>
    <row r="100" spans="2:10">
      <c r="B100" s="58"/>
      <c r="C100" s="16"/>
      <c r="D100" s="16"/>
      <c r="E100" s="41"/>
      <c r="F100" s="41"/>
      <c r="G100" s="41"/>
      <c r="H100" s="41"/>
      <c r="I100" s="41"/>
      <c r="J100" s="59"/>
    </row>
    <row r="101" spans="2:10">
      <c r="B101" s="58"/>
      <c r="C101" s="16"/>
      <c r="D101" s="16"/>
      <c r="E101" s="41"/>
      <c r="F101" s="41"/>
      <c r="G101" s="41"/>
      <c r="H101" s="41"/>
      <c r="I101" s="41"/>
      <c r="J101" s="59"/>
    </row>
    <row r="102" spans="2:10">
      <c r="B102" s="58"/>
      <c r="C102" s="16"/>
      <c r="D102" s="16"/>
      <c r="E102" s="41"/>
      <c r="F102" s="41"/>
      <c r="G102" s="41"/>
      <c r="H102" s="41"/>
      <c r="I102" s="41"/>
      <c r="J102" s="59"/>
    </row>
    <row r="103" spans="2:10">
      <c r="B103" s="58"/>
      <c r="C103" s="16"/>
      <c r="D103" s="16"/>
      <c r="E103" s="41"/>
      <c r="F103" s="41"/>
      <c r="G103" s="41"/>
      <c r="H103" s="41"/>
      <c r="I103" s="41"/>
      <c r="J103" s="59"/>
    </row>
    <row r="104" spans="2:10">
      <c r="B104" s="58"/>
      <c r="C104" s="16"/>
      <c r="D104" s="16"/>
      <c r="E104" s="41"/>
      <c r="F104" s="41"/>
      <c r="G104" s="41"/>
      <c r="H104" s="41"/>
      <c r="I104" s="41"/>
      <c r="J104" s="59"/>
    </row>
    <row r="105" spans="2:10">
      <c r="B105" s="58"/>
      <c r="C105" s="16"/>
      <c r="D105" s="16"/>
      <c r="E105" s="41"/>
      <c r="F105" s="41"/>
      <c r="G105" s="41"/>
      <c r="H105" s="41"/>
      <c r="I105" s="41"/>
      <c r="J105" s="59"/>
    </row>
    <row r="106" spans="2:10">
      <c r="B106" s="58"/>
      <c r="C106" s="16"/>
      <c r="D106" s="16"/>
      <c r="E106" s="41"/>
      <c r="F106" s="41"/>
      <c r="G106" s="41"/>
      <c r="H106" s="41"/>
      <c r="I106" s="41"/>
      <c r="J106" s="59"/>
    </row>
    <row r="107" spans="2:10">
      <c r="B107" s="58"/>
      <c r="C107" s="16"/>
      <c r="D107" s="16"/>
      <c r="E107" s="41"/>
      <c r="F107" s="41"/>
      <c r="G107" s="41"/>
      <c r="H107" s="41"/>
      <c r="I107" s="41"/>
      <c r="J107" s="59"/>
    </row>
    <row r="108" spans="2:10">
      <c r="B108" s="58"/>
      <c r="C108" s="16"/>
      <c r="D108" s="16"/>
      <c r="E108" s="41"/>
      <c r="F108" s="41"/>
      <c r="G108" s="41"/>
      <c r="H108" s="41"/>
      <c r="I108" s="41"/>
      <c r="J108" s="59"/>
    </row>
    <row r="109" spans="2:10">
      <c r="B109" s="58"/>
      <c r="C109" s="16"/>
      <c r="D109" s="16"/>
      <c r="E109" s="41"/>
      <c r="F109" s="41"/>
      <c r="G109" s="41"/>
      <c r="H109" s="41"/>
      <c r="I109" s="41"/>
      <c r="J109" s="59"/>
    </row>
    <row r="110" spans="2:10">
      <c r="B110" s="58"/>
      <c r="C110" s="16"/>
      <c r="D110" s="16"/>
      <c r="E110" s="41"/>
      <c r="F110" s="41"/>
      <c r="G110" s="41"/>
      <c r="H110" s="41"/>
      <c r="I110" s="41"/>
      <c r="J110" s="59"/>
    </row>
    <row r="111" spans="2:10">
      <c r="B111" s="58"/>
      <c r="C111" s="16"/>
      <c r="D111" s="16"/>
      <c r="E111" s="41"/>
      <c r="F111" s="41"/>
      <c r="G111" s="41"/>
      <c r="H111" s="41"/>
      <c r="I111" s="41"/>
      <c r="J111" s="59"/>
    </row>
    <row r="112" spans="2:10">
      <c r="B112" s="58"/>
      <c r="C112" s="16"/>
      <c r="D112" s="16"/>
      <c r="E112" s="41"/>
      <c r="F112" s="41"/>
      <c r="G112" s="41"/>
      <c r="H112" s="41"/>
      <c r="I112" s="41"/>
      <c r="J112" s="59"/>
    </row>
    <row r="113" spans="2:10">
      <c r="B113" s="58"/>
      <c r="C113" s="16"/>
      <c r="D113" s="16"/>
      <c r="E113" s="41"/>
      <c r="F113" s="41"/>
      <c r="G113" s="41"/>
      <c r="H113" s="41"/>
      <c r="I113" s="41"/>
      <c r="J113" s="59"/>
    </row>
    <row r="114" spans="2:10">
      <c r="B114" s="58"/>
      <c r="C114" s="16"/>
      <c r="D114" s="16"/>
      <c r="E114" s="41"/>
      <c r="F114" s="41"/>
      <c r="G114" s="41"/>
      <c r="H114" s="41"/>
      <c r="I114" s="41"/>
      <c r="J114" s="59"/>
    </row>
    <row r="115" spans="2:10">
      <c r="B115" s="58"/>
      <c r="C115" s="16"/>
      <c r="D115" s="16"/>
      <c r="E115" s="41"/>
      <c r="F115" s="41"/>
      <c r="G115" s="41"/>
      <c r="H115" s="41"/>
      <c r="I115" s="41"/>
      <c r="J115" s="59"/>
    </row>
    <row r="116" spans="2:10">
      <c r="B116" s="58"/>
      <c r="C116" s="16"/>
      <c r="D116" s="16"/>
      <c r="E116" s="41"/>
      <c r="F116" s="41"/>
      <c r="G116" s="41"/>
      <c r="H116" s="41"/>
      <c r="I116" s="41"/>
      <c r="J116" s="59"/>
    </row>
    <row r="117" spans="2:10">
      <c r="B117" s="58"/>
      <c r="C117" s="16"/>
      <c r="D117" s="16"/>
      <c r="E117" s="41"/>
      <c r="F117" s="41"/>
      <c r="G117" s="41"/>
      <c r="H117" s="41"/>
      <c r="I117" s="41"/>
      <c r="J117" s="59"/>
    </row>
    <row r="118" spans="2:10">
      <c r="B118" s="58"/>
      <c r="C118" s="16"/>
      <c r="D118" s="16"/>
      <c r="E118" s="41"/>
      <c r="F118" s="41"/>
      <c r="G118" s="41"/>
      <c r="H118" s="41"/>
      <c r="I118" s="41"/>
      <c r="J118" s="59"/>
    </row>
    <row r="119" spans="2:10">
      <c r="B119" s="58"/>
      <c r="C119" s="16"/>
      <c r="D119" s="16"/>
      <c r="E119" s="41"/>
      <c r="F119" s="41"/>
      <c r="G119" s="41"/>
      <c r="H119" s="41"/>
      <c r="I119" s="41"/>
      <c r="J119" s="59"/>
    </row>
    <row r="120" spans="2:10">
      <c r="B120" s="58"/>
      <c r="C120" s="16"/>
      <c r="D120" s="16"/>
      <c r="E120" s="41"/>
      <c r="F120" s="41"/>
      <c r="G120" s="41"/>
      <c r="H120" s="41"/>
      <c r="I120" s="41"/>
      <c r="J120" s="59"/>
    </row>
    <row r="121" spans="2:10">
      <c r="B121" s="58"/>
      <c r="C121" s="16"/>
      <c r="D121" s="16"/>
      <c r="E121" s="41"/>
      <c r="F121" s="41"/>
      <c r="G121" s="41"/>
      <c r="H121" s="41"/>
      <c r="I121" s="41"/>
      <c r="J121" s="59"/>
    </row>
    <row r="122" spans="2:10">
      <c r="B122" s="58"/>
      <c r="C122" s="16"/>
      <c r="D122" s="16"/>
      <c r="E122" s="41"/>
      <c r="F122" s="41"/>
      <c r="G122" s="41"/>
      <c r="H122" s="41"/>
      <c r="I122" s="41"/>
      <c r="J122" s="59"/>
    </row>
    <row r="123" spans="2:10">
      <c r="B123" s="58"/>
      <c r="C123" s="16"/>
      <c r="D123" s="16"/>
      <c r="E123" s="41"/>
      <c r="F123" s="41"/>
      <c r="G123" s="41"/>
      <c r="H123" s="41"/>
      <c r="I123" s="41"/>
      <c r="J123" s="59"/>
    </row>
    <row r="124" spans="2:10">
      <c r="B124" s="58"/>
      <c r="C124" s="16"/>
      <c r="D124" s="16"/>
      <c r="E124" s="41"/>
      <c r="F124" s="41"/>
      <c r="G124" s="41"/>
      <c r="H124" s="41"/>
      <c r="I124" s="41"/>
      <c r="J124" s="59"/>
    </row>
    <row r="125" spans="2:10">
      <c r="B125" s="58"/>
      <c r="C125" s="16"/>
      <c r="D125" s="16"/>
      <c r="E125" s="41"/>
      <c r="F125" s="41"/>
      <c r="G125" s="41"/>
      <c r="H125" s="41"/>
      <c r="I125" s="41"/>
      <c r="J125" s="59"/>
    </row>
    <row r="126" spans="2:10">
      <c r="B126" s="58"/>
      <c r="C126" s="16"/>
      <c r="D126" s="16"/>
      <c r="E126" s="41"/>
      <c r="F126" s="41"/>
      <c r="G126" s="41"/>
      <c r="H126" s="41"/>
      <c r="I126" s="41"/>
      <c r="J126" s="59"/>
    </row>
    <row r="127" spans="2:10">
      <c r="B127" s="58"/>
      <c r="C127" s="16"/>
      <c r="D127" s="16"/>
      <c r="E127" s="41"/>
      <c r="F127" s="41"/>
      <c r="G127" s="41"/>
      <c r="H127" s="41"/>
      <c r="I127" s="41"/>
      <c r="J127" s="59"/>
    </row>
    <row r="128" spans="2:10">
      <c r="B128" s="58"/>
      <c r="C128" s="16"/>
      <c r="D128" s="16"/>
      <c r="E128" s="41"/>
      <c r="F128" s="41"/>
      <c r="G128" s="41"/>
      <c r="H128" s="41"/>
      <c r="I128" s="41"/>
      <c r="J128" s="59"/>
    </row>
    <row r="129" spans="2:10">
      <c r="B129" s="58"/>
      <c r="C129" s="16"/>
      <c r="D129" s="16"/>
      <c r="E129" s="41"/>
      <c r="F129" s="41"/>
      <c r="G129" s="41"/>
      <c r="H129" s="41"/>
      <c r="I129" s="41"/>
      <c r="J129" s="59"/>
    </row>
    <row r="130" spans="2:10">
      <c r="B130" s="58"/>
      <c r="C130" s="16"/>
      <c r="D130" s="16"/>
      <c r="E130" s="41"/>
      <c r="F130" s="41"/>
      <c r="G130" s="41"/>
      <c r="H130" s="41"/>
      <c r="I130" s="41"/>
      <c r="J130" s="59"/>
    </row>
    <row r="131" spans="2:10">
      <c r="B131" s="58"/>
      <c r="C131" s="16"/>
      <c r="D131" s="16"/>
      <c r="E131" s="41"/>
      <c r="F131" s="41"/>
      <c r="G131" s="41"/>
      <c r="H131" s="41"/>
      <c r="I131" s="41"/>
      <c r="J131" s="59"/>
    </row>
    <row r="132" spans="2:10">
      <c r="B132" s="58"/>
      <c r="C132" s="16"/>
      <c r="D132" s="16"/>
      <c r="E132" s="41"/>
      <c r="F132" s="41"/>
      <c r="G132" s="41"/>
      <c r="H132" s="41"/>
      <c r="I132" s="41"/>
      <c r="J132" s="59"/>
    </row>
    <row r="133" spans="2:10">
      <c r="B133" s="58"/>
      <c r="C133" s="16"/>
      <c r="D133" s="16"/>
      <c r="E133" s="41"/>
      <c r="F133" s="41"/>
      <c r="G133" s="41"/>
      <c r="H133" s="41"/>
      <c r="I133" s="41"/>
      <c r="J133" s="59"/>
    </row>
    <row r="134" spans="2:10">
      <c r="B134" s="58"/>
      <c r="C134" s="16"/>
      <c r="D134" s="16"/>
      <c r="E134" s="41"/>
      <c r="F134" s="41"/>
      <c r="G134" s="41"/>
      <c r="H134" s="41"/>
      <c r="I134" s="41"/>
      <c r="J134" s="59"/>
    </row>
    <row r="135" spans="2:10">
      <c r="B135" s="58"/>
      <c r="C135" s="16"/>
      <c r="D135" s="16"/>
      <c r="E135" s="41"/>
      <c r="F135" s="41"/>
      <c r="G135" s="41"/>
      <c r="H135" s="41"/>
      <c r="I135" s="41"/>
      <c r="J135" s="59"/>
    </row>
    <row r="136" spans="2:10">
      <c r="B136" s="58"/>
      <c r="C136" s="16"/>
      <c r="D136" s="16"/>
      <c r="E136" s="41"/>
      <c r="F136" s="41"/>
      <c r="G136" s="41"/>
      <c r="H136" s="41"/>
      <c r="I136" s="41"/>
      <c r="J136" s="59"/>
    </row>
    <row r="137" spans="2:10">
      <c r="B137" s="58"/>
      <c r="C137" s="16"/>
      <c r="D137" s="16"/>
      <c r="E137" s="41"/>
      <c r="F137" s="41"/>
      <c r="G137" s="41"/>
      <c r="H137" s="41"/>
      <c r="I137" s="41"/>
      <c r="J137" s="59"/>
    </row>
    <row r="138" spans="2:10">
      <c r="B138" s="58"/>
      <c r="C138" s="16"/>
      <c r="D138" s="16"/>
      <c r="E138" s="41"/>
      <c r="F138" s="41"/>
      <c r="G138" s="41"/>
      <c r="H138" s="41"/>
      <c r="I138" s="41"/>
      <c r="J138" s="59"/>
    </row>
    <row r="139" spans="2:10">
      <c r="B139" s="58"/>
      <c r="C139" s="16"/>
      <c r="D139" s="16"/>
      <c r="E139" s="41"/>
      <c r="F139" s="41"/>
      <c r="G139" s="41"/>
      <c r="H139" s="41"/>
      <c r="I139" s="41"/>
      <c r="J139" s="59"/>
    </row>
    <row r="144" spans="2:10">
      <c r="B144" s="6"/>
      <c r="E144" s="6"/>
    </row>
  </sheetData>
  <phoneticPr fontId="2" type="noConversion"/>
  <conditionalFormatting sqref="C9:J139">
    <cfRule type="expression" dxfId="15" priority="1">
      <formula>$B9=3</formula>
    </cfRule>
    <cfRule type="expression" dxfId="14" priority="2">
      <formula>$B9=0</formula>
    </cfRule>
    <cfRule type="expression" dxfId="13" priority="3">
      <formula>$B9=1</formula>
    </cfRule>
    <cfRule type="expression" dxfId="12" priority="4">
      <formula>$B9=2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C5C75A0B-5563-41B8-B252-653B26477945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D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D539D99B-5A54-4C2D-9A98-300D3885422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3EE323DB-9B79-4A22-8328-22A9D7734FE4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F8:J8" xr:uid="{00000000-0002-0000-0000-00000B000000}"/>
    <dataValidation allowBlank="1" showInputMessage="1" showErrorMessage="1" prompt="在此标题下的此列中输入说明" sqref="C8:E8" xr:uid="{00000000-0002-0000-0000-00000A000000}"/>
  </dataValidations>
  <hyperlinks>
    <hyperlink ref="F1" location="'任务安排'!A1" tooltip="单击以导航到“任务安排”" display="Setup &gt;" xr:uid="{849BD180-03AF-4D91-958B-B510E767BE0D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470EF58-6CF5-4BE1-8608-A9945F62DBA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B32:B84</xm:sqref>
        </x14:conditionalFormatting>
        <x14:conditionalFormatting xmlns:xm="http://schemas.microsoft.com/office/excel/2006/main">
          <x14:cfRule type="iconSet" priority="106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B145:B223 B85:B143 B9:B31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0C05-DCB6-4965-9648-0565168D6F2F}">
  <sheetPr>
    <tabColor theme="7" tint="0.59999389629810485"/>
    <pageSetUpPr autoPageBreaks="0" fitToPage="1"/>
  </sheetPr>
  <dimension ref="A1:XFB157"/>
  <sheetViews>
    <sheetView showGridLines="0" topLeftCell="A9" zoomScaleNormal="100" workbookViewId="0">
      <selection activeCell="E69" sqref="E69"/>
    </sheetView>
  </sheetViews>
  <sheetFormatPr defaultColWidth="10.76171875" defaultRowHeight="15"/>
  <cols>
    <col min="1" max="1" width="1.87890625" style="6" customWidth="1"/>
    <col min="2" max="2" width="14.1171875" style="21" customWidth="1"/>
    <col min="3" max="3" width="18.05859375" style="6" customWidth="1"/>
    <col min="4" max="4" width="20.64453125" style="6" customWidth="1"/>
    <col min="5" max="5" width="45.234375" style="24" customWidth="1"/>
    <col min="6" max="6" width="41.76171875" style="6" customWidth="1"/>
    <col min="7" max="7" width="25" style="6" customWidth="1"/>
    <col min="8" max="8" width="21.17578125" style="6" customWidth="1"/>
    <col min="9" max="9" width="12.52734375" style="6" customWidth="1"/>
    <col min="10" max="10" width="28.76171875" style="6" customWidth="1"/>
    <col min="11" max="11" width="7.234375" style="6" customWidth="1"/>
    <col min="12" max="12" width="8.41015625" style="6" customWidth="1"/>
    <col min="13" max="13" width="11.52734375" style="6" customWidth="1"/>
    <col min="14" max="14" width="24" style="6" customWidth="1"/>
    <col min="15" max="16371" width="10.76171875" style="6" customWidth="1"/>
    <col min="16372" max="16372" width="10.64453125" style="6" customWidth="1"/>
    <col min="16373" max="16373" width="12.3515625" style="6" hidden="1" customWidth="1"/>
    <col min="16374" max="16374" width="10.41015625" style="6" hidden="1" customWidth="1"/>
    <col min="16375" max="16375" width="11.52734375" style="6" hidden="1" customWidth="1"/>
    <col min="16376" max="16376" width="9.3515625" style="6" hidden="1" customWidth="1"/>
    <col min="16377" max="16377" width="7.3515625" style="6" hidden="1" customWidth="1"/>
    <col min="16378" max="16378" width="6.64453125" style="6" hidden="1" customWidth="1"/>
    <col min="16379" max="16379" width="4.52734375" style="6" hidden="1" customWidth="1"/>
    <col min="16380" max="16382" width="0.234375" style="6" hidden="1" customWidth="1"/>
    <col min="16383" max="16384" width="24.3515625" style="6" hidden="1" customWidth="1"/>
  </cols>
  <sheetData>
    <row r="1" spans="1:18" ht="73.900000000000006" customHeight="1">
      <c r="A1" s="1" t="s">
        <v>0</v>
      </c>
      <c r="B1" s="2"/>
      <c r="C1" s="3" t="s">
        <v>354</v>
      </c>
      <c r="D1" s="4"/>
      <c r="E1" s="25"/>
      <c r="F1" s="5" t="s">
        <v>1</v>
      </c>
      <c r="H1" s="7"/>
      <c r="I1" s="7"/>
      <c r="J1" s="7"/>
      <c r="K1" s="7"/>
    </row>
    <row r="2" spans="1:18" ht="26.65">
      <c r="A2" s="1"/>
      <c r="B2" s="17" t="s">
        <v>8</v>
      </c>
      <c r="C2" s="44">
        <v>45660</v>
      </c>
      <c r="D2" s="8"/>
      <c r="E2" s="26"/>
      <c r="H2" s="7"/>
      <c r="I2" s="7"/>
      <c r="J2" s="7"/>
      <c r="K2" s="7"/>
    </row>
    <row r="3" spans="1:18" ht="26.65">
      <c r="A3" s="1"/>
      <c r="B3" s="10" t="s">
        <v>7</v>
      </c>
      <c r="C3" s="31">
        <f>COUNTIFS(待办事项列表2[结果],0)</f>
        <v>0</v>
      </c>
      <c r="D3" s="8"/>
      <c r="E3" s="26"/>
      <c r="H3" s="7"/>
      <c r="I3" s="7"/>
      <c r="J3" s="7"/>
      <c r="K3" s="7"/>
    </row>
    <row r="4" spans="1:18" ht="26.65">
      <c r="A4" s="9"/>
      <c r="B4" s="10" t="s">
        <v>6</v>
      </c>
      <c r="C4" s="31">
        <f>COUNTIFS(待办事项列表2[结果],"=1")</f>
        <v>0</v>
      </c>
      <c r="H4" s="7"/>
      <c r="I4" s="7"/>
      <c r="J4" s="7"/>
      <c r="K4" s="7"/>
    </row>
    <row r="5" spans="1:18" ht="26.65">
      <c r="A5" s="9"/>
      <c r="B5" s="10" t="s">
        <v>5</v>
      </c>
      <c r="C5" s="31">
        <f>COUNTIFS(待办事项列表2[结果],"=2")</f>
        <v>62</v>
      </c>
      <c r="H5" s="7"/>
      <c r="I5" s="7"/>
      <c r="J5" s="7"/>
      <c r="K5" s="7"/>
    </row>
    <row r="6" spans="1:18" ht="26.65">
      <c r="A6" s="9"/>
      <c r="B6" s="10" t="s">
        <v>254</v>
      </c>
      <c r="C6" s="31">
        <f>COUNTIFS(待办事项列表2[结果],"=3")</f>
        <v>0</v>
      </c>
      <c r="H6" s="7"/>
      <c r="I6" s="7"/>
      <c r="J6" s="7"/>
      <c r="K6" s="7"/>
    </row>
    <row r="7" spans="1:18" ht="26.65">
      <c r="B7" s="17" t="s">
        <v>15</v>
      </c>
      <c r="C7" s="30" t="s">
        <v>353</v>
      </c>
      <c r="D7" s="30" t="s">
        <v>56</v>
      </c>
      <c r="E7" s="26"/>
      <c r="F7" s="11"/>
      <c r="G7" s="11"/>
    </row>
    <row r="8" spans="1:18" s="13" customFormat="1" ht="16.149999999999999">
      <c r="A8" s="12"/>
      <c r="B8" s="15" t="s">
        <v>3</v>
      </c>
      <c r="C8" s="32" t="s">
        <v>2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4</v>
      </c>
      <c r="M8" s="12"/>
      <c r="N8" s="12"/>
      <c r="O8" s="12"/>
      <c r="P8" s="12"/>
      <c r="Q8" s="12"/>
      <c r="R8" s="12"/>
    </row>
    <row r="9" spans="1:18" ht="60">
      <c r="A9" s="97"/>
      <c r="B9" s="36">
        <v>2</v>
      </c>
      <c r="C9" s="33" t="s">
        <v>57</v>
      </c>
      <c r="D9" s="37" t="s">
        <v>307</v>
      </c>
      <c r="E9" s="18" t="s">
        <v>308</v>
      </c>
      <c r="F9" s="18" t="s">
        <v>309</v>
      </c>
      <c r="G9" s="18" t="s">
        <v>58</v>
      </c>
      <c r="H9" s="18"/>
      <c r="I9" s="14"/>
    </row>
    <row r="10" spans="1:18" ht="30">
      <c r="A10" s="97"/>
      <c r="B10" s="38">
        <v>2</v>
      </c>
      <c r="C10" s="33" t="s">
        <v>340</v>
      </c>
      <c r="D10" s="37" t="s">
        <v>310</v>
      </c>
      <c r="E10" s="22" t="s">
        <v>311</v>
      </c>
      <c r="F10" s="22" t="s">
        <v>313</v>
      </c>
      <c r="G10" s="18" t="s">
        <v>58</v>
      </c>
      <c r="H10" s="22"/>
      <c r="I10" s="39"/>
    </row>
    <row r="11" spans="1:18" ht="30">
      <c r="A11" s="97"/>
      <c r="B11" s="19">
        <v>2</v>
      </c>
      <c r="C11" s="33"/>
      <c r="D11" s="37" t="s">
        <v>325</v>
      </c>
      <c r="E11" s="18" t="s">
        <v>326</v>
      </c>
      <c r="F11" s="18" t="s">
        <v>312</v>
      </c>
      <c r="G11" s="18" t="s">
        <v>58</v>
      </c>
      <c r="H11" s="18"/>
      <c r="I11" s="14"/>
    </row>
    <row r="12" spans="1:18" ht="45">
      <c r="B12" s="19">
        <v>2</v>
      </c>
      <c r="C12" s="33"/>
      <c r="D12" s="37" t="s">
        <v>324</v>
      </c>
      <c r="E12" s="18" t="s">
        <v>314</v>
      </c>
      <c r="F12" s="18" t="s">
        <v>312</v>
      </c>
      <c r="G12" s="18" t="s">
        <v>58</v>
      </c>
      <c r="H12" s="18"/>
      <c r="I12" s="39"/>
    </row>
    <row r="13" spans="1:18" ht="60">
      <c r="B13" s="19">
        <v>2</v>
      </c>
      <c r="C13" s="33"/>
      <c r="D13" s="37" t="s">
        <v>324</v>
      </c>
      <c r="E13" s="18" t="s">
        <v>315</v>
      </c>
      <c r="F13" s="18" t="s">
        <v>316</v>
      </c>
      <c r="G13" s="18" t="s">
        <v>58</v>
      </c>
      <c r="H13" s="18"/>
      <c r="I13" s="39"/>
    </row>
    <row r="14" spans="1:18" ht="30">
      <c r="B14" s="19">
        <v>2</v>
      </c>
      <c r="C14" s="33"/>
      <c r="D14" s="37" t="s">
        <v>324</v>
      </c>
      <c r="E14" s="18" t="s">
        <v>317</v>
      </c>
      <c r="F14" s="18" t="s">
        <v>318</v>
      </c>
      <c r="G14" s="18" t="s">
        <v>58</v>
      </c>
      <c r="H14" s="18"/>
      <c r="I14" s="39"/>
    </row>
    <row r="15" spans="1:18" ht="45">
      <c r="B15" s="19">
        <v>2</v>
      </c>
      <c r="C15" s="33"/>
      <c r="D15" s="37" t="s">
        <v>324</v>
      </c>
      <c r="E15" s="18" t="s">
        <v>321</v>
      </c>
      <c r="F15" s="18" t="s">
        <v>319</v>
      </c>
      <c r="G15" s="18" t="s">
        <v>58</v>
      </c>
      <c r="H15" s="18"/>
      <c r="I15" s="39"/>
    </row>
    <row r="16" spans="1:18" ht="45">
      <c r="B16" s="19">
        <v>2</v>
      </c>
      <c r="C16" s="33"/>
      <c r="D16" s="37" t="s">
        <v>324</v>
      </c>
      <c r="E16" s="18" t="s">
        <v>320</v>
      </c>
      <c r="F16" s="18" t="s">
        <v>319</v>
      </c>
      <c r="G16" s="18" t="s">
        <v>58</v>
      </c>
      <c r="H16" s="18"/>
      <c r="I16" s="39"/>
    </row>
    <row r="17" spans="2:9" ht="60">
      <c r="B17" s="19">
        <v>2</v>
      </c>
      <c r="C17" s="33"/>
      <c r="D17" s="37" t="s">
        <v>323</v>
      </c>
      <c r="E17" s="18" t="s">
        <v>322</v>
      </c>
      <c r="F17" s="18" t="s">
        <v>318</v>
      </c>
      <c r="G17" s="18" t="s">
        <v>58</v>
      </c>
      <c r="H17" s="18"/>
      <c r="I17" s="39"/>
    </row>
    <row r="18" spans="2:9" ht="45">
      <c r="B18" s="19">
        <v>2</v>
      </c>
      <c r="C18" s="33"/>
      <c r="D18" s="37" t="s">
        <v>323</v>
      </c>
      <c r="E18" s="18" t="s">
        <v>327</v>
      </c>
      <c r="F18" s="18" t="s">
        <v>318</v>
      </c>
      <c r="G18" s="18" t="s">
        <v>58</v>
      </c>
      <c r="H18" s="18"/>
      <c r="I18" s="39"/>
    </row>
    <row r="19" spans="2:9" ht="60">
      <c r="B19" s="19">
        <v>2</v>
      </c>
      <c r="C19" s="33"/>
      <c r="D19" s="37" t="s">
        <v>329</v>
      </c>
      <c r="E19" s="18" t="s">
        <v>328</v>
      </c>
      <c r="F19" s="18" t="s">
        <v>318</v>
      </c>
      <c r="G19" s="18" t="s">
        <v>58</v>
      </c>
      <c r="H19" s="22"/>
      <c r="I19" s="39"/>
    </row>
    <row r="20" spans="2:9" ht="30">
      <c r="B20" s="20">
        <v>2</v>
      </c>
      <c r="C20" s="34"/>
      <c r="D20" s="37" t="s">
        <v>350</v>
      </c>
      <c r="E20" s="22" t="s">
        <v>351</v>
      </c>
      <c r="F20" s="22" t="s">
        <v>349</v>
      </c>
      <c r="G20" s="18" t="s">
        <v>58</v>
      </c>
      <c r="H20" s="22"/>
      <c r="I20" s="39"/>
    </row>
    <row r="21" spans="2:9" ht="30">
      <c r="B21" s="19">
        <v>2</v>
      </c>
      <c r="C21"/>
      <c r="D21" s="37" t="s">
        <v>59</v>
      </c>
      <c r="E21" s="18" t="s">
        <v>60</v>
      </c>
      <c r="F21" s="18" t="s">
        <v>331</v>
      </c>
      <c r="G21" s="18" t="s">
        <v>58</v>
      </c>
      <c r="H21" s="22"/>
      <c r="I21" s="14"/>
    </row>
    <row r="22" spans="2:9" ht="143.25" customHeight="1">
      <c r="B22" s="19">
        <v>2</v>
      </c>
      <c r="C22"/>
      <c r="D22" s="37" t="s">
        <v>61</v>
      </c>
      <c r="E22" s="18" t="s">
        <v>62</v>
      </c>
      <c r="F22" s="18" t="s">
        <v>332</v>
      </c>
      <c r="G22" s="18" t="s">
        <v>58</v>
      </c>
      <c r="H22" s="22"/>
      <c r="I22" s="14"/>
    </row>
    <row r="23" spans="2:9" ht="135">
      <c r="B23" s="36">
        <v>2</v>
      </c>
      <c r="C23" t="s">
        <v>63</v>
      </c>
      <c r="D23" s="37" t="s">
        <v>333</v>
      </c>
      <c r="E23" s="18" t="s">
        <v>339</v>
      </c>
      <c r="F23" s="22" t="s">
        <v>337</v>
      </c>
      <c r="G23" s="18" t="s">
        <v>336</v>
      </c>
      <c r="H23" s="22"/>
      <c r="I23" s="14"/>
    </row>
    <row r="24" spans="2:9" ht="60">
      <c r="B24" s="38">
        <v>2</v>
      </c>
      <c r="C24"/>
      <c r="D24" s="37" t="s">
        <v>64</v>
      </c>
      <c r="E24" s="18" t="s">
        <v>257</v>
      </c>
      <c r="F24" s="22" t="s">
        <v>65</v>
      </c>
      <c r="G24" s="18" t="s">
        <v>335</v>
      </c>
      <c r="H24" s="22"/>
      <c r="I24" s="14"/>
    </row>
    <row r="25" spans="2:9" ht="60">
      <c r="B25" s="19">
        <v>2</v>
      </c>
      <c r="C25"/>
      <c r="D25" s="37" t="s">
        <v>71</v>
      </c>
      <c r="E25" s="18" t="s">
        <v>67</v>
      </c>
      <c r="F25" s="22" t="s">
        <v>70</v>
      </c>
      <c r="G25" s="18" t="s">
        <v>334</v>
      </c>
      <c r="H25" s="22"/>
      <c r="I25" s="14"/>
    </row>
    <row r="26" spans="2:9" ht="45">
      <c r="B26" s="38">
        <v>2</v>
      </c>
      <c r="C26" s="34"/>
      <c r="D26" s="37" t="s">
        <v>72</v>
      </c>
      <c r="E26" s="18" t="s">
        <v>68</v>
      </c>
      <c r="F26" s="22" t="s">
        <v>66</v>
      </c>
      <c r="G26" s="18" t="s">
        <v>69</v>
      </c>
      <c r="H26" s="22"/>
      <c r="I26" s="14"/>
    </row>
    <row r="27" spans="2:9" ht="88.9" customHeight="1">
      <c r="B27" s="38">
        <v>2</v>
      </c>
      <c r="C27" s="34"/>
      <c r="D27" s="22" t="s">
        <v>251</v>
      </c>
      <c r="E27" s="22" t="s">
        <v>252</v>
      </c>
      <c r="F27" s="22" t="s">
        <v>253</v>
      </c>
      <c r="G27" s="22" t="s">
        <v>253</v>
      </c>
      <c r="H27" s="22"/>
      <c r="I27" s="39"/>
    </row>
    <row r="28" spans="2:9" ht="75">
      <c r="B28" s="20">
        <v>2</v>
      </c>
      <c r="C28" s="33" t="s">
        <v>378</v>
      </c>
      <c r="D28" s="22" t="s">
        <v>338</v>
      </c>
      <c r="E28" s="22" t="s">
        <v>341</v>
      </c>
      <c r="F28" s="22" t="s">
        <v>330</v>
      </c>
      <c r="G28" s="18" t="s">
        <v>58</v>
      </c>
      <c r="H28" s="22"/>
      <c r="I28" s="39"/>
    </row>
    <row r="29" spans="2:9">
      <c r="B29" s="38">
        <v>2</v>
      </c>
      <c r="C29" s="34"/>
      <c r="D29" s="22" t="s">
        <v>251</v>
      </c>
      <c r="E29" s="22" t="s">
        <v>342</v>
      </c>
      <c r="F29" s="22" t="s">
        <v>253</v>
      </c>
      <c r="G29" s="22" t="s">
        <v>253</v>
      </c>
      <c r="H29" s="22"/>
      <c r="I29" s="39"/>
    </row>
    <row r="30" spans="2:9" ht="75">
      <c r="B30" s="19">
        <v>2</v>
      </c>
      <c r="C30" s="34" t="s">
        <v>73</v>
      </c>
      <c r="D30" s="22" t="s">
        <v>74</v>
      </c>
      <c r="E30" s="22" t="s">
        <v>343</v>
      </c>
      <c r="F30" s="22" t="s">
        <v>75</v>
      </c>
      <c r="G30" s="18" t="s">
        <v>58</v>
      </c>
      <c r="H30" s="22"/>
      <c r="I30" s="14"/>
    </row>
    <row r="31" spans="2:9">
      <c r="B31" s="36">
        <v>2</v>
      </c>
      <c r="C31" s="34"/>
      <c r="D31" s="22" t="s">
        <v>76</v>
      </c>
      <c r="E31" s="22" t="s">
        <v>77</v>
      </c>
      <c r="F31" s="22" t="s">
        <v>78</v>
      </c>
      <c r="G31" s="18" t="s">
        <v>58</v>
      </c>
      <c r="H31" s="22"/>
      <c r="I31" s="14"/>
    </row>
    <row r="32" spans="2:9" ht="30">
      <c r="B32" s="38">
        <v>2</v>
      </c>
      <c r="C32" s="34"/>
      <c r="D32" s="22" t="s">
        <v>81</v>
      </c>
      <c r="E32" s="22" t="s">
        <v>82</v>
      </c>
      <c r="F32" s="22" t="s">
        <v>83</v>
      </c>
      <c r="G32" s="18" t="s">
        <v>58</v>
      </c>
      <c r="H32" s="22"/>
      <c r="I32" s="14"/>
    </row>
    <row r="33" spans="2:9" ht="30">
      <c r="B33" s="19">
        <v>2</v>
      </c>
      <c r="C33" s="34"/>
      <c r="D33" s="22" t="s">
        <v>79</v>
      </c>
      <c r="E33" s="22" t="s">
        <v>80</v>
      </c>
      <c r="F33" s="22" t="s">
        <v>84</v>
      </c>
      <c r="G33" s="18" t="s">
        <v>58</v>
      </c>
      <c r="H33" s="22"/>
      <c r="I33" s="14"/>
    </row>
    <row r="34" spans="2:9" ht="45">
      <c r="B34" s="20">
        <v>2</v>
      </c>
      <c r="C34" s="34"/>
      <c r="D34" s="22" t="s">
        <v>79</v>
      </c>
      <c r="E34" s="22" t="s">
        <v>348</v>
      </c>
      <c r="F34" s="22" t="s">
        <v>349</v>
      </c>
      <c r="G34" s="18" t="s">
        <v>58</v>
      </c>
      <c r="H34" s="22"/>
      <c r="I34" s="39"/>
    </row>
    <row r="35" spans="2:9" ht="60">
      <c r="B35" s="38">
        <v>2</v>
      </c>
      <c r="C35" s="33"/>
      <c r="D35" s="37" t="s">
        <v>295</v>
      </c>
      <c r="E35" s="18" t="s">
        <v>86</v>
      </c>
      <c r="F35" s="22" t="s">
        <v>85</v>
      </c>
      <c r="G35" s="22" t="s">
        <v>87</v>
      </c>
      <c r="H35" s="18"/>
      <c r="I35" s="14"/>
    </row>
    <row r="36" spans="2:9" ht="45">
      <c r="B36" s="38">
        <v>2</v>
      </c>
      <c r="C36" s="33"/>
      <c r="D36" s="37" t="s">
        <v>295</v>
      </c>
      <c r="E36" s="18" t="s">
        <v>296</v>
      </c>
      <c r="F36" s="22" t="s">
        <v>297</v>
      </c>
      <c r="G36" s="22" t="s">
        <v>298</v>
      </c>
      <c r="H36" s="18"/>
      <c r="I36" s="14"/>
    </row>
    <row r="37" spans="2:9" ht="45">
      <c r="B37" s="38">
        <v>2</v>
      </c>
      <c r="C37" s="33"/>
      <c r="D37" s="37" t="s">
        <v>295</v>
      </c>
      <c r="E37" s="18" t="s">
        <v>299</v>
      </c>
      <c r="F37" s="22" t="s">
        <v>297</v>
      </c>
      <c r="G37" s="22" t="s">
        <v>300</v>
      </c>
      <c r="H37" s="18"/>
      <c r="I37" s="14"/>
    </row>
    <row r="38" spans="2:9" ht="90">
      <c r="B38" s="38">
        <v>2</v>
      </c>
      <c r="C38" s="33"/>
      <c r="D38" s="37" t="s">
        <v>295</v>
      </c>
      <c r="E38" s="18" t="s">
        <v>302</v>
      </c>
      <c r="F38" s="22" t="s">
        <v>297</v>
      </c>
      <c r="G38" s="22" t="s">
        <v>301</v>
      </c>
      <c r="H38" s="18" t="s">
        <v>303</v>
      </c>
      <c r="I38" s="14"/>
    </row>
    <row r="39" spans="2:9" ht="45">
      <c r="B39" s="19">
        <v>2</v>
      </c>
      <c r="C39" t="s">
        <v>89</v>
      </c>
      <c r="D39" s="37" t="s">
        <v>90</v>
      </c>
      <c r="E39" s="18" t="s">
        <v>344</v>
      </c>
      <c r="F39" s="18" t="s">
        <v>91</v>
      </c>
      <c r="G39" s="18" t="s">
        <v>58</v>
      </c>
      <c r="H39" s="18"/>
      <c r="I39" s="14"/>
    </row>
    <row r="40" spans="2:9" ht="60">
      <c r="B40" s="19">
        <v>2</v>
      </c>
      <c r="C40" t="s">
        <v>89</v>
      </c>
      <c r="D40" s="37" t="s">
        <v>92</v>
      </c>
      <c r="E40" s="18" t="s">
        <v>345</v>
      </c>
      <c r="F40" s="18" t="s">
        <v>93</v>
      </c>
      <c r="G40" s="18" t="s">
        <v>58</v>
      </c>
      <c r="H40" s="18"/>
      <c r="I40" s="14"/>
    </row>
    <row r="41" spans="2:9" ht="45">
      <c r="B41" s="19">
        <v>2</v>
      </c>
      <c r="C41" t="s">
        <v>110</v>
      </c>
      <c r="D41" s="37" t="s">
        <v>111</v>
      </c>
      <c r="E41" s="18" t="s">
        <v>112</v>
      </c>
      <c r="F41" s="22" t="s">
        <v>113</v>
      </c>
      <c r="G41" s="18" t="s">
        <v>58</v>
      </c>
      <c r="H41" s="22"/>
      <c r="I41" s="14"/>
    </row>
    <row r="42" spans="2:9" ht="30">
      <c r="B42" s="19">
        <v>2</v>
      </c>
      <c r="C42"/>
      <c r="D42" s="37" t="s">
        <v>81</v>
      </c>
      <c r="E42" s="18" t="s">
        <v>346</v>
      </c>
      <c r="F42" s="22" t="s">
        <v>115</v>
      </c>
      <c r="G42" s="18" t="s">
        <v>58</v>
      </c>
      <c r="H42" s="22"/>
      <c r="I42" s="14"/>
    </row>
    <row r="43" spans="2:9" ht="45">
      <c r="B43" s="20">
        <v>2</v>
      </c>
      <c r="C43" s="34"/>
      <c r="D43" s="37" t="s">
        <v>111</v>
      </c>
      <c r="E43" s="22" t="s">
        <v>352</v>
      </c>
      <c r="F43" s="22" t="s">
        <v>349</v>
      </c>
      <c r="G43" s="18" t="s">
        <v>58</v>
      </c>
      <c r="H43" s="22"/>
      <c r="I43" s="39"/>
    </row>
    <row r="44" spans="2:9" ht="30">
      <c r="B44" s="19">
        <v>2</v>
      </c>
      <c r="C44"/>
      <c r="D44" s="37" t="s">
        <v>119</v>
      </c>
      <c r="E44" s="18" t="s">
        <v>347</v>
      </c>
      <c r="F44" s="22" t="s">
        <v>114</v>
      </c>
      <c r="G44" s="18" t="s">
        <v>58</v>
      </c>
      <c r="H44" s="22"/>
      <c r="I44" s="14"/>
    </row>
    <row r="45" spans="2:9" ht="75">
      <c r="B45" s="20">
        <v>2</v>
      </c>
      <c r="C45" s="34"/>
      <c r="D45" s="22" t="s">
        <v>366</v>
      </c>
      <c r="E45" s="22" t="s">
        <v>367</v>
      </c>
      <c r="F45" s="22" t="s">
        <v>368</v>
      </c>
      <c r="G45" s="18" t="s">
        <v>58</v>
      </c>
      <c r="H45" s="22" t="s">
        <v>372</v>
      </c>
      <c r="I45" s="39"/>
    </row>
    <row r="46" spans="2:9" ht="30">
      <c r="B46" s="20">
        <v>2</v>
      </c>
      <c r="C46" s="34"/>
      <c r="D46" s="22" t="s">
        <v>369</v>
      </c>
      <c r="E46" s="22" t="s">
        <v>370</v>
      </c>
      <c r="F46" s="22" t="s">
        <v>371</v>
      </c>
      <c r="G46" s="18" t="s">
        <v>58</v>
      </c>
      <c r="H46" s="22"/>
      <c r="I46" s="39"/>
    </row>
    <row r="47" spans="2:9" ht="90">
      <c r="B47" s="19">
        <v>2</v>
      </c>
      <c r="C47" t="s">
        <v>116</v>
      </c>
      <c r="D47" s="37" t="s">
        <v>119</v>
      </c>
      <c r="E47" s="18" t="s">
        <v>117</v>
      </c>
      <c r="F47" s="22" t="s">
        <v>118</v>
      </c>
      <c r="G47" s="18" t="s">
        <v>58</v>
      </c>
      <c r="H47" s="22"/>
      <c r="I47" s="14"/>
    </row>
    <row r="48" spans="2:9" ht="60">
      <c r="B48" s="19">
        <v>2</v>
      </c>
      <c r="C48" t="s">
        <v>120</v>
      </c>
      <c r="D48" s="37" t="s">
        <v>121</v>
      </c>
      <c r="E48" s="18" t="s">
        <v>122</v>
      </c>
      <c r="F48" s="22" t="s">
        <v>123</v>
      </c>
      <c r="G48" s="18" t="s">
        <v>58</v>
      </c>
      <c r="H48" s="22"/>
      <c r="I48" s="14"/>
    </row>
    <row r="49" spans="2:9" ht="45">
      <c r="B49" s="19">
        <v>2</v>
      </c>
      <c r="C49"/>
      <c r="D49" s="37" t="s">
        <v>119</v>
      </c>
      <c r="E49" s="18" t="s">
        <v>258</v>
      </c>
      <c r="F49" s="22" t="s">
        <v>124</v>
      </c>
      <c r="G49" s="18" t="s">
        <v>58</v>
      </c>
      <c r="H49" s="22"/>
      <c r="I49" s="14"/>
    </row>
    <row r="50" spans="2:9" ht="60">
      <c r="B50" s="19">
        <v>2</v>
      </c>
      <c r="C50"/>
      <c r="D50" s="37" t="s">
        <v>125</v>
      </c>
      <c r="E50" s="18" t="s">
        <v>126</v>
      </c>
      <c r="F50" s="22" t="s">
        <v>127</v>
      </c>
      <c r="G50" s="18" t="s">
        <v>58</v>
      </c>
      <c r="H50" s="22"/>
      <c r="I50" s="14"/>
    </row>
    <row r="51" spans="2:9" ht="45">
      <c r="B51" s="19">
        <v>2</v>
      </c>
      <c r="C51"/>
      <c r="D51" s="37" t="s">
        <v>119</v>
      </c>
      <c r="E51" s="18" t="s">
        <v>258</v>
      </c>
      <c r="F51" s="22" t="s">
        <v>128</v>
      </c>
      <c r="G51" s="18" t="s">
        <v>58</v>
      </c>
      <c r="H51" s="22"/>
      <c r="I51" s="14"/>
    </row>
    <row r="52" spans="2:9" ht="60">
      <c r="B52" s="19">
        <v>2</v>
      </c>
      <c r="C52"/>
      <c r="D52" s="37" t="s">
        <v>121</v>
      </c>
      <c r="E52" s="18" t="s">
        <v>129</v>
      </c>
      <c r="F52" s="22" t="s">
        <v>130</v>
      </c>
      <c r="G52" s="18" t="s">
        <v>58</v>
      </c>
      <c r="H52" s="22"/>
      <c r="I52" s="14"/>
    </row>
    <row r="53" spans="2:9" ht="45">
      <c r="B53" s="19">
        <v>2</v>
      </c>
      <c r="C53" s="34"/>
      <c r="D53" s="37" t="s">
        <v>119</v>
      </c>
      <c r="E53" s="18" t="s">
        <v>258</v>
      </c>
      <c r="F53" s="22" t="s">
        <v>131</v>
      </c>
      <c r="G53" s="18" t="s">
        <v>58</v>
      </c>
      <c r="H53" s="22"/>
      <c r="I53" s="14"/>
    </row>
    <row r="54" spans="2:9" ht="60">
      <c r="B54" s="19">
        <v>2</v>
      </c>
      <c r="C54"/>
      <c r="D54" s="37" t="s">
        <v>132</v>
      </c>
      <c r="E54" s="18" t="s">
        <v>133</v>
      </c>
      <c r="F54" s="22" t="s">
        <v>134</v>
      </c>
      <c r="G54" s="18" t="s">
        <v>58</v>
      </c>
      <c r="H54" s="22"/>
      <c r="I54" s="14"/>
    </row>
    <row r="55" spans="2:9" ht="30">
      <c r="B55" s="19">
        <v>2</v>
      </c>
      <c r="C55" s="34"/>
      <c r="D55" s="37" t="s">
        <v>119</v>
      </c>
      <c r="E55" s="18" t="s">
        <v>258</v>
      </c>
      <c r="F55" s="22" t="s">
        <v>135</v>
      </c>
      <c r="G55" s="18" t="s">
        <v>58</v>
      </c>
      <c r="H55" s="22"/>
      <c r="I55" s="14"/>
    </row>
    <row r="56" spans="2:9" ht="30">
      <c r="B56" s="20">
        <v>2</v>
      </c>
      <c r="C56" s="37" t="s">
        <v>136</v>
      </c>
      <c r="D56" s="37"/>
      <c r="E56" s="18" t="s">
        <v>259</v>
      </c>
      <c r="F56" s="22" t="s">
        <v>118</v>
      </c>
      <c r="G56" s="18" t="s">
        <v>58</v>
      </c>
      <c r="H56" s="22"/>
      <c r="I56" s="14"/>
    </row>
    <row r="57" spans="2:9" ht="45">
      <c r="B57" s="20">
        <v>2</v>
      </c>
      <c r="C57" t="s">
        <v>150</v>
      </c>
      <c r="D57" s="37" t="s">
        <v>140</v>
      </c>
      <c r="E57" s="18" t="s">
        <v>137</v>
      </c>
      <c r="F57" s="22" t="s">
        <v>138</v>
      </c>
      <c r="G57" s="18" t="s">
        <v>139</v>
      </c>
      <c r="H57" s="22"/>
      <c r="I57" s="14"/>
    </row>
    <row r="58" spans="2:9" ht="30">
      <c r="B58" s="20">
        <v>2</v>
      </c>
      <c r="C58" s="34"/>
      <c r="D58" s="37" t="s">
        <v>141</v>
      </c>
      <c r="E58" s="18" t="s">
        <v>260</v>
      </c>
      <c r="F58" s="22" t="s">
        <v>142</v>
      </c>
      <c r="G58" s="18" t="s">
        <v>139</v>
      </c>
      <c r="H58" s="22"/>
      <c r="I58" s="14"/>
    </row>
    <row r="59" spans="2:9" ht="30">
      <c r="B59" s="20">
        <v>2</v>
      </c>
      <c r="C59"/>
      <c r="D59" s="37" t="s">
        <v>143</v>
      </c>
      <c r="E59" s="18" t="s">
        <v>261</v>
      </c>
      <c r="F59" s="22" t="s">
        <v>144</v>
      </c>
      <c r="G59" s="18" t="s">
        <v>139</v>
      </c>
      <c r="H59" s="22"/>
      <c r="I59" s="14"/>
    </row>
    <row r="60" spans="2:9" ht="45">
      <c r="B60" s="20">
        <v>2</v>
      </c>
      <c r="C60"/>
      <c r="D60" s="37" t="s">
        <v>145</v>
      </c>
      <c r="E60" s="18" t="s">
        <v>262</v>
      </c>
      <c r="F60" s="22" t="s">
        <v>146</v>
      </c>
      <c r="G60" s="18" t="s">
        <v>139</v>
      </c>
      <c r="H60" s="22"/>
      <c r="I60" s="14"/>
    </row>
    <row r="61" spans="2:9" ht="45">
      <c r="B61" s="20">
        <v>2</v>
      </c>
      <c r="C61"/>
      <c r="D61" s="37" t="s">
        <v>147</v>
      </c>
      <c r="E61" s="18" t="s">
        <v>148</v>
      </c>
      <c r="F61" s="22" t="s">
        <v>149</v>
      </c>
      <c r="G61" s="18" t="s">
        <v>139</v>
      </c>
      <c r="H61" s="22"/>
      <c r="I61" s="14"/>
    </row>
    <row r="62" spans="2:9" ht="45">
      <c r="B62" s="20">
        <v>2</v>
      </c>
      <c r="C62" s="34" t="s">
        <v>239</v>
      </c>
      <c r="D62" s="37" t="s">
        <v>240</v>
      </c>
      <c r="E62" s="18" t="s">
        <v>242</v>
      </c>
      <c r="F62" s="22" t="s">
        <v>241</v>
      </c>
      <c r="G62" s="18" t="s">
        <v>58</v>
      </c>
      <c r="H62" s="22"/>
      <c r="I62" s="14"/>
    </row>
    <row r="63" spans="2:9" ht="30">
      <c r="B63" s="20">
        <v>2</v>
      </c>
      <c r="C63"/>
      <c r="D63" s="37" t="s">
        <v>244</v>
      </c>
      <c r="E63" s="18" t="s">
        <v>263</v>
      </c>
      <c r="F63" s="22" t="s">
        <v>243</v>
      </c>
      <c r="G63" s="18" t="s">
        <v>58</v>
      </c>
      <c r="H63" s="22"/>
      <c r="I63" s="14"/>
    </row>
    <row r="64" spans="2:9" ht="30">
      <c r="B64" s="20">
        <v>2</v>
      </c>
      <c r="C64" s="34"/>
      <c r="D64" s="37" t="s">
        <v>246</v>
      </c>
      <c r="E64" s="18" t="s">
        <v>264</v>
      </c>
      <c r="F64" s="22" t="s">
        <v>247</v>
      </c>
      <c r="G64" s="18" t="s">
        <v>58</v>
      </c>
      <c r="H64" s="22"/>
      <c r="I64" s="14"/>
    </row>
    <row r="65" spans="2:9" ht="30">
      <c r="B65" s="20">
        <v>2</v>
      </c>
      <c r="C65" s="34"/>
      <c r="D65" s="37" t="s">
        <v>248</v>
      </c>
      <c r="E65" s="18" t="s">
        <v>265</v>
      </c>
      <c r="F65" s="22" t="s">
        <v>245</v>
      </c>
      <c r="G65" s="18" t="s">
        <v>58</v>
      </c>
      <c r="H65" s="22"/>
      <c r="I65" s="14"/>
    </row>
    <row r="66" spans="2:9" ht="30">
      <c r="B66" s="20">
        <v>2</v>
      </c>
      <c r="C66" s="34"/>
      <c r="D66" s="37" t="s">
        <v>249</v>
      </c>
      <c r="E66" s="18" t="s">
        <v>266</v>
      </c>
      <c r="F66" s="22" t="s">
        <v>250</v>
      </c>
      <c r="G66" s="18" t="s">
        <v>58</v>
      </c>
      <c r="H66" s="22"/>
      <c r="I66" s="14"/>
    </row>
    <row r="67" spans="2:9" ht="30">
      <c r="B67" s="20">
        <v>2</v>
      </c>
      <c r="C67" s="34"/>
      <c r="D67" s="37" t="s">
        <v>255</v>
      </c>
      <c r="E67" s="18" t="s">
        <v>267</v>
      </c>
      <c r="F67" s="22" t="s">
        <v>256</v>
      </c>
      <c r="G67" s="18" t="s">
        <v>58</v>
      </c>
      <c r="H67" s="22"/>
      <c r="I67" s="14"/>
    </row>
    <row r="68" spans="2:9" ht="45">
      <c r="B68" s="20">
        <v>2</v>
      </c>
      <c r="C68" s="34" t="s">
        <v>355</v>
      </c>
      <c r="D68" s="37" t="s">
        <v>304</v>
      </c>
      <c r="E68" s="18" t="s">
        <v>362</v>
      </c>
      <c r="F68" s="22" t="s">
        <v>363</v>
      </c>
      <c r="G68" s="18" t="s">
        <v>58</v>
      </c>
      <c r="H68" s="22"/>
      <c r="I68" s="14"/>
    </row>
    <row r="69" spans="2:9" ht="45">
      <c r="B69" s="20">
        <v>2</v>
      </c>
      <c r="C69" s="34"/>
      <c r="D69" s="37" t="s">
        <v>305</v>
      </c>
      <c r="E69" s="18" t="s">
        <v>364</v>
      </c>
      <c r="F69" s="22" t="s">
        <v>363</v>
      </c>
      <c r="G69" s="18" t="s">
        <v>58</v>
      </c>
      <c r="H69" s="22"/>
      <c r="I69" s="14"/>
    </row>
    <row r="70" spans="2:9" ht="45">
      <c r="B70" s="20">
        <v>2</v>
      </c>
      <c r="C70" s="34"/>
      <c r="D70" s="37" t="s">
        <v>306</v>
      </c>
      <c r="E70" s="18" t="s">
        <v>365</v>
      </c>
      <c r="F70" s="22" t="s">
        <v>363</v>
      </c>
      <c r="G70" s="18" t="s">
        <v>58</v>
      </c>
      <c r="H70" s="22"/>
      <c r="I70" s="14"/>
    </row>
    <row r="71" spans="2:9">
      <c r="B71" s="20"/>
      <c r="C71" s="34"/>
      <c r="D71" s="37"/>
      <c r="E71" s="18"/>
      <c r="F71" s="22"/>
      <c r="G71" s="18"/>
      <c r="H71" s="22"/>
      <c r="I71" s="14"/>
    </row>
    <row r="72" spans="2:9">
      <c r="B72" s="20"/>
      <c r="C72" s="34"/>
      <c r="D72" s="37"/>
      <c r="E72" s="18"/>
      <c r="F72" s="22"/>
      <c r="G72" s="18"/>
      <c r="H72" s="22"/>
      <c r="I72" s="14"/>
    </row>
    <row r="73" spans="2:9">
      <c r="B73" s="20"/>
      <c r="C73" s="34"/>
      <c r="D73" s="37"/>
      <c r="E73" s="18"/>
      <c r="F73" s="22"/>
      <c r="G73" s="18"/>
      <c r="H73" s="22"/>
      <c r="I73" s="14"/>
    </row>
    <row r="74" spans="2:9">
      <c r="B74" s="29"/>
      <c r="C74" s="35"/>
      <c r="D74" s="37"/>
      <c r="E74" s="18"/>
      <c r="F74" s="22"/>
      <c r="G74" s="18"/>
      <c r="H74" s="27"/>
      <c r="I74" s="14"/>
    </row>
    <row r="75" spans="2:9">
      <c r="B75" s="29"/>
      <c r="C75" s="35"/>
      <c r="D75" s="37"/>
      <c r="E75" s="18"/>
      <c r="F75" s="22"/>
      <c r="G75" s="18"/>
      <c r="H75" s="27"/>
      <c r="I75" s="14"/>
    </row>
    <row r="76" spans="2:9">
      <c r="B76" s="29"/>
      <c r="C76" s="35"/>
      <c r="D76" s="37"/>
      <c r="E76" s="18"/>
      <c r="F76" s="22"/>
      <c r="G76" s="18"/>
      <c r="H76" s="27"/>
      <c r="I76" s="14"/>
    </row>
    <row r="77" spans="2:9">
      <c r="B77" s="29"/>
      <c r="C77" s="35"/>
      <c r="D77" s="37"/>
      <c r="E77" s="18"/>
      <c r="F77" s="22"/>
      <c r="G77" s="18"/>
      <c r="H77" s="27"/>
      <c r="I77" s="14"/>
    </row>
    <row r="78" spans="2:9">
      <c r="B78" s="29"/>
      <c r="C78" s="35"/>
      <c r="D78" s="37"/>
      <c r="E78" s="18"/>
      <c r="F78" s="22"/>
      <c r="G78" s="18"/>
      <c r="H78" s="27"/>
      <c r="I78" s="14"/>
    </row>
    <row r="79" spans="2:9">
      <c r="B79" s="29"/>
      <c r="C79" s="35"/>
      <c r="D79" s="27"/>
      <c r="E79" s="27"/>
      <c r="F79" s="22"/>
      <c r="G79" s="18"/>
      <c r="H79" s="27"/>
      <c r="I79" s="14"/>
    </row>
    <row r="80" spans="2:9">
      <c r="B80" s="29"/>
      <c r="C80" s="35"/>
      <c r="D80" s="27"/>
      <c r="E80" s="27"/>
      <c r="F80" s="27"/>
      <c r="G80" s="18"/>
      <c r="H80" s="27"/>
      <c r="I80" s="14"/>
    </row>
    <row r="81" spans="2:9">
      <c r="B81" s="29"/>
      <c r="C81" s="35"/>
      <c r="D81" s="27"/>
      <c r="E81" s="18"/>
      <c r="F81" s="27"/>
      <c r="G81" s="18"/>
      <c r="H81" s="27"/>
      <c r="I81" s="14"/>
    </row>
    <row r="82" spans="2:9">
      <c r="B82" s="29"/>
      <c r="C82" s="35"/>
      <c r="D82" s="27"/>
      <c r="E82" s="27"/>
      <c r="F82" s="27"/>
      <c r="G82" s="18"/>
      <c r="H82" s="27"/>
      <c r="I82" s="14"/>
    </row>
    <row r="83" spans="2:9">
      <c r="B83" s="29"/>
      <c r="C83" s="35"/>
      <c r="D83" s="27"/>
      <c r="E83" s="27"/>
      <c r="F83" s="27"/>
      <c r="G83" s="18"/>
      <c r="H83" s="27"/>
      <c r="I83" s="14"/>
    </row>
    <row r="84" spans="2:9">
      <c r="B84" s="29"/>
      <c r="C84" s="16"/>
      <c r="D84" s="27"/>
      <c r="E84" s="27"/>
      <c r="F84" s="27"/>
      <c r="G84" s="18"/>
      <c r="H84" s="27"/>
      <c r="I84" s="14"/>
    </row>
    <row r="85" spans="2:9">
      <c r="B85" s="29"/>
      <c r="C85" s="35"/>
      <c r="D85" s="27"/>
      <c r="E85" s="18"/>
      <c r="F85" s="27"/>
      <c r="G85" s="18"/>
      <c r="H85" s="27"/>
      <c r="I85" s="14"/>
    </row>
    <row r="86" spans="2:9">
      <c r="B86" s="29"/>
      <c r="C86" s="35"/>
      <c r="D86" s="27"/>
      <c r="E86" s="18"/>
      <c r="F86" s="27"/>
      <c r="G86" s="18"/>
      <c r="H86" s="27"/>
      <c r="I86" s="14"/>
    </row>
    <row r="87" spans="2:9">
      <c r="B87" s="29"/>
      <c r="C87" s="35"/>
      <c r="D87" s="27"/>
      <c r="E87" s="18"/>
      <c r="F87" s="27"/>
      <c r="G87" s="18"/>
      <c r="H87" s="27"/>
      <c r="I87" s="14"/>
    </row>
    <row r="88" spans="2:9">
      <c r="B88" s="29"/>
      <c r="C88" s="16"/>
      <c r="D88" s="27"/>
      <c r="E88" s="27"/>
      <c r="F88" s="27"/>
      <c r="G88" s="18"/>
      <c r="H88" s="27"/>
      <c r="I88" s="14"/>
    </row>
    <row r="89" spans="2:9">
      <c r="B89" s="29"/>
      <c r="C89" s="35"/>
      <c r="D89" s="27"/>
      <c r="E89" s="18"/>
      <c r="F89" s="27"/>
      <c r="G89" s="18"/>
      <c r="H89" s="27"/>
      <c r="I89" s="14"/>
    </row>
    <row r="90" spans="2:9">
      <c r="B90" s="29"/>
      <c r="C90" s="35"/>
      <c r="D90" s="27"/>
      <c r="E90" s="18"/>
      <c r="F90" s="27"/>
      <c r="G90" s="18"/>
      <c r="H90" s="27"/>
      <c r="I90" s="14"/>
    </row>
    <row r="91" spans="2:9">
      <c r="B91" s="29"/>
      <c r="C91" s="35"/>
      <c r="D91" s="27"/>
      <c r="E91" s="18"/>
      <c r="F91" s="27"/>
      <c r="G91" s="18"/>
      <c r="H91" s="27"/>
      <c r="I91" s="14"/>
    </row>
    <row r="92" spans="2:9">
      <c r="B92" s="29"/>
      <c r="C92" s="35"/>
      <c r="D92" s="27"/>
      <c r="E92" s="27"/>
      <c r="F92" s="27"/>
      <c r="G92" s="18"/>
      <c r="H92" s="27"/>
      <c r="I92" s="14"/>
    </row>
    <row r="93" spans="2:9">
      <c r="B93" s="29"/>
      <c r="C93" s="35"/>
      <c r="D93" s="27"/>
      <c r="E93" s="27"/>
      <c r="F93" s="27"/>
      <c r="G93" s="18"/>
      <c r="H93" s="27"/>
      <c r="I93" s="14"/>
    </row>
    <row r="94" spans="2:9">
      <c r="B94" s="29"/>
      <c r="C94" s="16"/>
      <c r="D94" s="27"/>
      <c r="E94" s="27"/>
      <c r="F94" s="27"/>
      <c r="G94" s="18"/>
      <c r="H94" s="27"/>
      <c r="I94" s="14"/>
    </row>
    <row r="95" spans="2:9">
      <c r="B95" s="29"/>
      <c r="C95" s="35"/>
      <c r="D95" s="27"/>
      <c r="E95" s="27"/>
      <c r="F95" s="27"/>
      <c r="G95" s="18"/>
      <c r="H95" s="27"/>
      <c r="I95" s="14"/>
    </row>
    <row r="96" spans="2:9">
      <c r="B96" s="29"/>
      <c r="C96" s="35"/>
      <c r="D96" s="27"/>
      <c r="E96" s="27"/>
      <c r="F96" s="27"/>
      <c r="G96" s="18"/>
      <c r="H96" s="27"/>
      <c r="I96" s="14"/>
    </row>
    <row r="97" spans="2:9">
      <c r="B97" s="29"/>
      <c r="C97" s="35"/>
      <c r="D97" s="27"/>
      <c r="E97" s="27"/>
      <c r="F97" s="27"/>
      <c r="G97" s="18"/>
      <c r="H97" s="27"/>
      <c r="I97" s="14"/>
    </row>
    <row r="98" spans="2:9">
      <c r="B98" s="29"/>
      <c r="C98" s="35"/>
      <c r="D98" s="27"/>
      <c r="E98" s="27"/>
      <c r="F98" s="27"/>
      <c r="G98" s="27"/>
      <c r="H98" s="27"/>
      <c r="I98" s="28"/>
    </row>
    <row r="99" spans="2:9">
      <c r="B99" s="29"/>
      <c r="C99" s="35"/>
      <c r="D99" s="27"/>
      <c r="E99" s="27"/>
      <c r="F99" s="27"/>
      <c r="G99" s="27"/>
      <c r="H99" s="27"/>
      <c r="I99" s="28"/>
    </row>
    <row r="100" spans="2:9">
      <c r="B100" s="29"/>
      <c r="C100" s="35"/>
      <c r="D100" s="27"/>
      <c r="E100" s="27"/>
      <c r="F100" s="27"/>
      <c r="G100" s="27"/>
      <c r="H100" s="27"/>
      <c r="I100" s="28"/>
    </row>
    <row r="101" spans="2:9">
      <c r="B101" s="29"/>
      <c r="C101" s="35"/>
      <c r="D101" s="27"/>
      <c r="E101" s="27"/>
      <c r="F101" s="27"/>
      <c r="G101" s="27"/>
      <c r="H101" s="27"/>
      <c r="I101" s="28"/>
    </row>
    <row r="102" spans="2:9">
      <c r="B102" s="29"/>
      <c r="C102" s="35"/>
      <c r="D102" s="27"/>
      <c r="E102" s="27"/>
      <c r="F102" s="27"/>
      <c r="G102" s="27"/>
      <c r="H102" s="27"/>
      <c r="I102" s="28"/>
    </row>
    <row r="103" spans="2:9">
      <c r="B103" s="29"/>
      <c r="C103" s="35"/>
      <c r="D103" s="27"/>
      <c r="E103" s="27"/>
      <c r="F103" s="27"/>
      <c r="G103" s="27"/>
      <c r="H103" s="27"/>
      <c r="I103" s="28"/>
    </row>
    <row r="104" spans="2:9">
      <c r="B104" s="29"/>
      <c r="C104" s="35"/>
      <c r="D104" s="27"/>
      <c r="E104" s="27"/>
      <c r="F104" s="27"/>
      <c r="G104" s="27"/>
      <c r="H104" s="27"/>
      <c r="I104" s="28"/>
    </row>
    <row r="105" spans="2:9">
      <c r="B105" s="29"/>
      <c r="C105" s="35"/>
      <c r="D105" s="27"/>
      <c r="E105" s="27"/>
      <c r="F105" s="27"/>
      <c r="G105" s="27"/>
      <c r="H105" s="27"/>
      <c r="I105" s="28"/>
    </row>
    <row r="106" spans="2:9">
      <c r="B106" s="29"/>
      <c r="C106" s="35"/>
      <c r="D106" s="27"/>
      <c r="E106" s="27"/>
      <c r="F106" s="27"/>
      <c r="G106" s="27"/>
      <c r="H106" s="27"/>
      <c r="I106" s="28"/>
    </row>
    <row r="107" spans="2:9">
      <c r="B107" s="29"/>
      <c r="C107" s="35"/>
      <c r="D107" s="27"/>
      <c r="E107" s="27"/>
      <c r="F107" s="27"/>
      <c r="G107" s="27"/>
      <c r="H107" s="27"/>
      <c r="I107" s="28"/>
    </row>
    <row r="108" spans="2:9">
      <c r="B108" s="29"/>
      <c r="C108" s="35"/>
      <c r="D108" s="27"/>
      <c r="E108" s="27"/>
      <c r="F108" s="27"/>
      <c r="G108" s="27"/>
      <c r="H108" s="27"/>
      <c r="I108" s="28"/>
    </row>
    <row r="109" spans="2:9">
      <c r="B109" s="29"/>
      <c r="C109" s="35"/>
      <c r="D109" s="27"/>
      <c r="E109" s="27"/>
      <c r="F109" s="27"/>
      <c r="G109" s="27"/>
      <c r="H109" s="27"/>
      <c r="I109" s="28"/>
    </row>
    <row r="110" spans="2:9">
      <c r="B110" s="29"/>
      <c r="C110" s="35"/>
      <c r="D110" s="27"/>
      <c r="E110" s="27"/>
      <c r="F110" s="27"/>
      <c r="G110" s="27"/>
      <c r="H110" s="27"/>
      <c r="I110" s="28"/>
    </row>
    <row r="111" spans="2:9">
      <c r="B111" s="29"/>
      <c r="C111" s="35"/>
      <c r="D111" s="27"/>
      <c r="E111" s="27"/>
      <c r="F111" s="27"/>
      <c r="G111" s="27"/>
      <c r="H111" s="27"/>
      <c r="I111" s="28"/>
    </row>
    <row r="112" spans="2:9">
      <c r="B112" s="29"/>
      <c r="C112" s="35"/>
      <c r="D112" s="27"/>
      <c r="E112" s="27"/>
      <c r="F112" s="27"/>
      <c r="G112" s="27"/>
      <c r="H112" s="27"/>
      <c r="I112" s="28"/>
    </row>
    <row r="113" spans="2:9">
      <c r="B113" s="29"/>
      <c r="C113" s="35"/>
      <c r="D113" s="27"/>
      <c r="E113" s="27"/>
      <c r="F113" s="27"/>
      <c r="G113" s="27"/>
      <c r="H113" s="27"/>
      <c r="I113" s="28"/>
    </row>
    <row r="114" spans="2:9">
      <c r="B114" s="29"/>
      <c r="C114" s="35"/>
      <c r="D114" s="27"/>
      <c r="E114" s="27"/>
      <c r="F114" s="27"/>
      <c r="G114" s="27"/>
      <c r="H114" s="27"/>
      <c r="I114" s="28"/>
    </row>
    <row r="115" spans="2:9">
      <c r="B115" s="29"/>
      <c r="C115" s="35"/>
      <c r="D115" s="27"/>
      <c r="E115" s="27"/>
      <c r="F115" s="27"/>
      <c r="G115" s="27"/>
      <c r="H115" s="27"/>
      <c r="I115" s="28"/>
    </row>
    <row r="116" spans="2:9">
      <c r="B116" s="29"/>
      <c r="C116" s="35"/>
      <c r="D116" s="27"/>
      <c r="E116" s="27"/>
      <c r="F116" s="27"/>
      <c r="G116" s="27"/>
      <c r="H116" s="27"/>
      <c r="I116" s="28"/>
    </row>
    <row r="117" spans="2:9">
      <c r="B117" s="29"/>
      <c r="C117" s="35"/>
      <c r="D117" s="27"/>
      <c r="E117" s="27"/>
      <c r="F117" s="27"/>
      <c r="G117" s="27"/>
      <c r="H117" s="27"/>
      <c r="I117" s="28"/>
    </row>
    <row r="118" spans="2:9">
      <c r="B118" s="29"/>
      <c r="C118" s="35"/>
      <c r="D118" s="27"/>
      <c r="E118" s="27"/>
      <c r="F118" s="27"/>
      <c r="G118" s="27"/>
      <c r="H118" s="27"/>
      <c r="I118" s="28"/>
    </row>
    <row r="119" spans="2:9">
      <c r="B119" s="29"/>
      <c r="C119" s="35"/>
      <c r="D119" s="27"/>
      <c r="E119" s="27"/>
      <c r="F119" s="27"/>
      <c r="G119" s="27"/>
      <c r="H119" s="27"/>
      <c r="I119" s="28"/>
    </row>
    <row r="120" spans="2:9">
      <c r="B120" s="29"/>
      <c r="C120" s="35"/>
      <c r="D120" s="27"/>
      <c r="E120" s="27"/>
      <c r="F120" s="27"/>
      <c r="G120" s="27"/>
      <c r="H120" s="27"/>
      <c r="I120" s="28"/>
    </row>
    <row r="121" spans="2:9">
      <c r="B121" s="29"/>
      <c r="C121" s="35"/>
      <c r="D121" s="27"/>
      <c r="E121" s="27"/>
      <c r="F121" s="27"/>
      <c r="G121" s="27"/>
      <c r="H121" s="27"/>
      <c r="I121" s="28"/>
    </row>
    <row r="122" spans="2:9">
      <c r="B122" s="29"/>
      <c r="C122" s="35"/>
      <c r="D122" s="27"/>
      <c r="E122" s="27"/>
      <c r="F122" s="27"/>
      <c r="G122" s="27"/>
      <c r="H122" s="27"/>
      <c r="I122" s="28"/>
    </row>
    <row r="123" spans="2:9">
      <c r="B123" s="29"/>
      <c r="C123" s="35"/>
      <c r="D123" s="27"/>
      <c r="E123" s="27"/>
      <c r="F123" s="27"/>
      <c r="G123" s="27"/>
      <c r="H123" s="27"/>
      <c r="I123" s="28"/>
    </row>
    <row r="124" spans="2:9">
      <c r="B124" s="29"/>
      <c r="C124" s="35"/>
      <c r="D124" s="27"/>
      <c r="E124" s="27"/>
      <c r="F124" s="27"/>
      <c r="G124" s="27"/>
      <c r="H124" s="27"/>
      <c r="I124" s="28"/>
    </row>
    <row r="125" spans="2:9">
      <c r="B125" s="29"/>
      <c r="C125" s="35"/>
      <c r="D125" s="27"/>
      <c r="E125" s="27"/>
      <c r="F125" s="27"/>
      <c r="G125" s="27"/>
      <c r="H125" s="27"/>
      <c r="I125" s="28"/>
    </row>
    <row r="126" spans="2:9">
      <c r="B126" s="29"/>
      <c r="C126" s="35"/>
      <c r="D126" s="27"/>
      <c r="E126" s="27"/>
      <c r="F126" s="27"/>
      <c r="G126" s="27"/>
      <c r="H126" s="27"/>
      <c r="I126" s="28"/>
    </row>
    <row r="127" spans="2:9">
      <c r="B127" s="29"/>
      <c r="C127" s="35"/>
      <c r="D127" s="27"/>
      <c r="E127" s="27"/>
      <c r="F127" s="27"/>
      <c r="G127" s="27"/>
      <c r="H127" s="27"/>
      <c r="I127" s="28"/>
    </row>
    <row r="128" spans="2:9">
      <c r="B128" s="29"/>
      <c r="C128" s="35"/>
      <c r="D128" s="27"/>
      <c r="E128" s="27"/>
      <c r="F128" s="27"/>
      <c r="G128" s="27"/>
      <c r="H128" s="27"/>
      <c r="I128" s="28"/>
    </row>
    <row r="129" spans="2:9">
      <c r="B129" s="29"/>
      <c r="C129" s="35"/>
      <c r="D129" s="27"/>
      <c r="E129" s="27"/>
      <c r="F129" s="27"/>
      <c r="G129" s="27"/>
      <c r="H129" s="27"/>
      <c r="I129" s="28"/>
    </row>
    <row r="130" spans="2:9">
      <c r="B130" s="29"/>
      <c r="C130" s="35"/>
      <c r="D130" s="27"/>
      <c r="E130" s="27"/>
      <c r="F130" s="27"/>
      <c r="G130" s="27"/>
      <c r="H130" s="27"/>
      <c r="I130" s="28"/>
    </row>
    <row r="131" spans="2:9">
      <c r="B131" s="29"/>
      <c r="C131" s="35"/>
      <c r="D131" s="27"/>
      <c r="E131" s="27"/>
      <c r="F131" s="27"/>
      <c r="G131" s="27"/>
      <c r="H131" s="27"/>
      <c r="I131" s="28"/>
    </row>
    <row r="132" spans="2:9">
      <c r="B132" s="29"/>
      <c r="C132" s="35"/>
      <c r="D132" s="27"/>
      <c r="E132" s="27"/>
      <c r="F132" s="27"/>
      <c r="G132" s="27"/>
      <c r="H132" s="27"/>
      <c r="I132" s="28"/>
    </row>
    <row r="133" spans="2:9">
      <c r="B133" s="29"/>
      <c r="C133" s="35"/>
      <c r="D133" s="27"/>
      <c r="E133" s="27"/>
      <c r="F133" s="27"/>
      <c r="G133" s="27"/>
      <c r="H133" s="27"/>
      <c r="I133" s="28"/>
    </row>
    <row r="134" spans="2:9">
      <c r="B134" s="29"/>
      <c r="C134" s="35"/>
      <c r="D134" s="27"/>
      <c r="E134" s="27"/>
      <c r="F134" s="27"/>
      <c r="G134" s="27"/>
      <c r="H134" s="27"/>
      <c r="I134" s="28"/>
    </row>
    <row r="135" spans="2:9">
      <c r="B135" s="29"/>
      <c r="C135" s="35"/>
      <c r="D135" s="27"/>
      <c r="E135" s="27"/>
      <c r="F135" s="27"/>
      <c r="G135" s="27"/>
      <c r="H135" s="27"/>
      <c r="I135" s="28"/>
    </row>
    <row r="136" spans="2:9">
      <c r="B136" s="29"/>
      <c r="C136" s="35"/>
      <c r="D136" s="27"/>
      <c r="E136" s="27"/>
      <c r="F136" s="27"/>
      <c r="G136" s="27"/>
      <c r="H136" s="27"/>
      <c r="I136" s="28"/>
    </row>
    <row r="137" spans="2:9">
      <c r="B137" s="29"/>
      <c r="C137" s="35"/>
      <c r="D137" s="27"/>
      <c r="E137" s="27"/>
      <c r="F137" s="27"/>
      <c r="G137" s="27"/>
      <c r="H137" s="27"/>
      <c r="I137" s="28"/>
    </row>
    <row r="138" spans="2:9">
      <c r="B138" s="29"/>
      <c r="C138" s="35"/>
      <c r="D138" s="27"/>
      <c r="E138" s="27"/>
      <c r="F138" s="27"/>
      <c r="G138" s="27"/>
      <c r="H138" s="27"/>
      <c r="I138" s="28"/>
    </row>
    <row r="139" spans="2:9">
      <c r="B139" s="29"/>
      <c r="C139" s="35"/>
      <c r="D139" s="27"/>
      <c r="E139" s="27"/>
      <c r="F139" s="27"/>
      <c r="G139" s="27"/>
      <c r="H139" s="27"/>
      <c r="I139" s="28"/>
    </row>
    <row r="140" spans="2:9">
      <c r="B140" s="29"/>
      <c r="C140" s="35"/>
      <c r="D140" s="27"/>
      <c r="E140" s="27"/>
      <c r="F140" s="27"/>
      <c r="G140" s="27"/>
      <c r="H140" s="27"/>
      <c r="I140" s="28"/>
    </row>
    <row r="141" spans="2:9">
      <c r="B141" s="29"/>
      <c r="C141" s="35"/>
      <c r="D141" s="27"/>
      <c r="E141" s="27"/>
      <c r="F141" s="27"/>
      <c r="G141" s="27"/>
      <c r="H141" s="27"/>
      <c r="I141" s="28"/>
    </row>
    <row r="142" spans="2:9">
      <c r="B142" s="29"/>
      <c r="C142" s="35"/>
      <c r="D142" s="27"/>
      <c r="E142" s="27"/>
      <c r="F142" s="27"/>
      <c r="G142" s="27"/>
      <c r="H142" s="27"/>
      <c r="I142" s="28"/>
    </row>
    <row r="143" spans="2:9">
      <c r="B143" s="29"/>
      <c r="C143" s="35"/>
      <c r="D143" s="27"/>
      <c r="E143" s="27"/>
      <c r="F143" s="27"/>
      <c r="G143" s="27"/>
      <c r="H143" s="27"/>
      <c r="I143" s="28"/>
    </row>
    <row r="144" spans="2:9">
      <c r="B144" s="29"/>
      <c r="C144" s="35"/>
      <c r="D144" s="27"/>
      <c r="E144" s="27"/>
      <c r="F144" s="27"/>
      <c r="G144" s="27"/>
      <c r="H144" s="27"/>
      <c r="I144" s="28"/>
    </row>
    <row r="145" spans="2:9">
      <c r="B145" s="29"/>
      <c r="C145" s="35"/>
      <c r="D145" s="27"/>
      <c r="E145" s="27"/>
      <c r="F145" s="27"/>
      <c r="G145" s="27"/>
      <c r="H145" s="27"/>
      <c r="I145" s="28"/>
    </row>
    <row r="146" spans="2:9">
      <c r="B146" s="29"/>
      <c r="C146" s="35"/>
      <c r="D146" s="27"/>
      <c r="E146" s="27"/>
      <c r="F146" s="27"/>
      <c r="G146" s="27"/>
      <c r="H146" s="27"/>
      <c r="I146" s="28"/>
    </row>
    <row r="147" spans="2:9">
      <c r="B147" s="29"/>
      <c r="C147" s="35"/>
      <c r="D147" s="27"/>
      <c r="E147" s="27"/>
      <c r="F147" s="27"/>
      <c r="G147" s="27"/>
      <c r="H147" s="27"/>
      <c r="I147" s="28"/>
    </row>
    <row r="148" spans="2:9">
      <c r="B148" s="29"/>
      <c r="C148" s="35"/>
      <c r="D148" s="27"/>
      <c r="E148" s="27"/>
      <c r="F148" s="27"/>
      <c r="G148" s="27"/>
      <c r="H148" s="27"/>
      <c r="I148" s="28"/>
    </row>
    <row r="149" spans="2:9">
      <c r="B149" s="29"/>
      <c r="C149" s="35"/>
      <c r="D149" s="27"/>
      <c r="E149" s="27"/>
      <c r="F149" s="27"/>
      <c r="G149" s="27"/>
      <c r="H149" s="27"/>
      <c r="I149" s="28"/>
    </row>
    <row r="150" spans="2:9">
      <c r="B150" s="29"/>
      <c r="C150" s="35"/>
      <c r="D150" s="27"/>
      <c r="E150" s="27"/>
      <c r="F150" s="27"/>
      <c r="G150" s="27"/>
      <c r="H150" s="27"/>
      <c r="I150" s="28"/>
    </row>
    <row r="151" spans="2:9">
      <c r="B151" s="29"/>
      <c r="C151" s="35"/>
      <c r="D151" s="27"/>
      <c r="E151" s="27"/>
      <c r="F151" s="27"/>
      <c r="G151" s="27"/>
      <c r="H151" s="27"/>
      <c r="I151" s="28"/>
    </row>
    <row r="152" spans="2:9">
      <c r="B152" s="29"/>
      <c r="C152" s="35"/>
      <c r="D152" s="27"/>
      <c r="E152" s="27"/>
      <c r="F152" s="27"/>
      <c r="G152" s="27"/>
      <c r="H152" s="27"/>
      <c r="I152" s="28"/>
    </row>
    <row r="157" spans="2:9">
      <c r="B157" s="6"/>
      <c r="E157" s="6"/>
    </row>
  </sheetData>
  <mergeCells count="1">
    <mergeCell ref="A9:A11"/>
  </mergeCells>
  <phoneticPr fontId="33" type="noConversion"/>
  <conditionalFormatting sqref="C9:I24 C25 E25:I25 C26:I152">
    <cfRule type="expression" dxfId="11" priority="10">
      <formula>$B9=3</formula>
    </cfRule>
    <cfRule type="expression" dxfId="10" priority="11">
      <formula>$B9=0</formula>
    </cfRule>
    <cfRule type="expression" dxfId="9" priority="12">
      <formula>$B9=1</formula>
    </cfRule>
    <cfRule type="expression" dxfId="8" priority="13">
      <formula>$B9=2</formula>
    </cfRule>
  </conditionalFormatting>
  <conditionalFormatting sqref="D25">
    <cfRule type="expression" dxfId="7" priority="2">
      <formula>$B25=3</formula>
    </cfRule>
    <cfRule type="expression" dxfId="6" priority="3">
      <formula>$B25=0</formula>
    </cfRule>
    <cfRule type="expression" dxfId="5" priority="4">
      <formula>$B25=1</formula>
    </cfRule>
    <cfRule type="expression" dxfId="4" priority="5">
      <formula>$B25=2</formula>
    </cfRule>
  </conditionalFormatting>
  <dataValidations count="12">
    <dataValidation allowBlank="1" showInputMessage="1" showErrorMessage="1" prompt="在此标题下的此列中输入截止日期" sqref="E8:I8" xr:uid="{A79DA2CD-CC2E-4240-8011-DE408571E807}"/>
    <dataValidation allowBlank="1" showInputMessage="1" showErrorMessage="1" prompt="此单元格将自动更新逾期天数。在下表中输入详细信息。表提示位于单元格 A6" sqref="C5:C6" xr:uid="{9BCBCF7A-1016-4D0D-AAA1-81C15EBE70CF}"/>
    <dataValidation allowBlank="1" showInputMessage="1" showErrorMessage="1" prompt="右侧单元格将自动更新逾期天数" sqref="B5:B6" xr:uid="{7668D636-A24D-4059-B07F-FE61F77F676D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20E97C2D-8040-48E2-8BB5-E45CF0F2CE60}"/>
    <dataValidation allowBlank="1" showErrorMessage="1" prompt="此工作表的标题位于此单元格中。日期将在下方单元格中自动更新，今日应办和逾期天数位于单元格 C3 和 C4 中。提示位于右侧单元格中" sqref="C1" xr:uid="{350EBAFC-4206-436C-9B8E-76513488D065}"/>
    <dataValidation allowBlank="1" showInputMessage="1" showErrorMessage="1" prompt="在此标题下的此列中输入大于 1 的值，将任务标记为完成。将自动应用删除线格式" sqref="B8" xr:uid="{BD177C2D-8977-416A-8132-8835BC4B5DBF}"/>
    <dataValidation allowBlank="1" showInputMessage="1" showErrorMessage="1" prompt="在此标题下的此列中输入说明" sqref="C8:D8" xr:uid="{99222319-4F50-45BE-861F-DA4048AF9E0A}"/>
    <dataValidation allowBlank="1" showInputMessage="1" showErrorMessage="1" prompt="此单元格将自动更新今日应办" sqref="C3:C4" xr:uid="{8AF64CD6-A16C-454B-A0EA-7C55BDB30069}"/>
    <dataValidation allowBlank="1" showInputMessage="1" showErrorMessage="1" prompt="右侧单元格将自动更新今日应办" sqref="B3:B4" xr:uid="{629E7484-B027-406E-B943-4F382B16C0A0}"/>
    <dataValidation allowBlank="1" showInputMessage="1" showErrorMessage="1" prompt="日期将在此单元格中自动更新，今日应办和逾期天数位于下方单元格中" sqref="B7:D7 B2:C2" xr:uid="{E1A6085C-D735-4225-BE3C-1BC385D396A9}"/>
    <dataValidation allowBlank="1" showInputMessage="1" showErrorMessage="1" prompt="“任务安排”工作表的导航链接" sqref="F1:G7" xr:uid="{5AA72887-47D8-4325-A631-4C3A2647E088}"/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AF02DB8E-D196-488B-85C9-59D7F82982DC}"/>
  </dataValidations>
  <hyperlinks>
    <hyperlink ref="F1" location="'任务安排'!A1" tooltip="单击以导航到“任务安排”" display="Setup &gt;" xr:uid="{FEF9B341-E5EC-4019-8064-F98689E76C28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0" id="{1B57F2A7-9927-4B7D-AF56-B6862126ACE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B39:B42 B44:B97</xm:sqref>
        </x14:conditionalFormatting>
        <x14:conditionalFormatting xmlns:xm="http://schemas.microsoft.com/office/excel/2006/main">
          <x14:cfRule type="iconSet" priority="1" id="{0426334F-CF2F-4AAD-B6E9-42E76AE787A3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15" id="{ADB0E2AB-04D2-4DCE-AF84-AA3F1578742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B158:B236 B98:B156 B9:B38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5726-AF4F-41B5-965E-55BA651E8072}">
  <sheetPr>
    <tabColor theme="7" tint="0.59999389629810485"/>
    <pageSetUpPr autoPageBreaks="0" fitToPage="1"/>
  </sheetPr>
  <dimension ref="A1:XFB146"/>
  <sheetViews>
    <sheetView showGridLines="0" tabSelected="1" topLeftCell="A9" zoomScaleNormal="100" workbookViewId="0">
      <selection activeCell="G13" sqref="G13"/>
    </sheetView>
  </sheetViews>
  <sheetFormatPr defaultColWidth="10.76171875" defaultRowHeight="15"/>
  <cols>
    <col min="1" max="1" width="1.87890625" style="6" customWidth="1"/>
    <col min="2" max="2" width="13.76171875" style="21" customWidth="1"/>
    <col min="3" max="3" width="16.64453125" style="6" customWidth="1"/>
    <col min="4" max="4" width="38.46875" style="6" customWidth="1"/>
    <col min="5" max="5" width="34.29296875" style="24" customWidth="1"/>
    <col min="6" max="6" width="36.41015625" style="6" customWidth="1"/>
    <col min="7" max="7" width="20.5859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234375" style="6" customWidth="1"/>
    <col min="12" max="12" width="8.41015625" style="6" customWidth="1"/>
    <col min="13" max="13" width="11.52734375" style="6" customWidth="1"/>
    <col min="14" max="14" width="24" style="6" customWidth="1"/>
    <col min="15" max="16371" width="10.76171875" style="6" customWidth="1"/>
    <col min="16372" max="16372" width="10.64453125" style="6" customWidth="1"/>
    <col min="16373" max="16373" width="12.3515625" style="6" hidden="1" customWidth="1"/>
    <col min="16374" max="16374" width="10.41015625" style="6" hidden="1" customWidth="1"/>
    <col min="16375" max="16375" width="11.52734375" style="6" hidden="1" customWidth="1"/>
    <col min="16376" max="16376" width="9.3515625" style="6" hidden="1" customWidth="1"/>
    <col min="16377" max="16377" width="7.3515625" style="6" hidden="1" customWidth="1"/>
    <col min="16378" max="16378" width="6.64453125" style="6" hidden="1" customWidth="1"/>
    <col min="16379" max="16379" width="4.52734375" style="6" hidden="1" customWidth="1"/>
    <col min="16380" max="16382" width="0.234375" style="6" hidden="1" customWidth="1"/>
    <col min="16383" max="16384" width="24.3515625" style="6" hidden="1" customWidth="1"/>
  </cols>
  <sheetData>
    <row r="1" spans="1:19" ht="73.900000000000006" customHeight="1">
      <c r="A1" s="1" t="s">
        <v>0</v>
      </c>
      <c r="B1" s="2"/>
      <c r="C1" s="3" t="s">
        <v>354</v>
      </c>
      <c r="D1" s="4"/>
      <c r="E1" s="25"/>
      <c r="F1" s="5" t="s">
        <v>1</v>
      </c>
      <c r="H1" s="7"/>
      <c r="I1" s="42"/>
      <c r="J1" s="42"/>
      <c r="K1" s="42"/>
    </row>
    <row r="2" spans="1:19" ht="26.65">
      <c r="A2" s="1"/>
      <c r="B2" s="43" t="s">
        <v>8</v>
      </c>
      <c r="C2" s="44">
        <v>45664</v>
      </c>
      <c r="D2" s="45"/>
      <c r="E2" s="46"/>
      <c r="H2" s="42"/>
      <c r="I2" s="42"/>
      <c r="J2" s="42"/>
      <c r="K2" s="42"/>
    </row>
    <row r="3" spans="1:19" ht="26.65">
      <c r="A3" s="1"/>
      <c r="B3" s="47" t="s">
        <v>7</v>
      </c>
      <c r="C3" s="48">
        <f>COUNTIFS(待办事项列表4[结果],0)</f>
        <v>0</v>
      </c>
      <c r="D3" s="45"/>
      <c r="E3" s="46" t="s">
        <v>18</v>
      </c>
      <c r="H3" s="42"/>
      <c r="I3" s="42"/>
      <c r="J3" s="42"/>
      <c r="K3" s="42"/>
    </row>
    <row r="4" spans="1:19" ht="26.65">
      <c r="A4" s="49"/>
      <c r="B4" s="47" t="s">
        <v>6</v>
      </c>
      <c r="C4" s="48">
        <f>COUNTIFS(待办事项列表4[结果],"=1")</f>
        <v>0</v>
      </c>
      <c r="H4" s="42"/>
      <c r="I4" s="42"/>
      <c r="J4" s="42"/>
      <c r="K4" s="42"/>
    </row>
    <row r="5" spans="1:19" ht="26.65">
      <c r="A5" s="49"/>
      <c r="B5" s="47" t="s">
        <v>5</v>
      </c>
      <c r="C5" s="48">
        <f>COUNTIFS(待办事项列表4[结果],"=2")</f>
        <v>12</v>
      </c>
      <c r="H5" s="42"/>
      <c r="I5" s="42"/>
      <c r="J5" s="42"/>
      <c r="K5" s="42"/>
    </row>
    <row r="6" spans="1:19" ht="26.65">
      <c r="A6" s="49"/>
      <c r="B6" s="47" t="s">
        <v>14</v>
      </c>
      <c r="C6" s="48">
        <f>COUNTIFS(待办事项列表4[结果],"=3")</f>
        <v>0</v>
      </c>
      <c r="H6" s="42"/>
      <c r="I6" s="42"/>
      <c r="J6" s="42"/>
      <c r="K6" s="42"/>
    </row>
    <row r="7" spans="1:19" ht="26.65">
      <c r="B7" s="43" t="s">
        <v>15</v>
      </c>
      <c r="C7" s="44" t="s">
        <v>389</v>
      </c>
      <c r="D7" s="44" t="s">
        <v>390</v>
      </c>
      <c r="E7" s="46"/>
      <c r="F7" s="11"/>
      <c r="G7" s="11"/>
    </row>
    <row r="8" spans="1:19" s="13" customFormat="1" ht="16.149999999999999">
      <c r="A8" s="50"/>
      <c r="B8" s="51" t="s">
        <v>3</v>
      </c>
      <c r="C8" s="11" t="s">
        <v>2</v>
      </c>
      <c r="D8" s="11" t="s">
        <v>21</v>
      </c>
      <c r="E8" s="51" t="s">
        <v>22</v>
      </c>
      <c r="F8" s="51" t="s">
        <v>10</v>
      </c>
      <c r="G8" s="51" t="s">
        <v>11</v>
      </c>
      <c r="H8" s="51" t="s">
        <v>12</v>
      </c>
      <c r="I8" s="51" t="s">
        <v>13</v>
      </c>
      <c r="J8" s="51" t="s">
        <v>4</v>
      </c>
      <c r="N8" s="50"/>
      <c r="O8" s="50"/>
      <c r="P8" s="50"/>
      <c r="Q8" s="50"/>
      <c r="R8" s="50"/>
      <c r="S8" s="50"/>
    </row>
    <row r="9" spans="1:19" ht="60">
      <c r="A9" s="52"/>
      <c r="B9" s="53">
        <v>2</v>
      </c>
      <c r="C9" s="54" t="s">
        <v>388</v>
      </c>
      <c r="D9" s="23" t="s">
        <v>387</v>
      </c>
      <c r="E9" s="37" t="s">
        <v>386</v>
      </c>
      <c r="F9" s="40" t="s">
        <v>385</v>
      </c>
      <c r="G9" s="40" t="s">
        <v>384</v>
      </c>
      <c r="H9" s="40" t="s">
        <v>17</v>
      </c>
      <c r="I9" s="40"/>
      <c r="J9" s="55"/>
    </row>
    <row r="10" spans="1:19" ht="75">
      <c r="A10" s="52"/>
      <c r="B10" s="56">
        <v>2</v>
      </c>
      <c r="C10" s="54" t="s">
        <v>383</v>
      </c>
      <c r="D10" s="23" t="s">
        <v>382</v>
      </c>
      <c r="E10" s="37" t="s">
        <v>381</v>
      </c>
      <c r="F10" s="40" t="s">
        <v>380</v>
      </c>
      <c r="G10" s="40" t="s">
        <v>379</v>
      </c>
      <c r="H10" s="40" t="s">
        <v>17</v>
      </c>
      <c r="I10" s="40"/>
      <c r="J10" s="55"/>
    </row>
    <row r="11" spans="1:19" ht="80.650000000000006" customHeight="1">
      <c r="A11" s="52"/>
      <c r="B11" s="56">
        <v>2</v>
      </c>
      <c r="C11" t="s">
        <v>399</v>
      </c>
      <c r="D11" t="s">
        <v>391</v>
      </c>
      <c r="E11" s="37" t="s">
        <v>392</v>
      </c>
      <c r="F11" s="40" t="s">
        <v>393</v>
      </c>
      <c r="G11" s="40" t="s">
        <v>397</v>
      </c>
      <c r="H11" s="40" t="s">
        <v>17</v>
      </c>
      <c r="I11" s="40"/>
      <c r="J11" s="55"/>
    </row>
    <row r="12" spans="1:19" ht="75">
      <c r="B12" s="56">
        <v>2</v>
      </c>
      <c r="C12"/>
      <c r="D12" t="s">
        <v>394</v>
      </c>
      <c r="E12" s="37" t="s">
        <v>395</v>
      </c>
      <c r="F12" s="40" t="s">
        <v>396</v>
      </c>
      <c r="G12" s="40" t="s">
        <v>398</v>
      </c>
      <c r="H12" s="40" t="s">
        <v>17</v>
      </c>
      <c r="I12" s="40"/>
      <c r="J12" s="55"/>
    </row>
    <row r="13" spans="1:19" ht="74.650000000000006" customHeight="1">
      <c r="B13" s="57">
        <v>2</v>
      </c>
      <c r="C13" t="s">
        <v>454</v>
      </c>
      <c r="D13" t="s">
        <v>453</v>
      </c>
      <c r="E13" s="37" t="s">
        <v>456</v>
      </c>
      <c r="F13" s="37" t="s">
        <v>457</v>
      </c>
      <c r="G13" s="37" t="s">
        <v>455</v>
      </c>
      <c r="H13" s="40" t="s">
        <v>17</v>
      </c>
      <c r="I13" s="37"/>
      <c r="J13" s="84"/>
    </row>
    <row r="14" spans="1:19">
      <c r="B14" s="57">
        <v>2</v>
      </c>
      <c r="C14" t="s">
        <v>405</v>
      </c>
      <c r="D14"/>
      <c r="E14" s="37"/>
      <c r="F14" s="37"/>
      <c r="G14" s="37"/>
      <c r="H14" s="40" t="s">
        <v>17</v>
      </c>
      <c r="I14" s="37"/>
      <c r="J14" s="84"/>
    </row>
    <row r="15" spans="1:19" ht="60">
      <c r="B15" s="56">
        <v>2</v>
      </c>
      <c r="C15" t="s">
        <v>400</v>
      </c>
      <c r="D15" t="s">
        <v>401</v>
      </c>
      <c r="E15" s="37" t="s">
        <v>402</v>
      </c>
      <c r="F15" s="40" t="s">
        <v>403</v>
      </c>
      <c r="G15" s="40" t="s">
        <v>404</v>
      </c>
      <c r="H15" s="40" t="s">
        <v>17</v>
      </c>
      <c r="I15" s="40"/>
      <c r="J15" s="55"/>
    </row>
    <row r="16" spans="1:19" ht="150">
      <c r="B16" s="56">
        <v>2</v>
      </c>
      <c r="C16" t="s">
        <v>406</v>
      </c>
      <c r="D16" t="s">
        <v>407</v>
      </c>
      <c r="E16" s="37" t="s">
        <v>408</v>
      </c>
      <c r="F16" s="40" t="s">
        <v>409</v>
      </c>
      <c r="G16" s="40" t="s">
        <v>410</v>
      </c>
      <c r="H16" s="40" t="s">
        <v>17</v>
      </c>
      <c r="I16" s="40"/>
      <c r="J16" s="55"/>
    </row>
    <row r="17" spans="2:10" ht="45">
      <c r="B17" s="57">
        <v>2</v>
      </c>
      <c r="C17" t="s">
        <v>388</v>
      </c>
      <c r="D17" t="s">
        <v>411</v>
      </c>
      <c r="E17" s="37" t="s">
        <v>417</v>
      </c>
      <c r="F17" s="40" t="s">
        <v>413</v>
      </c>
      <c r="G17" s="40" t="s">
        <v>412</v>
      </c>
      <c r="H17" s="40" t="s">
        <v>17</v>
      </c>
      <c r="I17" s="37"/>
      <c r="J17" s="55"/>
    </row>
    <row r="18" spans="2:10" ht="90">
      <c r="B18" s="57">
        <v>2</v>
      </c>
      <c r="C18" t="s">
        <v>414</v>
      </c>
      <c r="D18" t="s">
        <v>415</v>
      </c>
      <c r="E18" s="37" t="s">
        <v>416</v>
      </c>
      <c r="F18" s="40" t="s">
        <v>418</v>
      </c>
      <c r="G18" s="40" t="s">
        <v>419</v>
      </c>
      <c r="H18" s="40" t="s">
        <v>17</v>
      </c>
      <c r="I18" s="37"/>
      <c r="J18" s="55"/>
    </row>
    <row r="19" spans="2:10" ht="45">
      <c r="B19" s="56">
        <v>2</v>
      </c>
      <c r="C19"/>
      <c r="D19" t="s">
        <v>420</v>
      </c>
      <c r="E19" s="37" t="s">
        <v>66</v>
      </c>
      <c r="F19" s="40" t="s">
        <v>421</v>
      </c>
      <c r="G19" s="40" t="s">
        <v>422</v>
      </c>
      <c r="H19" s="40" t="s">
        <v>17</v>
      </c>
      <c r="I19" s="37"/>
      <c r="J19" s="55"/>
    </row>
    <row r="20" spans="2:10" ht="60">
      <c r="B20" s="57">
        <v>2</v>
      </c>
      <c r="C20"/>
      <c r="D20" t="s">
        <v>423</v>
      </c>
      <c r="E20" s="37" t="s">
        <v>424</v>
      </c>
      <c r="F20" s="40" t="s">
        <v>425</v>
      </c>
      <c r="G20" s="40" t="s">
        <v>426</v>
      </c>
      <c r="H20" s="40" t="s">
        <v>17</v>
      </c>
      <c r="I20" s="37"/>
      <c r="J20" s="55"/>
    </row>
    <row r="21" spans="2:10">
      <c r="B21" s="57"/>
      <c r="C21"/>
      <c r="D21"/>
      <c r="E21" s="37"/>
      <c r="F21" s="40"/>
      <c r="G21" s="40"/>
      <c r="H21" s="40"/>
      <c r="I21" s="37"/>
      <c r="J21" s="55"/>
    </row>
    <row r="22" spans="2:10">
      <c r="B22" s="56"/>
      <c r="C22"/>
      <c r="D22"/>
      <c r="E22" s="37"/>
      <c r="F22" s="40"/>
      <c r="G22" s="40"/>
      <c r="H22" s="40"/>
      <c r="I22" s="37"/>
      <c r="J22" s="55"/>
    </row>
    <row r="23" spans="2:10">
      <c r="B23" s="57"/>
      <c r="C23"/>
      <c r="D23"/>
      <c r="E23" s="37"/>
      <c r="F23" s="37"/>
      <c r="G23" s="37"/>
      <c r="H23" s="40"/>
      <c r="I23" s="37"/>
      <c r="J23" s="55"/>
    </row>
    <row r="24" spans="2:10" ht="106.5" customHeight="1">
      <c r="B24" s="57"/>
      <c r="C24"/>
      <c r="D24" s="37"/>
      <c r="E24" s="41"/>
      <c r="F24" s="37"/>
      <c r="G24" s="37"/>
      <c r="H24" s="40"/>
      <c r="I24" s="37"/>
      <c r="J24" s="55"/>
    </row>
    <row r="25" spans="2:10">
      <c r="B25" s="57"/>
      <c r="C25"/>
      <c r="D25"/>
      <c r="E25" s="41"/>
      <c r="F25" s="37"/>
      <c r="G25" s="37"/>
      <c r="H25" s="40"/>
      <c r="I25" s="37"/>
      <c r="J25" s="55"/>
    </row>
    <row r="26" spans="2:10">
      <c r="B26" s="57"/>
      <c r="C26"/>
      <c r="D26"/>
      <c r="E26" s="41"/>
      <c r="F26" s="37"/>
      <c r="G26" s="37"/>
      <c r="H26" s="40"/>
      <c r="I26" s="37"/>
      <c r="J26" s="55"/>
    </row>
    <row r="27" spans="2:10">
      <c r="B27" s="57"/>
      <c r="C27" s="54"/>
      <c r="D27" s="54"/>
      <c r="E27" s="37"/>
      <c r="F27" s="37"/>
      <c r="G27" s="40"/>
      <c r="H27" s="40"/>
      <c r="I27" s="40"/>
      <c r="J27" s="55"/>
    </row>
    <row r="28" spans="2:10">
      <c r="B28" s="57"/>
      <c r="C28" s="54"/>
      <c r="D28" s="54"/>
      <c r="E28" s="37"/>
      <c r="F28" s="40"/>
      <c r="G28" s="40"/>
      <c r="H28" s="40"/>
      <c r="I28" s="40"/>
      <c r="J28" s="55"/>
    </row>
    <row r="29" spans="2:10">
      <c r="B29" s="57"/>
      <c r="C29"/>
      <c r="D29" s="54"/>
      <c r="E29" s="37"/>
      <c r="F29" s="40"/>
      <c r="G29" s="40"/>
      <c r="H29" s="40"/>
      <c r="I29" s="40"/>
      <c r="J29" s="55"/>
    </row>
    <row r="30" spans="2:10">
      <c r="B30" s="57"/>
      <c r="C30"/>
      <c r="D30"/>
      <c r="E30" s="37"/>
      <c r="F30" s="40"/>
      <c r="G30" s="40"/>
      <c r="H30" s="40"/>
      <c r="I30" s="40"/>
      <c r="J30" s="55"/>
    </row>
    <row r="31" spans="2:10">
      <c r="B31" s="57"/>
      <c r="C31"/>
      <c r="D31"/>
      <c r="E31" s="37"/>
      <c r="F31" s="40"/>
      <c r="G31" s="40"/>
      <c r="H31" s="40"/>
      <c r="I31" s="40"/>
      <c r="J31" s="55"/>
    </row>
    <row r="32" spans="2:10">
      <c r="B32" s="57"/>
      <c r="C32"/>
      <c r="D32"/>
      <c r="E32" s="37"/>
      <c r="F32" s="40"/>
      <c r="G32" s="40"/>
      <c r="H32" s="40"/>
      <c r="I32" s="40"/>
      <c r="J32" s="55"/>
    </row>
    <row r="33" spans="2:10">
      <c r="B33" s="57"/>
      <c r="C33"/>
      <c r="D33"/>
      <c r="E33" s="37"/>
      <c r="F33" s="40"/>
      <c r="G33" s="37"/>
      <c r="H33" s="40"/>
      <c r="I33" s="37"/>
      <c r="J33" s="55"/>
    </row>
    <row r="34" spans="2:10">
      <c r="B34" s="57"/>
      <c r="C34"/>
      <c r="D34"/>
      <c r="E34" s="37"/>
      <c r="F34" s="40"/>
      <c r="G34" s="37"/>
      <c r="H34" s="40"/>
      <c r="I34" s="37"/>
      <c r="J34" s="55"/>
    </row>
    <row r="35" spans="2:10">
      <c r="B35" s="57"/>
      <c r="C35"/>
      <c r="D35"/>
      <c r="E35" s="37"/>
      <c r="F35" s="40"/>
      <c r="G35" s="37"/>
      <c r="H35" s="40"/>
      <c r="I35" s="37"/>
      <c r="J35" s="55"/>
    </row>
    <row r="36" spans="2:10">
      <c r="B36" s="57"/>
      <c r="C36"/>
      <c r="D36"/>
      <c r="E36" s="37"/>
      <c r="F36" s="40"/>
      <c r="G36" s="37"/>
      <c r="H36" s="40"/>
      <c r="I36" s="37"/>
      <c r="J36" s="55"/>
    </row>
    <row r="37" spans="2:10">
      <c r="B37" s="57"/>
      <c r="C37"/>
      <c r="D37"/>
      <c r="E37" s="37"/>
      <c r="F37" s="40"/>
      <c r="G37" s="37"/>
      <c r="H37" s="40"/>
      <c r="I37" s="37"/>
      <c r="J37" s="55"/>
    </row>
    <row r="38" spans="2:10">
      <c r="B38" s="57"/>
      <c r="C38"/>
      <c r="D38"/>
      <c r="E38" s="37"/>
      <c r="F38" s="40"/>
      <c r="G38" s="37"/>
      <c r="H38" s="40"/>
      <c r="I38" s="37"/>
      <c r="J38" s="55"/>
    </row>
    <row r="39" spans="2:10">
      <c r="B39" s="57"/>
      <c r="C39"/>
      <c r="D39"/>
      <c r="E39" s="37"/>
      <c r="F39" s="40"/>
      <c r="G39" s="37"/>
      <c r="H39" s="40"/>
      <c r="I39" s="37"/>
      <c r="J39" s="55"/>
    </row>
    <row r="40" spans="2:10">
      <c r="B40" s="57"/>
      <c r="C40"/>
      <c r="D40"/>
      <c r="E40" s="37"/>
      <c r="F40" s="40"/>
      <c r="G40" s="37"/>
      <c r="H40" s="40"/>
      <c r="I40" s="37"/>
      <c r="J40" s="55"/>
    </row>
    <row r="41" spans="2:10">
      <c r="B41" s="57"/>
      <c r="C41"/>
      <c r="D41"/>
      <c r="E41" s="37"/>
      <c r="F41" s="40"/>
      <c r="G41" s="37"/>
      <c r="H41" s="40"/>
      <c r="I41" s="37"/>
      <c r="J41" s="55"/>
    </row>
    <row r="42" spans="2:10">
      <c r="B42" s="57"/>
      <c r="C42"/>
      <c r="D42"/>
      <c r="E42" s="37"/>
      <c r="F42" s="40"/>
      <c r="G42" s="37"/>
      <c r="H42" s="40"/>
      <c r="I42" s="37"/>
      <c r="J42" s="55"/>
    </row>
    <row r="43" spans="2:10">
      <c r="B43" s="57"/>
      <c r="C43"/>
      <c r="D43"/>
      <c r="E43" s="37"/>
      <c r="F43" s="40"/>
      <c r="G43" s="37"/>
      <c r="H43" s="40"/>
      <c r="I43" s="37"/>
      <c r="J43" s="55"/>
    </row>
    <row r="44" spans="2:10">
      <c r="B44" s="57"/>
      <c r="C44"/>
      <c r="D44"/>
      <c r="E44" s="37"/>
      <c r="F44" s="40"/>
      <c r="G44" s="37"/>
      <c r="H44" s="40"/>
      <c r="I44" s="37"/>
      <c r="J44" s="55"/>
    </row>
    <row r="45" spans="2:10">
      <c r="B45" s="57"/>
      <c r="C45"/>
      <c r="D45"/>
      <c r="E45" s="37"/>
      <c r="F45" s="40"/>
      <c r="G45" s="37"/>
      <c r="H45" s="40"/>
      <c r="I45" s="37"/>
      <c r="J45" s="55"/>
    </row>
    <row r="46" spans="2:10">
      <c r="B46" s="57"/>
      <c r="C46"/>
      <c r="D46"/>
      <c r="E46" s="37"/>
      <c r="F46" s="40"/>
      <c r="G46" s="37"/>
      <c r="H46" s="40"/>
      <c r="I46" s="37"/>
      <c r="J46" s="55"/>
    </row>
    <row r="47" spans="2:10">
      <c r="B47" s="57"/>
      <c r="C47"/>
      <c r="D47"/>
      <c r="E47" s="37"/>
      <c r="F47" s="40"/>
      <c r="G47" s="37"/>
      <c r="H47" s="40"/>
      <c r="I47" s="37"/>
      <c r="J47" s="55"/>
    </row>
    <row r="48" spans="2:10">
      <c r="B48" s="57"/>
      <c r="C48"/>
      <c r="D48"/>
      <c r="E48" s="37"/>
      <c r="F48" s="37"/>
      <c r="G48" s="37"/>
      <c r="H48" s="40"/>
      <c r="I48" s="37"/>
      <c r="J48" s="55"/>
    </row>
    <row r="49" spans="2:10">
      <c r="B49" s="57"/>
      <c r="C49"/>
      <c r="D49"/>
      <c r="E49" s="37"/>
      <c r="F49" s="40"/>
      <c r="G49" s="37"/>
      <c r="H49" s="40"/>
      <c r="I49" s="37"/>
      <c r="J49" s="55"/>
    </row>
    <row r="50" spans="2:10">
      <c r="B50" s="57"/>
      <c r="C50"/>
      <c r="D50"/>
      <c r="E50" s="37"/>
      <c r="F50" s="40"/>
      <c r="G50" s="37"/>
      <c r="H50" s="40"/>
      <c r="I50" s="37"/>
      <c r="J50" s="55"/>
    </row>
    <row r="51" spans="2:10">
      <c r="B51" s="57"/>
      <c r="C51"/>
      <c r="D51"/>
      <c r="E51" s="37"/>
      <c r="F51" s="40"/>
      <c r="G51" s="37"/>
      <c r="H51" s="40"/>
      <c r="I51" s="37"/>
      <c r="J51" s="55"/>
    </row>
    <row r="52" spans="2:10">
      <c r="B52" s="57"/>
      <c r="C52"/>
      <c r="D52"/>
      <c r="E52" s="37"/>
      <c r="F52" s="40"/>
      <c r="G52" s="37"/>
      <c r="H52" s="40"/>
      <c r="I52" s="37"/>
      <c r="J52" s="55"/>
    </row>
    <row r="53" spans="2:10">
      <c r="B53" s="57"/>
      <c r="C53"/>
      <c r="D53"/>
      <c r="E53" s="37"/>
      <c r="F53" s="40"/>
      <c r="G53" s="37"/>
      <c r="H53" s="40"/>
      <c r="I53" s="37"/>
      <c r="J53" s="55"/>
    </row>
    <row r="54" spans="2:10">
      <c r="B54" s="57"/>
      <c r="C54"/>
      <c r="D54"/>
      <c r="E54" s="37"/>
      <c r="F54" s="40"/>
      <c r="G54" s="37"/>
      <c r="H54" s="40"/>
      <c r="I54" s="37"/>
      <c r="J54" s="55"/>
    </row>
    <row r="55" spans="2:10">
      <c r="B55" s="57"/>
      <c r="C55"/>
      <c r="D55"/>
      <c r="E55" s="37"/>
      <c r="F55" s="40"/>
      <c r="G55" s="37"/>
      <c r="H55" s="40"/>
      <c r="I55" s="37"/>
      <c r="J55" s="55"/>
    </row>
    <row r="56" spans="2:10">
      <c r="B56" s="57"/>
      <c r="C56"/>
      <c r="D56"/>
      <c r="E56" s="37"/>
      <c r="F56" s="40"/>
      <c r="G56" s="37"/>
      <c r="H56" s="40"/>
      <c r="I56" s="37"/>
      <c r="J56" s="55"/>
    </row>
    <row r="57" spans="2:10">
      <c r="B57" s="57"/>
      <c r="C57"/>
      <c r="D57"/>
      <c r="E57" s="37"/>
      <c r="F57" s="40"/>
      <c r="G57" s="37"/>
      <c r="H57" s="40"/>
      <c r="I57" s="37"/>
      <c r="J57" s="55"/>
    </row>
    <row r="58" spans="2:10">
      <c r="B58" s="57"/>
      <c r="C58"/>
      <c r="D58"/>
      <c r="E58" s="37"/>
      <c r="F58" s="40"/>
      <c r="G58" s="37"/>
      <c r="H58" s="40"/>
      <c r="I58" s="37"/>
      <c r="J58" s="55"/>
    </row>
    <row r="59" spans="2:10">
      <c r="B59" s="57"/>
      <c r="C59"/>
      <c r="D59"/>
      <c r="E59" s="37"/>
      <c r="F59" s="40"/>
      <c r="G59" s="37"/>
      <c r="H59" s="40"/>
      <c r="I59" s="37"/>
      <c r="J59" s="55"/>
    </row>
    <row r="60" spans="2:10">
      <c r="B60" s="57"/>
      <c r="C60"/>
      <c r="D60"/>
      <c r="E60" s="37"/>
      <c r="F60" s="40"/>
      <c r="G60" s="37"/>
      <c r="H60" s="40"/>
      <c r="I60" s="37"/>
      <c r="J60" s="55"/>
    </row>
    <row r="61" spans="2:10">
      <c r="B61" s="57"/>
      <c r="C61"/>
      <c r="D61"/>
      <c r="E61" s="37"/>
      <c r="F61" s="40"/>
      <c r="G61" s="37"/>
      <c r="H61" s="40"/>
      <c r="I61" s="37"/>
      <c r="J61" s="55"/>
    </row>
    <row r="62" spans="2:10">
      <c r="B62" s="57"/>
      <c r="C62"/>
      <c r="D62"/>
      <c r="E62" s="37"/>
      <c r="F62" s="40"/>
      <c r="G62" s="37"/>
      <c r="H62" s="40"/>
      <c r="I62" s="37"/>
      <c r="J62" s="55"/>
    </row>
    <row r="63" spans="2:10">
      <c r="B63" s="58"/>
      <c r="C63" s="16"/>
      <c r="D63" s="16"/>
      <c r="E63" s="37"/>
      <c r="F63" s="40"/>
      <c r="G63" s="37"/>
      <c r="H63" s="40"/>
      <c r="I63" s="41"/>
      <c r="J63" s="55"/>
    </row>
    <row r="64" spans="2:10">
      <c r="B64" s="58"/>
      <c r="C64" s="16"/>
      <c r="D64" s="16"/>
      <c r="E64" s="37"/>
      <c r="F64" s="40"/>
      <c r="G64" s="37"/>
      <c r="H64" s="40"/>
      <c r="I64" s="41"/>
      <c r="J64" s="55"/>
    </row>
    <row r="65" spans="2:10">
      <c r="B65" s="58"/>
      <c r="C65" s="16"/>
      <c r="D65" s="16"/>
      <c r="E65" s="37"/>
      <c r="F65" s="40"/>
      <c r="G65" s="37"/>
      <c r="H65" s="40"/>
      <c r="I65" s="41"/>
      <c r="J65" s="55"/>
    </row>
    <row r="66" spans="2:10">
      <c r="B66" s="58"/>
      <c r="C66" s="16"/>
      <c r="D66" s="16"/>
      <c r="E66" s="37"/>
      <c r="F66" s="40"/>
      <c r="G66" s="37"/>
      <c r="H66" s="40"/>
      <c r="I66" s="41"/>
      <c r="J66" s="55"/>
    </row>
    <row r="67" spans="2:10">
      <c r="B67" s="58"/>
      <c r="C67" s="16"/>
      <c r="D67" s="16"/>
      <c r="E67" s="37"/>
      <c r="F67" s="40"/>
      <c r="G67" s="37"/>
      <c r="H67" s="40"/>
      <c r="I67" s="41"/>
      <c r="J67" s="55"/>
    </row>
    <row r="68" spans="2:10">
      <c r="B68" s="58"/>
      <c r="C68" s="16"/>
      <c r="D68" s="16"/>
      <c r="E68" s="41"/>
      <c r="F68" s="41"/>
      <c r="G68" s="37"/>
      <c r="H68" s="40"/>
      <c r="I68" s="41"/>
      <c r="J68" s="55"/>
    </row>
    <row r="69" spans="2:10">
      <c r="B69" s="58"/>
      <c r="C69" s="16"/>
      <c r="D69" s="16"/>
      <c r="E69" s="41"/>
      <c r="F69" s="41"/>
      <c r="G69" s="41"/>
      <c r="H69" s="40"/>
      <c r="I69" s="41"/>
      <c r="J69" s="55"/>
    </row>
    <row r="70" spans="2:10">
      <c r="B70" s="58"/>
      <c r="C70" s="16"/>
      <c r="D70" s="16"/>
      <c r="E70" s="41"/>
      <c r="F70" s="40"/>
      <c r="G70" s="41"/>
      <c r="H70" s="40"/>
      <c r="I70" s="41"/>
      <c r="J70" s="55"/>
    </row>
    <row r="71" spans="2:10">
      <c r="B71" s="58"/>
      <c r="C71" s="16"/>
      <c r="D71" s="16"/>
      <c r="E71" s="41"/>
      <c r="F71" s="41"/>
      <c r="G71" s="41"/>
      <c r="H71" s="40"/>
      <c r="I71" s="41"/>
      <c r="J71" s="55"/>
    </row>
    <row r="72" spans="2:10">
      <c r="B72" s="58"/>
      <c r="C72" s="16"/>
      <c r="D72" s="16"/>
      <c r="E72" s="41"/>
      <c r="F72" s="41"/>
      <c r="G72" s="41"/>
      <c r="H72" s="40"/>
      <c r="I72" s="41"/>
      <c r="J72" s="55"/>
    </row>
    <row r="73" spans="2:10">
      <c r="B73" s="58"/>
      <c r="C73" s="16"/>
      <c r="D73" s="16"/>
      <c r="E73" s="41"/>
      <c r="F73" s="41"/>
      <c r="G73" s="41"/>
      <c r="H73" s="40"/>
      <c r="I73" s="41"/>
      <c r="J73" s="55"/>
    </row>
    <row r="74" spans="2:10">
      <c r="B74" s="58"/>
      <c r="C74" s="16"/>
      <c r="D74" s="16"/>
      <c r="E74" s="41"/>
      <c r="F74" s="40"/>
      <c r="G74" s="41"/>
      <c r="H74" s="40"/>
      <c r="I74" s="41"/>
      <c r="J74" s="55"/>
    </row>
    <row r="75" spans="2:10">
      <c r="B75" s="58"/>
      <c r="C75" s="16"/>
      <c r="D75" s="16"/>
      <c r="E75" s="41"/>
      <c r="F75" s="40"/>
      <c r="G75" s="41"/>
      <c r="H75" s="40"/>
      <c r="I75" s="41"/>
      <c r="J75" s="55"/>
    </row>
    <row r="76" spans="2:10">
      <c r="B76" s="58"/>
      <c r="C76" s="16"/>
      <c r="D76" s="16"/>
      <c r="E76" s="41"/>
      <c r="F76" s="40"/>
      <c r="G76" s="41"/>
      <c r="H76" s="40"/>
      <c r="I76" s="41"/>
      <c r="J76" s="55"/>
    </row>
    <row r="77" spans="2:10">
      <c r="B77" s="58"/>
      <c r="C77" s="16"/>
      <c r="D77" s="16"/>
      <c r="E77" s="41"/>
      <c r="F77" s="41"/>
      <c r="G77" s="41"/>
      <c r="H77" s="40"/>
      <c r="I77" s="41"/>
      <c r="J77" s="55"/>
    </row>
    <row r="78" spans="2:10">
      <c r="B78" s="58"/>
      <c r="C78" s="16"/>
      <c r="D78" s="16"/>
      <c r="E78" s="41"/>
      <c r="F78" s="40"/>
      <c r="G78" s="41"/>
      <c r="H78" s="40"/>
      <c r="I78" s="41"/>
      <c r="J78" s="55"/>
    </row>
    <row r="79" spans="2:10">
      <c r="B79" s="58"/>
      <c r="C79" s="16"/>
      <c r="D79" s="16"/>
      <c r="E79" s="41"/>
      <c r="F79" s="40"/>
      <c r="G79" s="41"/>
      <c r="H79" s="40"/>
      <c r="I79" s="41"/>
      <c r="J79" s="55"/>
    </row>
    <row r="80" spans="2:10">
      <c r="B80" s="58"/>
      <c r="C80" s="16"/>
      <c r="D80" s="16"/>
      <c r="E80" s="41"/>
      <c r="F80" s="40"/>
      <c r="G80" s="41"/>
      <c r="H80" s="40"/>
      <c r="I80" s="41"/>
      <c r="J80" s="55"/>
    </row>
    <row r="81" spans="2:10">
      <c r="B81" s="58"/>
      <c r="C81" s="16"/>
      <c r="D81" s="16"/>
      <c r="E81" s="41"/>
      <c r="F81" s="41"/>
      <c r="G81" s="41"/>
      <c r="H81" s="40"/>
      <c r="I81" s="41"/>
      <c r="J81" s="55"/>
    </row>
    <row r="82" spans="2:10">
      <c r="B82" s="58"/>
      <c r="C82" s="16"/>
      <c r="D82" s="16"/>
      <c r="E82" s="41"/>
      <c r="F82" s="41"/>
      <c r="G82" s="41"/>
      <c r="H82" s="40"/>
      <c r="I82" s="41"/>
      <c r="J82" s="55"/>
    </row>
    <row r="83" spans="2:10">
      <c r="B83" s="58"/>
      <c r="C83" s="16"/>
      <c r="D83" s="16"/>
      <c r="E83" s="41"/>
      <c r="F83" s="41"/>
      <c r="G83" s="41"/>
      <c r="H83" s="40"/>
      <c r="I83" s="41"/>
      <c r="J83" s="55"/>
    </row>
    <row r="84" spans="2:10">
      <c r="B84" s="58"/>
      <c r="C84" s="16"/>
      <c r="D84" s="16"/>
      <c r="E84" s="41"/>
      <c r="F84" s="41"/>
      <c r="G84" s="41"/>
      <c r="H84" s="40"/>
      <c r="I84" s="41"/>
      <c r="J84" s="55"/>
    </row>
    <row r="85" spans="2:10">
      <c r="B85" s="58"/>
      <c r="C85" s="16"/>
      <c r="D85" s="16"/>
      <c r="E85" s="41"/>
      <c r="F85" s="41"/>
      <c r="G85" s="41"/>
      <c r="H85" s="40"/>
      <c r="I85" s="41"/>
      <c r="J85" s="55"/>
    </row>
    <row r="86" spans="2:10">
      <c r="B86" s="58"/>
      <c r="C86" s="16"/>
      <c r="D86" s="16"/>
      <c r="E86" s="41"/>
      <c r="F86" s="41"/>
      <c r="G86" s="41"/>
      <c r="H86" s="40"/>
      <c r="I86" s="41"/>
      <c r="J86" s="55"/>
    </row>
    <row r="87" spans="2:10">
      <c r="B87" s="58"/>
      <c r="C87" s="16"/>
      <c r="D87" s="16"/>
      <c r="E87" s="41"/>
      <c r="F87" s="41"/>
      <c r="G87" s="41"/>
      <c r="H87" s="41"/>
      <c r="I87" s="41"/>
      <c r="J87" s="59"/>
    </row>
    <row r="88" spans="2:10">
      <c r="B88" s="58"/>
      <c r="C88" s="16"/>
      <c r="D88" s="16"/>
      <c r="E88" s="41"/>
      <c r="F88" s="41"/>
      <c r="G88" s="41"/>
      <c r="H88" s="41"/>
      <c r="I88" s="41"/>
      <c r="J88" s="59"/>
    </row>
    <row r="89" spans="2:10">
      <c r="B89" s="58"/>
      <c r="C89" s="16"/>
      <c r="D89" s="16"/>
      <c r="E89" s="41"/>
      <c r="F89" s="41"/>
      <c r="G89" s="41"/>
      <c r="H89" s="41"/>
      <c r="I89" s="41"/>
      <c r="J89" s="59"/>
    </row>
    <row r="90" spans="2:10">
      <c r="B90" s="58"/>
      <c r="C90" s="16"/>
      <c r="D90" s="16"/>
      <c r="E90" s="41"/>
      <c r="F90" s="41"/>
      <c r="G90" s="41"/>
      <c r="H90" s="41"/>
      <c r="I90" s="41"/>
      <c r="J90" s="59"/>
    </row>
    <row r="91" spans="2:10">
      <c r="B91" s="58"/>
      <c r="C91" s="16"/>
      <c r="D91" s="16"/>
      <c r="E91" s="41"/>
      <c r="F91" s="41"/>
      <c r="G91" s="41"/>
      <c r="H91" s="41"/>
      <c r="I91" s="41"/>
      <c r="J91" s="59"/>
    </row>
    <row r="92" spans="2:10">
      <c r="B92" s="58"/>
      <c r="C92" s="16"/>
      <c r="D92" s="16"/>
      <c r="E92" s="41"/>
      <c r="F92" s="41"/>
      <c r="G92" s="41"/>
      <c r="H92" s="41"/>
      <c r="I92" s="41"/>
      <c r="J92" s="59"/>
    </row>
    <row r="93" spans="2:10">
      <c r="B93" s="58"/>
      <c r="C93" s="16"/>
      <c r="D93" s="16"/>
      <c r="E93" s="41"/>
      <c r="F93" s="41"/>
      <c r="G93" s="41"/>
      <c r="H93" s="41"/>
      <c r="I93" s="41"/>
      <c r="J93" s="59"/>
    </row>
    <row r="94" spans="2:10">
      <c r="B94" s="58"/>
      <c r="C94" s="16"/>
      <c r="D94" s="16"/>
      <c r="E94" s="41"/>
      <c r="F94" s="41"/>
      <c r="G94" s="41"/>
      <c r="H94" s="41"/>
      <c r="I94" s="41"/>
      <c r="J94" s="59"/>
    </row>
    <row r="95" spans="2:10">
      <c r="B95" s="58"/>
      <c r="C95" s="16"/>
      <c r="D95" s="16"/>
      <c r="E95" s="41"/>
      <c r="F95" s="41"/>
      <c r="G95" s="41"/>
      <c r="H95" s="41"/>
      <c r="I95" s="41"/>
      <c r="J95" s="59"/>
    </row>
    <row r="96" spans="2:10">
      <c r="B96" s="58"/>
      <c r="C96" s="16"/>
      <c r="D96" s="16"/>
      <c r="E96" s="41"/>
      <c r="F96" s="41"/>
      <c r="G96" s="41"/>
      <c r="H96" s="41"/>
      <c r="I96" s="41"/>
      <c r="J96" s="59"/>
    </row>
    <row r="97" spans="2:10">
      <c r="B97" s="58"/>
      <c r="C97" s="16"/>
      <c r="D97" s="16"/>
      <c r="E97" s="41"/>
      <c r="F97" s="41"/>
      <c r="G97" s="41"/>
      <c r="H97" s="41"/>
      <c r="I97" s="41"/>
      <c r="J97" s="59"/>
    </row>
    <row r="98" spans="2:10">
      <c r="B98" s="58"/>
      <c r="C98" s="16"/>
      <c r="D98" s="16"/>
      <c r="E98" s="41"/>
      <c r="F98" s="41"/>
      <c r="G98" s="41"/>
      <c r="H98" s="41"/>
      <c r="I98" s="41"/>
      <c r="J98" s="59"/>
    </row>
    <row r="99" spans="2:10">
      <c r="B99" s="58"/>
      <c r="C99" s="16"/>
      <c r="D99" s="16"/>
      <c r="E99" s="41"/>
      <c r="F99" s="41"/>
      <c r="G99" s="41"/>
      <c r="H99" s="41"/>
      <c r="I99" s="41"/>
      <c r="J99" s="59"/>
    </row>
    <row r="100" spans="2:10">
      <c r="B100" s="58"/>
      <c r="C100" s="16"/>
      <c r="D100" s="16"/>
      <c r="E100" s="41"/>
      <c r="F100" s="41"/>
      <c r="G100" s="41"/>
      <c r="H100" s="41"/>
      <c r="I100" s="41"/>
      <c r="J100" s="59"/>
    </row>
    <row r="101" spans="2:10">
      <c r="B101" s="58"/>
      <c r="C101" s="16"/>
      <c r="D101" s="16"/>
      <c r="E101" s="41"/>
      <c r="F101" s="41"/>
      <c r="G101" s="41"/>
      <c r="H101" s="41"/>
      <c r="I101" s="41"/>
      <c r="J101" s="59"/>
    </row>
    <row r="102" spans="2:10">
      <c r="B102" s="58"/>
      <c r="C102" s="16"/>
      <c r="D102" s="16"/>
      <c r="E102" s="41"/>
      <c r="F102" s="41"/>
      <c r="G102" s="41"/>
      <c r="H102" s="41"/>
      <c r="I102" s="41"/>
      <c r="J102" s="59"/>
    </row>
    <row r="103" spans="2:10">
      <c r="B103" s="58"/>
      <c r="C103" s="16"/>
      <c r="D103" s="16"/>
      <c r="E103" s="41"/>
      <c r="F103" s="41"/>
      <c r="G103" s="41"/>
      <c r="H103" s="41"/>
      <c r="I103" s="41"/>
      <c r="J103" s="59"/>
    </row>
    <row r="104" spans="2:10">
      <c r="B104" s="58"/>
      <c r="C104" s="16"/>
      <c r="D104" s="16"/>
      <c r="E104" s="41"/>
      <c r="F104" s="41"/>
      <c r="G104" s="41"/>
      <c r="H104" s="41"/>
      <c r="I104" s="41"/>
      <c r="J104" s="59"/>
    </row>
    <row r="105" spans="2:10">
      <c r="B105" s="58"/>
      <c r="C105" s="16"/>
      <c r="D105" s="16"/>
      <c r="E105" s="41"/>
      <c r="F105" s="41"/>
      <c r="G105" s="41"/>
      <c r="H105" s="41"/>
      <c r="I105" s="41"/>
      <c r="J105" s="59"/>
    </row>
    <row r="106" spans="2:10">
      <c r="B106" s="58"/>
      <c r="C106" s="16"/>
      <c r="D106" s="16"/>
      <c r="E106" s="41"/>
      <c r="F106" s="41"/>
      <c r="G106" s="41"/>
      <c r="H106" s="41"/>
      <c r="I106" s="41"/>
      <c r="J106" s="59"/>
    </row>
    <row r="107" spans="2:10">
      <c r="B107" s="58"/>
      <c r="C107" s="16"/>
      <c r="D107" s="16"/>
      <c r="E107" s="41"/>
      <c r="F107" s="41"/>
      <c r="G107" s="41"/>
      <c r="H107" s="41"/>
      <c r="I107" s="41"/>
      <c r="J107" s="59"/>
    </row>
    <row r="108" spans="2:10">
      <c r="B108" s="58"/>
      <c r="C108" s="16"/>
      <c r="D108" s="16"/>
      <c r="E108" s="41"/>
      <c r="F108" s="41"/>
      <c r="G108" s="41"/>
      <c r="H108" s="41"/>
      <c r="I108" s="41"/>
      <c r="J108" s="59"/>
    </row>
    <row r="109" spans="2:10">
      <c r="B109" s="58"/>
      <c r="C109" s="16"/>
      <c r="D109" s="16"/>
      <c r="E109" s="41"/>
      <c r="F109" s="41"/>
      <c r="G109" s="41"/>
      <c r="H109" s="41"/>
      <c r="I109" s="41"/>
      <c r="J109" s="59"/>
    </row>
    <row r="110" spans="2:10">
      <c r="B110" s="58"/>
      <c r="C110" s="16"/>
      <c r="D110" s="16"/>
      <c r="E110" s="41"/>
      <c r="F110" s="41"/>
      <c r="G110" s="41"/>
      <c r="H110" s="41"/>
      <c r="I110" s="41"/>
      <c r="J110" s="59"/>
    </row>
    <row r="111" spans="2:10">
      <c r="B111" s="58"/>
      <c r="C111" s="16"/>
      <c r="D111" s="16"/>
      <c r="E111" s="41"/>
      <c r="F111" s="41"/>
      <c r="G111" s="41"/>
      <c r="H111" s="41"/>
      <c r="I111" s="41"/>
      <c r="J111" s="59"/>
    </row>
    <row r="112" spans="2:10">
      <c r="B112" s="58"/>
      <c r="C112" s="16"/>
      <c r="D112" s="16"/>
      <c r="E112" s="41"/>
      <c r="F112" s="41"/>
      <c r="G112" s="41"/>
      <c r="H112" s="41"/>
      <c r="I112" s="41"/>
      <c r="J112" s="59"/>
    </row>
    <row r="113" spans="2:10">
      <c r="B113" s="58"/>
      <c r="C113" s="16"/>
      <c r="D113" s="16"/>
      <c r="E113" s="41"/>
      <c r="F113" s="41"/>
      <c r="G113" s="41"/>
      <c r="H113" s="41"/>
      <c r="I113" s="41"/>
      <c r="J113" s="59"/>
    </row>
    <row r="114" spans="2:10">
      <c r="B114" s="58"/>
      <c r="C114" s="16"/>
      <c r="D114" s="16"/>
      <c r="E114" s="41"/>
      <c r="F114" s="41"/>
      <c r="G114" s="41"/>
      <c r="H114" s="41"/>
      <c r="I114" s="41"/>
      <c r="J114" s="59"/>
    </row>
    <row r="115" spans="2:10">
      <c r="B115" s="58"/>
      <c r="C115" s="16"/>
      <c r="D115" s="16"/>
      <c r="E115" s="41"/>
      <c r="F115" s="41"/>
      <c r="G115" s="41"/>
      <c r="H115" s="41"/>
      <c r="I115" s="41"/>
      <c r="J115" s="59"/>
    </row>
    <row r="116" spans="2:10">
      <c r="B116" s="58"/>
      <c r="C116" s="16"/>
      <c r="D116" s="16"/>
      <c r="E116" s="41"/>
      <c r="F116" s="41"/>
      <c r="G116" s="41"/>
      <c r="H116" s="41"/>
      <c r="I116" s="41"/>
      <c r="J116" s="59"/>
    </row>
    <row r="117" spans="2:10">
      <c r="B117" s="58"/>
      <c r="C117" s="16"/>
      <c r="D117" s="16"/>
      <c r="E117" s="41"/>
      <c r="F117" s="41"/>
      <c r="G117" s="41"/>
      <c r="H117" s="41"/>
      <c r="I117" s="41"/>
      <c r="J117" s="59"/>
    </row>
    <row r="118" spans="2:10">
      <c r="B118" s="58"/>
      <c r="C118" s="16"/>
      <c r="D118" s="16"/>
      <c r="E118" s="41"/>
      <c r="F118" s="41"/>
      <c r="G118" s="41"/>
      <c r="H118" s="41"/>
      <c r="I118" s="41"/>
      <c r="J118" s="59"/>
    </row>
    <row r="119" spans="2:10">
      <c r="B119" s="58"/>
      <c r="C119" s="16"/>
      <c r="D119" s="16"/>
      <c r="E119" s="41"/>
      <c r="F119" s="41"/>
      <c r="G119" s="41"/>
      <c r="H119" s="41"/>
      <c r="I119" s="41"/>
      <c r="J119" s="59"/>
    </row>
    <row r="120" spans="2:10">
      <c r="B120" s="58"/>
      <c r="C120" s="16"/>
      <c r="D120" s="16"/>
      <c r="E120" s="41"/>
      <c r="F120" s="41"/>
      <c r="G120" s="41"/>
      <c r="H120" s="41"/>
      <c r="I120" s="41"/>
      <c r="J120" s="59"/>
    </row>
    <row r="121" spans="2:10">
      <c r="B121" s="58"/>
      <c r="C121" s="16"/>
      <c r="D121" s="16"/>
      <c r="E121" s="41"/>
      <c r="F121" s="41"/>
      <c r="G121" s="41"/>
      <c r="H121" s="41"/>
      <c r="I121" s="41"/>
      <c r="J121" s="59"/>
    </row>
    <row r="122" spans="2:10">
      <c r="B122" s="58"/>
      <c r="C122" s="16"/>
      <c r="D122" s="16"/>
      <c r="E122" s="41"/>
      <c r="F122" s="41"/>
      <c r="G122" s="41"/>
      <c r="H122" s="41"/>
      <c r="I122" s="41"/>
      <c r="J122" s="59"/>
    </row>
    <row r="123" spans="2:10">
      <c r="B123" s="58"/>
      <c r="C123" s="16"/>
      <c r="D123" s="16"/>
      <c r="E123" s="41"/>
      <c r="F123" s="41"/>
      <c r="G123" s="41"/>
      <c r="H123" s="41"/>
      <c r="I123" s="41"/>
      <c r="J123" s="59"/>
    </row>
    <row r="124" spans="2:10">
      <c r="B124" s="58"/>
      <c r="C124" s="16"/>
      <c r="D124" s="16"/>
      <c r="E124" s="41"/>
      <c r="F124" s="41"/>
      <c r="G124" s="41"/>
      <c r="H124" s="41"/>
      <c r="I124" s="41"/>
      <c r="J124" s="59"/>
    </row>
    <row r="125" spans="2:10">
      <c r="B125" s="58"/>
      <c r="C125" s="16"/>
      <c r="D125" s="16"/>
      <c r="E125" s="41"/>
      <c r="F125" s="41"/>
      <c r="G125" s="41"/>
      <c r="H125" s="41"/>
      <c r="I125" s="41"/>
      <c r="J125" s="59"/>
    </row>
    <row r="126" spans="2:10">
      <c r="B126" s="58"/>
      <c r="C126" s="16"/>
      <c r="D126" s="16"/>
      <c r="E126" s="41"/>
      <c r="F126" s="41"/>
      <c r="G126" s="41"/>
      <c r="H126" s="41"/>
      <c r="I126" s="41"/>
      <c r="J126" s="59"/>
    </row>
    <row r="127" spans="2:10">
      <c r="B127" s="58"/>
      <c r="C127" s="16"/>
      <c r="D127" s="16"/>
      <c r="E127" s="41"/>
      <c r="F127" s="41"/>
      <c r="G127" s="41"/>
      <c r="H127" s="41"/>
      <c r="I127" s="41"/>
      <c r="J127" s="59"/>
    </row>
    <row r="128" spans="2:10">
      <c r="B128" s="58"/>
      <c r="C128" s="16"/>
      <c r="D128" s="16"/>
      <c r="E128" s="41"/>
      <c r="F128" s="41"/>
      <c r="G128" s="41"/>
      <c r="H128" s="41"/>
      <c r="I128" s="41"/>
      <c r="J128" s="59"/>
    </row>
    <row r="129" spans="2:10">
      <c r="B129" s="58"/>
      <c r="C129" s="16"/>
      <c r="D129" s="16"/>
      <c r="E129" s="41"/>
      <c r="F129" s="41"/>
      <c r="G129" s="41"/>
      <c r="H129" s="41"/>
      <c r="I129" s="41"/>
      <c r="J129" s="59"/>
    </row>
    <row r="130" spans="2:10">
      <c r="B130" s="58"/>
      <c r="C130" s="16"/>
      <c r="D130" s="16"/>
      <c r="E130" s="41"/>
      <c r="F130" s="41"/>
      <c r="G130" s="41"/>
      <c r="H130" s="41"/>
      <c r="I130" s="41"/>
      <c r="J130" s="59"/>
    </row>
    <row r="131" spans="2:10">
      <c r="B131" s="58"/>
      <c r="C131" s="16"/>
      <c r="D131" s="16"/>
      <c r="E131" s="41"/>
      <c r="F131" s="41"/>
      <c r="G131" s="41"/>
      <c r="H131" s="41"/>
      <c r="I131" s="41"/>
      <c r="J131" s="59"/>
    </row>
    <row r="132" spans="2:10">
      <c r="B132" s="58"/>
      <c r="C132" s="16"/>
      <c r="D132" s="16"/>
      <c r="E132" s="41"/>
      <c r="F132" s="41"/>
      <c r="G132" s="41"/>
      <c r="H132" s="41"/>
      <c r="I132" s="41"/>
      <c r="J132" s="59"/>
    </row>
    <row r="133" spans="2:10">
      <c r="B133" s="58"/>
      <c r="C133" s="16"/>
      <c r="D133" s="16"/>
      <c r="E133" s="41"/>
      <c r="F133" s="41"/>
      <c r="G133" s="41"/>
      <c r="H133" s="41"/>
      <c r="I133" s="41"/>
      <c r="J133" s="59"/>
    </row>
    <row r="134" spans="2:10">
      <c r="B134" s="58"/>
      <c r="C134" s="16"/>
      <c r="D134" s="16"/>
      <c r="E134" s="41"/>
      <c r="F134" s="41"/>
      <c r="G134" s="41"/>
      <c r="H134" s="41"/>
      <c r="I134" s="41"/>
      <c r="J134" s="59"/>
    </row>
    <row r="135" spans="2:10">
      <c r="B135" s="58"/>
      <c r="C135" s="16"/>
      <c r="D135" s="16"/>
      <c r="E135" s="41"/>
      <c r="F135" s="41"/>
      <c r="G135" s="41"/>
      <c r="H135" s="41"/>
      <c r="I135" s="41"/>
      <c r="J135" s="59"/>
    </row>
    <row r="136" spans="2:10">
      <c r="B136" s="58"/>
      <c r="C136" s="16"/>
      <c r="D136" s="16"/>
      <c r="E136" s="41"/>
      <c r="F136" s="41"/>
      <c r="G136" s="41"/>
      <c r="H136" s="41"/>
      <c r="I136" s="41"/>
      <c r="J136" s="59"/>
    </row>
    <row r="137" spans="2:10">
      <c r="B137" s="58"/>
      <c r="C137" s="16"/>
      <c r="D137" s="16"/>
      <c r="E137" s="41"/>
      <c r="F137" s="41"/>
      <c r="G137" s="41"/>
      <c r="H137" s="41"/>
      <c r="I137" s="41"/>
      <c r="J137" s="59"/>
    </row>
    <row r="138" spans="2:10">
      <c r="B138" s="58"/>
      <c r="C138" s="16"/>
      <c r="D138" s="16"/>
      <c r="E138" s="41"/>
      <c r="F138" s="41"/>
      <c r="G138" s="41"/>
      <c r="H138" s="41"/>
      <c r="I138" s="41"/>
      <c r="J138" s="59"/>
    </row>
    <row r="139" spans="2:10">
      <c r="B139" s="58"/>
      <c r="C139" s="16"/>
      <c r="D139" s="16"/>
      <c r="E139" s="41"/>
      <c r="F139" s="41"/>
      <c r="G139" s="41"/>
      <c r="H139" s="41"/>
      <c r="I139" s="41"/>
      <c r="J139" s="59"/>
    </row>
    <row r="140" spans="2:10">
      <c r="B140" s="58"/>
      <c r="C140" s="16"/>
      <c r="D140" s="16"/>
      <c r="E140" s="41"/>
      <c r="F140" s="41"/>
      <c r="G140" s="41"/>
      <c r="H140" s="41"/>
      <c r="I140" s="41"/>
      <c r="J140" s="59"/>
    </row>
    <row r="141" spans="2:10">
      <c r="B141" s="58"/>
      <c r="C141" s="16"/>
      <c r="D141" s="16"/>
      <c r="E141" s="41"/>
      <c r="F141" s="41"/>
      <c r="G141" s="41"/>
      <c r="H141" s="41"/>
      <c r="I141" s="41"/>
      <c r="J141" s="59"/>
    </row>
    <row r="146" s="6" customFormat="1"/>
  </sheetData>
  <phoneticPr fontId="33" type="noConversion"/>
  <conditionalFormatting sqref="C9:J141">
    <cfRule type="expression" dxfId="3" priority="1">
      <formula>$B9=3</formula>
    </cfRule>
    <cfRule type="expression" dxfId="2" priority="2">
      <formula>$B9=0</formula>
    </cfRule>
    <cfRule type="expression" dxfId="1" priority="3">
      <formula>$B9=1</formula>
    </cfRule>
    <cfRule type="expression" dxfId="0" priority="4">
      <formula>$B9=2</formula>
    </cfRule>
  </conditionalFormatting>
  <dataValidations count="12">
    <dataValidation allowBlank="1" showInputMessage="1" showErrorMessage="1" prompt="在此标题下的此列中输入说明" sqref="C8:E8" xr:uid="{00000000-0002-0000-0000-00000A000000}"/>
    <dataValidation allowBlank="1" showInputMessage="1" showErrorMessage="1" prompt="在此标题下的此列中输入截止日期" sqref="F8:J8" xr:uid="{00000000-0002-0000-0000-00000B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3EE323DB-9B79-4A22-8328-22A9D7734FE4}"/>
    <dataValidation allowBlank="1" showErrorMessage="1" prompt="此工作表的标题位于此单元格中。日期将在下方单元格中自动更新，今日应办和逾期天数位于单元格 C3 和 C4 中。提示位于右侧单元格中" sqref="C1" xr:uid="{D539D99B-5A54-4C2D-9A98-300D3885422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日期将在此单元格中自动更新，今日应办和逾期天数位于下方单元格中" sqref="B2:C2 B7:D7" xr:uid="{00000000-0002-0000-0000-000005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C5C75A0B-5563-41B8-B252-653B26477945}"/>
  </dataValidations>
  <hyperlinks>
    <hyperlink ref="F1" location="'任务安排'!A1" tooltip="单击以导航到“任务安排”" display="Setup &gt;" xr:uid="{EEAC1E10-0370-4A28-8150-ACBE8943D1F1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E27BC1C-3547-463F-B29C-A29B3589ABF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B34:B86</xm:sqref>
        </x14:conditionalFormatting>
        <x14:conditionalFormatting xmlns:xm="http://schemas.microsoft.com/office/excel/2006/main">
          <x14:cfRule type="iconSet" priority="6" id="{2CE1FE27-8880-4F99-8D70-21F040521F04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B147:B225 B87:B145 B9:B33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FE34-5E15-4BBB-8342-64AE7C885B66}">
  <dimension ref="A1:I40"/>
  <sheetViews>
    <sheetView workbookViewId="0">
      <selection activeCell="I13" sqref="I13"/>
    </sheetView>
  </sheetViews>
  <sheetFormatPr defaultRowHeight="15"/>
  <cols>
    <col min="1" max="1" width="26.703125" customWidth="1"/>
    <col min="2" max="2" width="10.52734375" style="23" customWidth="1"/>
    <col min="3" max="3" width="11.17578125" style="23" customWidth="1"/>
    <col min="4" max="4" width="11.234375" style="23" customWidth="1"/>
    <col min="5" max="5" width="10.46875" style="23" customWidth="1"/>
    <col min="9" max="9" width="37.76171875" customWidth="1"/>
  </cols>
  <sheetData>
    <row r="1" spans="1:9" ht="20.25">
      <c r="A1" s="95" t="s">
        <v>439</v>
      </c>
      <c r="B1" s="96" t="s">
        <v>442</v>
      </c>
      <c r="C1" s="96" t="s">
        <v>443</v>
      </c>
      <c r="D1" s="96" t="s">
        <v>451</v>
      </c>
      <c r="E1" s="96" t="s">
        <v>452</v>
      </c>
      <c r="F1" s="95"/>
      <c r="G1" s="95"/>
      <c r="H1" s="95"/>
    </row>
    <row r="2" spans="1:9" ht="15.75">
      <c r="A2" s="85" t="s">
        <v>428</v>
      </c>
      <c r="B2" s="74" t="s">
        <v>429</v>
      </c>
      <c r="C2" s="74" t="s">
        <v>430</v>
      </c>
      <c r="D2" s="74" t="s">
        <v>431</v>
      </c>
      <c r="E2" s="74" t="s">
        <v>432</v>
      </c>
      <c r="F2" s="85" t="s">
        <v>433</v>
      </c>
      <c r="G2" s="74" t="s">
        <v>434</v>
      </c>
      <c r="H2" s="74" t="s">
        <v>450</v>
      </c>
    </row>
    <row r="3" spans="1:9">
      <c r="A3" s="76"/>
      <c r="B3" s="77"/>
      <c r="C3" s="77"/>
      <c r="D3" s="77"/>
      <c r="E3" s="77"/>
      <c r="F3" s="77"/>
      <c r="G3" s="77"/>
      <c r="H3" s="89"/>
    </row>
    <row r="4" spans="1:9">
      <c r="A4" s="78" t="s">
        <v>427</v>
      </c>
      <c r="B4" s="79" t="s">
        <v>435</v>
      </c>
      <c r="C4" s="79">
        <v>9600</v>
      </c>
      <c r="D4" s="79">
        <v>1002</v>
      </c>
      <c r="E4" s="79">
        <v>1002</v>
      </c>
      <c r="F4" s="79">
        <v>1002</v>
      </c>
      <c r="G4" s="79">
        <v>0</v>
      </c>
      <c r="H4" s="90">
        <v>1</v>
      </c>
    </row>
    <row r="5" spans="1:9">
      <c r="A5" s="80"/>
      <c r="B5" s="81"/>
      <c r="C5" s="81"/>
      <c r="D5" s="81"/>
      <c r="E5" s="81"/>
      <c r="F5" s="81"/>
      <c r="G5" s="81"/>
      <c r="H5" s="91"/>
    </row>
    <row r="6" spans="1:9">
      <c r="A6" s="78" t="s">
        <v>441</v>
      </c>
      <c r="B6" s="79" t="s">
        <v>440</v>
      </c>
      <c r="C6" s="79">
        <v>9600</v>
      </c>
      <c r="D6" s="79">
        <v>4639</v>
      </c>
      <c r="E6" s="79" t="s">
        <v>440</v>
      </c>
      <c r="F6" s="79">
        <v>4639</v>
      </c>
      <c r="G6" s="79" t="s">
        <v>440</v>
      </c>
      <c r="H6" s="90" t="s">
        <v>440</v>
      </c>
    </row>
    <row r="7" spans="1:9">
      <c r="A7" s="82"/>
      <c r="B7" s="83"/>
      <c r="C7" s="83"/>
      <c r="D7" s="83"/>
      <c r="E7" s="83"/>
      <c r="F7" s="83"/>
      <c r="G7" s="83"/>
      <c r="H7" s="92"/>
    </row>
    <row r="8" spans="1:9" ht="17.25" customHeight="1">
      <c r="A8" s="78" t="s">
        <v>445</v>
      </c>
      <c r="B8" s="79" t="s">
        <v>438</v>
      </c>
      <c r="C8" s="79">
        <v>115200</v>
      </c>
      <c r="D8" s="79">
        <v>1501</v>
      </c>
      <c r="E8" s="79" t="s">
        <v>444</v>
      </c>
      <c r="F8" s="79">
        <v>1501</v>
      </c>
      <c r="G8" s="79">
        <v>34</v>
      </c>
      <c r="H8" s="90">
        <v>0.9778</v>
      </c>
    </row>
    <row r="9" spans="1:9" s="88" customFormat="1" ht="17.25" customHeight="1">
      <c r="A9" s="86"/>
      <c r="B9" s="87"/>
      <c r="C9" s="87"/>
      <c r="D9" s="87"/>
      <c r="E9" s="87"/>
      <c r="F9" s="87"/>
      <c r="G9" s="87"/>
      <c r="H9" s="93"/>
    </row>
    <row r="10" spans="1:9">
      <c r="A10" s="78" t="s">
        <v>437</v>
      </c>
      <c r="B10" s="79" t="s">
        <v>440</v>
      </c>
      <c r="C10" s="79" t="s">
        <v>440</v>
      </c>
      <c r="D10" s="79" t="s">
        <v>440</v>
      </c>
      <c r="E10" s="79" t="s">
        <v>440</v>
      </c>
      <c r="F10" s="79" t="s">
        <v>440</v>
      </c>
      <c r="G10" s="79" t="s">
        <v>440</v>
      </c>
      <c r="H10" s="90" t="s">
        <v>440</v>
      </c>
    </row>
    <row r="11" spans="1:9">
      <c r="A11" s="80"/>
      <c r="B11" s="81"/>
      <c r="C11" s="81"/>
      <c r="D11" s="81"/>
      <c r="E11" s="81"/>
      <c r="F11" s="81"/>
      <c r="G11" s="81"/>
      <c r="H11" s="94"/>
    </row>
    <row r="12" spans="1:9">
      <c r="A12" s="78" t="s">
        <v>436</v>
      </c>
      <c r="B12" s="79" t="s">
        <v>435</v>
      </c>
      <c r="C12" s="79">
        <v>115200</v>
      </c>
      <c r="D12" s="79">
        <v>1028</v>
      </c>
      <c r="E12" s="79">
        <v>1014</v>
      </c>
      <c r="F12" s="79">
        <v>1014</v>
      </c>
      <c r="G12" s="79">
        <v>14</v>
      </c>
      <c r="H12" s="90">
        <v>0.98629999999999995</v>
      </c>
    </row>
    <row r="16" spans="1:9" ht="17.25" customHeight="1">
      <c r="A16" t="s">
        <v>446</v>
      </c>
      <c r="I16" t="s">
        <v>447</v>
      </c>
    </row>
    <row r="36" spans="1:9">
      <c r="I36" t="s">
        <v>449</v>
      </c>
    </row>
    <row r="40" spans="1:9">
      <c r="A40" t="s">
        <v>448</v>
      </c>
    </row>
  </sheetData>
  <phoneticPr fontId="3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A061-6F4F-4CDD-9A62-B8D1F8C24920}">
  <dimension ref="A1:D67"/>
  <sheetViews>
    <sheetView workbookViewId="0">
      <selection activeCell="A2" sqref="A2"/>
    </sheetView>
  </sheetViews>
  <sheetFormatPr defaultRowHeight="15"/>
  <cols>
    <col min="1" max="1" width="14.3515625" customWidth="1"/>
    <col min="2" max="2" width="60.8203125" customWidth="1"/>
    <col min="3" max="3" width="10.1171875" customWidth="1"/>
    <col min="4" max="4" width="49.703125" customWidth="1"/>
  </cols>
  <sheetData>
    <row r="1" spans="1:2" ht="15.4" thickBot="1">
      <c r="A1" s="16"/>
      <c r="B1" s="16"/>
    </row>
    <row r="2" spans="1:2" ht="26" customHeight="1" thickBot="1">
      <c r="A2" s="60" t="s">
        <v>151</v>
      </c>
      <c r="B2" s="61" t="s">
        <v>152</v>
      </c>
    </row>
    <row r="3" spans="1:2" ht="26" customHeight="1" thickBot="1">
      <c r="A3" s="98" t="s">
        <v>153</v>
      </c>
      <c r="B3" s="63" t="s">
        <v>154</v>
      </c>
    </row>
    <row r="4" spans="1:2" ht="26" customHeight="1" thickBot="1">
      <c r="A4" s="98"/>
      <c r="B4" s="64" t="s">
        <v>157</v>
      </c>
    </row>
    <row r="5" spans="1:2" ht="26" customHeight="1" thickBot="1">
      <c r="A5" s="62" t="s">
        <v>155</v>
      </c>
      <c r="B5" s="63" t="s">
        <v>158</v>
      </c>
    </row>
    <row r="6" spans="1:2" ht="26" customHeight="1" thickBot="1">
      <c r="A6" s="62" t="s">
        <v>159</v>
      </c>
      <c r="B6" s="64" t="s">
        <v>161</v>
      </c>
    </row>
    <row r="7" spans="1:2" ht="26" customHeight="1" thickBot="1">
      <c r="A7" s="62" t="s">
        <v>160</v>
      </c>
      <c r="B7" s="63" t="s">
        <v>268</v>
      </c>
    </row>
    <row r="8" spans="1:2" ht="26" customHeight="1" thickBot="1">
      <c r="A8" s="62" t="s">
        <v>162</v>
      </c>
      <c r="B8" s="64" t="s">
        <v>164</v>
      </c>
    </row>
    <row r="9" spans="1:2" ht="26" customHeight="1" thickBot="1">
      <c r="A9" s="62" t="s">
        <v>163</v>
      </c>
      <c r="B9" s="63" t="s">
        <v>165</v>
      </c>
    </row>
    <row r="10" spans="1:2" ht="26" customHeight="1" thickBot="1">
      <c r="A10" s="62"/>
      <c r="B10" s="64"/>
    </row>
    <row r="11" spans="1:2" ht="26" customHeight="1" thickBot="1">
      <c r="A11" s="62" t="s">
        <v>166</v>
      </c>
      <c r="B11" s="63" t="s">
        <v>167</v>
      </c>
    </row>
    <row r="12" spans="1:2" ht="26" customHeight="1" thickBot="1">
      <c r="A12" s="62" t="s">
        <v>168</v>
      </c>
      <c r="B12" s="64" t="s">
        <v>169</v>
      </c>
    </row>
    <row r="13" spans="1:2" ht="26" customHeight="1" thickBot="1">
      <c r="A13" s="62"/>
      <c r="B13" s="63"/>
    </row>
    <row r="14" spans="1:2" ht="26" customHeight="1" thickBot="1">
      <c r="A14" s="62" t="s">
        <v>170</v>
      </c>
      <c r="B14" s="64" t="s">
        <v>171</v>
      </c>
    </row>
    <row r="15" spans="1:2" ht="26" customHeight="1" thickBot="1">
      <c r="A15" s="62" t="s">
        <v>172</v>
      </c>
      <c r="B15" s="63" t="s">
        <v>174</v>
      </c>
    </row>
    <row r="16" spans="1:2" ht="26" customHeight="1" thickBot="1">
      <c r="A16" s="62" t="s">
        <v>173</v>
      </c>
      <c r="B16" s="64" t="s">
        <v>175</v>
      </c>
    </row>
    <row r="17" spans="1:4" ht="26" customHeight="1" thickBot="1">
      <c r="A17" s="62"/>
      <c r="B17" s="63"/>
    </row>
    <row r="25" spans="1:4" ht="15.4" thickBot="1">
      <c r="B25" s="16"/>
      <c r="C25" s="16"/>
      <c r="D25" s="16"/>
    </row>
    <row r="26" spans="1:4" ht="16.5" thickBot="1">
      <c r="B26" s="65" t="s">
        <v>227</v>
      </c>
      <c r="C26" s="68"/>
      <c r="D26" s="66"/>
    </row>
    <row r="27" spans="1:4" ht="16.5" thickBot="1">
      <c r="B27" s="65" t="s">
        <v>176</v>
      </c>
      <c r="C27" s="69">
        <v>0</v>
      </c>
      <c r="D27" s="67" t="s">
        <v>238</v>
      </c>
    </row>
    <row r="28" spans="1:4" ht="16.5" thickBot="1">
      <c r="B28" s="65" t="s">
        <v>177</v>
      </c>
      <c r="C28" s="68">
        <v>1</v>
      </c>
      <c r="D28" s="66" t="s">
        <v>154</v>
      </c>
    </row>
    <row r="29" spans="1:4" ht="16.5" thickBot="1">
      <c r="B29" s="65" t="s">
        <v>178</v>
      </c>
      <c r="C29" s="69">
        <v>2</v>
      </c>
      <c r="D29" s="67" t="s">
        <v>179</v>
      </c>
    </row>
    <row r="30" spans="1:4" ht="16.5" thickBot="1">
      <c r="B30" s="65" t="s">
        <v>180</v>
      </c>
      <c r="C30" s="68">
        <v>3</v>
      </c>
      <c r="D30" s="66" t="s">
        <v>156</v>
      </c>
    </row>
    <row r="31" spans="1:4" ht="16.5" thickBot="1">
      <c r="B31" s="65" t="s">
        <v>181</v>
      </c>
      <c r="C31" s="69">
        <v>4</v>
      </c>
      <c r="D31" s="67" t="s">
        <v>182</v>
      </c>
    </row>
    <row r="32" spans="1:4" ht="16.5" thickBot="1">
      <c r="B32" s="65" t="s">
        <v>183</v>
      </c>
      <c r="C32" s="68">
        <v>5</v>
      </c>
      <c r="D32" s="66" t="s">
        <v>184</v>
      </c>
    </row>
    <row r="33" spans="2:4" ht="16.5" thickBot="1">
      <c r="B33" s="65" t="s">
        <v>185</v>
      </c>
      <c r="C33" s="69">
        <v>6</v>
      </c>
      <c r="D33" s="67"/>
    </row>
    <row r="34" spans="2:4" ht="16.5" thickBot="1">
      <c r="B34" s="65" t="s">
        <v>186</v>
      </c>
      <c r="C34" s="68">
        <v>7</v>
      </c>
      <c r="D34" s="66"/>
    </row>
    <row r="35" spans="2:4" ht="16.5" thickBot="1">
      <c r="B35" s="65" t="s">
        <v>187</v>
      </c>
      <c r="C35" s="69">
        <v>8</v>
      </c>
      <c r="D35" s="67"/>
    </row>
    <row r="36" spans="2:4" ht="16.5" thickBot="1">
      <c r="B36" s="65" t="s">
        <v>188</v>
      </c>
      <c r="C36" s="68">
        <v>9</v>
      </c>
      <c r="D36" s="66" t="s">
        <v>228</v>
      </c>
    </row>
    <row r="37" spans="2:4" ht="16.5" thickBot="1">
      <c r="B37" s="65" t="s">
        <v>189</v>
      </c>
      <c r="C37" s="69">
        <v>10</v>
      </c>
      <c r="D37" s="67" t="s">
        <v>190</v>
      </c>
    </row>
    <row r="38" spans="2:4" ht="16.5" thickBot="1">
      <c r="B38" s="65" t="s">
        <v>191</v>
      </c>
      <c r="C38" s="68">
        <v>11</v>
      </c>
      <c r="D38" s="66"/>
    </row>
    <row r="39" spans="2:4" ht="16.5" thickBot="1">
      <c r="B39" s="65" t="s">
        <v>192</v>
      </c>
      <c r="C39" s="69">
        <v>12</v>
      </c>
      <c r="D39" s="67"/>
    </row>
    <row r="40" spans="2:4" ht="16.5" thickBot="1">
      <c r="B40" s="65" t="s">
        <v>193</v>
      </c>
      <c r="C40" s="68">
        <v>13</v>
      </c>
      <c r="D40" s="66"/>
    </row>
    <row r="41" spans="2:4" ht="16.5" thickBot="1">
      <c r="B41" s="65" t="s">
        <v>194</v>
      </c>
      <c r="C41" s="69">
        <v>14</v>
      </c>
      <c r="D41" s="67" t="s">
        <v>195</v>
      </c>
    </row>
    <row r="42" spans="2:4" ht="16.5" thickBot="1">
      <c r="B42" s="65" t="s">
        <v>196</v>
      </c>
      <c r="C42" s="68">
        <v>15</v>
      </c>
      <c r="D42" s="66" t="s">
        <v>197</v>
      </c>
    </row>
    <row r="43" spans="2:4" ht="16.5" thickBot="1">
      <c r="B43" s="65" t="s">
        <v>198</v>
      </c>
      <c r="C43" s="69">
        <v>16</v>
      </c>
      <c r="D43" s="67" t="s">
        <v>197</v>
      </c>
    </row>
    <row r="44" spans="2:4" ht="16.5" thickBot="1">
      <c r="B44" s="65" t="s">
        <v>199</v>
      </c>
      <c r="C44" s="68">
        <v>17</v>
      </c>
      <c r="D44" s="66" t="s">
        <v>197</v>
      </c>
    </row>
    <row r="45" spans="2:4" ht="16.5" thickBot="1">
      <c r="B45" s="65" t="s">
        <v>200</v>
      </c>
      <c r="C45" s="69">
        <v>18</v>
      </c>
      <c r="D45" s="67" t="s">
        <v>201</v>
      </c>
    </row>
    <row r="46" spans="2:4" ht="16.5" thickBot="1">
      <c r="B46" s="65" t="s">
        <v>202</v>
      </c>
      <c r="C46" s="68">
        <v>19</v>
      </c>
      <c r="D46" s="66"/>
    </row>
    <row r="47" spans="2:4" ht="16.5" thickBot="1">
      <c r="B47" s="65" t="s">
        <v>203</v>
      </c>
      <c r="C47" s="69">
        <v>20</v>
      </c>
      <c r="D47" s="67"/>
    </row>
    <row r="48" spans="2:4" ht="16.5" thickBot="1">
      <c r="B48" s="65" t="s">
        <v>204</v>
      </c>
      <c r="C48" s="68">
        <v>21</v>
      </c>
      <c r="D48" s="66"/>
    </row>
    <row r="49" spans="2:4" ht="16.5" thickBot="1">
      <c r="B49" s="65" t="s">
        <v>205</v>
      </c>
      <c r="C49" s="69">
        <v>22</v>
      </c>
      <c r="D49" s="67"/>
    </row>
    <row r="50" spans="2:4" ht="16.5" thickBot="1">
      <c r="B50" s="65" t="s">
        <v>206</v>
      </c>
      <c r="C50" s="68">
        <v>23</v>
      </c>
      <c r="D50" s="66" t="s">
        <v>207</v>
      </c>
    </row>
    <row r="51" spans="2:4" ht="16.5" thickBot="1">
      <c r="B51" s="65" t="s">
        <v>208</v>
      </c>
      <c r="C51" s="69">
        <v>24</v>
      </c>
      <c r="D51" s="67" t="s">
        <v>209</v>
      </c>
    </row>
    <row r="52" spans="2:4" ht="16.5" thickBot="1">
      <c r="B52" s="65" t="s">
        <v>210</v>
      </c>
      <c r="C52" s="68">
        <v>25</v>
      </c>
      <c r="D52" s="66"/>
    </row>
    <row r="53" spans="2:4" ht="16.5" thickBot="1">
      <c r="B53" s="65" t="s">
        <v>211</v>
      </c>
      <c r="C53" s="69">
        <v>26</v>
      </c>
      <c r="D53" s="67"/>
    </row>
    <row r="54" spans="2:4" ht="16.5" thickBot="1">
      <c r="B54" s="65"/>
      <c r="C54" s="68"/>
      <c r="D54" s="66"/>
    </row>
    <row r="55" spans="2:4" ht="16.5" thickBot="1">
      <c r="B55" s="65"/>
      <c r="C55" s="69"/>
      <c r="D55" s="67"/>
    </row>
    <row r="56" spans="2:4" ht="16.5" thickBot="1">
      <c r="B56" s="65" t="s">
        <v>212</v>
      </c>
      <c r="C56" s="68">
        <v>27</v>
      </c>
      <c r="D56" s="66" t="s">
        <v>213</v>
      </c>
    </row>
    <row r="57" spans="2:4" ht="16.5" thickBot="1">
      <c r="B57" s="65" t="s">
        <v>214</v>
      </c>
      <c r="C57" s="69">
        <v>28</v>
      </c>
      <c r="D57" s="67" t="s">
        <v>229</v>
      </c>
    </row>
    <row r="58" spans="2:4" ht="16.5" thickBot="1">
      <c r="B58" s="65" t="s">
        <v>215</v>
      </c>
      <c r="C58" s="68">
        <v>29</v>
      </c>
      <c r="D58" s="66" t="s">
        <v>230</v>
      </c>
    </row>
    <row r="59" spans="2:4" ht="16.5" thickBot="1">
      <c r="B59" s="65" t="s">
        <v>216</v>
      </c>
      <c r="C59" s="69">
        <v>30</v>
      </c>
      <c r="D59" s="67" t="s">
        <v>217</v>
      </c>
    </row>
    <row r="60" spans="2:4" ht="16.5" thickBot="1">
      <c r="B60" s="65" t="s">
        <v>218</v>
      </c>
      <c r="C60" s="68">
        <v>31</v>
      </c>
      <c r="D60" s="66" t="s">
        <v>231</v>
      </c>
    </row>
    <row r="61" spans="2:4" ht="16.5" thickBot="1">
      <c r="B61" s="65" t="s">
        <v>219</v>
      </c>
      <c r="C61" s="69">
        <v>32</v>
      </c>
      <c r="D61" s="67" t="s">
        <v>232</v>
      </c>
    </row>
    <row r="62" spans="2:4" ht="16.5" thickBot="1">
      <c r="B62" s="65" t="s">
        <v>220</v>
      </c>
      <c r="C62" s="68">
        <v>33</v>
      </c>
      <c r="D62" s="66" t="s">
        <v>237</v>
      </c>
    </row>
    <row r="63" spans="2:4" ht="16.5" thickBot="1">
      <c r="B63" s="65" t="s">
        <v>221</v>
      </c>
      <c r="C63" s="69">
        <v>34</v>
      </c>
      <c r="D63" s="67" t="s">
        <v>233</v>
      </c>
    </row>
    <row r="64" spans="2:4" ht="16.5" thickBot="1">
      <c r="B64" s="65" t="s">
        <v>222</v>
      </c>
      <c r="C64" s="68">
        <v>35</v>
      </c>
      <c r="D64" s="66" t="s">
        <v>234</v>
      </c>
    </row>
    <row r="65" spans="2:4" ht="16.5" thickBot="1">
      <c r="B65" s="65" t="s">
        <v>223</v>
      </c>
      <c r="C65" s="69">
        <v>36</v>
      </c>
      <c r="D65" s="67" t="s">
        <v>235</v>
      </c>
    </row>
    <row r="66" spans="2:4" ht="16.5" thickBot="1">
      <c r="B66" s="65" t="s">
        <v>224</v>
      </c>
      <c r="C66" s="68">
        <v>37</v>
      </c>
      <c r="D66" s="66" t="s">
        <v>236</v>
      </c>
    </row>
    <row r="67" spans="2:4" ht="16.5" thickBot="1">
      <c r="B67" s="65" t="s">
        <v>225</v>
      </c>
      <c r="C67" s="69">
        <v>38</v>
      </c>
      <c r="D67" s="67" t="s">
        <v>226</v>
      </c>
    </row>
  </sheetData>
  <mergeCells count="1">
    <mergeCell ref="A3:A4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9639-C86D-4217-A249-90934DB68FC5}">
  <dimension ref="A1:E7"/>
  <sheetViews>
    <sheetView workbookViewId="0">
      <selection activeCell="A2" sqref="A2:E7"/>
    </sheetView>
  </sheetViews>
  <sheetFormatPr defaultRowHeight="15"/>
  <cols>
    <col min="1" max="1" width="11.46875" customWidth="1"/>
    <col min="2" max="2" width="10.52734375" style="23" customWidth="1"/>
    <col min="3" max="3" width="11.17578125" style="23" customWidth="1"/>
    <col min="4" max="4" width="11.234375" style="23" customWidth="1"/>
    <col min="5" max="5" width="10.46875" style="23" customWidth="1"/>
  </cols>
  <sheetData>
    <row r="1" spans="1:5" ht="21.4" customHeight="1">
      <c r="A1" t="s">
        <v>356</v>
      </c>
    </row>
    <row r="2" spans="1:5" ht="31.5">
      <c r="A2" s="75" t="s">
        <v>357</v>
      </c>
      <c r="B2" s="74" t="s">
        <v>358</v>
      </c>
      <c r="C2" s="74" t="s">
        <v>359</v>
      </c>
      <c r="D2" s="74" t="s">
        <v>360</v>
      </c>
      <c r="E2" s="74" t="s">
        <v>361</v>
      </c>
    </row>
    <row r="3" spans="1:5">
      <c r="A3" s="76">
        <v>0.2</v>
      </c>
      <c r="B3" s="77">
        <v>700</v>
      </c>
      <c r="C3" s="77">
        <v>700</v>
      </c>
      <c r="D3" s="77">
        <v>700</v>
      </c>
      <c r="E3" s="77">
        <v>700</v>
      </c>
    </row>
    <row r="4" spans="1:5">
      <c r="A4" s="78">
        <v>0.4</v>
      </c>
      <c r="B4" s="79">
        <v>1000</v>
      </c>
      <c r="C4" s="79">
        <v>950</v>
      </c>
      <c r="D4" s="79">
        <v>892</v>
      </c>
      <c r="E4" s="79">
        <v>820</v>
      </c>
    </row>
    <row r="5" spans="1:5">
      <c r="A5" s="80">
        <v>0.6</v>
      </c>
      <c r="B5" s="81">
        <v>1300</v>
      </c>
      <c r="C5" s="81">
        <v>1200</v>
      </c>
      <c r="D5" s="81">
        <v>1084</v>
      </c>
      <c r="E5" s="81">
        <v>940</v>
      </c>
    </row>
    <row r="6" spans="1:5">
      <c r="A6" s="78">
        <v>0.8</v>
      </c>
      <c r="B6" s="79">
        <v>1600</v>
      </c>
      <c r="C6" s="79">
        <v>1450</v>
      </c>
      <c r="D6" s="79">
        <v>1277</v>
      </c>
      <c r="E6" s="79">
        <v>1060</v>
      </c>
    </row>
    <row r="7" spans="1:5">
      <c r="A7" s="82">
        <v>1</v>
      </c>
      <c r="B7" s="83">
        <v>1900</v>
      </c>
      <c r="C7" s="83">
        <v>1700</v>
      </c>
      <c r="D7" s="83">
        <v>1470</v>
      </c>
      <c r="E7" s="83">
        <v>1180</v>
      </c>
    </row>
  </sheetData>
  <phoneticPr fontId="3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85F-2E8A-468E-9E1D-A3CD7F3710F7}">
  <dimension ref="A2:G8"/>
  <sheetViews>
    <sheetView workbookViewId="0">
      <selection activeCell="D22" sqref="D22"/>
    </sheetView>
  </sheetViews>
  <sheetFormatPr defaultRowHeight="15"/>
  <cols>
    <col min="2" max="2" width="12.52734375" customWidth="1"/>
    <col min="3" max="3" width="21.46875" customWidth="1"/>
    <col min="4" max="4" width="21.703125" customWidth="1"/>
    <col min="5" max="5" width="14.234375" customWidth="1"/>
    <col min="6" max="6" width="14.76171875" customWidth="1"/>
  </cols>
  <sheetData>
    <row r="2" spans="1:7">
      <c r="A2" s="16"/>
      <c r="B2" s="16"/>
      <c r="C2" s="16"/>
      <c r="D2" s="16"/>
      <c r="E2" s="16"/>
      <c r="F2" s="16"/>
      <c r="G2" s="16"/>
    </row>
    <row r="3" spans="1:7" ht="15.75">
      <c r="A3" s="74" t="s">
        <v>293</v>
      </c>
      <c r="B3" s="74" t="s">
        <v>269</v>
      </c>
      <c r="C3" s="74" t="s">
        <v>271</v>
      </c>
      <c r="D3" s="74" t="s">
        <v>277</v>
      </c>
      <c r="E3" s="74" t="s">
        <v>272</v>
      </c>
      <c r="F3" s="74" t="s">
        <v>273</v>
      </c>
      <c r="G3" s="74" t="s">
        <v>294</v>
      </c>
    </row>
    <row r="4" spans="1:7" ht="30">
      <c r="A4" s="73"/>
      <c r="B4" s="73" t="s">
        <v>270</v>
      </c>
      <c r="C4" s="73" t="s">
        <v>274</v>
      </c>
      <c r="D4" s="73" t="s">
        <v>280</v>
      </c>
      <c r="E4" s="73" t="s">
        <v>275</v>
      </c>
      <c r="F4" s="73" t="s">
        <v>276</v>
      </c>
      <c r="G4" s="73"/>
    </row>
    <row r="5" spans="1:7">
      <c r="A5" s="71"/>
      <c r="B5" s="71"/>
      <c r="C5" s="71" t="s">
        <v>278</v>
      </c>
      <c r="D5" s="71" t="s">
        <v>279</v>
      </c>
      <c r="E5" s="71" t="s">
        <v>281</v>
      </c>
      <c r="F5" s="71" t="s">
        <v>276</v>
      </c>
      <c r="G5" s="71"/>
    </row>
    <row r="6" spans="1:7">
      <c r="A6" s="70"/>
      <c r="B6" s="70"/>
      <c r="C6" s="70" t="s">
        <v>283</v>
      </c>
      <c r="D6" s="70" t="s">
        <v>284</v>
      </c>
      <c r="E6" s="70" t="s">
        <v>282</v>
      </c>
      <c r="F6" s="70" t="s">
        <v>276</v>
      </c>
      <c r="G6" s="70"/>
    </row>
    <row r="7" spans="1:7">
      <c r="A7" s="71"/>
      <c r="B7" s="71"/>
      <c r="C7" s="71" t="s">
        <v>286</v>
      </c>
      <c r="D7" s="71" t="s">
        <v>285</v>
      </c>
      <c r="E7" s="71" t="s">
        <v>287</v>
      </c>
      <c r="F7" s="71" t="s">
        <v>276</v>
      </c>
      <c r="G7" s="71" t="s">
        <v>288</v>
      </c>
    </row>
    <row r="8" spans="1:7" ht="30">
      <c r="A8" s="72"/>
      <c r="B8" s="72"/>
      <c r="C8" s="72" t="s">
        <v>289</v>
      </c>
      <c r="D8" s="72" t="s">
        <v>290</v>
      </c>
      <c r="E8" s="72" t="s">
        <v>291</v>
      </c>
      <c r="F8" s="72" t="s">
        <v>292</v>
      </c>
      <c r="G8" s="72"/>
    </row>
  </sheetData>
  <phoneticPr fontId="3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10</vt:i4>
      </vt:variant>
    </vt:vector>
  </HeadingPairs>
  <TitlesOfParts>
    <vt:vector size="17" baseType="lpstr">
      <vt:lpstr>表① 更改点验证</vt:lpstr>
      <vt:lpstr>表② 新功能测试</vt:lpstr>
      <vt:lpstr>表③1.2.1测试问题修改</vt:lpstr>
      <vt:lpstr>表④ 通讯压力测试</vt:lpstr>
      <vt:lpstr>表⑤ 故障代码</vt:lpstr>
      <vt:lpstr>表⑥ 各机型转速表</vt:lpstr>
      <vt:lpstr>表⑦ 蓝牙距离测试</vt:lpstr>
      <vt:lpstr>'表① 更改点验证'!Print_Titles</vt:lpstr>
      <vt:lpstr>'表② 新功能测试'!Print_Titles</vt:lpstr>
      <vt:lpstr>表③1.2.1测试问题修改!Print_Titles</vt:lpstr>
      <vt:lpstr>'表② 新功能测试'!今日应办</vt:lpstr>
      <vt:lpstr>表③1.2.1测试问题修改!今日应办</vt:lpstr>
      <vt:lpstr>今日应办</vt:lpstr>
      <vt:lpstr>'表② 新功能测试'!列标题1</vt:lpstr>
      <vt:lpstr>表③1.2.1测试问题修改!列标题1</vt:lpstr>
      <vt:lpstr>'表④ 通讯压力测试'!列标题1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2025-01-14T02:20:56Z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