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codeName="ThisWorkbook"/>
  <xr:revisionPtr revIDLastSave="0" documentId="13_ncr:1_{58279FD1-A7A9-4392-A168-4FA20DF39AAF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表① 测试报告" sheetId="7" r:id="rId1"/>
    <sheet name="表②串口模拟测试" sheetId="9" r:id="rId2"/>
    <sheet name="表③故障对应表" sheetId="17" r:id="rId3"/>
    <sheet name="表④转速升降耗时" sheetId="11" r:id="rId4"/>
    <sheet name="表⑤各档位下的参数测量" sheetId="13" r:id="rId5"/>
    <sheet name="转速功率" sheetId="19" r:id="rId6"/>
    <sheet name="表⑥设置菜单介绍" sheetId="18" r:id="rId7"/>
  </sheets>
  <definedNames>
    <definedName name="_xlnm.Print_Titles" localSheetId="0">'表① 测试报告'!$1:$8</definedName>
    <definedName name="彩色钥匙">#REF!</definedName>
    <definedName name="今日应办">'表① 测试报告'!$C$4</definedName>
    <definedName name="列标题1">待办事项列表[[#Headers],[结果]]</definedName>
    <definedName name="列标题2">#REF!</definedName>
    <definedName name="网格" localSheetId="0">#REF!</definedName>
    <definedName name="颜色1">#REF!</definedName>
    <definedName name="颜色2">#REF!</definedName>
    <definedName name="颜色3">#REF!</definedName>
    <definedName name="颜色4">#REF!</definedName>
    <definedName name="颜色5">#REF!</definedName>
    <definedName name="颜色6">#REF!</definedName>
    <definedName name="责任人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3" l="1"/>
  <c r="J6" i="13"/>
  <c r="J7" i="13"/>
  <c r="J8" i="13"/>
  <c r="J4" i="13"/>
  <c r="J13" i="13"/>
  <c r="J14" i="13"/>
  <c r="J15" i="13"/>
  <c r="J16" i="13"/>
  <c r="J12" i="13"/>
  <c r="C5" i="13"/>
  <c r="C6" i="13"/>
  <c r="C7" i="13"/>
  <c r="C8" i="13"/>
  <c r="C4" i="13"/>
  <c r="C13" i="13"/>
  <c r="C14" i="13"/>
  <c r="C15" i="13"/>
  <c r="C16" i="13"/>
  <c r="C12" i="13"/>
  <c r="C4" i="7"/>
  <c r="C5" i="7"/>
  <c r="C6" i="7"/>
  <c r="C3" i="7"/>
</calcChain>
</file>

<file path=xl/sharedStrings.xml><?xml version="1.0" encoding="utf-8"?>
<sst xmlns="http://schemas.openxmlformats.org/spreadsheetml/2006/main" count="551" uniqueCount="439">
  <si>
    <t xml:space="preserve">                            </t>
  </si>
  <si>
    <t>设置 &gt;</t>
  </si>
  <si>
    <t>测试项目</t>
    <phoneticPr fontId="2" type="noConversion"/>
  </si>
  <si>
    <t>结果</t>
    <phoneticPr fontId="2" type="noConversion"/>
  </si>
  <si>
    <t>日期</t>
    <phoneticPr fontId="2" type="noConversion"/>
  </si>
  <si>
    <t>合格项目：</t>
    <phoneticPr fontId="2" type="noConversion"/>
  </si>
  <si>
    <t>不合格项目：</t>
    <phoneticPr fontId="2" type="noConversion"/>
  </si>
  <si>
    <t>忽略项目：</t>
    <phoneticPr fontId="2" type="noConversion"/>
  </si>
  <si>
    <t>更新日期</t>
    <phoneticPr fontId="2" type="noConversion"/>
  </si>
  <si>
    <t>细分项目</t>
    <phoneticPr fontId="2" type="noConversion"/>
  </si>
  <si>
    <t>操作</t>
    <phoneticPr fontId="2" type="noConversion"/>
  </si>
  <si>
    <t>预期结果</t>
    <phoneticPr fontId="2" type="noConversion"/>
  </si>
  <si>
    <t>实际结果</t>
    <phoneticPr fontId="2" type="noConversion"/>
  </si>
  <si>
    <t>备注</t>
    <phoneticPr fontId="2" type="noConversion"/>
  </si>
  <si>
    <t xml:space="preserve"> 逆流器显示板程序自测报告</t>
    <phoneticPr fontId="2" type="noConversion"/>
  </si>
  <si>
    <t>20-40%</t>
    <phoneticPr fontId="34" type="noConversion"/>
  </si>
  <si>
    <t>40-60%</t>
    <phoneticPr fontId="34" type="noConversion"/>
  </si>
  <si>
    <t>60-80%</t>
    <phoneticPr fontId="34" type="noConversion"/>
  </si>
  <si>
    <t>80-100%</t>
    <phoneticPr fontId="34" type="noConversion"/>
  </si>
  <si>
    <t>100-0</t>
    <phoneticPr fontId="34" type="noConversion"/>
  </si>
  <si>
    <t>0-100</t>
    <phoneticPr fontId="34" type="noConversion"/>
  </si>
  <si>
    <t>100-80%</t>
    <phoneticPr fontId="34" type="noConversion"/>
  </si>
  <si>
    <t>80-60</t>
    <phoneticPr fontId="34" type="noConversion"/>
  </si>
  <si>
    <t>60-40</t>
    <phoneticPr fontId="34" type="noConversion"/>
  </si>
  <si>
    <t>40-20</t>
    <phoneticPr fontId="34" type="noConversion"/>
  </si>
  <si>
    <t>20-60</t>
    <phoneticPr fontId="34" type="noConversion"/>
  </si>
  <si>
    <t>60-20</t>
    <phoneticPr fontId="34" type="noConversion"/>
  </si>
  <si>
    <t>20-80</t>
    <phoneticPr fontId="34" type="noConversion"/>
  </si>
  <si>
    <t>80-20</t>
    <phoneticPr fontId="34" type="noConversion"/>
  </si>
  <si>
    <t>20-100</t>
    <phoneticPr fontId="34" type="noConversion"/>
  </si>
  <si>
    <t>100-20</t>
    <phoneticPr fontId="34" type="noConversion"/>
  </si>
  <si>
    <t>40-80</t>
    <phoneticPr fontId="34" type="noConversion"/>
  </si>
  <si>
    <t>80-40</t>
    <phoneticPr fontId="34" type="noConversion"/>
  </si>
  <si>
    <t>40-100</t>
    <phoneticPr fontId="34" type="noConversion"/>
  </si>
  <si>
    <t>100-40</t>
    <phoneticPr fontId="34" type="noConversion"/>
  </si>
  <si>
    <t>60-100</t>
    <phoneticPr fontId="34" type="noConversion"/>
  </si>
  <si>
    <t>100-60</t>
    <phoneticPr fontId="34" type="noConversion"/>
  </si>
  <si>
    <t>0-20</t>
    <phoneticPr fontId="34" type="noConversion"/>
  </si>
  <si>
    <t>0-40</t>
    <phoneticPr fontId="34" type="noConversion"/>
  </si>
  <si>
    <t>0-60</t>
    <phoneticPr fontId="34" type="noConversion"/>
  </si>
  <si>
    <t>0-80</t>
    <phoneticPr fontId="34" type="noConversion"/>
  </si>
  <si>
    <t>20-0</t>
    <phoneticPr fontId="34" type="noConversion"/>
  </si>
  <si>
    <t>40-0</t>
    <phoneticPr fontId="34" type="noConversion"/>
  </si>
  <si>
    <t>60-0</t>
    <phoneticPr fontId="34" type="noConversion"/>
  </si>
  <si>
    <t>80-0</t>
    <phoneticPr fontId="34" type="noConversion"/>
  </si>
  <si>
    <t>最大电流</t>
    <phoneticPr fontId="34" type="noConversion"/>
  </si>
  <si>
    <t>最低电流</t>
    <phoneticPr fontId="34" type="noConversion"/>
  </si>
  <si>
    <t>档位</t>
    <phoneticPr fontId="34" type="noConversion"/>
  </si>
  <si>
    <t>频率  Hz</t>
    <phoneticPr fontId="34" type="noConversion"/>
  </si>
  <si>
    <t>转速上升</t>
    <phoneticPr fontId="34" type="noConversion"/>
  </si>
  <si>
    <t>显示板耗时  秒</t>
    <phoneticPr fontId="34" type="noConversion"/>
  </si>
  <si>
    <t>电机耗时   秒</t>
    <phoneticPr fontId="34" type="noConversion"/>
  </si>
  <si>
    <t>转速下降</t>
    <phoneticPr fontId="34" type="noConversion"/>
  </si>
  <si>
    <t>转速改变耗时测试:</t>
    <phoneticPr fontId="34" type="noConversion"/>
  </si>
  <si>
    <t>待定修改：</t>
    <phoneticPr fontId="2" type="noConversion"/>
  </si>
  <si>
    <t>驱动板转速(最大值)</t>
    <phoneticPr fontId="34" type="noConversion"/>
  </si>
  <si>
    <t>驱动板转速(最小值)</t>
    <phoneticPr fontId="34" type="noConversion"/>
  </si>
  <si>
    <t>目标转速</t>
    <phoneticPr fontId="34" type="noConversion"/>
  </si>
  <si>
    <t>下发转速  *5极数</t>
    <phoneticPr fontId="34" type="noConversion"/>
  </si>
  <si>
    <t>心跳</t>
    <phoneticPr fontId="34" type="noConversion"/>
  </si>
  <si>
    <t>查询状态</t>
    <phoneticPr fontId="34" type="noConversion"/>
  </si>
  <si>
    <t>设置转速</t>
    <phoneticPr fontId="34" type="noConversion"/>
  </si>
  <si>
    <t xml:space="preserve">02 01 1E F3 FF 03 </t>
  </si>
  <si>
    <t xml:space="preserve">02 01 04 40 84 03 </t>
  </si>
  <si>
    <t>查询所有寄存器</t>
    <phoneticPr fontId="34" type="noConversion"/>
  </si>
  <si>
    <t>命令</t>
    <phoneticPr fontId="34" type="noConversion"/>
  </si>
  <si>
    <t>内容</t>
    <phoneticPr fontId="34" type="noConversion"/>
  </si>
  <si>
    <t>备注</t>
    <phoneticPr fontId="34" type="noConversion"/>
  </si>
  <si>
    <t xml:space="preserve">02 05 08 00 00 00 00 02 2D 03 </t>
  </si>
  <si>
    <t xml:space="preserve">02 05 08 00 00 08 34 FD 53 03 </t>
  </si>
  <si>
    <t xml:space="preserve">02 05 08 00 00 10 68 EC F0 03 </t>
  </si>
  <si>
    <t xml:space="preserve">02 05 08 00 00 18 9C CA C2 03 </t>
  </si>
  <si>
    <t>02 05 08 00 00 20 D0 CF B6 03</t>
  </si>
  <si>
    <t xml:space="preserve">02 05 08 00 00 29 04 FE D7 03 </t>
  </si>
  <si>
    <t>(电机关闭,暂停或关机)0%</t>
    <phoneticPr fontId="34" type="noConversion"/>
  </si>
  <si>
    <t>显示板--&gt;驱动板</t>
    <phoneticPr fontId="34" type="noConversion"/>
  </si>
  <si>
    <t>驱动板--&gt;显示板
(串口模拟发送)</t>
    <phoneticPr fontId="34" type="noConversion"/>
  </si>
  <si>
    <t>发送数据帧——故障代码</t>
    <phoneticPr fontId="33" type="noConversion"/>
  </si>
  <si>
    <t>过电流故障</t>
    <phoneticPr fontId="33" type="noConversion"/>
  </si>
  <si>
    <t>04</t>
    <phoneticPr fontId="33" type="noConversion"/>
  </si>
  <si>
    <t>过电压故障</t>
    <phoneticPr fontId="33" type="noConversion"/>
  </si>
  <si>
    <t>01</t>
    <phoneticPr fontId="33" type="noConversion"/>
  </si>
  <si>
    <t>欠电压故障</t>
    <phoneticPr fontId="33" type="noConversion"/>
  </si>
  <si>
    <t>02</t>
    <phoneticPr fontId="33" type="noConversion"/>
  </si>
  <si>
    <t>MOS过热故障</t>
    <phoneticPr fontId="33" type="noConversion"/>
  </si>
  <si>
    <t>05</t>
    <phoneticPr fontId="33" type="noConversion"/>
  </si>
  <si>
    <t>电机过热故障</t>
    <phoneticPr fontId="33" type="noConversion"/>
  </si>
  <si>
    <t>06</t>
    <phoneticPr fontId="33" type="noConversion"/>
  </si>
  <si>
    <t>驱动mcu欠压故障</t>
    <phoneticPr fontId="33" type="noConversion"/>
  </si>
  <si>
    <t>09</t>
    <phoneticPr fontId="33" type="noConversion"/>
  </si>
  <si>
    <t>驱动看门狗复位故障</t>
    <phoneticPr fontId="33" type="noConversion"/>
  </si>
  <si>
    <t>0A</t>
    <phoneticPr fontId="33" type="noConversion"/>
  </si>
  <si>
    <t>驱动flash损坏故障</t>
    <phoneticPr fontId="33" type="noConversion"/>
  </si>
  <si>
    <t>0E</t>
    <phoneticPr fontId="33" type="noConversion"/>
  </si>
  <si>
    <t>电流传感器1偏置故障-硬件误差过大</t>
    <phoneticPr fontId="33" type="noConversion"/>
  </si>
  <si>
    <t xml:space="preserve">0F </t>
    <phoneticPr fontId="33" type="noConversion"/>
  </si>
  <si>
    <t>电流传感器2偏置故障-硬件误差过大</t>
    <phoneticPr fontId="33" type="noConversion"/>
  </si>
  <si>
    <t>10</t>
    <phoneticPr fontId="33" type="noConversion"/>
  </si>
  <si>
    <t>电流传感器3偏置故障-硬件误差过大</t>
    <phoneticPr fontId="33" type="noConversion"/>
  </si>
  <si>
    <t>11</t>
    <phoneticPr fontId="33" type="noConversion"/>
  </si>
  <si>
    <t>驱动输出电流不平衡故障</t>
    <phoneticPr fontId="33" type="noConversion"/>
  </si>
  <si>
    <t>12</t>
    <phoneticPr fontId="33" type="noConversion"/>
  </si>
  <si>
    <t>驱动的其他故障</t>
    <phoneticPr fontId="33" type="noConversion"/>
  </si>
  <si>
    <t>03</t>
    <phoneticPr fontId="33" type="noConversion"/>
  </si>
  <si>
    <t>13</t>
    <phoneticPr fontId="33" type="noConversion"/>
  </si>
  <si>
    <t>14</t>
    <phoneticPr fontId="33" type="noConversion"/>
  </si>
  <si>
    <t>1A</t>
    <phoneticPr fontId="33" type="noConversion"/>
  </si>
  <si>
    <t>E002</t>
    <phoneticPr fontId="33" type="noConversion"/>
  </si>
  <si>
    <t>E001</t>
  </si>
  <si>
    <t>E101</t>
    <phoneticPr fontId="34" type="noConversion"/>
  </si>
  <si>
    <t>E202</t>
  </si>
  <si>
    <t>E003</t>
  </si>
  <si>
    <t>未支持</t>
    <phoneticPr fontId="33" type="noConversion"/>
  </si>
  <si>
    <t>驱动板故障种类</t>
    <phoneticPr fontId="33" type="noConversion"/>
  </si>
  <si>
    <t>对应显示板故障种类</t>
    <phoneticPr fontId="34" type="noConversion"/>
  </si>
  <si>
    <t>过流故障</t>
    <phoneticPr fontId="33" type="noConversion"/>
  </si>
  <si>
    <t>母线电压异常</t>
    <phoneticPr fontId="34" type="noConversion"/>
  </si>
  <si>
    <t>电机驱动故障</t>
  </si>
  <si>
    <t>电机驱动故障</t>
    <phoneticPr fontId="34" type="noConversion"/>
  </si>
  <si>
    <t>驱动板电流传感器偏置故障</t>
    <phoneticPr fontId="34" type="noConversion"/>
  </si>
  <si>
    <t>LCD显示</t>
  </si>
  <si>
    <t>MOS温度过高</t>
    <phoneticPr fontId="34" type="noConversion"/>
  </si>
  <si>
    <t>E102</t>
    <phoneticPr fontId="34" type="noConversion"/>
  </si>
  <si>
    <t>机箱温度过高</t>
    <phoneticPr fontId="34" type="noConversion"/>
  </si>
  <si>
    <t>驱动板通讯故障</t>
    <phoneticPr fontId="34" type="noConversion"/>
  </si>
  <si>
    <t>E203</t>
    <phoneticPr fontId="34" type="noConversion"/>
  </si>
  <si>
    <r>
      <rPr>
        <sz val="12"/>
        <color rgb="FF000000"/>
        <rFont val="宋体"/>
        <family val="2"/>
        <charset val="134"/>
      </rPr>
      <t>驱动未知故障</t>
    </r>
    <r>
      <rPr>
        <sz val="12"/>
        <color rgb="FF000000"/>
        <rFont val="Calibri"/>
        <family val="2"/>
      </rPr>
      <t xml:space="preserve">  </t>
    </r>
    <phoneticPr fontId="33" type="noConversion"/>
  </si>
  <si>
    <t>/</t>
    <phoneticPr fontId="34" type="noConversion"/>
  </si>
  <si>
    <t>状态回复
(模拟 E002 过流故障)</t>
    <phoneticPr fontId="34" type="noConversion"/>
  </si>
  <si>
    <t>状态回复
(模拟 E001 电压异常故障)
01 38: 312对应温度 31.2°C  
01对应故障:E001母线电压异常(查看&lt;故障对应表&gt;)
01 和 02 均为 E001故障</t>
    <phoneticPr fontId="34" type="noConversion"/>
  </si>
  <si>
    <t>状态回复
(模拟 E003 驱动板电流传感器偏置故障)
0F \  10 \ 11 和 12 均为 E003故障</t>
    <phoneticPr fontId="34" type="noConversion"/>
  </si>
  <si>
    <t xml:space="preserve">状态回复
(模拟 E203 驱动板通讯故障)
</t>
    <phoneticPr fontId="34" type="noConversion"/>
  </si>
  <si>
    <t>连续30秒收不到驱动板信息则报出E203故障,
收到信息则故障恢复</t>
    <phoneticPr fontId="34" type="noConversion"/>
  </si>
  <si>
    <t>状态回复
(模拟 E202 电机驱动故障)
09 \  0A \ 0E \ 03 \ 14 和 1A 均为 E202故障</t>
    <phoneticPr fontId="34" type="noConversion"/>
  </si>
  <si>
    <t xml:space="preserve">状态回复
(模拟 E101 MOS温度过高)
</t>
    <phoneticPr fontId="34" type="noConversion"/>
  </si>
  <si>
    <t>状态回复
(模拟高温限速 A1)
mosfet温度 &gt;= 80°C时开始限速;
注意: 故障码需要清零,否则优先报故障</t>
    <phoneticPr fontId="34" type="noConversion"/>
  </si>
  <si>
    <t>状态回复
(解除高温限速 A1)
mosfet温度 &lt; 80°C时解除限速;
注意: 故障码需要清零,否则优先报故障</t>
    <phoneticPr fontId="34" type="noConversion"/>
  </si>
  <si>
    <t>模拟高温限速: 驱动板连续发10次"高温 状态回复"才能触发显示板报高温限速</t>
    <phoneticPr fontId="34" type="noConversion"/>
  </si>
  <si>
    <t>第一个红色为MOS温度;
第二个红色为故障码;
最后两个字节为校验码:
( CRC-16/XMODEM )
检验从第3字节开始到数据最后,即从04 01 38 --&gt; 00 00 01,计算得出 9A 39</t>
    <phoneticPr fontId="34" type="noConversion"/>
  </si>
  <si>
    <t>序号</t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</si>
  <si>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00</t>
    </r>
    <r>
      <rPr>
        <sz val="11"/>
        <color rgb="FF000000"/>
        <rFont val="Microsoft YaHei UI"/>
        <family val="2"/>
        <charset val="134"/>
      </rPr>
      <t xml:space="preserve"> 0C 8D 01 F0 7F 01 37 01 24 01 38 00 00 00 1C 00 00 00 00 01 </t>
    </r>
    <r>
      <rPr>
        <b/>
        <sz val="11"/>
        <color theme="6"/>
        <rFont val="Microsoft YaHei UI"/>
        <family val="2"/>
        <charset val="134"/>
      </rPr>
      <t>9A 39</t>
    </r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</si>
  <si>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03 20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00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8E 3B</t>
    </r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</si>
  <si>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09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80 B9</t>
    </r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</si>
  <si>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05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28 74</t>
    </r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</si>
  <si>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0F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5C CF</t>
    </r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</si>
  <si>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04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FD 82</t>
    </r>
    <phoneticPr fontId="34" type="noConversion"/>
  </si>
  <si>
    <r>
      <t>02 4A 04</t>
    </r>
    <r>
      <rPr>
        <sz val="11"/>
        <color theme="9"/>
        <rFont val="Microsoft YaHei UI"/>
        <family val="2"/>
        <charset val="134"/>
      </rPr>
      <t xml:space="preserve">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01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4F CF</t>
    </r>
    <phoneticPr fontId="34" type="noConversion"/>
  </si>
  <si>
    <t>一:</t>
    <phoneticPr fontId="34" type="noConversion"/>
  </si>
  <si>
    <t>串口模拟数据测试：(与显示板串口- CN5)</t>
    <phoneticPr fontId="34" type="noConversion"/>
  </si>
  <si>
    <t>串口模拟数据测试：(与驱动板串口 CN2)</t>
    <phoneticPr fontId="34" type="noConversion"/>
  </si>
  <si>
    <t>二:</t>
    <phoneticPr fontId="34" type="noConversion"/>
  </si>
  <si>
    <t>该功能关闭只用于辅助功能测试,正式发布版本无效</t>
    <phoneticPr fontId="34" type="noConversion"/>
  </si>
  <si>
    <t>&gt;= 70°C开始限速</t>
    <phoneticPr fontId="34" type="noConversion"/>
  </si>
  <si>
    <t>&gt;= 90°C 停机,报E102故障</t>
    <phoneticPr fontId="34" type="noConversion"/>
  </si>
  <si>
    <t>"F1"为机箱温度寄存器地址;
红色 "50" 为温度值,16进制</t>
    <phoneticPr fontId="34" type="noConversion"/>
  </si>
  <si>
    <t>模拟机箱温度(与显示板模拟数据发送 一次后一直有效,无需像驱动板调试那样连续发送)</t>
    <phoneticPr fontId="34" type="noConversion"/>
  </si>
  <si>
    <t>温度恢复</t>
    <phoneticPr fontId="34" type="noConversion"/>
  </si>
  <si>
    <r>
      <t xml:space="preserve">F1 </t>
    </r>
    <r>
      <rPr>
        <b/>
        <sz val="11"/>
        <color theme="9"/>
        <rFont val="Microsoft YaHei UI"/>
        <family val="2"/>
        <charset val="134"/>
      </rPr>
      <t>50</t>
    </r>
    <phoneticPr fontId="34" type="noConversion"/>
  </si>
  <si>
    <r>
      <t xml:space="preserve">F1 </t>
    </r>
    <r>
      <rPr>
        <b/>
        <sz val="11"/>
        <color theme="9"/>
        <rFont val="Microsoft YaHei UI"/>
        <family val="2"/>
        <charset val="134"/>
      </rPr>
      <t>5A</t>
    </r>
    <phoneticPr fontId="34" type="noConversion"/>
  </si>
  <si>
    <r>
      <t xml:space="preserve">F1 </t>
    </r>
    <r>
      <rPr>
        <b/>
        <sz val="11"/>
        <color theme="9"/>
        <rFont val="Microsoft YaHei UI"/>
        <family val="2"/>
        <charset val="134"/>
      </rPr>
      <t>20</t>
    </r>
    <phoneticPr fontId="34" type="noConversion"/>
  </si>
  <si>
    <t>模拟故障: 驱动板连续发3次"状态回复"才能触发显示板报相应故障码</t>
    <phoneticPr fontId="34" type="noConversion"/>
  </si>
  <si>
    <t>状态回复
正常状态,可用于故障恢复</t>
    <phoneticPr fontId="34" type="noConversion"/>
  </si>
  <si>
    <t>wifi 无连接</t>
    <phoneticPr fontId="34" type="noConversion"/>
  </si>
  <si>
    <t>wifi 开始配网</t>
    <phoneticPr fontId="34" type="noConversion"/>
  </si>
  <si>
    <t>wifi 连接成功</t>
    <phoneticPr fontId="34" type="noConversion"/>
  </si>
  <si>
    <r>
      <t xml:space="preserve">F2 </t>
    </r>
    <r>
      <rPr>
        <b/>
        <sz val="11"/>
        <color theme="9"/>
        <rFont val="Microsoft YaHei UI"/>
        <family val="2"/>
        <charset val="134"/>
      </rPr>
      <t>00</t>
    </r>
    <phoneticPr fontId="34" type="noConversion"/>
  </si>
  <si>
    <t>wifi 故障</t>
    <phoneticPr fontId="34" type="noConversion"/>
  </si>
  <si>
    <r>
      <t xml:space="preserve">F2 </t>
    </r>
    <r>
      <rPr>
        <b/>
        <sz val="11"/>
        <color theme="9"/>
        <rFont val="Microsoft YaHei UI"/>
        <family val="2"/>
        <charset val="134"/>
      </rPr>
      <t>01</t>
    </r>
    <phoneticPr fontId="34" type="noConversion"/>
  </si>
  <si>
    <r>
      <t xml:space="preserve">F2 </t>
    </r>
    <r>
      <rPr>
        <b/>
        <sz val="11"/>
        <color theme="9"/>
        <rFont val="Microsoft YaHei UI"/>
        <family val="2"/>
        <charset val="134"/>
      </rPr>
      <t>02</t>
    </r>
    <phoneticPr fontId="34" type="noConversion"/>
  </si>
  <si>
    <r>
      <t xml:space="preserve">F2 </t>
    </r>
    <r>
      <rPr>
        <b/>
        <sz val="11"/>
        <color theme="9"/>
        <rFont val="Microsoft YaHei UI"/>
        <family val="2"/>
        <charset val="134"/>
      </rPr>
      <t>03</t>
    </r>
    <phoneticPr fontId="34" type="noConversion"/>
  </si>
  <si>
    <t>蓝牙 无连接</t>
    <phoneticPr fontId="34" type="noConversion"/>
  </si>
  <si>
    <t>蓝牙 开始配网</t>
    <phoneticPr fontId="34" type="noConversion"/>
  </si>
  <si>
    <t>蓝牙 连接成功</t>
    <phoneticPr fontId="34" type="noConversion"/>
  </si>
  <si>
    <t>蓝牙 故障</t>
    <phoneticPr fontId="34" type="noConversion"/>
  </si>
  <si>
    <r>
      <t xml:space="preserve">F3 </t>
    </r>
    <r>
      <rPr>
        <b/>
        <sz val="11"/>
        <color theme="9"/>
        <rFont val="Microsoft YaHei UI"/>
        <family val="2"/>
        <charset val="134"/>
      </rPr>
      <t>00</t>
    </r>
    <phoneticPr fontId="34" type="noConversion"/>
  </si>
  <si>
    <r>
      <t xml:space="preserve">F3 </t>
    </r>
    <r>
      <rPr>
        <b/>
        <sz val="11"/>
        <color theme="9"/>
        <rFont val="Microsoft YaHei UI"/>
        <family val="2"/>
        <charset val="134"/>
      </rPr>
      <t>01</t>
    </r>
    <phoneticPr fontId="34" type="noConversion"/>
  </si>
  <si>
    <r>
      <t xml:space="preserve">F3 </t>
    </r>
    <r>
      <rPr>
        <b/>
        <sz val="11"/>
        <color theme="9"/>
        <rFont val="Microsoft YaHei UI"/>
        <family val="2"/>
        <charset val="134"/>
      </rPr>
      <t>02</t>
    </r>
    <phoneticPr fontId="34" type="noConversion"/>
  </si>
  <si>
    <r>
      <t xml:space="preserve">F3 </t>
    </r>
    <r>
      <rPr>
        <b/>
        <sz val="11"/>
        <color theme="9"/>
        <rFont val="Microsoft YaHei UI"/>
        <family val="2"/>
        <charset val="134"/>
      </rPr>
      <t>03</t>
    </r>
    <phoneticPr fontId="34" type="noConversion"/>
  </si>
  <si>
    <t>参数</t>
  </si>
  <si>
    <t>默认值</t>
  </si>
  <si>
    <t>代码</t>
  </si>
  <si>
    <t>设置范围</t>
  </si>
  <si>
    <t>节点地址</t>
  </si>
  <si>
    <t>1~254</t>
  </si>
  <si>
    <t>显示板软件版本</t>
  </si>
  <si>
    <t>屏蔽外部控制方式</t>
  </si>
  <si>
    <t>0：全可控
1：遥控器无效
2：485无效
3：遥控与485无效
4：wifi无效
5：遥控与wifi无效
6：485与wifi无效
7：遥控，485，wifi无效</t>
    <phoneticPr fontId="34" type="noConversion"/>
  </si>
  <si>
    <t>版本号版本号
V xx.xx
如 v 1.1显示如图</t>
    <phoneticPr fontId="34" type="noConversion"/>
  </si>
  <si>
    <t>界面</t>
    <phoneticPr fontId="34" type="noConversion"/>
  </si>
  <si>
    <t xml:space="preserve">
</t>
    <phoneticPr fontId="34" type="noConversion"/>
  </si>
  <si>
    <t>波特率
Modbus-485</t>
    <phoneticPr fontId="34" type="noConversion"/>
  </si>
  <si>
    <t>一共4档可设：
1200；2400；4800；9600</t>
    <phoneticPr fontId="34" type="noConversion"/>
  </si>
  <si>
    <t>操作描述： ②	关机状态下，3秒内连续按8次 键，进入参数设置菜单。每次均从第1项开始显示，按 键切换设置项目；1分钟无操作或按 键退出参数设置，退出时保存全部设置数据；
具体可设项目请看下方表格；通过   跳转进行参数设置，按 参数值+1，长按超过1秒可快速连续增加，按 参数值-1，长按超过1秒可快速连续减少；</t>
    <phoneticPr fontId="34" type="noConversion"/>
  </si>
  <si>
    <t>软件版本</t>
    <phoneticPr fontId="2" type="noConversion"/>
  </si>
  <si>
    <t>不可修改</t>
    <phoneticPr fontId="34" type="noConversion"/>
  </si>
  <si>
    <t>驱动板软件版本</t>
    <phoneticPr fontId="34" type="noConversion"/>
  </si>
  <si>
    <t>版本号
V xx.xx
如 v 1.0显示如图</t>
    <phoneticPr fontId="34" type="noConversion"/>
  </si>
  <si>
    <t>功率</t>
    <phoneticPr fontId="34" type="noConversion"/>
  </si>
  <si>
    <t>转速</t>
    <phoneticPr fontId="34" type="noConversion"/>
  </si>
  <si>
    <t>显示</t>
    <phoneticPr fontId="34" type="noConversion"/>
  </si>
  <si>
    <t>通信故障与恢复</t>
    <phoneticPr fontId="2" type="noConversion"/>
  </si>
  <si>
    <t>报出通信故障</t>
    <phoneticPr fontId="2" type="noConversion"/>
  </si>
  <si>
    <t>断开驱动板通信线
等待30秒</t>
    <phoneticPr fontId="2" type="noConversion"/>
  </si>
  <si>
    <t>故障恢复</t>
    <phoneticPr fontId="2" type="noConversion"/>
  </si>
  <si>
    <t>重新接上通信线
等待恢复</t>
    <phoneticPr fontId="2" type="noConversion"/>
  </si>
  <si>
    <t>屏幕显示E203
电机停止</t>
    <phoneticPr fontId="2" type="noConversion"/>
  </si>
  <si>
    <t>屏幕立刻恢复至故障前状态
电机恢复原有转速</t>
    <phoneticPr fontId="2" type="noConversion"/>
  </si>
  <si>
    <t>先暂停再报故障</t>
    <phoneticPr fontId="2" type="noConversion"/>
  </si>
  <si>
    <t>屏幕立刻恢复至故障前暂停状态
电机保持停止</t>
    <phoneticPr fontId="2" type="noConversion"/>
  </si>
  <si>
    <t>重复5次故障以及故障恢复</t>
    <phoneticPr fontId="2" type="noConversion"/>
  </si>
  <si>
    <t>同上</t>
    <phoneticPr fontId="2" type="noConversion"/>
  </si>
  <si>
    <t>一直保持相同结果
通信故障不锁屏（其它故障1小时内报3次则锁屏）</t>
    <phoneticPr fontId="2" type="noConversion"/>
  </si>
  <si>
    <t>电机持续变化</t>
    <phoneticPr fontId="2" type="noConversion"/>
  </si>
  <si>
    <t>电机控制</t>
    <phoneticPr fontId="2" type="noConversion"/>
  </si>
  <si>
    <t>将速度设为100%，此时完全启动需要20秒
在运行到18秒的时候点击暂停，让电机降速
下降18秒后（即总36秒）再点击启动重新开启
重复以上操作10次以上</t>
    <phoneticPr fontId="2" type="noConversion"/>
  </si>
  <si>
    <t>系统正常运行，不应报出任何故障
用电流钳观察输出线电流变化符合预期（加速或减速）
led光圈按预期执行呼吸效果</t>
    <phoneticPr fontId="2" type="noConversion"/>
  </si>
  <si>
    <t>电机响应速度</t>
    <phoneticPr fontId="2" type="noConversion"/>
  </si>
  <si>
    <t>将速度设为20%，此时完全启动需要5秒
用电流钳测量输出线电流和频率</t>
    <phoneticPr fontId="2" type="noConversion"/>
  </si>
  <si>
    <t>电机匀速上升，最终在5秒后升至700转
电流大约10A， 频率 58Hz左右</t>
    <phoneticPr fontId="2" type="noConversion"/>
  </si>
  <si>
    <t>将速度设为100%，从20%上升至100%需要15秒
用电流钳测量输出线电流和频率</t>
    <phoneticPr fontId="2" type="noConversion"/>
  </si>
  <si>
    <t>电机匀速上升，最终在15秒后升至1950转
电流大约60A， 频率 162Hz左右</t>
    <phoneticPr fontId="2" type="noConversion"/>
  </si>
  <si>
    <t>温度策略
在硬件温度检测电阻上焊接一个可调电阻，通过电阻调节模拟温度变化</t>
    <phoneticPr fontId="2" type="noConversion"/>
  </si>
  <si>
    <t>MOS高温降速</t>
    <phoneticPr fontId="2" type="noConversion"/>
  </si>
  <si>
    <t>系统运行将速度调至100%
将MOS温度调至80°C
持续观察变化</t>
    <phoneticPr fontId="2" type="noConversion"/>
  </si>
  <si>
    <t>MOS回温</t>
    <phoneticPr fontId="2" type="noConversion"/>
  </si>
  <si>
    <t>将MOS温度调至75°C以下（含75°C）
持续观察变化</t>
    <phoneticPr fontId="2" type="noConversion"/>
  </si>
  <si>
    <t>将MOS温度调至76°C
持续观察变化</t>
    <phoneticPr fontId="2" type="noConversion"/>
  </si>
  <si>
    <t>没有变化</t>
    <phoneticPr fontId="2" type="noConversion"/>
  </si>
  <si>
    <t>温度调节后5秒内进入降速模式，循环显示A1
首次降速10%，即90%
往后每2分钟下降5%，即85%，80%以此类推
最终降至20%后不再下降</t>
    <phoneticPr fontId="2" type="noConversion"/>
  </si>
  <si>
    <t>系统退出降速模式
速度恢复原来速度</t>
    <phoneticPr fontId="2" type="noConversion"/>
  </si>
  <si>
    <t>屏幕显示测试</t>
    <phoneticPr fontId="2" type="noConversion"/>
  </si>
  <si>
    <t>测试断码屏所有显示点，以及代码显示数字字符的正确性</t>
    <phoneticPr fontId="33" type="noConversion"/>
  </si>
  <si>
    <t>1.逆流器上电；
2.连续按“档位键”8次进入自测程序</t>
    <phoneticPr fontId="2" type="noConversion"/>
  </si>
  <si>
    <t>屏幕所有数字从0-9依次显示</t>
    <phoneticPr fontId="2" type="noConversion"/>
  </si>
  <si>
    <t>符合预期</t>
    <phoneticPr fontId="2" type="noConversion"/>
  </si>
  <si>
    <t>按键 &amp; 蜂鸣器 测试</t>
    <phoneticPr fontId="2" type="noConversion"/>
  </si>
  <si>
    <t>测试4个按键硬件功能</t>
    <phoneticPr fontId="33" type="noConversion"/>
  </si>
  <si>
    <t>1.逆流器上电；
2.连续按“档位键”8次进入自测程序
3.依次点击4个按键</t>
    <phoneticPr fontId="2" type="noConversion"/>
  </si>
  <si>
    <t>点击的按键会点亮，并发出“嘀”的声音</t>
    <phoneticPr fontId="2" type="noConversion"/>
  </si>
  <si>
    <t>开机界面</t>
    <phoneticPr fontId="33" type="noConversion"/>
  </si>
  <si>
    <t>上电后系统显示拨码开关数值和机型号（2秒）</t>
    <phoneticPr fontId="33" type="noConversion"/>
  </si>
  <si>
    <t>1.逆流器上电；</t>
    <phoneticPr fontId="2" type="noConversion"/>
  </si>
  <si>
    <t>开机</t>
    <phoneticPr fontId="33" type="noConversion"/>
  </si>
  <si>
    <t>1.逆流器上电；
2.上电完成后按一下“电源键”</t>
    <phoneticPr fontId="2" type="noConversion"/>
  </si>
  <si>
    <t>1.按“电源键”后系统进入默认自由模式；
2.3秒无操作后自动开始运行，期间速度数字进行闪烁；
3.3秒后开始运行（自由模式）</t>
    <phoneticPr fontId="2" type="noConversion"/>
  </si>
  <si>
    <t>暂停</t>
    <phoneticPr fontId="33" type="noConversion"/>
  </si>
  <si>
    <t>运行过程中点击“电源键”进入暂停，电机停止运转</t>
    <phoneticPr fontId="33" type="noConversion"/>
  </si>
  <si>
    <t>1.任意运行状态下点击“电源键”</t>
    <phoneticPr fontId="2" type="noConversion"/>
  </si>
  <si>
    <t>1.速度显示0%，时间暂停；
2.光圈以1秒频率显示呼吸效果，直至电机停止；</t>
    <phoneticPr fontId="2" type="noConversion"/>
  </si>
  <si>
    <t>恢复</t>
    <phoneticPr fontId="2" type="noConversion"/>
  </si>
  <si>
    <t>暂停状态下恢复运行，系统需恢复到暂停前状态</t>
    <phoneticPr fontId="2" type="noConversion"/>
  </si>
  <si>
    <t>1.暂停状态下点击“电源键”</t>
    <phoneticPr fontId="2" type="noConversion"/>
  </si>
  <si>
    <t>1.速度显示恢复暂停前数值，时间继续计时；
2.光圈以1秒频率显示呼吸效果，直至电机转速达到显示数值；</t>
    <phoneticPr fontId="2" type="noConversion"/>
  </si>
  <si>
    <t>关机</t>
    <phoneticPr fontId="2" type="noConversion"/>
  </si>
  <si>
    <t>任意状态下长按“电源键”3秒系统关机</t>
    <phoneticPr fontId="2" type="noConversion"/>
  </si>
  <si>
    <t>1.任意运行状态下长按“电源键”3秒</t>
    <phoneticPr fontId="2" type="noConversion"/>
  </si>
  <si>
    <t>1.系统关机，屏幕熄灭，光圈熄灭，按键灯只保留“电源键”点亮；
2.电机逐步降速直至停止（根据关机前的转速高低决定，时间在5-20秒之间）；</t>
    <phoneticPr fontId="2" type="noConversion"/>
  </si>
  <si>
    <t>档位设置</t>
    <phoneticPr fontId="2" type="noConversion"/>
  </si>
  <si>
    <t>自由模式下档位设置
未运行前调节</t>
    <phoneticPr fontId="2" type="noConversion"/>
  </si>
  <si>
    <t>1.逆流器上电；
2.上电完成后按一下“电源键”开机
3.开机默认即是自由模式
4.在运行前（3秒内）点击“档位键”调节，步进20%；
5.调节好档位后等待3秒自动运行；</t>
    <phoneticPr fontId="2" type="noConversion"/>
  </si>
  <si>
    <t>1.每次按键步进20%，到达100%后下一档回到20%；
2.调节好后等待3秒电机运行；
3.记录电源箱完成电机加速时间,和电机实际加速完成时间;
4.记录实际转速,流速.电流值;</t>
    <phoneticPr fontId="2" type="noConversion"/>
  </si>
  <si>
    <t>自由模式下档位设置
运行过程中调节</t>
    <phoneticPr fontId="2" type="noConversion"/>
  </si>
  <si>
    <t>1.逆流器上电；
2.上电完成后按一下“电源键”开机
3.开机默认即是自由模式
4.待电机运行后(3秒无操作自动运行)点击“档位键”调节，步进20%；
5.调节好档位后等待3秒自动运行；</t>
    <phoneticPr fontId="2" type="noConversion"/>
  </si>
  <si>
    <t>定时模式下档位设置
未运行前调节</t>
    <phoneticPr fontId="2" type="noConversion"/>
  </si>
  <si>
    <t>1.逆流器上电；
2.上电完成后按一下“电源键”开机
3.点击"定时键"进入定时模式;
4.在运行前（3秒内）点击“档位键”调节，步进20%；
5.调节好档位后等待3秒自动运行；</t>
    <phoneticPr fontId="2" type="noConversion"/>
  </si>
  <si>
    <t>定时模式下档位设置
运行过程中调节</t>
    <phoneticPr fontId="2" type="noConversion"/>
  </si>
  <si>
    <t>1.逆流器上电；
2.上电完成后按一下“电源键”开机
3.点击"定时键"进入定时模式;
4.待电机运行后（3秒无操作）点击“档位键”调节，步进20%；
5.调节好档位后等待3秒自动运行；</t>
    <phoneticPr fontId="2" type="noConversion"/>
  </si>
  <si>
    <t>训练模式下档位设置
未运行前调节</t>
    <phoneticPr fontId="2" type="noConversion"/>
  </si>
  <si>
    <t>1.逆流器上电；
2.上电完成后按一下“电源键”开机
3.点击"模式键"进入训练模式P1;
4.在运行前（3秒内）点击“档位键”调节，步进20%；
5.调节好档位后等待3秒自动运行；</t>
    <phoneticPr fontId="2" type="noConversion"/>
  </si>
  <si>
    <t>训练模式下档位设置
运行过程中调节</t>
    <phoneticPr fontId="2" type="noConversion"/>
  </si>
  <si>
    <t>1.逆流器上电；
2.上电完成后按一下“电源键”开机
3.点击"模式键"进入训练模式P1;
4.待电机运行后（3秒无操作）点击“档位键”调节，步进20%；
5.调节好档位后等待3秒自动运行；</t>
    <phoneticPr fontId="2" type="noConversion"/>
  </si>
  <si>
    <t>定时设置</t>
    <phoneticPr fontId="2" type="noConversion"/>
  </si>
  <si>
    <t>定时模式下定时设置
未运行前调节
(其余模式不可调节定时)</t>
    <phoneticPr fontId="2" type="noConversion"/>
  </si>
  <si>
    <t>1.逆流器上电；
2.上电完成后按一下“电源键”开机
3.点击"定时键"进入定时模式;
4.在运行前（3秒内）点击“定时键”调节，步进15分钟；范围15-90min
5.调节好档位后等待3秒自动运行；</t>
    <phoneticPr fontId="2" type="noConversion"/>
  </si>
  <si>
    <t>1.每次按键步进15分钟，到达90分钟后下一档回到15分钟；
2.调节好后等待3秒电机运行；
3.记录电源箱完成电机加速时间,和电机实际加速完成时间;
4.记录实际转速,流速.电流值;</t>
    <phoneticPr fontId="2" type="noConversion"/>
  </si>
  <si>
    <t>定时模式下定时设置
运行过程中调节
(其余模式不可调节定时)</t>
    <phoneticPr fontId="2" type="noConversion"/>
  </si>
  <si>
    <t>1.逆流器上电；
2.上电完成后按一下“电源键”开机
3.点击"定时键"进入定时模式;
4.待电机运行后（3秒无操作）点击“定时键”调节，步进15分钟；范围15-90min;
5.调节好档位后等待3秒自;动运行；</t>
    <phoneticPr fontId="2" type="noConversion"/>
  </si>
  <si>
    <t>1.每次按键步进15分钟，到达90分钟后下一档回到15分钟；
2.调节好后等待3秒电机运行；定时时间将重新计时;
3.记录电源箱完成电机加速时间,和电机实际加速完成时间;
4.记录实际转速,流速.电流值;</t>
    <phoneticPr fontId="2" type="noConversion"/>
  </si>
  <si>
    <t>暂停测试</t>
    <phoneticPr fontId="2" type="noConversion"/>
  </si>
  <si>
    <t>自由模式下暂停</t>
    <phoneticPr fontId="2" type="noConversion"/>
  </si>
  <si>
    <t>1.根据测试项17的操作进入自由模式运行状态
2.单击"电源键"进入暂停;
3.记录暂停前的状态(速度&amp;时间),重新恢复运行后需要保持一致;</t>
    <phoneticPr fontId="2" type="noConversion"/>
  </si>
  <si>
    <t>1.暂停后速度显示0%,此时电机不会立刻停下来,而是缓慢下降至0
2.时间显示暂停</t>
    <phoneticPr fontId="2" type="noConversion"/>
  </si>
  <si>
    <t>自由模式下恢复</t>
    <phoneticPr fontId="2" type="noConversion"/>
  </si>
  <si>
    <t>1.根据测试项24的操作进入自由模式暂停状态
2.单击"电源键"进入恢复运行
3.检查恢复后状态是否与之前一致</t>
    <phoneticPr fontId="2" type="noConversion"/>
  </si>
  <si>
    <t>定时模式下暂停</t>
    <phoneticPr fontId="2" type="noConversion"/>
  </si>
  <si>
    <t>1.根据测试项19的操作进入定时模式运行状态
2.单击"电源键"进入暂停;
3.记录暂停前的状态(速度&amp;时间),重新恢复运行后需要保持一致;</t>
    <phoneticPr fontId="2" type="noConversion"/>
  </si>
  <si>
    <t>定时模式下恢复</t>
    <phoneticPr fontId="2" type="noConversion"/>
  </si>
  <si>
    <t>1.根据测试项26的操作进入定时模式暂停状态
2.单击"电源键"进入恢复运行
3.检查恢复后状态是否与之前一致</t>
    <phoneticPr fontId="2" type="noConversion"/>
  </si>
  <si>
    <t>训练模式下暂停</t>
    <phoneticPr fontId="2" type="noConversion"/>
  </si>
  <si>
    <t>1.根据测试项1的操作进入训练模式运行状态
2.单击"电源键"进入暂停;
3.记录暂停前的状态(速度&amp;时间),重新恢复运行后需要保持一致;</t>
    <phoneticPr fontId="2" type="noConversion"/>
  </si>
  <si>
    <t>训练模式下恢复</t>
    <phoneticPr fontId="2" type="noConversion"/>
  </si>
  <si>
    <t>1.根据测试项28的操作进入训练模式暂停状态
2.单击"电源键"进入恢复运行
3.检查恢复后状态是否与之前一致</t>
    <phoneticPr fontId="2" type="noConversion"/>
  </si>
  <si>
    <t>未运行前关机测试</t>
    <phoneticPr fontId="2" type="noConversion"/>
  </si>
  <si>
    <t>1.任意模式电机未运行状态下，下长按“电源键”3s；</t>
    <phoneticPr fontId="2" type="noConversion"/>
  </si>
  <si>
    <t>1.3秒后屏幕关闭，光圈熄灭，保留“电源键”灯其余按键灯熄灭；
2.重新开机后回到自由模式初始状态；</t>
    <phoneticPr fontId="2" type="noConversion"/>
  </si>
  <si>
    <t>运行中关机测试</t>
    <phoneticPr fontId="2" type="noConversion"/>
  </si>
  <si>
    <t>1.任意模式电机运行过程中，长按“电源键”3秒；</t>
    <phoneticPr fontId="2" type="noConversion"/>
  </si>
  <si>
    <t>3秒后屏幕关闭，光圈熄灭，保留“电源键”灯其余按键灯熄灭；
电机缓慢降速直至停止，100%关机大概耗时48秒，20%耗时大概7秒
点击开机回到自由模式初始状态；</t>
    <phoneticPr fontId="2" type="noConversion"/>
  </si>
  <si>
    <t>记忆功能
（训练模式不保存）</t>
    <phoneticPr fontId="2" type="noConversion"/>
  </si>
  <si>
    <t>自由模式速度保存</t>
    <phoneticPr fontId="2" type="noConversion"/>
  </si>
  <si>
    <t>1.根据测试项16或17更改速度；
2.等待3秒闪烁（新设置将在3秒后自动确认） 
3.通过切换模式或关机检查新设置是否保存成功</t>
    <phoneticPr fontId="2" type="noConversion"/>
  </si>
  <si>
    <t>任意模式切换或关机重开，自由模式速度应该与最后一次保存的速度一致</t>
    <phoneticPr fontId="2" type="noConversion"/>
  </si>
  <si>
    <t>定时模式速度&amp;时间保存</t>
    <phoneticPr fontId="2" type="noConversion"/>
  </si>
  <si>
    <t>1.根据测试项18、19、22、23更改速度和定时时间；
2.等待3秒闪烁（新设置将在3秒后自动确认） 
3.通过切换模式或关机检查新设置是否保存成功</t>
    <phoneticPr fontId="2" type="noConversion"/>
  </si>
  <si>
    <t>任意模式切换或关机重开，定时模式速度和时间应该与最后一次保存的数据一致</t>
    <phoneticPr fontId="2" type="noConversion"/>
  </si>
  <si>
    <t>掉电记忆功能
（训练模式不保存）</t>
    <phoneticPr fontId="2" type="noConversion"/>
  </si>
  <si>
    <t>1.根据测试项16或17更改速度；
2.等待3秒闪烁（新设置将在3秒后自动确认） 
3.长按电源键3秒关机，然后断开电源
4.等几秒后接通电源，并开机；</t>
    <phoneticPr fontId="2" type="noConversion"/>
  </si>
  <si>
    <t>开机后默认为自由模式，此时速度应该与最后一次保存的速度一致</t>
    <phoneticPr fontId="2" type="noConversion"/>
  </si>
  <si>
    <t>1.根据测试项18、19、22、23更改速度和定时时间；
2.等待3秒闪烁（新设置将在3秒后自动确认） 
3.长按电源键3秒关机，然后断开电源
4.等几秒后接通电源，并开机；</t>
    <phoneticPr fontId="2" type="noConversion"/>
  </si>
  <si>
    <t>开机后默认为自由模式，点击定时键切到定时模式，此时速度和时间应该与最后一次保存数据一致</t>
    <phoneticPr fontId="2" type="noConversion"/>
  </si>
  <si>
    <t>高温降速测试</t>
    <phoneticPr fontId="2" type="noConversion"/>
  </si>
  <si>
    <t>MOS管高温降速
(高于80°C开始降速)</t>
    <phoneticPr fontId="2" type="noConversion"/>
  </si>
  <si>
    <t>1.单板下CN2串口接上串口工具;
2.根据表②第18项发送Mos温度80指令;
3.保证持续有数据发送,超过30s会报通讯故障</t>
    <phoneticPr fontId="2" type="noConversion"/>
  </si>
  <si>
    <t>屏幕中速度显示区域交替显示速度和减速标志(A1);
前2分钟降速 10%; 往后每2分钟再降速 5%,直至温度正常;(降速最低降至20%,此时依旧会交替显示A1,但速度不会再低于20%)</t>
    <phoneticPr fontId="2" type="noConversion"/>
  </si>
  <si>
    <t>MOS管高温降速恢复
(低于75°C开始恢复)</t>
    <phoneticPr fontId="2" type="noConversion"/>
  </si>
  <si>
    <t>1.按36项操作进入高温限速;
2.根据表②第19项发送Mos温度32指令;
3.保证持续有数据发送,超过30s会报通讯故障</t>
    <phoneticPr fontId="2" type="noConversion"/>
  </si>
  <si>
    <t>恢复原来速度;
恢复速度后退出降速模式,屏幕不再交替显示(A1);</t>
    <phoneticPr fontId="2" type="noConversion"/>
  </si>
  <si>
    <t>机箱高温降速
(高于70°C,低于90°C开始降速)</t>
    <phoneticPr fontId="2" type="noConversion"/>
  </si>
  <si>
    <t>1.单板下CN5串口接上串口工具;
2.根据表②第20项发送机箱温度70指令;
3.该命令只需发送一次;</t>
    <phoneticPr fontId="2" type="noConversion"/>
  </si>
  <si>
    <t>屏幕中速度显示区域交替显示速度和减速标志(A2);
前2分钟降速 10%; 往后每2分钟再降速 5%,直至温度正常;(降速最低降至20%,此时依旧会交替显示A2,但速度不会再低于20%)</t>
    <phoneticPr fontId="2" type="noConversion"/>
  </si>
  <si>
    <t>机箱高温降速恢复
(低于65°C开始恢复)</t>
    <phoneticPr fontId="2" type="noConversion"/>
  </si>
  <si>
    <t>1.按39项操作进入高温限速;
2.根据表②第21项发送机箱温度32指令;
3.该命令只需发送一次;</t>
    <phoneticPr fontId="2" type="noConversion"/>
  </si>
  <si>
    <t>恢复原来速度;
恢复速度后退出降速模式,屏幕不再交替显示(A2);</t>
    <phoneticPr fontId="2" type="noConversion"/>
  </si>
  <si>
    <t>故障测试</t>
    <phoneticPr fontId="2" type="noConversion"/>
  </si>
  <si>
    <t>故障停机</t>
    <phoneticPr fontId="2" type="noConversion"/>
  </si>
  <si>
    <t>1.单板下CN2串口接上串口工具;
2.根据表②第11-15项发送任意故障指令,连续发3次;
3.保证持续有数据发送,超过30s会报通讯故障</t>
    <phoneticPr fontId="2" type="noConversion"/>
  </si>
  <si>
    <t xml:space="preserve">屏幕进入故障界面,原时间位置显示相应故障码,如E001
电机缓慢停止
</t>
    <phoneticPr fontId="2" type="noConversion"/>
  </si>
  <si>
    <t>通过指令恢复故障</t>
    <phoneticPr fontId="2" type="noConversion"/>
  </si>
  <si>
    <t>1.根据40项进入故障界面
2.根据表②第10项发送故障恢复指令
3.保证持续有数据发送,超过30s会报通讯故障</t>
    <phoneticPr fontId="2" type="noConversion"/>
  </si>
  <si>
    <t>系统退出故障界面,回到原本状态;
电机重新缓慢启动;</t>
    <phoneticPr fontId="2" type="noConversion"/>
  </si>
  <si>
    <t>2分钟故障自恢复</t>
    <phoneticPr fontId="2" type="noConversion"/>
  </si>
  <si>
    <t>1.根据40项进入故障界面
2.不发送恢复指令,而是继续发送故障指令
3.2分钟后系统重新恢复启动状态;
4.恢复后停止发送故障指令,改发正常指令</t>
    <phoneticPr fontId="2" type="noConversion"/>
  </si>
  <si>
    <t>进入故障界面,2分钟后退出故障;
回到原本状态,重新启动电机,尝试运行,
当模拟发送正常指令后系统持续正常运行;</t>
    <phoneticPr fontId="2" type="noConversion"/>
  </si>
  <si>
    <t>自恢复后重新报故障</t>
    <phoneticPr fontId="2" type="noConversion"/>
  </si>
  <si>
    <t>1.根据42项进入故障自恢复
2.根据表②第11-15项发送任意故障指令,连续发3次;
3.保证持续有数据发送,超过30s会报通讯故障</t>
    <phoneticPr fontId="2" type="noConversion"/>
  </si>
  <si>
    <t>1小时内连续3次故障系统进入自锁状态</t>
    <phoneticPr fontId="2" type="noConversion"/>
  </si>
  <si>
    <t>1.根据40、41项重复进行故障和故障恢复；
2.重复3次，既连续报3次故障；
2.出现3次故障后，系统不再恢复，此时发送表②第10项发送故障恢复指令，</t>
    <phoneticPr fontId="2" type="noConversion"/>
  </si>
  <si>
    <t>出现3次故障后，系统不再恢复；
此时再发恢复命令已经无效，系统需一直保持故障停机；
可进行关机操作</t>
    <phoneticPr fontId="2" type="noConversion"/>
  </si>
  <si>
    <t>超过1小时报超过3次故障系统不自锁</t>
    <phoneticPr fontId="2" type="noConversion"/>
  </si>
  <si>
    <t>1.每隔25分钟按40、41项操作进行故障和故障恢复；
2.重复进行10次；</t>
    <phoneticPr fontId="2" type="noConversion"/>
  </si>
  <si>
    <t>超过1小时后故障计数清零，所以系统可以一直重复进入故障和故障恢复；不会自锁；</t>
    <phoneticPr fontId="2" type="noConversion"/>
  </si>
  <si>
    <t>显示板故障检测测试</t>
    <phoneticPr fontId="2" type="noConversion"/>
  </si>
  <si>
    <t>机箱高温故障
(高于90°C报E102高温故障)</t>
    <phoneticPr fontId="2" type="noConversion"/>
  </si>
  <si>
    <t>1.单板下CN5串口接上串口工具;
2.根据表②第21项发送机箱温度90指令;
3.该命令只需发送一次;</t>
    <phoneticPr fontId="2" type="noConversion"/>
  </si>
  <si>
    <t xml:space="preserve">屏幕进入故障界面,原时间位置显示相应故障码 E102
电机缓慢停止
</t>
    <phoneticPr fontId="2" type="noConversion"/>
  </si>
  <si>
    <t>机箱高温故障恢复
(恢复至正常，即温度32°C)</t>
    <phoneticPr fontId="2" type="noConversion"/>
  </si>
  <si>
    <t>1.按46项操作进入高温故障;
2.根据表②第21项发送机箱温度32指令;
3.该命令只需发送一次;</t>
    <phoneticPr fontId="2" type="noConversion"/>
  </si>
  <si>
    <t>屏幕退出故障模式，恢复故障前状态继续运行</t>
    <phoneticPr fontId="2" type="noConversion"/>
  </si>
  <si>
    <t>机箱高温故障恢复
(恢复至高温降速，即温度70°C)</t>
    <phoneticPr fontId="2" type="noConversion"/>
  </si>
  <si>
    <t>1.按46项操作进入高温故障;
2.根据表②第20项发送机箱温度70指令;
3.该命令只需发送一次;</t>
    <phoneticPr fontId="2" type="noConversion"/>
  </si>
  <si>
    <t>屏幕退出故障模式，恢复故障前状态继续运行(恢复时间取决于原速度大小，100%大约需要20秒）
紧跟着进入高温降速模式，情况如项目38效果</t>
    <phoneticPr fontId="2" type="noConversion"/>
  </si>
  <si>
    <t>机箱高温故障恢复
(恢复至高温降速，即温度70°C)
降速后恢复正常
（温度32°C）</t>
    <phoneticPr fontId="2" type="noConversion"/>
  </si>
  <si>
    <t>1.按48项操作进入高温故障--&gt;故障恢复--&gt;高温降速 的状态;
2.根据表②第21项发送机箱温度32指令;
3.该命令只需发送一次;</t>
    <phoneticPr fontId="2" type="noConversion"/>
  </si>
  <si>
    <t>前面结果与 48项结果相同
再次发送温度32指令后,效果与 39项相同</t>
    <phoneticPr fontId="2" type="noConversion"/>
  </si>
  <si>
    <t>驱动板通讯故障</t>
    <phoneticPr fontId="2" type="noConversion"/>
  </si>
  <si>
    <t>1.单板下CN2串口接上串口工具;
2.不发送任何命令等待30秒</t>
    <phoneticPr fontId="2" type="noConversion"/>
  </si>
  <si>
    <t xml:space="preserve">屏幕进入故障界面,原时间位置显示相应故障码 E203
电机缓慢停止
</t>
    <phoneticPr fontId="2" type="noConversion"/>
  </si>
  <si>
    <t>驱动板通讯故障恢复</t>
    <phoneticPr fontId="2" type="noConversion"/>
  </si>
  <si>
    <t>1.根据50项操作进入E203故障状态;
2.根据表②第10项持续发送正常指令,间隔1秒定时发送;</t>
    <phoneticPr fontId="2" type="noConversion"/>
  </si>
  <si>
    <t>屏幕退出故障界面,恢复至故障前状态并运行</t>
    <phoneticPr fontId="2" type="noConversion"/>
  </si>
  <si>
    <t>训练计划测试</t>
    <phoneticPr fontId="2" type="noConversion"/>
  </si>
  <si>
    <t>训练计划完整性测试</t>
    <phoneticPr fontId="2" type="noConversion"/>
  </si>
  <si>
    <t>1.逆流器上电,等待上电完成,点击电源键开机;
2.点击模式键进入训练模式,再次点击可切换计划;
3.选择任意训练模式(P1\P2\P3\P4),等待3秒开始运行;
4.规格书中训练计划的定义进行比对;</t>
    <phoneticPr fontId="2" type="noConversion"/>
  </si>
  <si>
    <t>屏幕右上角显示Pn 代表训练模式
根据训练计划分时段运行,如0-2min:30%--&gt;3-5min:40%......
执行完计划完屏幕显示闪烁3秒结束状态(速度显示第一段速度,时间显示整个计划用时,如P1显示: 30%  15:00)
计划结束后自动回到自由模式初始状态</t>
    <phoneticPr fontId="2" type="noConversion"/>
  </si>
  <si>
    <t>训练计划调速测试
注意:训练计划不可调时间,点击时间会切换到[定时模式]</t>
    <phoneticPr fontId="2" type="noConversion"/>
  </si>
  <si>
    <t>1.根据52项操作进入训练计划
2.在任意时候点击档位键调节当前时段的速度;
3.观察实际转速是否符合预期;</t>
    <phoneticPr fontId="2" type="noConversion"/>
  </si>
  <si>
    <t>训练计划调速只对单前时段速度进行调速,如P1第一段:[0-2min:30%], 改成80%后只对0~2min这段时间有效,第二时段仍旧按计划[3-5min:40%]来运行;
且修改的80%仅为单次有效,不予保存.,即下一次开启P1计划第一段仍旧为规格书中的[0-2min:30%];</t>
    <phoneticPr fontId="2" type="noConversion"/>
  </si>
  <si>
    <t>P1\P2\P3\P4,4个重复测试</t>
    <phoneticPr fontId="2" type="noConversion"/>
  </si>
  <si>
    <t>重复52 &amp; 53 项,对P1\P2\P3\P4 进行重复测试</t>
    <phoneticPr fontId="2" type="noConversion"/>
  </si>
  <si>
    <t>结果符合 52项 &amp; 53项 预期结果描述;</t>
    <phoneticPr fontId="2" type="noConversion"/>
  </si>
  <si>
    <t>wifi 测试(图标)
wifi 功能未完成,这里只测试图标状态是否合格</t>
    <phoneticPr fontId="2" type="noConversion"/>
  </si>
  <si>
    <t>配网</t>
    <phoneticPr fontId="2" type="noConversion"/>
  </si>
  <si>
    <t>1.逆流器上电,等待上电完成,点击电源键开机;
2.长按[档位键+定时键]3秒进入wifi配网</t>
    <phoneticPr fontId="2" type="noConversion"/>
  </si>
  <si>
    <t>进入配网后wifi图标开始闪烁(1秒亮-1秒灭);
1分钟后未配网成功将退出配网状态,图标熄灭;</t>
    <phoneticPr fontId="2" type="noConversion"/>
  </si>
  <si>
    <t>wifi故障
目前只能用串口模拟测试</t>
    <phoneticPr fontId="2" type="noConversion"/>
  </si>
  <si>
    <t>1.单板下CN5串口接上串口工具;
2.根据表②第26项发送[wifi故障]指令;
3.该命令只需发送一次;</t>
    <phoneticPr fontId="2" type="noConversion"/>
  </si>
  <si>
    <t>wifi 图标快速闪烁 (0.5秒亮-0.5秒灭);
该状态会一直保持直至关机或故障恢复;</t>
    <phoneticPr fontId="2" type="noConversion"/>
  </si>
  <si>
    <t>wifi 连接成功
目前只能用串口模拟测试</t>
    <phoneticPr fontId="2" type="noConversion"/>
  </si>
  <si>
    <t>1.单板下CN5串口接上串口工具;
2.根据表②第25项发送[wifi 成功]指令;
3.该命令只需发送一次;</t>
    <phoneticPr fontId="2" type="noConversion"/>
  </si>
  <si>
    <t>wifi 图标常亮;
该状态会一直保持直至关机或wifi状态改变(故障或重新配网);</t>
    <phoneticPr fontId="2" type="noConversion"/>
  </si>
  <si>
    <t>wifi 无连接
目前只能用串口模拟测试</t>
    <phoneticPr fontId="2" type="noConversion"/>
  </si>
  <si>
    <t>1.单板下CN5串口接上串口工具;
2.根据表②第23项发送[wifi 无连接]指令;
3.该命令只需发送一次;</t>
    <phoneticPr fontId="2" type="noConversion"/>
  </si>
  <si>
    <t>wifi 图标熄灭;
该状态会一直保持直至关机或wifi状态改变(故障或重新配网);</t>
    <phoneticPr fontId="2" type="noConversion"/>
  </si>
  <si>
    <t>蓝牙 测试(图标)
蓝牙 功能未完成,这里只测试图标状态是否合格</t>
    <phoneticPr fontId="2" type="noConversion"/>
  </si>
  <si>
    <t>1.逆流器上电,等待上电完成,点击电源键开机;
2.长按[模式键+定时键]3秒进入蓝牙配网</t>
    <phoneticPr fontId="2" type="noConversion"/>
  </si>
  <si>
    <t>进入配网后蓝牙图标开始闪烁(1秒亮-1秒灭);
1分钟后未配网成功将退出配网状态,图标熄灭;</t>
    <phoneticPr fontId="2" type="noConversion"/>
  </si>
  <si>
    <t>1.单板下CN5串口接上串口工具;
2.根据表②第30项发送[蓝牙 故障]指令;
3.该命令只需发送一次;</t>
    <phoneticPr fontId="2" type="noConversion"/>
  </si>
  <si>
    <t>蓝牙 图标快速闪烁 (0.5秒亮-0.5秒灭);
该状态会一直保持直至关机或故障恢复;</t>
    <phoneticPr fontId="2" type="noConversion"/>
  </si>
  <si>
    <t>1.单板下CN5串口接上串口工具;
2.根据表②第29项发送[蓝牙 成功]指令;
3.该命令只需发送一次;</t>
    <phoneticPr fontId="2" type="noConversion"/>
  </si>
  <si>
    <t>蓝牙 图标常亮;
该状态会一直保持直至关机或wifi状态改变(故障或重新配网);</t>
    <phoneticPr fontId="2" type="noConversion"/>
  </si>
  <si>
    <t>1.单板下CN5串口接上串口工具;
2.根据表②第27项发送[蓝牙 无连接]指令;
3.该命令只需发送一次;</t>
    <phoneticPr fontId="2" type="noConversion"/>
  </si>
  <si>
    <t>蓝牙 图标熄灭;
该状态会一直保持直至关机或wifi状态改变(故障或重新配网);</t>
    <phoneticPr fontId="2" type="noConversion"/>
  </si>
  <si>
    <t>自动关机测试</t>
    <phoneticPr fontId="2" type="noConversion"/>
  </si>
  <si>
    <t>暂停状态下连续30分钟无操作系统将自动关机</t>
    <phoneticPr fontId="2" type="noConversion"/>
  </si>
  <si>
    <t>1.根据13项操作进入暂停状态;
2.等待30分钟不做任何操作;</t>
    <phoneticPr fontId="2" type="noConversion"/>
  </si>
  <si>
    <t>30分钟后系统自动关机 
(屏幕熄灭,光圈熄灭,按键灯只保留[电源键]点亮</t>
    <phoneticPr fontId="2" type="noConversion"/>
  </si>
  <si>
    <t>恢复出厂设置测试</t>
    <phoneticPr fontId="2" type="noConversion"/>
  </si>
  <si>
    <t>恢复所有模式的初始状态</t>
    <phoneticPr fontId="2" type="noConversion"/>
  </si>
  <si>
    <t>1.根据34项掉电记忆功能测试的操作将默认状态任意改变;
2.断电3秒后重新上电,确认设置项已经保存;
3.长按电源键3秒,关机;
4.在3秒内连续按[模式键]8次开始恢复出厂设置;</t>
    <phoneticPr fontId="2" type="noConversion"/>
  </si>
  <si>
    <t>恢复出厂设置屏幕保存关机状态;
结束后系统开机进入自由模式初始状态;
默认速度[40%],其它模式的默认值也恢复到出厂状态;</t>
    <phoneticPr fontId="2" type="noConversion"/>
  </si>
  <si>
    <t>设置菜单测试
(具体操作和显示可查看表⑥【设置菜单介绍】)</t>
    <phoneticPr fontId="2" type="noConversion"/>
  </si>
  <si>
    <t>查看版本号</t>
    <phoneticPr fontId="2" type="noConversion"/>
  </si>
  <si>
    <t>1.关机状态下,连续按[定时键]8次,进入设置菜单;
2.按[模式键]切换至菜单 4;</t>
    <phoneticPr fontId="2" type="noConversion"/>
  </si>
  <si>
    <t>当前版本 V00.01</t>
    <phoneticPr fontId="2" type="noConversion"/>
  </si>
  <si>
    <t>修改节点地址
目前节点地址无效,只需测试是否可修改和 存储成功</t>
    <phoneticPr fontId="2" type="noConversion"/>
  </si>
  <si>
    <t>1.关机状态下,连续按[定时键]8次,进入设置菜单;
2.按[模式键]切换至菜单 1;
3.[档位键]+,[定时键]-，范围：1-254,长按可快速调节；
4.可随意更改至任意值，点击[电源键]退出并保存;</t>
    <phoneticPr fontId="2" type="noConversion"/>
  </si>
  <si>
    <t>默认 21;
退出保存后,断电重启;
重新进入菜单界面查看是否保存成功;</t>
    <phoneticPr fontId="2" type="noConversion"/>
  </si>
  <si>
    <t>修改波特率
目前波特率无效,只需测试是否可修改和 存储成功</t>
    <phoneticPr fontId="2" type="noConversion"/>
  </si>
  <si>
    <t>1.关机状态下,连续按[定时键]8次,进入设置菜单;
2.按[模式键]切换至菜单 2;
3.[档位键]+,[定时键]-；一共4档可设:1200\2400\4800\9600；
4.可随意更改至任意值，点击[电源键]退出并保存;</t>
    <phoneticPr fontId="2" type="noConversion"/>
  </si>
  <si>
    <t>退出保存后,断电重启;
重新进入菜单界面查看是否保存成功;</t>
    <phoneticPr fontId="2" type="noConversion"/>
  </si>
  <si>
    <t>修改屏蔽外部控制方式
目前屏蔽外部控制方式无效,只需测试是否可修改和 存储成功</t>
    <phoneticPr fontId="2" type="noConversion"/>
  </si>
  <si>
    <t>1.关机状态下,连续按[定时键]8次,进入设置菜单;
2.按[模式键]切换至菜单 5;
3.[档位键]+,[定时键]-；范围：0-7；
4.可随意更改至任意值，点击[电源键]退出并保存;</t>
    <phoneticPr fontId="2" type="noConversion"/>
  </si>
  <si>
    <t>缺相</t>
    <phoneticPr fontId="2" type="noConversion"/>
  </si>
  <si>
    <t>报E003故障，并停机；
2分钟后尝试恢复，如未恢复则重新报E003；
1小时内重复3次则锁住故障界面，不再恢复；</t>
    <phoneticPr fontId="2" type="noConversion"/>
  </si>
  <si>
    <t>未能报出故障
驱动板没有检测该故障</t>
    <phoneticPr fontId="2" type="noConversion"/>
  </si>
  <si>
    <t>缺相错相</t>
    <phoneticPr fontId="2" type="noConversion"/>
  </si>
  <si>
    <t>错相</t>
    <phoneticPr fontId="2" type="noConversion"/>
  </si>
  <si>
    <t>冲浪模式P5</t>
    <phoneticPr fontId="2" type="noConversion"/>
  </si>
  <si>
    <t>冲浪模式时间和速度</t>
    <phoneticPr fontId="2" type="noConversion"/>
  </si>
  <si>
    <t>缺相（运行中）</t>
    <phoneticPr fontId="2" type="noConversion"/>
  </si>
  <si>
    <t>关机状态下任意拔掉一根输出线
开机运行任意模式</t>
    <phoneticPr fontId="2" type="noConversion"/>
  </si>
  <si>
    <t>开机运行任意模式
运行过程中任意拔掉一根输出线</t>
    <phoneticPr fontId="2" type="noConversion"/>
  </si>
  <si>
    <t>错相（运行中）</t>
    <phoneticPr fontId="2" type="noConversion"/>
  </si>
  <si>
    <t>关机状态下将3根输出线顺序打乱
开机运行任意模式</t>
    <phoneticPr fontId="2" type="noConversion"/>
  </si>
  <si>
    <t>开机运行任意模式
在运行过程中将3根输出线顺序打乱</t>
    <phoneticPr fontId="2" type="noConversion"/>
  </si>
  <si>
    <t>1.逆流器开机上电
2.点击模式键调至P5模式，等待3秒自动运行
3.检查运行时间与速度是否正确</t>
    <phoneticPr fontId="2" type="noConversion"/>
  </si>
  <si>
    <t>前0-10s：30%；
往后15s：100%，15s：30%一直重复循环；</t>
    <phoneticPr fontId="2" type="noConversion"/>
  </si>
  <si>
    <t>1.00:00 位置显示机型码：SJ1200；
2.右上角00位置显示拨码数值；</t>
    <phoneticPr fontId="2" type="noConversion"/>
  </si>
  <si>
    <t>暂停&amp;恢复</t>
    <phoneticPr fontId="2" type="noConversion"/>
  </si>
  <si>
    <t>1.运行P5冲浪模式
2.运行过程中任意时间点暂停
3.等待一段时间点击恢复</t>
    <phoneticPr fontId="2" type="noConversion"/>
  </si>
  <si>
    <t>暂停前状态与恢复后状态一致</t>
    <phoneticPr fontId="2" type="noConversion"/>
  </si>
  <si>
    <t>V0.3</t>
    <phoneticPr fontId="2" type="noConversion"/>
  </si>
  <si>
    <t>长按“电源键“2秒系统启动，并在3秒后自动运行（默认模式）</t>
    <phoneticPr fontId="33" type="noConversion"/>
  </si>
  <si>
    <t>V0.2版本适用</t>
    <phoneticPr fontId="34" type="noConversion"/>
  </si>
  <si>
    <t>V0.3以后电机与显示板时间同步</t>
    <phoneticPr fontId="34" type="noConversion"/>
  </si>
  <si>
    <t>1200W</t>
    <phoneticPr fontId="34" type="noConversion"/>
  </si>
  <si>
    <t>1300W</t>
    <phoneticPr fontId="34" type="noConversion"/>
  </si>
  <si>
    <t>短路故障</t>
    <phoneticPr fontId="34" type="noConversion"/>
  </si>
  <si>
    <t>E004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</si>
</sst>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mm\.dd\.yyyy"/>
    <numFmt numFmtId="177" formatCode="[$-F800]dddd\,\ mmmm\ dd\,\ yyyy"/>
    <numFmt numFmtId="178" formatCode="[&lt;=9999999]###\-####;\(###\)\ ###\-####"/>
    <numFmt numFmtId="179" formatCode="[&gt;=2]&quot;合格&quot;;[=1]&quot;不合格&quot;;"/>
    <numFmt numFmtId="180" formatCode="dd/mm/yyyy"/>
  </numFmts>
  <fonts count="49">
    <font>
      <sz val="11"/>
      <color theme="1" tint="0.14993743705557422"/>
      <name val="Microsoft YaHei UI"/>
      <family val="2"/>
      <charset val="134"/>
    </font>
    <font>
      <sz val="11"/>
      <color theme="1"/>
      <name val="Lucida Sans"/>
      <family val="2"/>
      <scheme val="minor"/>
    </font>
    <font>
      <sz val="9"/>
      <name val="宋体"/>
      <family val="3"/>
      <charset val="134"/>
      <scheme val="minor"/>
    </font>
    <font>
      <sz val="11"/>
      <color theme="4" tint="-0.499984740745262"/>
      <name val="Microsoft YaHei UI"/>
      <family val="2"/>
      <charset val="134"/>
    </font>
    <font>
      <sz val="11"/>
      <color theme="1" tint="0.1499374370555742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6" tint="-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theme="1" tint="0.34998626667073579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sz val="20"/>
      <color theme="3" tint="0.24994659260841701"/>
      <name val="Microsoft YaHei UI"/>
      <family val="2"/>
      <charset val="134"/>
    </font>
    <font>
      <b/>
      <sz val="14"/>
      <color theme="3" tint="0.24994659260841701"/>
      <name val="Microsoft YaHei UI"/>
      <family val="2"/>
      <charset val="134"/>
    </font>
    <font>
      <sz val="14"/>
      <color theme="3" tint="0.24994659260841701"/>
      <name val="Microsoft YaHei UI"/>
      <family val="2"/>
      <charset val="134"/>
    </font>
    <font>
      <b/>
      <sz val="14"/>
      <color theme="5"/>
      <name val="Microsoft YaHei UI"/>
      <family val="2"/>
      <charset val="134"/>
    </font>
    <font>
      <b/>
      <sz val="14"/>
      <color theme="6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36"/>
      <color theme="5" tint="-0.499984740745262"/>
      <name val="Microsoft YaHei UI"/>
      <family val="2"/>
      <charset val="134"/>
    </font>
    <font>
      <sz val="20"/>
      <color theme="0"/>
      <name val="Microsoft YaHei UI"/>
      <family val="2"/>
      <charset val="134"/>
    </font>
    <font>
      <b/>
      <sz val="12"/>
      <color theme="5" tint="-0.499984740745262"/>
      <name val="Microsoft YaHei UI"/>
      <family val="2"/>
      <charset val="134"/>
    </font>
    <font>
      <sz val="14"/>
      <color theme="6" tint="-0.499984740745262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9"/>
      <name val="Microsoft YaHei UI"/>
      <family val="2"/>
      <charset val="134"/>
    </font>
    <font>
      <sz val="11"/>
      <color rgb="FF000000"/>
      <name val="Microsoft YaHei UI"/>
      <family val="2"/>
      <charset val="134"/>
    </font>
    <font>
      <b/>
      <sz val="11"/>
      <color rgb="FF000000"/>
      <name val="Microsoft YaHei UI"/>
      <family val="2"/>
      <charset val="134"/>
    </font>
    <font>
      <b/>
      <sz val="10"/>
      <color rgb="FF00000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2"/>
      <color rgb="FF000000"/>
      <name val="宋体"/>
      <family val="3"/>
      <charset val="134"/>
    </font>
    <font>
      <sz val="12"/>
      <color rgb="FF000000"/>
      <name val="宋体"/>
      <family val="2"/>
      <charset val="134"/>
    </font>
    <font>
      <sz val="12"/>
      <color rgb="FF000000"/>
      <name val="Calibri"/>
      <family val="2"/>
    </font>
    <font>
      <sz val="11"/>
      <color rgb="FF000000"/>
      <name val="Microsoft YaHei"/>
      <family val="2"/>
      <charset val="134"/>
    </font>
    <font>
      <sz val="12"/>
      <color rgb="FF000000"/>
      <name val="Calibri"/>
      <family val="2"/>
      <charset val="134"/>
    </font>
    <font>
      <sz val="11"/>
      <color theme="9"/>
      <name val="Microsoft YaHei UI"/>
      <family val="2"/>
      <charset val="134"/>
    </font>
    <font>
      <b/>
      <sz val="11"/>
      <color theme="9"/>
      <name val="Microsoft YaHei UI"/>
      <family val="2"/>
      <charset val="134"/>
    </font>
    <font>
      <b/>
      <sz val="11"/>
      <color theme="6"/>
      <name val="Microsoft YaHei UI"/>
      <family val="2"/>
      <charset val="134"/>
    </font>
    <font>
      <sz val="14"/>
      <color theme="1" tint="0.14993743705557422"/>
      <name val="Microsoft YaHei UI"/>
      <family val="2"/>
      <charset val="134"/>
    </font>
    <font>
      <sz val="14"/>
      <color rgb="FF000000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7FB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6E6F2"/>
        <bgColor indexed="64"/>
      </patternFill>
    </fill>
    <fill>
      <patternFill patternType="solid">
        <fgColor rgb="FFB9D7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9D7EA"/>
      </top>
      <bottom style="thin">
        <color rgb="FFB9D7EA"/>
      </bottom>
      <diagonal/>
    </border>
    <border>
      <left/>
      <right/>
      <top style="thin">
        <color theme="6" tint="0.79992065187536243"/>
      </top>
      <bottom style="thin">
        <color theme="6" tint="0.79992065187536243"/>
      </bottom>
      <diagonal/>
    </border>
    <border>
      <left/>
      <right/>
      <top style="dashed">
        <color rgb="FFDDDDDD"/>
      </top>
      <bottom style="dashed">
        <color rgb="FFDDDDDD"/>
      </bottom>
      <diagonal/>
    </border>
    <border>
      <left/>
      <right/>
      <top style="dashed">
        <color rgb="FFDDDDDD"/>
      </top>
      <bottom style="thin">
        <color rgb="FFB9D7EA"/>
      </bottom>
      <diagonal/>
    </border>
    <border>
      <left/>
      <right/>
      <top/>
      <bottom style="dashed">
        <color rgb="FFDDDDDD"/>
      </bottom>
      <diagonal/>
    </border>
    <border>
      <left/>
      <right/>
      <top style="dashed">
        <color rgb="FFDDDDDD"/>
      </top>
      <bottom/>
      <diagonal/>
    </border>
    <border>
      <left style="thin">
        <color theme="6" tint="0.79995117038483843"/>
      </left>
      <right style="thin">
        <color theme="6" tint="0.79995117038483843"/>
      </right>
      <top style="thin">
        <color theme="6" tint="0.79995117038483843"/>
      </top>
      <bottom style="thin">
        <color theme="6" tint="0.79995117038483843"/>
      </bottom>
      <diagonal/>
    </border>
    <border>
      <left style="thin">
        <color rgb="FFB9D7EA"/>
      </left>
      <right style="thin">
        <color rgb="FFB9D7EA"/>
      </right>
      <top style="thin">
        <color rgb="FFB9D7EA"/>
      </top>
      <bottom style="thin">
        <color rgb="FFB9D7EA"/>
      </bottom>
      <diagonal/>
    </border>
    <border>
      <left style="medium">
        <color rgb="FFB9D7EA"/>
      </left>
      <right style="medium">
        <color rgb="FFB9D7EA"/>
      </right>
      <top style="medium">
        <color rgb="FFB9D7EA"/>
      </top>
      <bottom style="medium">
        <color rgb="FFB9D7EA"/>
      </bottom>
      <diagonal/>
    </border>
    <border>
      <left/>
      <right style="medium">
        <color rgb="FFB9D7EA"/>
      </right>
      <top style="medium">
        <color rgb="FFB9D7EA"/>
      </top>
      <bottom style="medium">
        <color rgb="FFB9D7EA"/>
      </bottom>
      <diagonal/>
    </border>
    <border>
      <left style="medium">
        <color rgb="FFB9D7EA"/>
      </left>
      <right style="medium">
        <color rgb="FFB9D7EA"/>
      </right>
      <top/>
      <bottom style="medium">
        <color rgb="FFB9D7EA"/>
      </bottom>
      <diagonal/>
    </border>
    <border>
      <left/>
      <right/>
      <top style="dashed">
        <color rgb="FFDDDDDD"/>
      </top>
      <bottom style="medium">
        <color rgb="FFB9D7EA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B9D7EA"/>
      </left>
      <right style="thin">
        <color rgb="FFB9D7EA"/>
      </right>
      <top style="thin">
        <color rgb="FFB9D7EA"/>
      </top>
      <bottom/>
      <diagonal/>
    </border>
    <border>
      <left style="thin">
        <color rgb="FFB9D7EA"/>
      </left>
      <right style="thin">
        <color rgb="FFB9D7EA"/>
      </right>
      <top/>
      <bottom/>
      <diagonal/>
    </border>
    <border>
      <left style="thin">
        <color rgb="FFB9D7EA"/>
      </left>
      <right style="thin">
        <color rgb="FFB9D7EA"/>
      </right>
      <top/>
      <bottom style="thin">
        <color rgb="FFB9D7EA"/>
      </bottom>
      <diagonal/>
    </border>
  </borders>
  <cellStyleXfs count="28">
    <xf numFmtId="0" fontId="0" fillId="0" borderId="1">
      <alignment vertical="center" wrapText="1"/>
    </xf>
    <xf numFmtId="0" fontId="1" fillId="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9" fillId="0" borderId="2" applyNumberFormat="0" applyFill="0" applyAlignment="0" applyProtection="0">
      <alignment vertical="center"/>
    </xf>
    <xf numFmtId="178" fontId="3" fillId="0" borderId="0" applyFont="0" applyFill="0" applyBorder="0" applyAlignment="0" applyProtection="0"/>
    <xf numFmtId="14" fontId="3" fillId="0" borderId="0" applyFont="0" applyFill="0" applyBorder="0" applyAlignment="0" applyProtection="0"/>
    <xf numFmtId="0" fontId="17" fillId="0" borderId="1" applyNumberFormat="0" applyFill="0" applyBorder="0" applyAlignment="0" applyProtection="0">
      <alignment vertical="center" wrapText="1"/>
    </xf>
    <xf numFmtId="43" fontId="4" fillId="0" borderId="0" applyFill="0" applyBorder="0" applyAlignment="0" applyProtection="0">
      <alignment vertical="center"/>
    </xf>
    <xf numFmtId="41" fontId="4" fillId="0" borderId="0" applyFill="0" applyBorder="0" applyAlignment="0" applyProtection="0">
      <alignment vertical="center"/>
    </xf>
    <xf numFmtId="44" fontId="4" fillId="0" borderId="0" applyFill="0" applyBorder="0" applyAlignment="0" applyProtection="0">
      <alignment vertical="center"/>
    </xf>
    <xf numFmtId="42" fontId="4" fillId="0" borderId="0" applyFill="0" applyBorder="0" applyAlignment="0" applyProtection="0">
      <alignment vertical="center"/>
    </xf>
    <xf numFmtId="9" fontId="4" fillId="0" borderId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8" applyNumberFormat="0" applyFont="0" applyAlignment="0" applyProtection="0">
      <alignment vertical="center"/>
    </xf>
  </cellStyleXfs>
  <cellXfs count="99">
    <xf numFmtId="0" fontId="0" fillId="0" borderId="1" xfId="0">
      <alignment vertical="center" wrapText="1"/>
    </xf>
    <xf numFmtId="0" fontId="24" fillId="0" borderId="0" xfId="2" applyFont="1" applyBorder="1" applyAlignment="1">
      <alignment textRotation="90" wrapText="1"/>
    </xf>
    <xf numFmtId="0" fontId="4" fillId="4" borderId="0" xfId="0" applyFont="1" applyFill="1" applyBorder="1">
      <alignment vertical="center" wrapText="1"/>
    </xf>
    <xf numFmtId="176" fontId="25" fillId="4" borderId="0" xfId="2" applyNumberFormat="1" applyFont="1" applyFill="1" applyBorder="1" applyAlignment="1">
      <alignment vertical="center"/>
    </xf>
    <xf numFmtId="176" fontId="26" fillId="4" borderId="0" xfId="2" applyNumberFormat="1" applyFont="1" applyFill="1" applyBorder="1" applyAlignment="1">
      <alignment wrapText="1"/>
    </xf>
    <xf numFmtId="0" fontId="27" fillId="4" borderId="0" xfId="9" applyFont="1" applyFill="1" applyBorder="1" applyAlignment="1">
      <alignment horizontal="right" vertical="center" wrapText="1" indent="1"/>
    </xf>
    <xf numFmtId="0" fontId="4" fillId="0" borderId="0" xfId="0" applyFont="1" applyBorder="1">
      <alignment vertical="center" wrapText="1"/>
    </xf>
    <xf numFmtId="0" fontId="5" fillId="0" borderId="0" xfId="1" applyFont="1" applyFill="1" applyBorder="1"/>
    <xf numFmtId="31" fontId="26" fillId="0" borderId="0" xfId="2" applyNumberFormat="1" applyFont="1" applyFill="1" applyBorder="1" applyAlignment="1"/>
    <xf numFmtId="0" fontId="18" fillId="0" borderId="0" xfId="2" applyBorder="1" applyAlignment="1">
      <alignment vertical="center"/>
    </xf>
    <xf numFmtId="0" fontId="29" fillId="3" borderId="0" xfId="4" applyFont="1" applyFill="1" applyBorder="1" applyAlignment="1">
      <alignment horizontal="right" vertical="center"/>
    </xf>
    <xf numFmtId="176" fontId="26" fillId="0" borderId="0" xfId="2" applyNumberFormat="1" applyFont="1" applyFill="1" applyBorder="1" applyAlignment="1">
      <alignment horizontal="left"/>
    </xf>
    <xf numFmtId="0" fontId="31" fillId="0" borderId="0" xfId="0" applyFont="1" applyBorder="1">
      <alignment vertical="center" wrapText="1"/>
    </xf>
    <xf numFmtId="0" fontId="32" fillId="0" borderId="0" xfId="1" applyFont="1" applyFill="1" applyBorder="1"/>
    <xf numFmtId="0" fontId="32" fillId="0" borderId="0" xfId="0" applyFont="1" applyBorder="1">
      <alignment vertical="center" wrapText="1"/>
    </xf>
    <xf numFmtId="14" fontId="4" fillId="0" borderId="1" xfId="0" applyNumberFormat="1" applyFont="1" applyAlignment="1">
      <alignment horizontal="center" vertical="center"/>
    </xf>
    <xf numFmtId="0" fontId="31" fillId="0" borderId="0" xfId="0" applyFont="1" applyBorder="1" applyAlignment="1">
      <alignment horizontal="left" vertical="center" indent="1"/>
    </xf>
    <xf numFmtId="0" fontId="0" fillId="0" borderId="0" xfId="0" applyBorder="1">
      <alignment vertical="center" wrapText="1"/>
    </xf>
    <xf numFmtId="177" fontId="28" fillId="0" borderId="0" xfId="3" applyNumberFormat="1" applyFont="1" applyFill="1" applyBorder="1" applyAlignment="1">
      <alignment horizontal="left" vertical="center"/>
    </xf>
    <xf numFmtId="0" fontId="4" fillId="0" borderId="1" xfId="0" applyFont="1" applyAlignment="1">
      <alignment horizontal="left" vertical="center" wrapText="1" indent="1"/>
    </xf>
    <xf numFmtId="179" fontId="4" fillId="0" borderId="1" xfId="0" applyNumberFormat="1" applyFont="1" applyAlignment="1">
      <alignment horizontal="center" vertical="center"/>
    </xf>
    <xf numFmtId="179" fontId="0" fillId="0" borderId="1" xfId="0" applyNumberFormat="1" applyAlignment="1">
      <alignment horizontal="center" vertical="center"/>
    </xf>
    <xf numFmtId="179" fontId="4" fillId="0" borderId="0" xfId="0" applyNumberFormat="1" applyFont="1" applyBorder="1">
      <alignment vertical="center" wrapText="1"/>
    </xf>
    <xf numFmtId="0" fontId="0" fillId="0" borderId="1" xfId="0" applyAlignment="1">
      <alignment horizontal="left" vertical="center" wrapText="1" indent="1"/>
    </xf>
    <xf numFmtId="0" fontId="0" fillId="0" borderId="1" xfId="0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76" fontId="26" fillId="4" borderId="0" xfId="2" applyNumberFormat="1" applyFont="1" applyFill="1" applyBorder="1" applyAlignment="1">
      <alignment horizontal="left" vertical="center"/>
    </xf>
    <xf numFmtId="176" fontId="26" fillId="0" borderId="0" xfId="2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180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7" fontId="28" fillId="0" borderId="0" xfId="3" applyNumberFormat="1" applyFont="1" applyFill="1" applyBorder="1" applyAlignment="1">
      <alignment vertical="center"/>
    </xf>
    <xf numFmtId="0" fontId="30" fillId="5" borderId="0" xfId="6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1" xfId="0" applyFont="1" applyAlignment="1">
      <alignment vertical="center"/>
    </xf>
    <xf numFmtId="0" fontId="0" fillId="0" borderId="1" xfId="0" applyAlignment="1">
      <alignment vertical="center"/>
    </xf>
    <xf numFmtId="0" fontId="0" fillId="0" borderId="0" xfId="0" applyBorder="1" applyAlignment="1">
      <alignment vertical="center"/>
    </xf>
    <xf numFmtId="0" fontId="35" fillId="15" borderId="11" xfId="0" applyFont="1" applyFill="1" applyBorder="1">
      <alignment vertical="center" wrapText="1"/>
    </xf>
    <xf numFmtId="0" fontId="35" fillId="14" borderId="11" xfId="0" applyFont="1" applyFill="1" applyBorder="1">
      <alignment vertical="center" wrapText="1"/>
    </xf>
    <xf numFmtId="0" fontId="35" fillId="15" borderId="12" xfId="0" applyFont="1" applyFill="1" applyBorder="1">
      <alignment vertical="center" wrapText="1"/>
    </xf>
    <xf numFmtId="0" fontId="35" fillId="16" borderId="11" xfId="0" applyFont="1" applyFill="1" applyBorder="1">
      <alignment vertical="center" wrapText="1"/>
    </xf>
    <xf numFmtId="0" fontId="35" fillId="16" borderId="12" xfId="0" applyFont="1" applyFill="1" applyBorder="1">
      <alignment vertical="center" wrapText="1"/>
    </xf>
    <xf numFmtId="0" fontId="35" fillId="16" borderId="13" xfId="0" applyFont="1" applyFill="1" applyBorder="1">
      <alignment vertical="center" wrapText="1"/>
    </xf>
    <xf numFmtId="0" fontId="35" fillId="15" borderId="13" xfId="0" applyFont="1" applyFill="1" applyBorder="1">
      <alignment vertical="center" wrapText="1"/>
    </xf>
    <xf numFmtId="0" fontId="36" fillId="17" borderId="9" xfId="0" applyFont="1" applyFill="1" applyBorder="1">
      <alignment vertical="center" wrapText="1"/>
    </xf>
    <xf numFmtId="0" fontId="0" fillId="13" borderId="10" xfId="0" applyFill="1" applyBorder="1">
      <alignment vertical="center" wrapText="1"/>
    </xf>
    <xf numFmtId="0" fontId="0" fillId="0" borderId="10" xfId="0" applyBorder="1">
      <alignment vertical="center" wrapText="1"/>
    </xf>
    <xf numFmtId="0" fontId="37" fillId="17" borderId="9" xfId="0" applyFont="1" applyFill="1" applyBorder="1" applyAlignment="1">
      <alignment horizontal="center" vertical="center" wrapText="1"/>
    </xf>
    <xf numFmtId="9" fontId="38" fillId="16" borderId="13" xfId="0" applyNumberFormat="1" applyFont="1" applyFill="1" applyBorder="1" applyAlignment="1">
      <alignment horizontal="center" vertical="center" wrapText="1"/>
    </xf>
    <xf numFmtId="0" fontId="38" fillId="15" borderId="13" xfId="0" applyFont="1" applyFill="1" applyBorder="1" applyAlignment="1">
      <alignment horizontal="center" vertical="center" wrapText="1"/>
    </xf>
    <xf numFmtId="9" fontId="38" fillId="16" borderId="11" xfId="0" applyNumberFormat="1" applyFont="1" applyFill="1" applyBorder="1" applyAlignment="1">
      <alignment horizontal="center" vertical="center" wrapText="1"/>
    </xf>
    <xf numFmtId="0" fontId="38" fillId="14" borderId="11" xfId="0" applyFont="1" applyFill="1" applyBorder="1" applyAlignment="1">
      <alignment horizontal="center" vertical="center" wrapText="1"/>
    </xf>
    <xf numFmtId="0" fontId="38" fillId="15" borderId="11" xfId="0" applyFont="1" applyFill="1" applyBorder="1" applyAlignment="1">
      <alignment horizontal="center" vertical="center" wrapText="1"/>
    </xf>
    <xf numFmtId="9" fontId="38" fillId="16" borderId="12" xfId="0" applyNumberFormat="1" applyFont="1" applyFill="1" applyBorder="1" applyAlignment="1">
      <alignment horizontal="center" vertical="center" wrapText="1"/>
    </xf>
    <xf numFmtId="0" fontId="38" fillId="15" borderId="12" xfId="0" applyFont="1" applyFill="1" applyBorder="1" applyAlignment="1">
      <alignment horizontal="center" vertical="center" wrapText="1"/>
    </xf>
    <xf numFmtId="0" fontId="35" fillId="18" borderId="0" xfId="0" applyFont="1" applyFill="1" applyBorder="1">
      <alignment vertical="center" wrapText="1"/>
    </xf>
    <xf numFmtId="0" fontId="35" fillId="4" borderId="11" xfId="0" applyFont="1" applyFill="1" applyBorder="1">
      <alignment vertical="center" wrapText="1"/>
    </xf>
    <xf numFmtId="0" fontId="0" fillId="4" borderId="10" xfId="0" applyFill="1" applyBorder="1">
      <alignment vertical="center" wrapText="1"/>
    </xf>
    <xf numFmtId="0" fontId="35" fillId="4" borderId="14" xfId="0" applyFont="1" applyFill="1" applyBorder="1">
      <alignment vertical="center" wrapText="1"/>
    </xf>
    <xf numFmtId="0" fontId="0" fillId="0" borderId="15" xfId="0" applyBorder="1">
      <alignment vertical="center" wrapText="1"/>
    </xf>
    <xf numFmtId="0" fontId="42" fillId="16" borderId="16" xfId="0" applyFont="1" applyFill="1" applyBorder="1" applyAlignment="1">
      <alignment horizontal="center" vertical="center" wrapText="1"/>
    </xf>
    <xf numFmtId="49" fontId="42" fillId="15" borderId="16" xfId="0" applyNumberFormat="1" applyFont="1" applyFill="1" applyBorder="1" applyAlignment="1">
      <alignment horizontal="center" vertical="center" wrapText="1"/>
    </xf>
    <xf numFmtId="0" fontId="42" fillId="15" borderId="16" xfId="0" applyFont="1" applyFill="1" applyBorder="1" applyAlignment="1">
      <alignment horizontal="center" vertical="center" wrapText="1"/>
    </xf>
    <xf numFmtId="49" fontId="42" fillId="14" borderId="16" xfId="0" applyNumberFormat="1" applyFont="1" applyFill="1" applyBorder="1" applyAlignment="1">
      <alignment horizontal="center" vertical="center" wrapText="1"/>
    </xf>
    <xf numFmtId="0" fontId="42" fillId="14" borderId="16" xfId="0" applyFont="1" applyFill="1" applyBorder="1" applyAlignment="1">
      <alignment horizontal="center" vertical="center" wrapText="1"/>
    </xf>
    <xf numFmtId="49" fontId="41" fillId="15" borderId="16" xfId="0" applyNumberFormat="1" applyFont="1" applyFill="1" applyBorder="1" applyAlignment="1">
      <alignment horizontal="center" vertical="center" wrapText="1"/>
    </xf>
    <xf numFmtId="49" fontId="41" fillId="14" borderId="16" xfId="0" applyNumberFormat="1" applyFont="1" applyFill="1" applyBorder="1" applyAlignment="1">
      <alignment horizontal="center" vertical="center" wrapText="1"/>
    </xf>
    <xf numFmtId="0" fontId="35" fillId="16" borderId="16" xfId="0" quotePrefix="1" applyFont="1" applyFill="1" applyBorder="1">
      <alignment vertical="center" wrapText="1"/>
    </xf>
    <xf numFmtId="0" fontId="35" fillId="14" borderId="16" xfId="0" applyFont="1" applyFill="1" applyBorder="1">
      <alignment vertical="center" wrapText="1"/>
    </xf>
    <xf numFmtId="0" fontId="35" fillId="15" borderId="16" xfId="0" applyFont="1" applyFill="1" applyBorder="1">
      <alignment vertical="center" wrapText="1"/>
    </xf>
    <xf numFmtId="0" fontId="36" fillId="17" borderId="16" xfId="0" applyFont="1" applyFill="1" applyBorder="1">
      <alignment vertical="center" wrapText="1"/>
    </xf>
    <xf numFmtId="0" fontId="35" fillId="16" borderId="16" xfId="0" applyFont="1" applyFill="1" applyBorder="1">
      <alignment vertical="center" wrapText="1"/>
    </xf>
    <xf numFmtId="9" fontId="35" fillId="15" borderId="16" xfId="0" applyNumberFormat="1" applyFont="1" applyFill="1" applyBorder="1">
      <alignment vertical="center" wrapText="1"/>
    </xf>
    <xf numFmtId="9" fontId="35" fillId="14" borderId="16" xfId="0" applyNumberFormat="1" applyFont="1" applyFill="1" applyBorder="1" applyAlignment="1">
      <alignment horizontal="left" vertical="center" wrapText="1"/>
    </xf>
    <xf numFmtId="9" fontId="35" fillId="15" borderId="16" xfId="0" applyNumberFormat="1" applyFont="1" applyFill="1" applyBorder="1" applyAlignment="1">
      <alignment horizontal="left" vertical="center" wrapText="1"/>
    </xf>
    <xf numFmtId="0" fontId="47" fillId="0" borderId="17" xfId="0" applyFont="1" applyBorder="1">
      <alignment vertical="center" wrapText="1"/>
    </xf>
    <xf numFmtId="0" fontId="48" fillId="0" borderId="17" xfId="0" applyFont="1" applyBorder="1">
      <alignment vertical="center" wrapText="1"/>
    </xf>
    <xf numFmtId="0" fontId="37" fillId="17" borderId="18" xfId="0" applyFont="1" applyFill="1" applyBorder="1" applyAlignment="1">
      <alignment horizontal="center" vertical="center" wrapText="1"/>
    </xf>
    <xf numFmtId="0" fontId="48" fillId="0" borderId="18" xfId="0" applyFont="1" applyBorder="1" applyAlignment="1">
      <alignment vertical="top" wrapText="1"/>
    </xf>
    <xf numFmtId="0" fontId="47" fillId="0" borderId="19" xfId="0" applyFont="1" applyBorder="1">
      <alignment vertical="center" wrapText="1"/>
    </xf>
    <xf numFmtId="0" fontId="48" fillId="0" borderId="19" xfId="0" applyFont="1" applyBorder="1">
      <alignment vertical="center" wrapText="1"/>
    </xf>
    <xf numFmtId="0" fontId="38" fillId="14" borderId="20" xfId="0" applyFont="1" applyFill="1" applyBorder="1" applyAlignment="1">
      <alignment horizontal="center" vertical="center" wrapText="1"/>
    </xf>
    <xf numFmtId="0" fontId="38" fillId="15" borderId="18" xfId="0" applyFont="1" applyFill="1" applyBorder="1" applyAlignment="1">
      <alignment horizontal="center" vertical="top" wrapText="1"/>
    </xf>
    <xf numFmtId="9" fontId="0" fillId="0" borderId="1" xfId="0" applyNumberFormat="1">
      <alignment vertical="center" wrapText="1"/>
    </xf>
    <xf numFmtId="0" fontId="0" fillId="19" borderId="1" xfId="0" applyFill="1">
      <alignment vertical="center" wrapText="1"/>
    </xf>
    <xf numFmtId="0" fontId="0" fillId="20" borderId="1" xfId="0" applyFill="1">
      <alignment vertical="center" wrapText="1"/>
    </xf>
    <xf numFmtId="179" fontId="4" fillId="0" borderId="1" xfId="0" quotePrefix="1" applyNumberFormat="1" applyFont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5" fillId="15" borderId="16" xfId="0" applyFont="1" applyFill="1" applyBorder="1">
      <alignment vertical="center" wrapText="1"/>
    </xf>
    <xf numFmtId="0" fontId="42" fillId="16" borderId="16" xfId="0" applyFont="1" applyFill="1" applyBorder="1" applyAlignment="1">
      <alignment horizontal="center" vertical="center" wrapText="1"/>
    </xf>
    <xf numFmtId="0" fontId="39" fillId="16" borderId="16" xfId="0" applyFont="1" applyFill="1" applyBorder="1" applyAlignment="1">
      <alignment horizontal="left" vertical="center" wrapText="1"/>
    </xf>
    <xf numFmtId="0" fontId="42" fillId="14" borderId="16" xfId="0" applyFont="1" applyFill="1" applyBorder="1" applyAlignment="1">
      <alignment horizontal="center" vertical="center" wrapText="1"/>
    </xf>
    <xf numFmtId="0" fontId="43" fillId="16" borderId="16" xfId="0" applyFont="1" applyFill="1" applyBorder="1" applyAlignment="1">
      <alignment horizontal="left" vertical="center" wrapText="1"/>
    </xf>
    <xf numFmtId="0" fontId="42" fillId="15" borderId="16" xfId="0" applyFont="1" applyFill="1" applyBorder="1" applyAlignment="1">
      <alignment horizontal="center" vertical="center" wrapText="1"/>
    </xf>
    <xf numFmtId="0" fontId="0" fillId="0" borderId="21" xfId="0" applyBorder="1">
      <alignment vertical="center" wrapText="1"/>
    </xf>
    <xf numFmtId="0" fontId="42" fillId="14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42" fillId="18" borderId="16" xfId="0" applyFont="1" applyFill="1" applyBorder="1" applyAlignment="1">
      <alignment horizontal="center" vertical="center" wrapText="1"/>
    </xf>
  </cellXfs>
  <cellStyles count="28">
    <cellStyle name="20% - 着色 5" xfId="1" builtinId="46"/>
    <cellStyle name="百分比" xfId="17" builtinId="5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19" builtinId="27" customBuiltin="1"/>
    <cellStyle name="常规" xfId="0" builtinId="0" customBuiltin="1"/>
    <cellStyle name="超链接" xfId="9" builtinId="8" customBuiltin="1"/>
    <cellStyle name="电话" xfId="10" xr:uid="{EE586876-43A1-45F4-BD6F-0483BDAB60F6}"/>
    <cellStyle name="好" xfId="18" builtinId="26" customBuiltin="1"/>
    <cellStyle name="汇总" xfId="8" builtinId="25" customBuiltin="1"/>
    <cellStyle name="货币" xfId="15" builtinId="4" customBuiltin="1"/>
    <cellStyle name="货币[0]" xfId="16" builtinId="7" customBuiltin="1"/>
    <cellStyle name="计算" xfId="23" builtinId="22" customBuiltin="1"/>
    <cellStyle name="检查单元格" xfId="25" builtinId="23" customBuiltin="1"/>
    <cellStyle name="解释性文本" xfId="7" builtinId="53" customBuiltin="1"/>
    <cellStyle name="警告文本" xfId="26" builtinId="11" customBuiltin="1"/>
    <cellStyle name="链接单元格" xfId="24" builtinId="24" customBuiltin="1"/>
    <cellStyle name="千位分隔" xfId="13" builtinId="3" customBuiltin="1"/>
    <cellStyle name="千位分隔[0]" xfId="14" builtinId="6" customBuiltin="1"/>
    <cellStyle name="日期" xfId="11" xr:uid="{864BE7CA-6BA4-43A3-BD1F-7594C2F08679}"/>
    <cellStyle name="适中" xfId="20" builtinId="28" customBuiltin="1"/>
    <cellStyle name="输出" xfId="22" builtinId="21" customBuiltin="1"/>
    <cellStyle name="输入" xfId="21" builtinId="20" customBuiltin="1"/>
    <cellStyle name="已访问的超链接" xfId="12" builtinId="9" customBuiltin="1"/>
    <cellStyle name="注释" xfId="27" builtinId="10" customBuiltin="1"/>
  </cellStyles>
  <dxfs count="29"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0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[&gt;=2]&quot;合格&quot;;[=1]&quot;不合格&quot;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通讯簿" pivot="0" count="4" xr9:uid="{00000000-0011-0000-FFFF-FFFF00000000}">
      <tableStyleElement type="wholeTable" dxfId="28"/>
      <tableStyleElement type="headerRow" dxfId="27"/>
      <tableStyleElement type="firstRowStripe" dxfId="26"/>
      <tableStyleElement type="secondRowStripe" dxfId="25"/>
    </tableStyle>
    <tableStyle name="待办事项列表" pivot="0" count="2" xr9:uid="{00000000-0011-0000-FFFF-FFFF00000000}">
      <tableStyleElement type="wholeTable" dxfId="24"/>
      <tableStyleElement type="headerRow" dxfId="23"/>
    </tableStyle>
  </tableStyles>
  <colors>
    <mruColors>
      <color rgb="FFFF5353"/>
      <color rgb="FFFF3300"/>
      <color rgb="FFFAFAFA"/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2205037</xdr:colOff>
      <xdr:row>1</xdr:row>
      <xdr:rowOff>333375</xdr:rowOff>
    </xdr:from>
    <xdr:to>
      <xdr:col>3</xdr:col>
      <xdr:colOff>1280157</xdr:colOff>
      <xdr:row>6</xdr:row>
      <xdr:rowOff>7619</xdr:rowOff>
    </xdr:to>
    <xdr:sp macro="" textlink="">
      <xdr:nvSpPr>
        <xdr:cNvPr id="4" name="数据输入提示" descr="Enter a number greater than 1 in Done column when  task is comple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471862" y="1271588"/>
          <a:ext cx="1281113" cy="13620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“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结果</a:t>
          </a:r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”列中输入数字 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0--&gt;"</a:t>
          </a:r>
          <a:r>
            <a:rPr lang="zh-CN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忽略</a:t>
          </a: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"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1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不合格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2--&gt;"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合格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"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3--&gt;"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待定修改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zh-CN" altLang="zh-CN" sz="1000">
            <a:effectLst/>
          </a:endParaRPr>
        </a:p>
        <a:p>
          <a:pPr algn="l" rtl="0"/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630477</xdr:colOff>
      <xdr:row>0</xdr:row>
      <xdr:rowOff>762687</xdr:rowOff>
    </xdr:to>
    <xdr:pic>
      <xdr:nvPicPr>
        <xdr:cNvPr id="17" name="图片 16" descr="装饰元素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29912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129223</xdr:colOff>
      <xdr:row>5</xdr:row>
      <xdr:rowOff>0</xdr:rowOff>
    </xdr:from>
    <xdr:to>
      <xdr:col>6</xdr:col>
      <xdr:colOff>0</xdr:colOff>
      <xdr:row>5</xdr:row>
      <xdr:rowOff>1470660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8356153-23E7-FDF9-9D1A-C21BE742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0573" y="2390775"/>
          <a:ext cx="1485265" cy="1470660"/>
        </a:xfrm>
        <a:prstGeom prst="rect">
          <a:avLst/>
        </a:prstGeom>
      </xdr:spPr>
    </xdr:pic>
    <xdr:clientData/>
  </xdr:twoCellAnchor>
  <xdr:twoCellAnchor editAs="oneCell">
    <xdr:from>
      <xdr:col>5</xdr:col>
      <xdr:colOff>129223</xdr:colOff>
      <xdr:row>4</xdr:row>
      <xdr:rowOff>14287</xdr:rowOff>
    </xdr:from>
    <xdr:to>
      <xdr:col>6</xdr:col>
      <xdr:colOff>0</xdr:colOff>
      <xdr:row>4</xdr:row>
      <xdr:rowOff>1481137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85D1055-6578-4F31-3CE3-CAE9CF2AE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0573" y="923925"/>
          <a:ext cx="1485265" cy="1466850"/>
        </a:xfrm>
        <a:prstGeom prst="rect">
          <a:avLst/>
        </a:prstGeom>
      </xdr:spPr>
    </xdr:pic>
    <xdr:clientData/>
  </xdr:twoCellAnchor>
  <xdr:twoCellAnchor editAs="oneCell">
    <xdr:from>
      <xdr:col>5</xdr:col>
      <xdr:colOff>96838</xdr:colOff>
      <xdr:row>7</xdr:row>
      <xdr:rowOff>0</xdr:rowOff>
    </xdr:from>
    <xdr:to>
      <xdr:col>6</xdr:col>
      <xdr:colOff>0</xdr:colOff>
      <xdr:row>7</xdr:row>
      <xdr:rowOff>1551305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65AD7DEA-D1DB-DFAA-9BFA-6DD2B8931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8188" y="7100888"/>
          <a:ext cx="1517650" cy="1551305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100013</xdr:colOff>
      <xdr:row>6</xdr:row>
      <xdr:rowOff>4763</xdr:rowOff>
    </xdr:from>
    <xdr:to>
      <xdr:col>5</xdr:col>
      <xdr:colOff>1604328</xdr:colOff>
      <xdr:row>6</xdr:row>
      <xdr:rowOff>1514158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2368198-B146-1498-C806-4E6EFB93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1363" y="5233988"/>
          <a:ext cx="1504315" cy="1509395"/>
        </a:xfrm>
        <a:prstGeom prst="rect">
          <a:avLst/>
        </a:prstGeom>
      </xdr:spPr>
    </xdr:pic>
    <xdr:clientData/>
  </xdr:twoCellAnchor>
  <xdr:twoCellAnchor editAs="oneCell">
    <xdr:from>
      <xdr:col>5</xdr:col>
      <xdr:colOff>109537</xdr:colOff>
      <xdr:row>8</xdr:row>
      <xdr:rowOff>19050</xdr:rowOff>
    </xdr:from>
    <xdr:to>
      <xdr:col>5</xdr:col>
      <xdr:colOff>1595437</xdr:colOff>
      <xdr:row>8</xdr:row>
      <xdr:rowOff>1510030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ADC7844-73AE-990D-EBF9-E80D7ECFE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0887" y="8982075"/>
          <a:ext cx="1485900" cy="14909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待办事项列表" displayName="待办事项列表" ref="B8:I141" headerRowDxfId="22" dataDxfId="21" totalsRowDxfId="20">
  <autoFilter ref="B8:I141" xr:uid="{00000000-0009-0000-0100-000002000000}"/>
  <tableColumns count="8">
    <tableColumn id="1" xr3:uid="{00000000-0010-0000-0000-000001000000}" name="结果" totalsRowLabel="汇总" dataDxfId="19" totalsRowDxfId="18"/>
    <tableColumn id="2" xr3:uid="{00000000-0010-0000-0000-000002000000}" name="测试项目" dataDxfId="17" totalsRowDxfId="16"/>
    <tableColumn id="6" xr3:uid="{47CD10E8-EAF9-4A58-8FD6-6646992E1985}" name="细分项目" dataDxfId="15" totalsRowDxfId="14"/>
    <tableColumn id="7" xr3:uid="{EC739987-E43B-479C-AAF5-2EA4AD7C61F1}" name="操作" dataDxfId="13" totalsRowDxfId="12"/>
    <tableColumn id="9" xr3:uid="{7BE2E3AA-4F35-4616-9A62-E65B3DBEF4A1}" name="预期结果" dataDxfId="11" totalsRowDxfId="10"/>
    <tableColumn id="4" xr3:uid="{57920DAF-0AE4-4D3F-8BC5-77A72FAA5501}" name="实际结果" dataDxfId="9" totalsRowDxfId="8"/>
    <tableColumn id="12" xr3:uid="{838E3703-D4B2-4723-BD9B-48A013CFCD81}" name="备注" dataDxfId="7" totalsRowDxfId="6"/>
    <tableColumn id="3" xr3:uid="{00000000-0010-0000-0000-000003000000}" name="日期" dataDxfId="5" totalsRowDxfId="4"/>
  </tableColumns>
  <tableStyleInfo name="通讯簿" showFirstColumn="1" showLastColumn="0" showRowStripes="1" showColumnStripes="0"/>
  <extLst>
    <ext xmlns:x14="http://schemas.microsoft.com/office/spreadsheetml/2009/9/main" uri="{504A1905-F514-4f6f-8877-14C23A59335A}">
      <x14:table altTextSummary="输入 1 将任务标记为完成，并输入说明和截止日期，然后在此表中选择“优先级”和“责任人姓名”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XFB146"/>
  <sheetViews>
    <sheetView showGridLines="0" tabSelected="1" topLeftCell="B7" zoomScaleNormal="100" workbookViewId="0">
      <selection activeCell="D14" sqref="D14"/>
    </sheetView>
  </sheetViews>
  <sheetFormatPr defaultColWidth="10.76171875" defaultRowHeight="15"/>
  <cols>
    <col min="1" max="1" width="1.87890625" style="6" customWidth="1"/>
    <col min="2" max="2" width="13.76171875" style="22" customWidth="1"/>
    <col min="3" max="3" width="20.5859375" style="6" customWidth="1"/>
    <col min="4" max="4" width="25.41015625" style="6" customWidth="1"/>
    <col min="5" max="5" width="45.17578125" style="25" customWidth="1"/>
    <col min="6" max="6" width="52.52734375" style="6" customWidth="1"/>
    <col min="7" max="7" width="24.234375" style="6" customWidth="1"/>
    <col min="8" max="8" width="25.234375" style="6" customWidth="1"/>
    <col min="9" max="9" width="12.52734375" style="6" customWidth="1"/>
    <col min="10" max="10" width="28.76171875" style="6" customWidth="1"/>
    <col min="11" max="11" width="7.17578125" style="6" customWidth="1"/>
    <col min="12" max="12" width="8.46875" style="6" customWidth="1"/>
    <col min="13" max="13" width="11.5859375" style="6" customWidth="1"/>
    <col min="14" max="14" width="24" style="6" customWidth="1"/>
    <col min="15" max="16371" width="10.76171875" style="6" customWidth="1"/>
    <col min="16372" max="16372" width="10.703125" style="6" customWidth="1"/>
    <col min="16373" max="16373" width="12.29296875" style="6" hidden="1" customWidth="1"/>
    <col min="16374" max="16374" width="10.46875" style="6" hidden="1" customWidth="1"/>
    <col min="16375" max="16375" width="11.52734375" style="6" hidden="1" customWidth="1"/>
    <col min="16376" max="16376" width="9.3515625" style="6" hidden="1" customWidth="1"/>
    <col min="16377" max="16377" width="7.29296875" style="6" hidden="1" customWidth="1"/>
    <col min="16378" max="16378" width="6.64453125" style="6" hidden="1" customWidth="1"/>
    <col min="16379" max="16379" width="4.52734375" style="6" hidden="1" customWidth="1"/>
    <col min="16380" max="16382" width="0.17578125" style="6" hidden="1" customWidth="1"/>
    <col min="16383" max="16384" width="24.29296875" style="6" hidden="1" customWidth="1"/>
  </cols>
  <sheetData>
    <row r="1" spans="1:18" ht="73.900000000000006" customHeight="1">
      <c r="A1" s="1" t="s">
        <v>0</v>
      </c>
      <c r="B1" s="2"/>
      <c r="C1" s="3" t="s">
        <v>14</v>
      </c>
      <c r="D1" s="4"/>
      <c r="E1" s="26"/>
      <c r="F1" s="5" t="s">
        <v>1</v>
      </c>
      <c r="H1" s="7"/>
      <c r="I1" s="7"/>
      <c r="J1" s="7"/>
      <c r="K1" s="7"/>
    </row>
    <row r="2" spans="1:18" ht="26.65">
      <c r="A2" s="1"/>
      <c r="B2" s="18" t="s">
        <v>8</v>
      </c>
      <c r="C2" s="31">
        <v>45534</v>
      </c>
      <c r="D2" s="8"/>
      <c r="E2" s="27"/>
      <c r="H2" s="7"/>
      <c r="I2" s="7"/>
      <c r="J2" s="7"/>
      <c r="K2" s="7"/>
    </row>
    <row r="3" spans="1:18" ht="26.65">
      <c r="A3" s="1"/>
      <c r="B3" s="10" t="s">
        <v>7</v>
      </c>
      <c r="C3" s="32">
        <f>COUNTIFS(待办事项列表[结果],0)</f>
        <v>0</v>
      </c>
      <c r="D3" s="8"/>
      <c r="E3" s="27"/>
      <c r="H3" s="7"/>
      <c r="I3" s="7"/>
      <c r="J3" s="7"/>
      <c r="K3" s="7"/>
    </row>
    <row r="4" spans="1:18" ht="26.65">
      <c r="A4" s="9"/>
      <c r="B4" s="10" t="s">
        <v>6</v>
      </c>
      <c r="C4" s="32">
        <f>COUNTIFS(待办事项列表[结果],"=1")</f>
        <v>4</v>
      </c>
      <c r="H4" s="7"/>
      <c r="I4" s="7"/>
      <c r="J4" s="7"/>
      <c r="K4" s="7"/>
    </row>
    <row r="5" spans="1:18" ht="26.65">
      <c r="A5" s="9"/>
      <c r="B5" s="10" t="s">
        <v>5</v>
      </c>
      <c r="C5" s="32">
        <f>COUNTIFS(待办事项列表[结果],"=2")</f>
        <v>73</v>
      </c>
      <c r="H5" s="7"/>
      <c r="I5" s="7"/>
      <c r="J5" s="7"/>
      <c r="K5" s="7"/>
    </row>
    <row r="6" spans="1:18" ht="26.65">
      <c r="A6" s="9"/>
      <c r="B6" s="10" t="s">
        <v>54</v>
      </c>
      <c r="C6" s="32">
        <f>COUNTIFS(待办事项列表[结果],"=3")</f>
        <v>0</v>
      </c>
      <c r="H6" s="7"/>
      <c r="I6" s="7"/>
      <c r="J6" s="7"/>
      <c r="K6" s="7"/>
    </row>
    <row r="7" spans="1:18" ht="26.65">
      <c r="B7" s="18" t="s">
        <v>193</v>
      </c>
      <c r="C7" s="31" t="s">
        <v>431</v>
      </c>
      <c r="D7" s="11"/>
      <c r="E7" s="27"/>
      <c r="F7" s="12"/>
      <c r="G7" s="12"/>
    </row>
    <row r="8" spans="1:18" s="14" customFormat="1" ht="16.149999999999999">
      <c r="A8" s="13"/>
      <c r="B8" s="16" t="s">
        <v>3</v>
      </c>
      <c r="C8" s="33" t="s">
        <v>2</v>
      </c>
      <c r="D8" s="16" t="s">
        <v>9</v>
      </c>
      <c r="E8" s="16" t="s">
        <v>10</v>
      </c>
      <c r="F8" s="16" t="s">
        <v>11</v>
      </c>
      <c r="G8" s="16" t="s">
        <v>12</v>
      </c>
      <c r="H8" s="16" t="s">
        <v>13</v>
      </c>
      <c r="I8" s="16" t="s">
        <v>4</v>
      </c>
      <c r="M8" s="13"/>
      <c r="N8" s="13"/>
      <c r="O8" s="13"/>
      <c r="P8" s="13"/>
      <c r="Q8" s="13"/>
      <c r="R8" s="13"/>
    </row>
    <row r="9" spans="1:18" ht="30">
      <c r="A9" s="87"/>
      <c r="B9" s="86">
        <v>2</v>
      </c>
      <c r="C9" s="34" t="s">
        <v>200</v>
      </c>
      <c r="D9" s="24" t="s">
        <v>201</v>
      </c>
      <c r="E9" s="19" t="s">
        <v>202</v>
      </c>
      <c r="F9" s="19" t="s">
        <v>205</v>
      </c>
      <c r="G9" s="19"/>
      <c r="H9" s="19"/>
      <c r="I9" s="15">
        <v>45526</v>
      </c>
    </row>
    <row r="10" spans="1:18" ht="30">
      <c r="A10" s="87"/>
      <c r="B10" s="20">
        <v>2</v>
      </c>
      <c r="C10" s="34"/>
      <c r="D10" s="24" t="s">
        <v>203</v>
      </c>
      <c r="E10" s="19" t="s">
        <v>204</v>
      </c>
      <c r="F10" s="19" t="s">
        <v>206</v>
      </c>
      <c r="G10" s="19"/>
      <c r="H10" s="19"/>
      <c r="I10" s="15">
        <v>45526</v>
      </c>
    </row>
    <row r="11" spans="1:18" ht="30">
      <c r="A11" s="87"/>
      <c r="B11" s="20">
        <v>2</v>
      </c>
      <c r="C11"/>
      <c r="D11" s="24" t="s">
        <v>207</v>
      </c>
      <c r="E11" s="19" t="s">
        <v>202</v>
      </c>
      <c r="F11" s="19" t="s">
        <v>205</v>
      </c>
      <c r="G11" s="19"/>
      <c r="H11" s="19"/>
      <c r="I11" s="15">
        <v>45526</v>
      </c>
    </row>
    <row r="12" spans="1:18" ht="30">
      <c r="B12" s="20">
        <v>2</v>
      </c>
      <c r="C12"/>
      <c r="D12" s="24" t="s">
        <v>203</v>
      </c>
      <c r="E12" s="19" t="s">
        <v>204</v>
      </c>
      <c r="F12" s="19" t="s">
        <v>208</v>
      </c>
      <c r="G12" s="19"/>
      <c r="H12" s="19"/>
      <c r="I12" s="15">
        <v>45526</v>
      </c>
    </row>
    <row r="13" spans="1:18" ht="30">
      <c r="B13" s="20">
        <v>2</v>
      </c>
      <c r="C13"/>
      <c r="D13" s="24" t="s">
        <v>209</v>
      </c>
      <c r="E13" s="19" t="s">
        <v>210</v>
      </c>
      <c r="F13" s="19" t="s">
        <v>211</v>
      </c>
      <c r="G13" s="19"/>
      <c r="H13" s="19"/>
      <c r="I13" s="15">
        <v>45526</v>
      </c>
    </row>
    <row r="14" spans="1:18" ht="30">
      <c r="B14" s="20">
        <v>2</v>
      </c>
      <c r="C14" t="s">
        <v>213</v>
      </c>
      <c r="D14" s="24" t="s">
        <v>216</v>
      </c>
      <c r="E14" s="19" t="s">
        <v>217</v>
      </c>
      <c r="F14" s="19" t="s">
        <v>218</v>
      </c>
      <c r="G14" s="19"/>
      <c r="H14" s="19"/>
      <c r="I14" s="15">
        <v>45526</v>
      </c>
    </row>
    <row r="15" spans="1:18" ht="30">
      <c r="B15" s="21">
        <v>2</v>
      </c>
      <c r="C15"/>
      <c r="D15" s="24" t="s">
        <v>216</v>
      </c>
      <c r="E15" s="19" t="s">
        <v>219</v>
      </c>
      <c r="F15" s="19" t="s">
        <v>220</v>
      </c>
      <c r="G15" s="19"/>
      <c r="H15" s="23"/>
      <c r="I15" s="15">
        <v>45526</v>
      </c>
    </row>
    <row r="16" spans="1:18" ht="60">
      <c r="B16" s="21">
        <v>2</v>
      </c>
      <c r="C16"/>
      <c r="D16" s="24" t="s">
        <v>212</v>
      </c>
      <c r="E16" s="19" t="s">
        <v>214</v>
      </c>
      <c r="F16" s="19" t="s">
        <v>215</v>
      </c>
      <c r="G16" s="19"/>
      <c r="H16" s="23"/>
      <c r="I16" s="15">
        <v>45526</v>
      </c>
    </row>
    <row r="17" spans="2:9" ht="60">
      <c r="B17" s="21">
        <v>2</v>
      </c>
      <c r="C17" t="s">
        <v>221</v>
      </c>
      <c r="D17" s="24" t="s">
        <v>222</v>
      </c>
      <c r="E17" s="19" t="s">
        <v>223</v>
      </c>
      <c r="F17" s="23" t="s">
        <v>228</v>
      </c>
      <c r="G17" s="19"/>
      <c r="H17" s="23"/>
      <c r="I17" s="15">
        <v>45526</v>
      </c>
    </row>
    <row r="18" spans="2:9" ht="30">
      <c r="B18" s="21">
        <v>2</v>
      </c>
      <c r="C18"/>
      <c r="D18" s="24" t="s">
        <v>224</v>
      </c>
      <c r="E18" s="19" t="s">
        <v>226</v>
      </c>
      <c r="F18" s="23" t="s">
        <v>227</v>
      </c>
      <c r="G18" s="19"/>
      <c r="H18" s="23"/>
      <c r="I18" s="15">
        <v>45526</v>
      </c>
    </row>
    <row r="19" spans="2:9" ht="30">
      <c r="B19" s="21">
        <v>2</v>
      </c>
      <c r="C19"/>
      <c r="D19" s="24"/>
      <c r="E19" s="19" t="s">
        <v>225</v>
      </c>
      <c r="F19" s="23" t="s">
        <v>229</v>
      </c>
      <c r="G19" s="19"/>
      <c r="H19" s="23"/>
      <c r="I19" s="15">
        <v>45526</v>
      </c>
    </row>
    <row r="20" spans="2:9" ht="45">
      <c r="B20" s="21">
        <v>1</v>
      </c>
      <c r="C20" s="35" t="s">
        <v>415</v>
      </c>
      <c r="D20" s="23" t="s">
        <v>412</v>
      </c>
      <c r="E20" s="23" t="s">
        <v>420</v>
      </c>
      <c r="F20" s="23" t="s">
        <v>413</v>
      </c>
      <c r="G20" s="23" t="s">
        <v>414</v>
      </c>
      <c r="H20" s="23"/>
      <c r="I20" s="15">
        <v>45526</v>
      </c>
    </row>
    <row r="21" spans="2:9" ht="45">
      <c r="B21" s="21">
        <v>1</v>
      </c>
      <c r="C21" s="35"/>
      <c r="D21" s="23" t="s">
        <v>419</v>
      </c>
      <c r="E21" s="23" t="s">
        <v>421</v>
      </c>
      <c r="F21" s="23" t="s">
        <v>413</v>
      </c>
      <c r="G21" s="23" t="s">
        <v>414</v>
      </c>
      <c r="H21" s="23"/>
      <c r="I21" s="15">
        <v>45526</v>
      </c>
    </row>
    <row r="22" spans="2:9" ht="45">
      <c r="B22" s="21">
        <v>1</v>
      </c>
      <c r="C22" s="35"/>
      <c r="D22" s="23" t="s">
        <v>416</v>
      </c>
      <c r="E22" s="23" t="s">
        <v>423</v>
      </c>
      <c r="F22" s="23" t="s">
        <v>413</v>
      </c>
      <c r="G22" s="23" t="s">
        <v>414</v>
      </c>
      <c r="H22" s="23"/>
      <c r="I22" s="15">
        <v>45526</v>
      </c>
    </row>
    <row r="23" spans="2:9" ht="45">
      <c r="B23" s="21">
        <v>1</v>
      </c>
      <c r="C23" s="35"/>
      <c r="D23" s="23" t="s">
        <v>422</v>
      </c>
      <c r="E23" s="23" t="s">
        <v>424</v>
      </c>
      <c r="F23" s="23" t="s">
        <v>413</v>
      </c>
      <c r="G23" s="23" t="s">
        <v>414</v>
      </c>
      <c r="H23" s="23"/>
      <c r="I23" s="15">
        <v>45526</v>
      </c>
    </row>
    <row r="24" spans="2:9" ht="45">
      <c r="B24" s="21">
        <v>2</v>
      </c>
      <c r="C24" s="35" t="s">
        <v>417</v>
      </c>
      <c r="D24" s="23" t="s">
        <v>418</v>
      </c>
      <c r="E24" s="23" t="s">
        <v>425</v>
      </c>
      <c r="F24" s="23" t="s">
        <v>426</v>
      </c>
      <c r="G24" s="19" t="s">
        <v>234</v>
      </c>
      <c r="H24" s="23"/>
      <c r="I24" s="15">
        <v>45533</v>
      </c>
    </row>
    <row r="25" spans="2:9" ht="45">
      <c r="B25" s="21">
        <v>2</v>
      </c>
      <c r="C25" s="35"/>
      <c r="D25" s="23" t="s">
        <v>428</v>
      </c>
      <c r="E25" s="23" t="s">
        <v>429</v>
      </c>
      <c r="F25" s="23" t="s">
        <v>430</v>
      </c>
      <c r="G25" s="19" t="s">
        <v>234</v>
      </c>
      <c r="H25" s="23"/>
      <c r="I25" s="15">
        <v>45533</v>
      </c>
    </row>
    <row r="26" spans="2:9">
      <c r="B26" s="21"/>
      <c r="C26" s="35"/>
      <c r="D26" s="23"/>
      <c r="E26" s="23"/>
      <c r="F26" s="23"/>
      <c r="G26" s="23"/>
      <c r="H26" s="23"/>
      <c r="I26" s="15">
        <v>45533</v>
      </c>
    </row>
    <row r="27" spans="2:9" ht="30">
      <c r="B27" s="20">
        <v>2</v>
      </c>
      <c r="C27" s="34" t="s">
        <v>230</v>
      </c>
      <c r="D27" s="24" t="s">
        <v>231</v>
      </c>
      <c r="E27" s="19" t="s">
        <v>232</v>
      </c>
      <c r="F27" s="19" t="s">
        <v>233</v>
      </c>
      <c r="G27" s="19" t="s">
        <v>234</v>
      </c>
      <c r="H27" s="19"/>
      <c r="I27" s="15">
        <v>45527</v>
      </c>
    </row>
    <row r="28" spans="2:9" ht="45">
      <c r="B28" s="20">
        <v>2</v>
      </c>
      <c r="C28" s="34" t="s">
        <v>235</v>
      </c>
      <c r="D28" s="24" t="s">
        <v>236</v>
      </c>
      <c r="E28" s="19" t="s">
        <v>237</v>
      </c>
      <c r="F28" s="19" t="s">
        <v>238</v>
      </c>
      <c r="G28" s="19" t="s">
        <v>234</v>
      </c>
      <c r="H28" s="19"/>
      <c r="I28" s="15">
        <v>45527</v>
      </c>
    </row>
    <row r="29" spans="2:9" ht="30">
      <c r="B29" s="20">
        <v>2</v>
      </c>
      <c r="C29" t="s">
        <v>239</v>
      </c>
      <c r="D29" s="24" t="s">
        <v>240</v>
      </c>
      <c r="E29" s="19" t="s">
        <v>241</v>
      </c>
      <c r="F29" s="19" t="s">
        <v>427</v>
      </c>
      <c r="G29" s="19" t="s">
        <v>234</v>
      </c>
      <c r="H29" s="19"/>
      <c r="I29" s="15">
        <v>45527</v>
      </c>
    </row>
    <row r="30" spans="2:9" ht="45">
      <c r="B30" s="20">
        <v>2</v>
      </c>
      <c r="C30" t="s">
        <v>242</v>
      </c>
      <c r="D30" s="24" t="s">
        <v>432</v>
      </c>
      <c r="E30" s="19" t="s">
        <v>243</v>
      </c>
      <c r="F30" s="19" t="s">
        <v>244</v>
      </c>
      <c r="G30" s="19" t="s">
        <v>234</v>
      </c>
      <c r="H30" s="19"/>
      <c r="I30" s="15">
        <v>45527</v>
      </c>
    </row>
    <row r="31" spans="2:9" ht="30">
      <c r="B31" s="20">
        <v>2</v>
      </c>
      <c r="C31" t="s">
        <v>245</v>
      </c>
      <c r="D31" s="24" t="s">
        <v>246</v>
      </c>
      <c r="E31" s="19" t="s">
        <v>247</v>
      </c>
      <c r="F31" s="19" t="s">
        <v>248</v>
      </c>
      <c r="G31" s="19" t="s">
        <v>234</v>
      </c>
      <c r="H31" s="19"/>
      <c r="I31" s="15">
        <v>45527</v>
      </c>
    </row>
    <row r="32" spans="2:9" ht="30">
      <c r="B32" s="20">
        <v>2</v>
      </c>
      <c r="C32" t="s">
        <v>249</v>
      </c>
      <c r="D32" s="24" t="s">
        <v>250</v>
      </c>
      <c r="E32" s="19" t="s">
        <v>251</v>
      </c>
      <c r="F32" s="19" t="s">
        <v>252</v>
      </c>
      <c r="G32" s="19" t="s">
        <v>234</v>
      </c>
      <c r="H32" s="19"/>
      <c r="I32" s="15">
        <v>45527</v>
      </c>
    </row>
    <row r="33" spans="2:9" ht="45">
      <c r="B33" s="21">
        <v>2</v>
      </c>
      <c r="C33" t="s">
        <v>253</v>
      </c>
      <c r="D33" s="24" t="s">
        <v>254</v>
      </c>
      <c r="E33" s="19" t="s">
        <v>255</v>
      </c>
      <c r="F33" s="23" t="s">
        <v>256</v>
      </c>
      <c r="G33" s="19" t="s">
        <v>234</v>
      </c>
      <c r="H33" s="23"/>
      <c r="I33" s="15">
        <v>45527</v>
      </c>
    </row>
    <row r="34" spans="2:9" ht="75">
      <c r="B34" s="21">
        <v>2</v>
      </c>
      <c r="C34" t="s">
        <v>257</v>
      </c>
      <c r="D34" s="24" t="s">
        <v>258</v>
      </c>
      <c r="E34" s="19" t="s">
        <v>259</v>
      </c>
      <c r="F34" s="23" t="s">
        <v>260</v>
      </c>
      <c r="G34" s="19" t="s">
        <v>234</v>
      </c>
      <c r="H34" s="23"/>
      <c r="I34" s="15">
        <v>45527</v>
      </c>
    </row>
    <row r="35" spans="2:9" ht="90">
      <c r="B35" s="21">
        <v>2</v>
      </c>
      <c r="C35"/>
      <c r="D35" s="24" t="s">
        <v>261</v>
      </c>
      <c r="E35" s="19" t="s">
        <v>262</v>
      </c>
      <c r="F35" s="23" t="s">
        <v>260</v>
      </c>
      <c r="G35" s="19" t="s">
        <v>234</v>
      </c>
      <c r="H35" s="23"/>
      <c r="I35" s="15">
        <v>45527</v>
      </c>
    </row>
    <row r="36" spans="2:9" ht="75">
      <c r="B36" s="21">
        <v>2</v>
      </c>
      <c r="C36"/>
      <c r="D36" s="24" t="s">
        <v>263</v>
      </c>
      <c r="E36" s="19" t="s">
        <v>264</v>
      </c>
      <c r="F36" s="23" t="s">
        <v>260</v>
      </c>
      <c r="G36" s="19" t="s">
        <v>234</v>
      </c>
      <c r="H36" s="23"/>
      <c r="I36" s="15">
        <v>45527</v>
      </c>
    </row>
    <row r="37" spans="2:9" ht="90">
      <c r="B37" s="21">
        <v>2</v>
      </c>
      <c r="C37"/>
      <c r="D37" s="24" t="s">
        <v>265</v>
      </c>
      <c r="E37" s="19" t="s">
        <v>266</v>
      </c>
      <c r="F37" s="23" t="s">
        <v>260</v>
      </c>
      <c r="G37" s="19" t="s">
        <v>234</v>
      </c>
      <c r="H37" s="23"/>
      <c r="I37" s="15">
        <v>45527</v>
      </c>
    </row>
    <row r="38" spans="2:9" ht="75">
      <c r="B38" s="21">
        <v>2</v>
      </c>
      <c r="C38"/>
      <c r="D38" s="24" t="s">
        <v>267</v>
      </c>
      <c r="E38" s="19" t="s">
        <v>268</v>
      </c>
      <c r="F38" s="23" t="s">
        <v>260</v>
      </c>
      <c r="G38" s="19" t="s">
        <v>234</v>
      </c>
      <c r="H38" s="23"/>
      <c r="I38" s="15">
        <v>45527</v>
      </c>
    </row>
    <row r="39" spans="2:9" ht="90">
      <c r="B39" s="21">
        <v>2</v>
      </c>
      <c r="C39"/>
      <c r="D39" s="24" t="s">
        <v>269</v>
      </c>
      <c r="E39" s="19" t="s">
        <v>270</v>
      </c>
      <c r="F39" s="23" t="s">
        <v>260</v>
      </c>
      <c r="G39" s="19" t="s">
        <v>234</v>
      </c>
      <c r="H39" s="23"/>
      <c r="I39" s="15">
        <v>45527</v>
      </c>
    </row>
    <row r="40" spans="2:9" ht="90">
      <c r="B40" s="21">
        <v>2</v>
      </c>
      <c r="C40" t="s">
        <v>271</v>
      </c>
      <c r="D40" s="24" t="s">
        <v>272</v>
      </c>
      <c r="E40" s="19" t="s">
        <v>273</v>
      </c>
      <c r="F40" s="23" t="s">
        <v>274</v>
      </c>
      <c r="G40" s="19" t="s">
        <v>234</v>
      </c>
      <c r="H40" s="23"/>
      <c r="I40" s="15">
        <v>45527</v>
      </c>
    </row>
    <row r="41" spans="2:9" ht="90">
      <c r="B41" s="21">
        <v>2</v>
      </c>
      <c r="C41"/>
      <c r="D41" s="24" t="s">
        <v>275</v>
      </c>
      <c r="E41" s="19" t="s">
        <v>276</v>
      </c>
      <c r="F41" s="23" t="s">
        <v>277</v>
      </c>
      <c r="G41" s="19" t="s">
        <v>234</v>
      </c>
      <c r="H41" s="23"/>
      <c r="I41" s="15">
        <v>45527</v>
      </c>
    </row>
    <row r="42" spans="2:9" ht="60">
      <c r="B42" s="21">
        <v>2</v>
      </c>
      <c r="C42" s="35" t="s">
        <v>278</v>
      </c>
      <c r="D42" s="24" t="s">
        <v>279</v>
      </c>
      <c r="E42" s="19" t="s">
        <v>280</v>
      </c>
      <c r="F42" s="23" t="s">
        <v>281</v>
      </c>
      <c r="G42" s="19" t="s">
        <v>234</v>
      </c>
      <c r="H42" s="23"/>
      <c r="I42" s="15">
        <v>45527</v>
      </c>
    </row>
    <row r="43" spans="2:9" ht="45">
      <c r="B43" s="21">
        <v>2</v>
      </c>
      <c r="C43"/>
      <c r="D43" s="24" t="s">
        <v>282</v>
      </c>
      <c r="E43" s="19" t="s">
        <v>283</v>
      </c>
      <c r="F43" s="23" t="s">
        <v>281</v>
      </c>
      <c r="G43" s="19" t="s">
        <v>234</v>
      </c>
      <c r="H43" s="23"/>
      <c r="I43" s="15">
        <v>45527</v>
      </c>
    </row>
    <row r="44" spans="2:9" ht="60">
      <c r="B44" s="21">
        <v>2</v>
      </c>
      <c r="C44" s="35"/>
      <c r="D44" s="24" t="s">
        <v>284</v>
      </c>
      <c r="E44" s="19" t="s">
        <v>285</v>
      </c>
      <c r="F44" s="23" t="s">
        <v>281</v>
      </c>
      <c r="G44" s="19" t="s">
        <v>234</v>
      </c>
      <c r="H44" s="23"/>
      <c r="I44" s="15">
        <v>45527</v>
      </c>
    </row>
    <row r="45" spans="2:9" ht="45">
      <c r="B45" s="21">
        <v>2</v>
      </c>
      <c r="C45" s="35"/>
      <c r="D45" s="24" t="s">
        <v>286</v>
      </c>
      <c r="E45" s="19" t="s">
        <v>287</v>
      </c>
      <c r="F45" s="23" t="s">
        <v>281</v>
      </c>
      <c r="G45" s="19" t="s">
        <v>234</v>
      </c>
      <c r="H45" s="23"/>
      <c r="I45" s="15">
        <v>45527</v>
      </c>
    </row>
    <row r="46" spans="2:9" ht="60">
      <c r="B46" s="21">
        <v>2</v>
      </c>
      <c r="C46" s="35"/>
      <c r="D46" s="24" t="s">
        <v>288</v>
      </c>
      <c r="E46" s="19" t="s">
        <v>289</v>
      </c>
      <c r="F46" s="23" t="s">
        <v>281</v>
      </c>
      <c r="G46" s="19" t="s">
        <v>234</v>
      </c>
      <c r="H46" s="23"/>
      <c r="I46" s="15">
        <v>45527</v>
      </c>
    </row>
    <row r="47" spans="2:9" ht="45">
      <c r="B47" s="21">
        <v>2</v>
      </c>
      <c r="C47" s="35"/>
      <c r="D47" s="24" t="s">
        <v>290</v>
      </c>
      <c r="E47" s="19" t="s">
        <v>291</v>
      </c>
      <c r="F47" s="23" t="s">
        <v>281</v>
      </c>
      <c r="G47" s="19" t="s">
        <v>234</v>
      </c>
      <c r="H47" s="23"/>
      <c r="I47" s="15">
        <v>45527</v>
      </c>
    </row>
    <row r="48" spans="2:9" ht="30">
      <c r="B48" s="21">
        <v>2</v>
      </c>
      <c r="C48" t="s">
        <v>253</v>
      </c>
      <c r="D48" s="24" t="s">
        <v>292</v>
      </c>
      <c r="E48" s="23" t="s">
        <v>293</v>
      </c>
      <c r="F48" s="23" t="s">
        <v>294</v>
      </c>
      <c r="G48" s="19" t="s">
        <v>234</v>
      </c>
      <c r="H48" s="23"/>
      <c r="I48" s="15">
        <v>45527</v>
      </c>
    </row>
    <row r="49" spans="2:9" ht="60">
      <c r="B49" s="21">
        <v>2</v>
      </c>
      <c r="C49"/>
      <c r="D49" s="24" t="s">
        <v>295</v>
      </c>
      <c r="E49" s="19" t="s">
        <v>296</v>
      </c>
      <c r="F49" s="23" t="s">
        <v>297</v>
      </c>
      <c r="G49" s="19" t="s">
        <v>234</v>
      </c>
      <c r="H49" s="23"/>
      <c r="I49" s="15">
        <v>45527</v>
      </c>
    </row>
    <row r="50" spans="2:9" ht="45">
      <c r="B50" s="21">
        <v>2</v>
      </c>
      <c r="C50" t="s">
        <v>298</v>
      </c>
      <c r="D50" s="24" t="s">
        <v>299</v>
      </c>
      <c r="E50" s="19" t="s">
        <v>300</v>
      </c>
      <c r="F50" s="23" t="s">
        <v>301</v>
      </c>
      <c r="G50" s="19" t="s">
        <v>234</v>
      </c>
      <c r="H50" s="23"/>
      <c r="I50" s="15">
        <v>45527</v>
      </c>
    </row>
    <row r="51" spans="2:9" ht="45">
      <c r="B51" s="21">
        <v>2</v>
      </c>
      <c r="C51" s="35"/>
      <c r="D51" s="24" t="s">
        <v>302</v>
      </c>
      <c r="E51" s="19" t="s">
        <v>303</v>
      </c>
      <c r="F51" s="23" t="s">
        <v>304</v>
      </c>
      <c r="G51" s="19" t="s">
        <v>234</v>
      </c>
      <c r="H51" s="23"/>
      <c r="I51" s="15">
        <v>45527</v>
      </c>
    </row>
    <row r="52" spans="2:9" ht="60">
      <c r="B52" s="21">
        <v>2</v>
      </c>
      <c r="C52" t="s">
        <v>305</v>
      </c>
      <c r="D52" s="24" t="s">
        <v>299</v>
      </c>
      <c r="E52" s="19" t="s">
        <v>306</v>
      </c>
      <c r="F52" s="23" t="s">
        <v>307</v>
      </c>
      <c r="G52" s="19" t="s">
        <v>234</v>
      </c>
      <c r="H52" s="23"/>
      <c r="I52" s="15">
        <v>45527</v>
      </c>
    </row>
    <row r="53" spans="2:9" ht="60">
      <c r="B53" s="21">
        <v>2</v>
      </c>
      <c r="C53" s="35"/>
      <c r="D53" s="24" t="s">
        <v>302</v>
      </c>
      <c r="E53" s="19" t="s">
        <v>308</v>
      </c>
      <c r="F53" s="23" t="s">
        <v>309</v>
      </c>
      <c r="G53" s="19" t="s">
        <v>234</v>
      </c>
      <c r="H53" s="23"/>
      <c r="I53" s="15">
        <v>45527</v>
      </c>
    </row>
    <row r="54" spans="2:9" ht="45">
      <c r="B54" s="21">
        <v>2</v>
      </c>
      <c r="C54" s="35" t="s">
        <v>310</v>
      </c>
      <c r="D54" s="24" t="s">
        <v>311</v>
      </c>
      <c r="E54" s="19" t="s">
        <v>312</v>
      </c>
      <c r="F54" s="23" t="s">
        <v>313</v>
      </c>
      <c r="G54" s="19" t="s">
        <v>234</v>
      </c>
      <c r="H54" s="23"/>
      <c r="I54" s="15">
        <v>45527</v>
      </c>
    </row>
    <row r="55" spans="2:9" ht="45">
      <c r="B55" s="21">
        <v>2</v>
      </c>
      <c r="C55" s="35"/>
      <c r="D55" s="24" t="s">
        <v>314</v>
      </c>
      <c r="E55" s="19" t="s">
        <v>315</v>
      </c>
      <c r="F55" s="23" t="s">
        <v>316</v>
      </c>
      <c r="G55" s="19" t="s">
        <v>234</v>
      </c>
      <c r="H55" s="23"/>
      <c r="I55" s="15">
        <v>45527</v>
      </c>
    </row>
    <row r="56" spans="2:9" ht="45">
      <c r="B56" s="21">
        <v>2</v>
      </c>
      <c r="C56" s="35"/>
      <c r="D56" s="24" t="s">
        <v>317</v>
      </c>
      <c r="E56" s="19" t="s">
        <v>318</v>
      </c>
      <c r="F56" s="23" t="s">
        <v>319</v>
      </c>
      <c r="G56" s="19" t="s">
        <v>234</v>
      </c>
      <c r="H56" s="23"/>
      <c r="I56" s="15">
        <v>45527</v>
      </c>
    </row>
    <row r="57" spans="2:9" ht="45">
      <c r="B57" s="21">
        <v>2</v>
      </c>
      <c r="C57" s="35"/>
      <c r="D57" s="24" t="s">
        <v>320</v>
      </c>
      <c r="E57" s="19" t="s">
        <v>321</v>
      </c>
      <c r="F57" s="23" t="s">
        <v>322</v>
      </c>
      <c r="G57" s="19" t="s">
        <v>234</v>
      </c>
      <c r="H57" s="23"/>
      <c r="I57" s="15">
        <v>45527</v>
      </c>
    </row>
    <row r="58" spans="2:9" ht="45">
      <c r="B58" s="21">
        <v>2</v>
      </c>
      <c r="C58" s="35" t="s">
        <v>323</v>
      </c>
      <c r="D58" s="24" t="s">
        <v>324</v>
      </c>
      <c r="E58" s="19" t="s">
        <v>325</v>
      </c>
      <c r="F58" s="23" t="s">
        <v>326</v>
      </c>
      <c r="G58" s="19" t="s">
        <v>234</v>
      </c>
      <c r="H58" s="23"/>
      <c r="I58" s="15">
        <v>45527</v>
      </c>
    </row>
    <row r="59" spans="2:9" ht="45">
      <c r="B59" s="21">
        <v>2</v>
      </c>
      <c r="C59" s="35"/>
      <c r="D59" s="24" t="s">
        <v>327</v>
      </c>
      <c r="E59" s="19" t="s">
        <v>328</v>
      </c>
      <c r="F59" s="23" t="s">
        <v>329</v>
      </c>
      <c r="G59" s="19" t="s">
        <v>234</v>
      </c>
      <c r="H59" s="23"/>
      <c r="I59" s="15">
        <v>45527</v>
      </c>
    </row>
    <row r="60" spans="2:9" ht="60">
      <c r="B60" s="21">
        <v>2</v>
      </c>
      <c r="C60" s="35"/>
      <c r="D60" s="24" t="s">
        <v>330</v>
      </c>
      <c r="E60" s="19" t="s">
        <v>331</v>
      </c>
      <c r="F60" s="23" t="s">
        <v>332</v>
      </c>
      <c r="G60" s="19" t="s">
        <v>234</v>
      </c>
      <c r="H60" s="23"/>
      <c r="I60" s="15">
        <v>45527</v>
      </c>
    </row>
    <row r="61" spans="2:9" ht="45">
      <c r="B61" s="21">
        <v>2</v>
      </c>
      <c r="C61" s="35"/>
      <c r="D61" s="24" t="s">
        <v>333</v>
      </c>
      <c r="E61" s="19" t="s">
        <v>334</v>
      </c>
      <c r="F61" s="23" t="s">
        <v>326</v>
      </c>
      <c r="G61" s="19" t="s">
        <v>234</v>
      </c>
      <c r="H61" s="23"/>
      <c r="I61" s="15">
        <v>45527</v>
      </c>
    </row>
    <row r="62" spans="2:9" ht="60">
      <c r="B62" s="21">
        <v>2</v>
      </c>
      <c r="C62" s="35"/>
      <c r="D62" s="24" t="s">
        <v>335</v>
      </c>
      <c r="E62" s="19" t="s">
        <v>336</v>
      </c>
      <c r="F62" s="23" t="s">
        <v>337</v>
      </c>
      <c r="G62" s="19" t="s">
        <v>234</v>
      </c>
      <c r="H62" s="23"/>
      <c r="I62" s="15">
        <v>45527</v>
      </c>
    </row>
    <row r="63" spans="2:9" ht="30">
      <c r="B63" s="30">
        <v>2</v>
      </c>
      <c r="C63" s="36"/>
      <c r="D63" s="24" t="s">
        <v>338</v>
      </c>
      <c r="E63" s="19" t="s">
        <v>339</v>
      </c>
      <c r="F63" s="23" t="s">
        <v>340</v>
      </c>
      <c r="G63" s="19" t="s">
        <v>234</v>
      </c>
      <c r="H63" s="28"/>
      <c r="I63" s="15">
        <v>45527</v>
      </c>
    </row>
    <row r="64" spans="2:9" ht="45">
      <c r="B64" s="30">
        <v>2</v>
      </c>
      <c r="C64" s="36" t="s">
        <v>341</v>
      </c>
      <c r="D64" s="24" t="s">
        <v>342</v>
      </c>
      <c r="E64" s="19" t="s">
        <v>343</v>
      </c>
      <c r="F64" s="23" t="s">
        <v>344</v>
      </c>
      <c r="G64" s="19" t="s">
        <v>234</v>
      </c>
      <c r="H64" s="28"/>
      <c r="I64" s="15">
        <v>45527</v>
      </c>
    </row>
    <row r="65" spans="2:9" ht="45">
      <c r="B65" s="30">
        <v>2</v>
      </c>
      <c r="C65" s="36"/>
      <c r="D65" s="24" t="s">
        <v>345</v>
      </c>
      <c r="E65" s="19" t="s">
        <v>346</v>
      </c>
      <c r="F65" s="23" t="s">
        <v>347</v>
      </c>
      <c r="G65" s="19" t="s">
        <v>234</v>
      </c>
      <c r="H65" s="28"/>
      <c r="I65" s="15">
        <v>45527</v>
      </c>
    </row>
    <row r="66" spans="2:9" ht="45">
      <c r="B66" s="30">
        <v>2</v>
      </c>
      <c r="C66" s="36"/>
      <c r="D66" s="24" t="s">
        <v>348</v>
      </c>
      <c r="E66" s="19" t="s">
        <v>349</v>
      </c>
      <c r="F66" s="23" t="s">
        <v>350</v>
      </c>
      <c r="G66" s="19" t="s">
        <v>234</v>
      </c>
      <c r="H66" s="28"/>
      <c r="I66" s="15">
        <v>45527</v>
      </c>
    </row>
    <row r="67" spans="2:9" ht="60">
      <c r="B67" s="30">
        <v>2</v>
      </c>
      <c r="C67" s="36"/>
      <c r="D67" s="24" t="s">
        <v>351</v>
      </c>
      <c r="E67" s="19" t="s">
        <v>352</v>
      </c>
      <c r="F67" s="23" t="s">
        <v>353</v>
      </c>
      <c r="G67" s="19" t="s">
        <v>234</v>
      </c>
      <c r="H67" s="28"/>
      <c r="I67" s="15">
        <v>45527</v>
      </c>
    </row>
    <row r="68" spans="2:9" ht="45">
      <c r="B68" s="30">
        <v>2</v>
      </c>
      <c r="C68" s="36"/>
      <c r="D68" s="28" t="s">
        <v>354</v>
      </c>
      <c r="E68" s="28" t="s">
        <v>355</v>
      </c>
      <c r="F68" s="23" t="s">
        <v>356</v>
      </c>
      <c r="G68" s="19" t="s">
        <v>234</v>
      </c>
      <c r="H68" s="28"/>
      <c r="I68" s="15">
        <v>45527</v>
      </c>
    </row>
    <row r="69" spans="2:9" ht="30">
      <c r="B69" s="30">
        <v>2</v>
      </c>
      <c r="C69" s="36"/>
      <c r="D69" s="28" t="s">
        <v>357</v>
      </c>
      <c r="E69" s="28" t="s">
        <v>358</v>
      </c>
      <c r="F69" s="28" t="s">
        <v>359</v>
      </c>
      <c r="G69" s="19" t="s">
        <v>234</v>
      </c>
      <c r="H69" s="28"/>
      <c r="I69" s="15">
        <v>45527</v>
      </c>
    </row>
    <row r="70" spans="2:9" ht="75">
      <c r="B70" s="30">
        <v>2</v>
      </c>
      <c r="C70" s="36" t="s">
        <v>360</v>
      </c>
      <c r="D70" s="28" t="s">
        <v>361</v>
      </c>
      <c r="E70" s="19" t="s">
        <v>362</v>
      </c>
      <c r="F70" s="28" t="s">
        <v>363</v>
      </c>
      <c r="G70" s="19" t="s">
        <v>234</v>
      </c>
      <c r="H70" s="28"/>
      <c r="I70" s="15">
        <v>45527</v>
      </c>
    </row>
    <row r="71" spans="2:9" ht="75">
      <c r="B71" s="30">
        <v>2</v>
      </c>
      <c r="C71" s="36"/>
      <c r="D71" s="28" t="s">
        <v>364</v>
      </c>
      <c r="E71" s="28" t="s">
        <v>365</v>
      </c>
      <c r="F71" s="28" t="s">
        <v>366</v>
      </c>
      <c r="G71" s="19" t="s">
        <v>234</v>
      </c>
      <c r="H71" s="28"/>
      <c r="I71" s="15">
        <v>45527</v>
      </c>
    </row>
    <row r="72" spans="2:9">
      <c r="B72" s="30">
        <v>2</v>
      </c>
      <c r="C72" s="36"/>
      <c r="D72" s="28" t="s">
        <v>367</v>
      </c>
      <c r="E72" s="28" t="s">
        <v>368</v>
      </c>
      <c r="F72" s="28" t="s">
        <v>369</v>
      </c>
      <c r="G72" s="19" t="s">
        <v>234</v>
      </c>
      <c r="H72" s="28"/>
      <c r="I72" s="15">
        <v>45527</v>
      </c>
    </row>
    <row r="73" spans="2:9" ht="45">
      <c r="B73" s="30">
        <v>2</v>
      </c>
      <c r="C73" s="17" t="s">
        <v>370</v>
      </c>
      <c r="D73" s="28" t="s">
        <v>371</v>
      </c>
      <c r="E73" s="28" t="s">
        <v>372</v>
      </c>
      <c r="F73" s="28" t="s">
        <v>373</v>
      </c>
      <c r="G73" s="19" t="s">
        <v>234</v>
      </c>
      <c r="H73" s="28"/>
      <c r="I73" s="15">
        <v>45527</v>
      </c>
    </row>
    <row r="74" spans="2:9" ht="45">
      <c r="B74" s="30">
        <v>2</v>
      </c>
      <c r="C74" s="36"/>
      <c r="D74" s="28" t="s">
        <v>374</v>
      </c>
      <c r="E74" s="19" t="s">
        <v>375</v>
      </c>
      <c r="F74" s="28" t="s">
        <v>376</v>
      </c>
      <c r="G74" s="19" t="s">
        <v>234</v>
      </c>
      <c r="H74" s="28"/>
      <c r="I74" s="15">
        <v>45527</v>
      </c>
    </row>
    <row r="75" spans="2:9" ht="45">
      <c r="B75" s="30">
        <v>2</v>
      </c>
      <c r="C75" s="36"/>
      <c r="D75" s="28" t="s">
        <v>377</v>
      </c>
      <c r="E75" s="19" t="s">
        <v>378</v>
      </c>
      <c r="F75" s="28" t="s">
        <v>379</v>
      </c>
      <c r="G75" s="19" t="s">
        <v>234</v>
      </c>
      <c r="H75" s="28"/>
      <c r="I75" s="15">
        <v>45527</v>
      </c>
    </row>
    <row r="76" spans="2:9" ht="45">
      <c r="B76" s="30">
        <v>2</v>
      </c>
      <c r="C76" s="36"/>
      <c r="D76" s="28" t="s">
        <v>380</v>
      </c>
      <c r="E76" s="19" t="s">
        <v>381</v>
      </c>
      <c r="F76" s="28" t="s">
        <v>382</v>
      </c>
      <c r="G76" s="19" t="s">
        <v>234</v>
      </c>
      <c r="H76" s="28"/>
      <c r="I76" s="15">
        <v>45527</v>
      </c>
    </row>
    <row r="77" spans="2:9" ht="45">
      <c r="B77" s="30">
        <v>2</v>
      </c>
      <c r="C77" s="17" t="s">
        <v>383</v>
      </c>
      <c r="D77" s="28" t="s">
        <v>371</v>
      </c>
      <c r="E77" s="28" t="s">
        <v>384</v>
      </c>
      <c r="F77" s="28" t="s">
        <v>385</v>
      </c>
      <c r="G77" s="19" t="s">
        <v>234</v>
      </c>
      <c r="H77" s="28"/>
      <c r="I77" s="15">
        <v>45527</v>
      </c>
    </row>
    <row r="78" spans="2:9" ht="45">
      <c r="B78" s="30">
        <v>2</v>
      </c>
      <c r="C78" s="36"/>
      <c r="D78" s="28" t="s">
        <v>374</v>
      </c>
      <c r="E78" s="19" t="s">
        <v>386</v>
      </c>
      <c r="F78" s="28" t="s">
        <v>387</v>
      </c>
      <c r="G78" s="19" t="s">
        <v>234</v>
      </c>
      <c r="H78" s="28"/>
      <c r="I78" s="15">
        <v>45527</v>
      </c>
    </row>
    <row r="79" spans="2:9" ht="45">
      <c r="B79" s="30">
        <v>2</v>
      </c>
      <c r="C79" s="36"/>
      <c r="D79" s="28" t="s">
        <v>377</v>
      </c>
      <c r="E79" s="19" t="s">
        <v>388</v>
      </c>
      <c r="F79" s="28" t="s">
        <v>389</v>
      </c>
      <c r="G79" s="19" t="s">
        <v>234</v>
      </c>
      <c r="H79" s="28"/>
      <c r="I79" s="15">
        <v>45527</v>
      </c>
    </row>
    <row r="80" spans="2:9" ht="45">
      <c r="B80" s="30">
        <v>2</v>
      </c>
      <c r="C80" s="36"/>
      <c r="D80" s="28" t="s">
        <v>380</v>
      </c>
      <c r="E80" s="19" t="s">
        <v>390</v>
      </c>
      <c r="F80" s="28" t="s">
        <v>391</v>
      </c>
      <c r="G80" s="19" t="s">
        <v>234</v>
      </c>
      <c r="H80" s="28"/>
      <c r="I80" s="15">
        <v>45527</v>
      </c>
    </row>
    <row r="81" spans="2:9" ht="30">
      <c r="B81" s="30">
        <v>2</v>
      </c>
      <c r="C81" s="36" t="s">
        <v>392</v>
      </c>
      <c r="D81" s="28" t="s">
        <v>393</v>
      </c>
      <c r="E81" s="28" t="s">
        <v>394</v>
      </c>
      <c r="F81" s="28" t="s">
        <v>395</v>
      </c>
      <c r="G81" s="19" t="s">
        <v>234</v>
      </c>
      <c r="H81" s="28"/>
      <c r="I81" s="15">
        <v>45527</v>
      </c>
    </row>
    <row r="82" spans="2:9" ht="75">
      <c r="B82" s="30">
        <v>2</v>
      </c>
      <c r="C82" s="36" t="s">
        <v>396</v>
      </c>
      <c r="D82" s="28" t="s">
        <v>397</v>
      </c>
      <c r="E82" s="28" t="s">
        <v>398</v>
      </c>
      <c r="F82" s="28" t="s">
        <v>399</v>
      </c>
      <c r="G82" s="19" t="s">
        <v>234</v>
      </c>
      <c r="H82" s="28"/>
      <c r="I82" s="15">
        <v>45527</v>
      </c>
    </row>
    <row r="83" spans="2:9" ht="45">
      <c r="B83" s="30">
        <v>2</v>
      </c>
      <c r="C83" s="17" t="s">
        <v>400</v>
      </c>
      <c r="D83" s="28" t="s">
        <v>401</v>
      </c>
      <c r="E83" s="28" t="s">
        <v>402</v>
      </c>
      <c r="F83" s="28" t="s">
        <v>403</v>
      </c>
      <c r="G83" s="19" t="s">
        <v>234</v>
      </c>
      <c r="H83" s="28"/>
      <c r="I83" s="15">
        <v>45527</v>
      </c>
    </row>
    <row r="84" spans="2:9" ht="60">
      <c r="B84" s="30">
        <v>2</v>
      </c>
      <c r="C84" s="36"/>
      <c r="D84" s="28" t="s">
        <v>404</v>
      </c>
      <c r="E84" s="28" t="s">
        <v>405</v>
      </c>
      <c r="F84" s="28" t="s">
        <v>406</v>
      </c>
      <c r="G84" s="19" t="s">
        <v>234</v>
      </c>
      <c r="H84" s="28"/>
      <c r="I84" s="15">
        <v>45527</v>
      </c>
    </row>
    <row r="85" spans="2:9" ht="75">
      <c r="B85" s="30">
        <v>2</v>
      </c>
      <c r="C85" s="36"/>
      <c r="D85" s="28" t="s">
        <v>407</v>
      </c>
      <c r="E85" s="28" t="s">
        <v>408</v>
      </c>
      <c r="F85" s="28" t="s">
        <v>409</v>
      </c>
      <c r="G85" s="19" t="s">
        <v>234</v>
      </c>
      <c r="H85" s="28"/>
      <c r="I85" s="15">
        <v>45527</v>
      </c>
    </row>
    <row r="86" spans="2:9" ht="60">
      <c r="B86" s="30">
        <v>2</v>
      </c>
      <c r="C86" s="36"/>
      <c r="D86" s="28" t="s">
        <v>410</v>
      </c>
      <c r="E86" s="28" t="s">
        <v>411</v>
      </c>
      <c r="F86" s="28" t="s">
        <v>409</v>
      </c>
      <c r="G86" s="19" t="s">
        <v>234</v>
      </c>
      <c r="H86" s="28"/>
      <c r="I86" s="15">
        <v>45527</v>
      </c>
    </row>
    <row r="87" spans="2:9">
      <c r="B87" s="30"/>
      <c r="C87" s="36"/>
      <c r="D87" s="28"/>
      <c r="E87" s="28"/>
      <c r="F87" s="28"/>
      <c r="G87" s="28"/>
      <c r="H87" s="28"/>
      <c r="I87" s="29"/>
    </row>
    <row r="88" spans="2:9">
      <c r="B88" s="30"/>
      <c r="C88" s="36"/>
      <c r="D88" s="28"/>
      <c r="E88" s="28"/>
      <c r="F88" s="28"/>
      <c r="G88" s="28"/>
      <c r="H88" s="28"/>
      <c r="I88" s="29"/>
    </row>
    <row r="89" spans="2:9">
      <c r="B89" s="30"/>
      <c r="C89" s="36"/>
      <c r="D89" s="28"/>
      <c r="E89" s="28"/>
      <c r="F89" s="28"/>
      <c r="G89" s="28"/>
      <c r="H89" s="28"/>
      <c r="I89" s="29"/>
    </row>
    <row r="90" spans="2:9">
      <c r="B90" s="30"/>
      <c r="C90" s="36"/>
      <c r="D90" s="28"/>
      <c r="E90" s="28"/>
      <c r="F90" s="28"/>
      <c r="G90" s="28"/>
      <c r="H90" s="28"/>
      <c r="I90" s="29"/>
    </row>
    <row r="91" spans="2:9">
      <c r="B91" s="30"/>
      <c r="C91" s="36"/>
      <c r="D91" s="28"/>
      <c r="E91" s="28"/>
      <c r="F91" s="28"/>
      <c r="G91" s="28"/>
      <c r="H91" s="28"/>
      <c r="I91" s="29"/>
    </row>
    <row r="92" spans="2:9">
      <c r="B92" s="30"/>
      <c r="C92" s="36"/>
      <c r="D92" s="28"/>
      <c r="E92" s="28"/>
      <c r="F92" s="28"/>
      <c r="G92" s="28"/>
      <c r="H92" s="28"/>
      <c r="I92" s="29"/>
    </row>
    <row r="93" spans="2:9">
      <c r="B93" s="30"/>
      <c r="C93" s="36"/>
      <c r="D93" s="28"/>
      <c r="E93" s="28"/>
      <c r="F93" s="28"/>
      <c r="G93" s="28"/>
      <c r="H93" s="28"/>
      <c r="I93" s="29"/>
    </row>
    <row r="94" spans="2:9">
      <c r="B94" s="30"/>
      <c r="C94" s="36"/>
      <c r="D94" s="28"/>
      <c r="E94" s="28"/>
      <c r="F94" s="28"/>
      <c r="G94" s="28"/>
      <c r="H94" s="28"/>
      <c r="I94" s="29"/>
    </row>
    <row r="95" spans="2:9">
      <c r="B95" s="30"/>
      <c r="C95" s="36"/>
      <c r="D95" s="28"/>
      <c r="E95" s="28"/>
      <c r="F95" s="28"/>
      <c r="G95" s="28"/>
      <c r="H95" s="28"/>
      <c r="I95" s="29"/>
    </row>
    <row r="96" spans="2:9">
      <c r="B96" s="30"/>
      <c r="C96" s="36"/>
      <c r="D96" s="28"/>
      <c r="E96" s="28"/>
      <c r="F96" s="28"/>
      <c r="G96" s="28"/>
      <c r="H96" s="28"/>
      <c r="I96" s="29"/>
    </row>
    <row r="97" spans="2:9">
      <c r="B97" s="30"/>
      <c r="C97" s="36"/>
      <c r="D97" s="28"/>
      <c r="E97" s="28"/>
      <c r="F97" s="28"/>
      <c r="G97" s="28"/>
      <c r="H97" s="28"/>
      <c r="I97" s="29"/>
    </row>
    <row r="98" spans="2:9">
      <c r="B98" s="30"/>
      <c r="C98" s="36"/>
      <c r="D98" s="28"/>
      <c r="E98" s="28"/>
      <c r="F98" s="28"/>
      <c r="G98" s="28"/>
      <c r="H98" s="28"/>
      <c r="I98" s="29"/>
    </row>
    <row r="99" spans="2:9">
      <c r="B99" s="30"/>
      <c r="C99" s="36"/>
      <c r="D99" s="28"/>
      <c r="E99" s="28"/>
      <c r="F99" s="28"/>
      <c r="G99" s="28"/>
      <c r="H99" s="28"/>
      <c r="I99" s="29"/>
    </row>
    <row r="100" spans="2:9">
      <c r="B100" s="30"/>
      <c r="C100" s="36"/>
      <c r="D100" s="28"/>
      <c r="E100" s="28"/>
      <c r="F100" s="28"/>
      <c r="G100" s="28"/>
      <c r="H100" s="28"/>
      <c r="I100" s="29"/>
    </row>
    <row r="101" spans="2:9">
      <c r="B101" s="30"/>
      <c r="C101" s="36"/>
      <c r="D101" s="28"/>
      <c r="E101" s="28"/>
      <c r="F101" s="28"/>
      <c r="G101" s="28"/>
      <c r="H101" s="28"/>
      <c r="I101" s="29"/>
    </row>
    <row r="102" spans="2:9">
      <c r="B102" s="30"/>
      <c r="C102" s="36"/>
      <c r="D102" s="28"/>
      <c r="E102" s="28"/>
      <c r="F102" s="28"/>
      <c r="G102" s="28"/>
      <c r="H102" s="28"/>
      <c r="I102" s="29"/>
    </row>
    <row r="103" spans="2:9">
      <c r="B103" s="30"/>
      <c r="C103" s="36"/>
      <c r="D103" s="28"/>
      <c r="E103" s="28"/>
      <c r="F103" s="28"/>
      <c r="G103" s="28"/>
      <c r="H103" s="28"/>
      <c r="I103" s="29"/>
    </row>
    <row r="104" spans="2:9">
      <c r="B104" s="30"/>
      <c r="C104" s="36"/>
      <c r="D104" s="28"/>
      <c r="E104" s="28"/>
      <c r="F104" s="28"/>
      <c r="G104" s="28"/>
      <c r="H104" s="28"/>
      <c r="I104" s="29"/>
    </row>
    <row r="105" spans="2:9">
      <c r="B105" s="30"/>
      <c r="C105" s="36"/>
      <c r="D105" s="28"/>
      <c r="E105" s="28"/>
      <c r="F105" s="28"/>
      <c r="G105" s="28"/>
      <c r="H105" s="28"/>
      <c r="I105" s="29"/>
    </row>
    <row r="106" spans="2:9">
      <c r="B106" s="30"/>
      <c r="C106" s="36"/>
      <c r="D106" s="28"/>
      <c r="E106" s="28"/>
      <c r="F106" s="28"/>
      <c r="G106" s="28"/>
      <c r="H106" s="28"/>
      <c r="I106" s="29"/>
    </row>
    <row r="107" spans="2:9">
      <c r="B107" s="30"/>
      <c r="C107" s="36"/>
      <c r="D107" s="28"/>
      <c r="E107" s="28"/>
      <c r="F107" s="28"/>
      <c r="G107" s="28"/>
      <c r="H107" s="28"/>
      <c r="I107" s="29"/>
    </row>
    <row r="108" spans="2:9">
      <c r="B108" s="30"/>
      <c r="C108" s="36"/>
      <c r="D108" s="28"/>
      <c r="E108" s="28"/>
      <c r="F108" s="28"/>
      <c r="G108" s="28"/>
      <c r="H108" s="28"/>
      <c r="I108" s="29"/>
    </row>
    <row r="109" spans="2:9">
      <c r="B109" s="30"/>
      <c r="C109" s="36"/>
      <c r="D109" s="28"/>
      <c r="E109" s="28"/>
      <c r="F109" s="28"/>
      <c r="G109" s="28"/>
      <c r="H109" s="28"/>
      <c r="I109" s="29"/>
    </row>
    <row r="110" spans="2:9">
      <c r="B110" s="30"/>
      <c r="C110" s="36"/>
      <c r="D110" s="28"/>
      <c r="E110" s="28"/>
      <c r="F110" s="28"/>
      <c r="G110" s="28"/>
      <c r="H110" s="28"/>
      <c r="I110" s="29"/>
    </row>
    <row r="111" spans="2:9">
      <c r="B111" s="30"/>
      <c r="C111" s="36"/>
      <c r="D111" s="28"/>
      <c r="E111" s="28"/>
      <c r="F111" s="28"/>
      <c r="G111" s="28"/>
      <c r="H111" s="28"/>
      <c r="I111" s="29"/>
    </row>
    <row r="112" spans="2:9">
      <c r="B112" s="30"/>
      <c r="C112" s="36"/>
      <c r="D112" s="28"/>
      <c r="E112" s="28"/>
      <c r="F112" s="28"/>
      <c r="G112" s="28"/>
      <c r="H112" s="28"/>
      <c r="I112" s="29"/>
    </row>
    <row r="113" spans="2:9">
      <c r="B113" s="30"/>
      <c r="C113" s="36"/>
      <c r="D113" s="28"/>
      <c r="E113" s="28"/>
      <c r="F113" s="28"/>
      <c r="G113" s="28"/>
      <c r="H113" s="28"/>
      <c r="I113" s="29"/>
    </row>
    <row r="114" spans="2:9">
      <c r="B114" s="30"/>
      <c r="C114" s="36"/>
      <c r="D114" s="28"/>
      <c r="E114" s="28"/>
      <c r="F114" s="28"/>
      <c r="G114" s="28"/>
      <c r="H114" s="28"/>
      <c r="I114" s="29"/>
    </row>
    <row r="115" spans="2:9">
      <c r="B115" s="30"/>
      <c r="C115" s="36"/>
      <c r="D115" s="28"/>
      <c r="E115" s="28"/>
      <c r="F115" s="28"/>
      <c r="G115" s="28"/>
      <c r="H115" s="28"/>
      <c r="I115" s="29"/>
    </row>
    <row r="116" spans="2:9">
      <c r="B116" s="30"/>
      <c r="C116" s="36"/>
      <c r="D116" s="28"/>
      <c r="E116" s="28"/>
      <c r="F116" s="28"/>
      <c r="G116" s="28"/>
      <c r="H116" s="28"/>
      <c r="I116" s="29"/>
    </row>
    <row r="117" spans="2:9">
      <c r="B117" s="30"/>
      <c r="C117" s="36"/>
      <c r="D117" s="28"/>
      <c r="E117" s="28"/>
      <c r="F117" s="28"/>
      <c r="G117" s="28"/>
      <c r="H117" s="28"/>
      <c r="I117" s="29"/>
    </row>
    <row r="118" spans="2:9">
      <c r="B118" s="30"/>
      <c r="C118" s="36"/>
      <c r="D118" s="28"/>
      <c r="E118" s="28"/>
      <c r="F118" s="28"/>
      <c r="G118" s="28"/>
      <c r="H118" s="28"/>
      <c r="I118" s="29"/>
    </row>
    <row r="119" spans="2:9">
      <c r="B119" s="30"/>
      <c r="C119" s="36"/>
      <c r="D119" s="28"/>
      <c r="E119" s="28"/>
      <c r="F119" s="28"/>
      <c r="G119" s="28"/>
      <c r="H119" s="28"/>
      <c r="I119" s="29"/>
    </row>
    <row r="120" spans="2:9">
      <c r="B120" s="30"/>
      <c r="C120" s="36"/>
      <c r="D120" s="28"/>
      <c r="E120" s="28"/>
      <c r="F120" s="28"/>
      <c r="G120" s="28"/>
      <c r="H120" s="28"/>
      <c r="I120" s="29"/>
    </row>
    <row r="121" spans="2:9">
      <c r="B121" s="30"/>
      <c r="C121" s="36"/>
      <c r="D121" s="28"/>
      <c r="E121" s="28"/>
      <c r="F121" s="28"/>
      <c r="G121" s="28"/>
      <c r="H121" s="28"/>
      <c r="I121" s="29"/>
    </row>
    <row r="122" spans="2:9">
      <c r="B122" s="30"/>
      <c r="C122" s="36"/>
      <c r="D122" s="28"/>
      <c r="E122" s="28"/>
      <c r="F122" s="28"/>
      <c r="G122" s="28"/>
      <c r="H122" s="28"/>
      <c r="I122" s="29"/>
    </row>
    <row r="123" spans="2:9">
      <c r="B123" s="30"/>
      <c r="C123" s="36"/>
      <c r="D123" s="28"/>
      <c r="E123" s="28"/>
      <c r="F123" s="28"/>
      <c r="G123" s="28"/>
      <c r="H123" s="28"/>
      <c r="I123" s="29"/>
    </row>
    <row r="124" spans="2:9">
      <c r="B124" s="30"/>
      <c r="C124" s="36"/>
      <c r="D124" s="28"/>
      <c r="E124" s="28"/>
      <c r="F124" s="28"/>
      <c r="G124" s="28"/>
      <c r="H124" s="28"/>
      <c r="I124" s="29"/>
    </row>
    <row r="125" spans="2:9">
      <c r="B125" s="30"/>
      <c r="C125" s="36"/>
      <c r="D125" s="28"/>
      <c r="E125" s="28"/>
      <c r="F125" s="28"/>
      <c r="G125" s="28"/>
      <c r="H125" s="28"/>
      <c r="I125" s="29"/>
    </row>
    <row r="126" spans="2:9">
      <c r="B126" s="30"/>
      <c r="C126" s="36"/>
      <c r="D126" s="28"/>
      <c r="E126" s="28"/>
      <c r="F126" s="28"/>
      <c r="G126" s="28"/>
      <c r="H126" s="28"/>
      <c r="I126" s="29"/>
    </row>
    <row r="127" spans="2:9">
      <c r="B127" s="30"/>
      <c r="C127" s="36"/>
      <c r="D127" s="28"/>
      <c r="E127" s="28"/>
      <c r="F127" s="28"/>
      <c r="G127" s="28"/>
      <c r="H127" s="28"/>
      <c r="I127" s="29"/>
    </row>
    <row r="128" spans="2:9">
      <c r="B128" s="30"/>
      <c r="C128" s="36"/>
      <c r="D128" s="28"/>
      <c r="E128" s="28"/>
      <c r="F128" s="28"/>
      <c r="G128" s="28"/>
      <c r="H128" s="28"/>
      <c r="I128" s="29"/>
    </row>
    <row r="129" spans="2:9">
      <c r="B129" s="30"/>
      <c r="C129" s="36"/>
      <c r="D129" s="28"/>
      <c r="E129" s="28"/>
      <c r="F129" s="28"/>
      <c r="G129" s="28"/>
      <c r="H129" s="28"/>
      <c r="I129" s="29"/>
    </row>
    <row r="130" spans="2:9">
      <c r="B130" s="30"/>
      <c r="C130" s="36"/>
      <c r="D130" s="28"/>
      <c r="E130" s="28"/>
      <c r="F130" s="28"/>
      <c r="G130" s="28"/>
      <c r="H130" s="28"/>
      <c r="I130" s="29"/>
    </row>
    <row r="131" spans="2:9">
      <c r="B131" s="30"/>
      <c r="C131" s="36"/>
      <c r="D131" s="28"/>
      <c r="E131" s="28"/>
      <c r="F131" s="28"/>
      <c r="G131" s="28"/>
      <c r="H131" s="28"/>
      <c r="I131" s="29"/>
    </row>
    <row r="132" spans="2:9">
      <c r="B132" s="30"/>
      <c r="C132" s="36"/>
      <c r="D132" s="28"/>
      <c r="E132" s="28"/>
      <c r="F132" s="28"/>
      <c r="G132" s="28"/>
      <c r="H132" s="28"/>
      <c r="I132" s="29"/>
    </row>
    <row r="133" spans="2:9">
      <c r="B133" s="30"/>
      <c r="C133" s="36"/>
      <c r="D133" s="28"/>
      <c r="E133" s="28"/>
      <c r="F133" s="28"/>
      <c r="G133" s="28"/>
      <c r="H133" s="28"/>
      <c r="I133" s="29"/>
    </row>
    <row r="134" spans="2:9">
      <c r="B134" s="30"/>
      <c r="C134" s="36"/>
      <c r="D134" s="28"/>
      <c r="E134" s="28"/>
      <c r="F134" s="28"/>
      <c r="G134" s="28"/>
      <c r="H134" s="28"/>
      <c r="I134" s="29"/>
    </row>
    <row r="135" spans="2:9">
      <c r="B135" s="30"/>
      <c r="C135" s="36"/>
      <c r="D135" s="28"/>
      <c r="E135" s="28"/>
      <c r="F135" s="28"/>
      <c r="G135" s="28"/>
      <c r="H135" s="28"/>
      <c r="I135" s="29"/>
    </row>
    <row r="136" spans="2:9">
      <c r="B136" s="30"/>
      <c r="C136" s="36"/>
      <c r="D136" s="28"/>
      <c r="E136" s="28"/>
      <c r="F136" s="28"/>
      <c r="G136" s="28"/>
      <c r="H136" s="28"/>
      <c r="I136" s="29"/>
    </row>
    <row r="137" spans="2:9">
      <c r="B137" s="30"/>
      <c r="C137" s="36"/>
      <c r="D137" s="28"/>
      <c r="E137" s="28"/>
      <c r="F137" s="28"/>
      <c r="G137" s="28"/>
      <c r="H137" s="28"/>
      <c r="I137" s="29"/>
    </row>
    <row r="138" spans="2:9">
      <c r="B138" s="30"/>
      <c r="C138" s="36"/>
      <c r="D138" s="28"/>
      <c r="E138" s="28"/>
      <c r="F138" s="28"/>
      <c r="G138" s="28"/>
      <c r="H138" s="28"/>
      <c r="I138" s="29"/>
    </row>
    <row r="139" spans="2:9">
      <c r="B139" s="30"/>
      <c r="C139" s="36"/>
      <c r="D139" s="28"/>
      <c r="E139" s="28"/>
      <c r="F139" s="28"/>
      <c r="G139" s="28"/>
      <c r="H139" s="28"/>
      <c r="I139" s="29"/>
    </row>
    <row r="140" spans="2:9">
      <c r="B140" s="30"/>
      <c r="C140" s="36"/>
      <c r="D140" s="28"/>
      <c r="E140" s="28"/>
      <c r="F140" s="28"/>
      <c r="G140" s="28"/>
      <c r="H140" s="28"/>
      <c r="I140" s="29"/>
    </row>
    <row r="141" spans="2:9">
      <c r="B141" s="30"/>
      <c r="C141" s="36"/>
      <c r="D141" s="28"/>
      <c r="E141" s="28"/>
      <c r="F141" s="28"/>
      <c r="G141" s="28"/>
      <c r="H141" s="28"/>
      <c r="I141" s="29"/>
    </row>
    <row r="146" s="6" customFormat="1"/>
  </sheetData>
  <mergeCells count="1">
    <mergeCell ref="A9:A11"/>
  </mergeCells>
  <phoneticPr fontId="2" type="noConversion"/>
  <conditionalFormatting sqref="C9:I141">
    <cfRule type="expression" dxfId="3" priority="1">
      <formula>$B9=3</formula>
    </cfRule>
    <cfRule type="expression" dxfId="2" priority="2">
      <formula>$B9=0</formula>
    </cfRule>
    <cfRule type="expression" dxfId="1" priority="3">
      <formula>$B9=1</formula>
    </cfRule>
    <cfRule type="expression" dxfId="0" priority="4">
      <formula>$B9=2</formula>
    </cfRule>
  </conditionalFormatting>
  <dataValidations count="12">
    <dataValidation allowBlank="1" showInputMessage="1" showErrorMessage="1" prompt="在此工作簿中创建待办事项列表。在此工作表的“待办事项列表”表中输入详细信息。选择单元格 F1 导航到“安排”工作表。今日应办和逾期天数将自动更新" sqref="A1" xr:uid="{00000000-0002-0000-0000-000002000000}"/>
    <dataValidation allowBlank="1" showInputMessage="1" showErrorMessage="1" prompt="“任务安排”工作表的导航链接" sqref="F1:G7" xr:uid="{00000000-0002-0000-0000-000004000000}"/>
    <dataValidation allowBlank="1" showInputMessage="1" showErrorMessage="1" prompt="日期将在此单元格中自动更新，今日应办和逾期天数位于下方单元格中" sqref="B2:C2 B7:C7" xr:uid="{00000000-0002-0000-0000-000005000000}"/>
    <dataValidation allowBlank="1" showInputMessage="1" showErrorMessage="1" prompt="右侧单元格将自动更新今日应办" sqref="B3:B4" xr:uid="{00000000-0002-0000-0000-000006000000}"/>
    <dataValidation allowBlank="1" showInputMessage="1" showErrorMessage="1" prompt="此单元格将自动更新今日应办" sqref="C3:C4" xr:uid="{00000000-0002-0000-0000-000007000000}"/>
    <dataValidation allowBlank="1" showInputMessage="1" showErrorMessage="1" prompt="在此标题下的此列中输入说明" sqref="C8:D8" xr:uid="{00000000-0002-0000-0000-00000A000000}"/>
    <dataValidation allowBlank="1" showInputMessage="1" showErrorMessage="1" prompt="在此标题下的此列中输入大于 1 的值，将任务标记为完成。将自动应用删除线格式" sqref="B8" xr:uid="{00000000-0002-0000-0000-00000E000000}"/>
    <dataValidation allowBlank="1" showErrorMessage="1" prompt="此工作表的标题位于此单元格中。日期将在下方单元格中自动更新，今日应办和逾期天数位于单元格 C3 和 C4 中。提示位于右侧单元格中" sqref="C1" xr:uid="{00000000-0002-0000-0000-000003000000}"/>
    <dataValidation allowBlank="1" showInputMessage="1" showErrorMessage="1" prompt="此工作表的标题位于此 C1中。日期将在单元格 B2 中自动更新，今日应办和逾期天数位于单元格 C3 和 C4 中。下一步提示位于下方单元格中。" sqref="B1" xr:uid="{A1419114-EA4B-4682-BE7E-B798760663B5}"/>
    <dataValidation allowBlank="1" showInputMessage="1" showErrorMessage="1" prompt="右侧单元格将自动更新逾期天数" sqref="B5:B6" xr:uid="{00000000-0002-0000-0000-000008000000}"/>
    <dataValidation allowBlank="1" showInputMessage="1" showErrorMessage="1" prompt="此单元格将自动更新逾期天数。在下表中输入详细信息。表提示位于单元格 A6" sqref="C5:C6" xr:uid="{00000000-0002-0000-0000-000009000000}"/>
    <dataValidation allowBlank="1" showInputMessage="1" showErrorMessage="1" prompt="在此标题下的此列中输入截止日期" sqref="E8:I8" xr:uid="{00000000-0002-0000-0000-00000B000000}"/>
  </dataValidations>
  <hyperlinks>
    <hyperlink ref="F1" location="'任务安排'!A1" tooltip="单击以导航到“任务安排”" display="Setup &gt;" xr:uid="{EB98820A-A312-4322-922A-B3AC2F81714F}"/>
  </hyperlinks>
  <pageMargins left="0.5" right="0.5" top="0.75" bottom="0.75" header="0.3" footer="0.3"/>
  <pageSetup scale="58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5470EF58-6CF5-4BE1-8608-A9945F62DBAB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B27:B86</xm:sqref>
        </x14:conditionalFormatting>
        <x14:conditionalFormatting xmlns:xm="http://schemas.microsoft.com/office/excel/2006/main">
          <x14:cfRule type="iconSet" priority="106" id="{260BDC38-39BB-40B7-9DE5-E78A1F54B419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B147:B225 B87:B145 B9:B26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2A82-3F32-4E24-94D6-8BAD440A6D9B}">
  <dimension ref="A2:F41"/>
  <sheetViews>
    <sheetView zoomScaleNormal="100" workbookViewId="0">
      <selection activeCell="D39" sqref="D39"/>
    </sheetView>
  </sheetViews>
  <sheetFormatPr defaultRowHeight="15"/>
  <cols>
    <col min="2" max="2" width="34.1171875" customWidth="1"/>
    <col min="3" max="3" width="27.1171875" customWidth="1"/>
    <col min="4" max="4" width="37.3515625" customWidth="1"/>
    <col min="5" max="5" width="29.3515625" customWidth="1"/>
    <col min="6" max="6" width="25.41015625" customWidth="1"/>
    <col min="7" max="7" width="12" customWidth="1"/>
    <col min="11" max="11" width="16.41015625" customWidth="1"/>
  </cols>
  <sheetData>
    <row r="2" spans="1:5">
      <c r="A2" s="17" t="s">
        <v>147</v>
      </c>
      <c r="B2" s="6" t="s">
        <v>149</v>
      </c>
      <c r="C2" s="17"/>
      <c r="D2" s="17"/>
      <c r="E2" s="17"/>
    </row>
    <row r="3" spans="1:5" ht="15.75">
      <c r="A3" s="70" t="s">
        <v>139</v>
      </c>
      <c r="B3" s="70" t="s">
        <v>75</v>
      </c>
      <c r="C3" s="70" t="s">
        <v>65</v>
      </c>
      <c r="D3" s="70" t="s">
        <v>66</v>
      </c>
      <c r="E3" s="70" t="s">
        <v>67</v>
      </c>
    </row>
    <row r="4" spans="1:5">
      <c r="A4" s="71">
        <v>1</v>
      </c>
      <c r="B4" s="69"/>
      <c r="C4" s="69" t="s">
        <v>59</v>
      </c>
      <c r="D4" s="69" t="s">
        <v>62</v>
      </c>
      <c r="E4" s="69"/>
    </row>
    <row r="5" spans="1:5">
      <c r="A5" s="71">
        <v>2</v>
      </c>
      <c r="B5" s="68"/>
      <c r="C5" s="68" t="s">
        <v>60</v>
      </c>
      <c r="D5" s="68" t="s">
        <v>63</v>
      </c>
      <c r="E5" s="68" t="s">
        <v>64</v>
      </c>
    </row>
    <row r="6" spans="1:5">
      <c r="A6" s="71">
        <v>3</v>
      </c>
      <c r="B6" s="69"/>
      <c r="C6" s="69" t="s">
        <v>61</v>
      </c>
      <c r="D6" s="69" t="s">
        <v>68</v>
      </c>
      <c r="E6" s="72" t="s">
        <v>74</v>
      </c>
    </row>
    <row r="7" spans="1:5">
      <c r="A7" s="71">
        <v>4</v>
      </c>
      <c r="B7" s="68"/>
      <c r="C7" s="68"/>
      <c r="D7" s="68" t="s">
        <v>69</v>
      </c>
      <c r="E7" s="73">
        <v>0.2</v>
      </c>
    </row>
    <row r="8" spans="1:5">
      <c r="A8" s="71">
        <v>5</v>
      </c>
      <c r="B8" s="69"/>
      <c r="C8" s="69"/>
      <c r="D8" s="69" t="s">
        <v>70</v>
      </c>
      <c r="E8" s="74">
        <v>0.4</v>
      </c>
    </row>
    <row r="9" spans="1:5">
      <c r="A9" s="71">
        <v>6</v>
      </c>
      <c r="B9" s="68"/>
      <c r="C9" s="68"/>
      <c r="D9" s="68" t="s">
        <v>71</v>
      </c>
      <c r="E9" s="73">
        <v>0.6</v>
      </c>
    </row>
    <row r="10" spans="1:5">
      <c r="A10" s="71">
        <v>7</v>
      </c>
      <c r="B10" s="69"/>
      <c r="C10" s="69"/>
      <c r="D10" s="69" t="s">
        <v>72</v>
      </c>
      <c r="E10" s="74">
        <v>0.8</v>
      </c>
    </row>
    <row r="11" spans="1:5">
      <c r="A11" s="71">
        <v>8</v>
      </c>
      <c r="B11" s="68"/>
      <c r="C11" s="68"/>
      <c r="D11" s="68" t="s">
        <v>73</v>
      </c>
      <c r="E11" s="73">
        <v>1</v>
      </c>
    </row>
    <row r="12" spans="1:5">
      <c r="A12" s="71">
        <v>9</v>
      </c>
      <c r="B12" s="88" t="s">
        <v>160</v>
      </c>
      <c r="C12" s="88"/>
      <c r="D12" s="88"/>
      <c r="E12" s="88"/>
    </row>
    <row r="13" spans="1:5" ht="105">
      <c r="A13" s="71">
        <v>10</v>
      </c>
      <c r="B13" s="68" t="s">
        <v>76</v>
      </c>
      <c r="C13" s="68" t="s">
        <v>161</v>
      </c>
      <c r="D13" s="68" t="s">
        <v>140</v>
      </c>
      <c r="E13" s="68" t="s">
        <v>138</v>
      </c>
    </row>
    <row r="14" spans="1:5" ht="120" customHeight="1">
      <c r="A14" s="71">
        <v>11</v>
      </c>
      <c r="B14" s="69"/>
      <c r="C14" s="69" t="s">
        <v>129</v>
      </c>
      <c r="D14" s="69" t="s">
        <v>146</v>
      </c>
      <c r="E14" s="69"/>
    </row>
    <row r="15" spans="1:5" ht="93">
      <c r="A15" s="71">
        <v>12</v>
      </c>
      <c r="B15" s="68"/>
      <c r="C15" s="68" t="s">
        <v>128</v>
      </c>
      <c r="D15" s="68" t="s">
        <v>145</v>
      </c>
      <c r="E15" s="68"/>
    </row>
    <row r="16" spans="1:5" ht="93">
      <c r="A16" s="71">
        <v>13</v>
      </c>
      <c r="B16" s="69"/>
      <c r="C16" s="69" t="s">
        <v>130</v>
      </c>
      <c r="D16" s="69" t="s">
        <v>144</v>
      </c>
      <c r="E16" s="69"/>
    </row>
    <row r="17" spans="1:5" ht="93">
      <c r="A17" s="71">
        <v>14</v>
      </c>
      <c r="B17" s="68"/>
      <c r="C17" s="68" t="s">
        <v>134</v>
      </c>
      <c r="D17" s="68" t="s">
        <v>143</v>
      </c>
      <c r="E17" s="68"/>
    </row>
    <row r="18" spans="1:5" ht="93">
      <c r="A18" s="71">
        <v>15</v>
      </c>
      <c r="B18" s="69"/>
      <c r="C18" s="69" t="s">
        <v>133</v>
      </c>
      <c r="D18" s="69" t="s">
        <v>142</v>
      </c>
      <c r="E18" s="69"/>
    </row>
    <row r="19" spans="1:5" ht="45">
      <c r="A19" s="71">
        <v>16</v>
      </c>
      <c r="B19" s="68"/>
      <c r="C19" s="68" t="s">
        <v>131</v>
      </c>
      <c r="D19" s="68" t="s">
        <v>132</v>
      </c>
      <c r="E19" s="68"/>
    </row>
    <row r="20" spans="1:5">
      <c r="A20" s="71">
        <v>17</v>
      </c>
      <c r="B20" s="88" t="s">
        <v>137</v>
      </c>
      <c r="C20" s="88"/>
      <c r="D20" s="88"/>
      <c r="E20" s="88"/>
    </row>
    <row r="21" spans="1:5" ht="93">
      <c r="A21" s="71">
        <v>18</v>
      </c>
      <c r="B21" s="68"/>
      <c r="C21" s="68" t="s">
        <v>135</v>
      </c>
      <c r="D21" s="68" t="s">
        <v>141</v>
      </c>
      <c r="E21" s="68"/>
    </row>
    <row r="22" spans="1:5" ht="92.25">
      <c r="A22" s="71">
        <v>19</v>
      </c>
      <c r="B22" s="69"/>
      <c r="C22" s="69" t="s">
        <v>136</v>
      </c>
      <c r="D22" s="69" t="s">
        <v>140</v>
      </c>
      <c r="E22" s="69"/>
    </row>
    <row r="25" spans="1:5">
      <c r="A25" s="17"/>
      <c r="B25" s="17"/>
      <c r="C25" s="17"/>
      <c r="D25" s="17"/>
    </row>
    <row r="26" spans="1:5" ht="31.5">
      <c r="A26" s="44" t="s">
        <v>150</v>
      </c>
      <c r="B26" s="44" t="s">
        <v>148</v>
      </c>
      <c r="C26" s="44" t="s">
        <v>151</v>
      </c>
      <c r="D26" s="44"/>
    </row>
    <row r="27" spans="1:5" ht="30">
      <c r="A27" s="42">
        <v>20</v>
      </c>
      <c r="B27" s="43" t="s">
        <v>155</v>
      </c>
      <c r="C27" s="43" t="s">
        <v>152</v>
      </c>
      <c r="D27" s="43" t="s">
        <v>157</v>
      </c>
      <c r="E27" t="s">
        <v>154</v>
      </c>
    </row>
    <row r="28" spans="1:5" ht="15.75">
      <c r="A28" s="40">
        <v>21</v>
      </c>
      <c r="B28" s="38"/>
      <c r="C28" s="38" t="s">
        <v>153</v>
      </c>
      <c r="D28" s="38" t="s">
        <v>158</v>
      </c>
    </row>
    <row r="29" spans="1:5" ht="15.75">
      <c r="A29" s="41">
        <v>22</v>
      </c>
      <c r="B29" s="39"/>
      <c r="C29" s="39" t="s">
        <v>156</v>
      </c>
      <c r="D29" s="39" t="s">
        <v>159</v>
      </c>
    </row>
    <row r="30" spans="1:5" ht="15.75">
      <c r="A30" s="42">
        <v>23</v>
      </c>
      <c r="B30" s="43"/>
      <c r="C30" s="43" t="s">
        <v>162</v>
      </c>
      <c r="D30" s="43" t="s">
        <v>165</v>
      </c>
    </row>
    <row r="31" spans="1:5" ht="15.75">
      <c r="A31" s="40">
        <v>24</v>
      </c>
      <c r="B31" s="38"/>
      <c r="C31" s="43" t="s">
        <v>163</v>
      </c>
      <c r="D31" s="43" t="s">
        <v>167</v>
      </c>
    </row>
    <row r="32" spans="1:5" ht="15.75">
      <c r="A32" s="41">
        <v>25</v>
      </c>
      <c r="B32" s="39"/>
      <c r="C32" s="43" t="s">
        <v>164</v>
      </c>
      <c r="D32" s="43" t="s">
        <v>168</v>
      </c>
    </row>
    <row r="33" spans="1:6" ht="15.75">
      <c r="A33" s="42">
        <v>26</v>
      </c>
      <c r="B33" s="43"/>
      <c r="C33" s="43" t="s">
        <v>166</v>
      </c>
      <c r="D33" s="43" t="s">
        <v>169</v>
      </c>
    </row>
    <row r="34" spans="1:6" ht="15.75">
      <c r="A34" s="40">
        <v>27</v>
      </c>
      <c r="B34" s="38"/>
      <c r="C34" s="43" t="s">
        <v>170</v>
      </c>
      <c r="D34" s="43" t="s">
        <v>174</v>
      </c>
      <c r="F34" s="17"/>
    </row>
    <row r="35" spans="1:6" ht="15.75">
      <c r="A35" s="41">
        <v>28</v>
      </c>
      <c r="B35" s="39"/>
      <c r="C35" s="43" t="s">
        <v>171</v>
      </c>
      <c r="D35" s="43" t="s">
        <v>175</v>
      </c>
      <c r="F35" s="59"/>
    </row>
    <row r="36" spans="1:6" ht="15.75">
      <c r="A36" s="42">
        <v>29</v>
      </c>
      <c r="B36" s="43"/>
      <c r="C36" s="43" t="s">
        <v>172</v>
      </c>
      <c r="D36" s="43" t="s">
        <v>176</v>
      </c>
      <c r="F36" s="59"/>
    </row>
    <row r="37" spans="1:6" ht="15.75">
      <c r="A37" s="40">
        <v>30</v>
      </c>
      <c r="B37" s="38"/>
      <c r="C37" s="43" t="s">
        <v>173</v>
      </c>
      <c r="D37" s="43" t="s">
        <v>177</v>
      </c>
      <c r="F37" s="59"/>
    </row>
    <row r="38" spans="1:6">
      <c r="A38" s="41">
        <v>31</v>
      </c>
      <c r="B38" s="39"/>
      <c r="C38" s="39"/>
      <c r="D38" s="39"/>
      <c r="F38" s="59"/>
    </row>
    <row r="39" spans="1:6">
      <c r="A39" s="42">
        <v>32</v>
      </c>
      <c r="B39" s="43"/>
      <c r="C39" s="43"/>
      <c r="D39" s="43"/>
      <c r="F39" s="59"/>
    </row>
    <row r="40" spans="1:6">
      <c r="A40" s="40">
        <v>33</v>
      </c>
      <c r="B40" s="38"/>
      <c r="C40" s="38"/>
      <c r="D40" s="38"/>
    </row>
    <row r="41" spans="1:6">
      <c r="A41" s="41">
        <v>34</v>
      </c>
      <c r="B41" s="39"/>
      <c r="C41" s="39"/>
      <c r="D41" s="39"/>
    </row>
  </sheetData>
  <mergeCells count="2">
    <mergeCell ref="B12:E12"/>
    <mergeCell ref="B20:E20"/>
  </mergeCells>
  <phoneticPr fontId="3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7C4E-B4EC-4168-8A12-78BA8F0FC0D3}">
  <dimension ref="A1:D20"/>
  <sheetViews>
    <sheetView topLeftCell="A6" workbookViewId="0">
      <selection activeCell="F11" sqref="F11"/>
    </sheetView>
  </sheetViews>
  <sheetFormatPr defaultRowHeight="15"/>
  <cols>
    <col min="1" max="1" width="26.87890625" customWidth="1"/>
    <col min="2" max="2" width="21.8203125" customWidth="1"/>
    <col min="3" max="3" width="25.05859375" customWidth="1"/>
    <col min="4" max="4" width="21.46875" customWidth="1"/>
  </cols>
  <sheetData>
    <row r="1" spans="1:4">
      <c r="A1" s="17"/>
      <c r="B1" s="17"/>
      <c r="C1" s="17"/>
      <c r="D1" s="17"/>
    </row>
    <row r="2" spans="1:4" ht="31.05" customHeight="1">
      <c r="A2" s="60" t="s">
        <v>113</v>
      </c>
      <c r="B2" s="61" t="s">
        <v>77</v>
      </c>
      <c r="C2" s="62" t="s">
        <v>114</v>
      </c>
      <c r="D2" s="62" t="s">
        <v>120</v>
      </c>
    </row>
    <row r="3" spans="1:4" ht="31.05" customHeight="1">
      <c r="A3" s="60" t="s">
        <v>78</v>
      </c>
      <c r="B3" s="63" t="s">
        <v>79</v>
      </c>
      <c r="C3" s="64" t="s">
        <v>115</v>
      </c>
      <c r="D3" s="64" t="s">
        <v>107</v>
      </c>
    </row>
    <row r="4" spans="1:4" ht="31.05" customHeight="1">
      <c r="A4" s="60" t="s">
        <v>80</v>
      </c>
      <c r="B4" s="61" t="s">
        <v>81</v>
      </c>
      <c r="C4" s="93" t="s">
        <v>116</v>
      </c>
      <c r="D4" s="93" t="s">
        <v>108</v>
      </c>
    </row>
    <row r="5" spans="1:4" ht="31.05" customHeight="1">
      <c r="A5" s="60" t="s">
        <v>82</v>
      </c>
      <c r="B5" s="63" t="s">
        <v>83</v>
      </c>
      <c r="C5" s="91"/>
      <c r="D5" s="91"/>
    </row>
    <row r="6" spans="1:4" ht="31.05" customHeight="1">
      <c r="A6" s="60" t="s">
        <v>84</v>
      </c>
      <c r="B6" s="61" t="s">
        <v>85</v>
      </c>
      <c r="C6" s="62" t="s">
        <v>121</v>
      </c>
      <c r="D6" s="62" t="s">
        <v>109</v>
      </c>
    </row>
    <row r="7" spans="1:4" ht="31.05" customHeight="1">
      <c r="A7" s="60" t="s">
        <v>86</v>
      </c>
      <c r="B7" s="63" t="s">
        <v>87</v>
      </c>
      <c r="C7" s="64" t="s">
        <v>112</v>
      </c>
      <c r="D7" s="64" t="s">
        <v>112</v>
      </c>
    </row>
    <row r="8" spans="1:4" ht="31.05" customHeight="1">
      <c r="A8" s="60" t="s">
        <v>88</v>
      </c>
      <c r="B8" s="61" t="s">
        <v>89</v>
      </c>
      <c r="C8" s="93" t="s">
        <v>118</v>
      </c>
      <c r="D8" s="93" t="s">
        <v>110</v>
      </c>
    </row>
    <row r="9" spans="1:4" ht="31.05" customHeight="1">
      <c r="A9" s="60" t="s">
        <v>90</v>
      </c>
      <c r="B9" s="63" t="s">
        <v>91</v>
      </c>
      <c r="C9" s="91"/>
      <c r="D9" s="91"/>
    </row>
    <row r="10" spans="1:4" ht="31.05" customHeight="1">
      <c r="A10" s="60" t="s">
        <v>92</v>
      </c>
      <c r="B10" s="61" t="s">
        <v>93</v>
      </c>
      <c r="C10" s="93"/>
      <c r="D10" s="93"/>
    </row>
    <row r="11" spans="1:4" ht="46.05" customHeight="1">
      <c r="A11" s="60" t="s">
        <v>94</v>
      </c>
      <c r="B11" s="63" t="s">
        <v>95</v>
      </c>
      <c r="C11" s="91" t="s">
        <v>119</v>
      </c>
      <c r="D11" s="91" t="s">
        <v>111</v>
      </c>
    </row>
    <row r="12" spans="1:4" ht="46.05" customHeight="1">
      <c r="A12" s="60" t="s">
        <v>96</v>
      </c>
      <c r="B12" s="61" t="s">
        <v>97</v>
      </c>
      <c r="C12" s="93"/>
      <c r="D12" s="93"/>
    </row>
    <row r="13" spans="1:4" ht="46.05" customHeight="1">
      <c r="A13" s="60" t="s">
        <v>98</v>
      </c>
      <c r="B13" s="63" t="s">
        <v>99</v>
      </c>
      <c r="C13" s="91"/>
      <c r="D13" s="91"/>
    </row>
    <row r="14" spans="1:4" ht="31.05" customHeight="1">
      <c r="A14" s="60" t="s">
        <v>100</v>
      </c>
      <c r="B14" s="61" t="s">
        <v>101</v>
      </c>
      <c r="C14" s="93"/>
      <c r="D14" s="93"/>
    </row>
    <row r="15" spans="1:4" ht="31.05" customHeight="1">
      <c r="A15" s="89" t="s">
        <v>102</v>
      </c>
      <c r="B15" s="63" t="s">
        <v>103</v>
      </c>
      <c r="C15" s="98" t="s">
        <v>437</v>
      </c>
      <c r="D15" s="98" t="s">
        <v>438</v>
      </c>
    </row>
    <row r="16" spans="1:4" ht="15.75">
      <c r="A16" s="90"/>
      <c r="B16" s="65" t="s">
        <v>104</v>
      </c>
      <c r="C16" s="95" t="s">
        <v>117</v>
      </c>
      <c r="D16" s="95" t="s">
        <v>110</v>
      </c>
    </row>
    <row r="17" spans="1:4" ht="15.75">
      <c r="A17" s="92" t="s">
        <v>126</v>
      </c>
      <c r="B17" s="66" t="s">
        <v>105</v>
      </c>
      <c r="C17" s="96"/>
      <c r="D17" s="96"/>
    </row>
    <row r="18" spans="1:4" ht="15.75">
      <c r="A18" s="92"/>
      <c r="B18" s="65" t="s">
        <v>106</v>
      </c>
      <c r="C18" s="97"/>
      <c r="D18" s="97"/>
    </row>
    <row r="19" spans="1:4">
      <c r="A19" s="67" t="s">
        <v>127</v>
      </c>
      <c r="B19" s="68" t="s">
        <v>127</v>
      </c>
      <c r="C19" s="68" t="s">
        <v>123</v>
      </c>
      <c r="D19" s="68" t="s">
        <v>122</v>
      </c>
    </row>
    <row r="20" spans="1:4">
      <c r="A20" s="67" t="s">
        <v>127</v>
      </c>
      <c r="B20" s="69" t="s">
        <v>127</v>
      </c>
      <c r="C20" s="69" t="s">
        <v>124</v>
      </c>
      <c r="D20" s="69" t="s">
        <v>125</v>
      </c>
    </row>
  </sheetData>
  <mergeCells count="10">
    <mergeCell ref="A15:A16"/>
    <mergeCell ref="A17:A18"/>
    <mergeCell ref="C4:C5"/>
    <mergeCell ref="D4:D5"/>
    <mergeCell ref="C8:C10"/>
    <mergeCell ref="D8:D10"/>
    <mergeCell ref="C11:C14"/>
    <mergeCell ref="D11:D14"/>
    <mergeCell ref="C16:C18"/>
    <mergeCell ref="D16:D18"/>
  </mergeCells>
  <phoneticPr fontId="3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E3D9-B243-4569-BF33-0F35E6D16385}">
  <dimension ref="A1:G22"/>
  <sheetViews>
    <sheetView workbookViewId="0">
      <selection activeCell="C5" sqref="C5"/>
    </sheetView>
  </sheetViews>
  <sheetFormatPr defaultRowHeight="15"/>
  <cols>
    <col min="1" max="1" width="18.234375" customWidth="1"/>
    <col min="2" max="2" width="11.29296875" customWidth="1"/>
    <col min="3" max="3" width="15.52734375" customWidth="1"/>
    <col min="5" max="5" width="11.76171875" customWidth="1"/>
    <col min="6" max="6" width="11.87890625" customWidth="1"/>
    <col min="7" max="7" width="14.703125" customWidth="1"/>
  </cols>
  <sheetData>
    <row r="1" spans="1:7" ht="30">
      <c r="A1" t="s">
        <v>53</v>
      </c>
      <c r="B1" t="s">
        <v>433</v>
      </c>
      <c r="C1" t="s">
        <v>434</v>
      </c>
    </row>
    <row r="2" spans="1:7">
      <c r="A2" s="17"/>
      <c r="B2" s="17"/>
      <c r="C2" s="17"/>
      <c r="D2" s="17"/>
      <c r="E2" s="17"/>
      <c r="F2" s="17"/>
      <c r="G2" s="17"/>
    </row>
    <row r="3" spans="1:7" ht="15.75">
      <c r="A3" s="44" t="s">
        <v>49</v>
      </c>
      <c r="B3" s="44" t="s">
        <v>51</v>
      </c>
      <c r="C3" s="44" t="s">
        <v>50</v>
      </c>
      <c r="D3" s="45"/>
      <c r="E3" s="44" t="s">
        <v>52</v>
      </c>
      <c r="F3" s="44" t="s">
        <v>51</v>
      </c>
      <c r="G3" s="44" t="s">
        <v>50</v>
      </c>
    </row>
    <row r="4" spans="1:7">
      <c r="A4" s="42" t="s">
        <v>37</v>
      </c>
      <c r="B4" s="43">
        <v>11.83</v>
      </c>
      <c r="C4" s="43">
        <v>4.1900000000000004</v>
      </c>
      <c r="D4" s="46"/>
      <c r="E4" s="42" t="s">
        <v>41</v>
      </c>
      <c r="F4" s="43">
        <v>6.64</v>
      </c>
      <c r="G4" s="43">
        <v>4.29</v>
      </c>
    </row>
    <row r="5" spans="1:7">
      <c r="A5" s="40" t="s">
        <v>38</v>
      </c>
      <c r="B5" s="38">
        <v>22.7</v>
      </c>
      <c r="C5" s="38">
        <v>8.32</v>
      </c>
      <c r="D5" s="46"/>
      <c r="E5" s="40" t="s">
        <v>42</v>
      </c>
      <c r="F5" s="38">
        <v>17.89</v>
      </c>
      <c r="G5" s="38">
        <v>8.0299999999999994</v>
      </c>
    </row>
    <row r="6" spans="1:7">
      <c r="A6" s="40" t="s">
        <v>39</v>
      </c>
      <c r="B6" s="37">
        <v>32.82</v>
      </c>
      <c r="C6" s="37">
        <v>12.34</v>
      </c>
      <c r="D6" s="46"/>
      <c r="E6" s="40" t="s">
        <v>43</v>
      </c>
      <c r="F6" s="37">
        <v>28.4</v>
      </c>
      <c r="G6" s="37">
        <v>12.25</v>
      </c>
    </row>
    <row r="7" spans="1:7">
      <c r="A7" s="40" t="s">
        <v>40</v>
      </c>
      <c r="B7" s="38">
        <v>42.41</v>
      </c>
      <c r="C7" s="38">
        <v>16.45</v>
      </c>
      <c r="D7" s="46"/>
      <c r="E7" s="40" t="s">
        <v>44</v>
      </c>
      <c r="F7" s="38">
        <v>38.6</v>
      </c>
      <c r="G7" s="38">
        <v>16.38</v>
      </c>
    </row>
    <row r="8" spans="1:7">
      <c r="A8" s="40" t="s">
        <v>20</v>
      </c>
      <c r="B8" s="37">
        <v>54.79</v>
      </c>
      <c r="C8" s="37">
        <v>20.2</v>
      </c>
      <c r="D8" s="46"/>
      <c r="E8" s="40" t="s">
        <v>19</v>
      </c>
      <c r="F8" s="37">
        <v>48.15</v>
      </c>
      <c r="G8" s="37">
        <v>20.100000000000001</v>
      </c>
    </row>
    <row r="9" spans="1:7">
      <c r="A9" s="56"/>
      <c r="B9" s="56"/>
      <c r="C9" s="56"/>
      <c r="D9" s="57"/>
      <c r="E9" s="56"/>
      <c r="F9" s="56"/>
      <c r="G9" s="56"/>
    </row>
    <row r="10" spans="1:7">
      <c r="A10" s="40" t="s">
        <v>15</v>
      </c>
      <c r="B10" s="38">
        <v>16.02</v>
      </c>
      <c r="C10" s="38">
        <v>5</v>
      </c>
      <c r="D10" s="46"/>
      <c r="E10" s="40" t="s">
        <v>24</v>
      </c>
      <c r="F10" s="38">
        <v>11.56</v>
      </c>
      <c r="G10" s="38">
        <v>4.37</v>
      </c>
    </row>
    <row r="11" spans="1:7">
      <c r="A11" s="40" t="s">
        <v>25</v>
      </c>
      <c r="B11" s="37">
        <v>23.23</v>
      </c>
      <c r="C11" s="37">
        <v>8.19</v>
      </c>
      <c r="D11" s="46"/>
      <c r="E11" s="40" t="s">
        <v>26</v>
      </c>
      <c r="F11" s="37">
        <v>21.56</v>
      </c>
      <c r="G11" s="37">
        <v>8.15</v>
      </c>
    </row>
    <row r="12" spans="1:7">
      <c r="A12" s="40" t="s">
        <v>27</v>
      </c>
      <c r="B12" s="38">
        <v>32.92</v>
      </c>
      <c r="C12" s="38">
        <v>12.37</v>
      </c>
      <c r="D12" s="46"/>
      <c r="E12" s="40" t="s">
        <v>28</v>
      </c>
      <c r="F12" s="38">
        <v>32.520000000000003</v>
      </c>
      <c r="G12" s="38">
        <v>12.23</v>
      </c>
    </row>
    <row r="13" spans="1:7">
      <c r="A13" s="40" t="s">
        <v>29</v>
      </c>
      <c r="B13" s="37">
        <v>42.4</v>
      </c>
      <c r="C13" s="37">
        <v>16.22</v>
      </c>
      <c r="D13" s="46"/>
      <c r="E13" s="40" t="s">
        <v>30</v>
      </c>
      <c r="F13" s="37">
        <v>42.5</v>
      </c>
      <c r="G13" s="37">
        <v>16.47</v>
      </c>
    </row>
    <row r="14" spans="1:7">
      <c r="A14" s="56"/>
      <c r="B14" s="56"/>
      <c r="C14" s="56"/>
      <c r="D14" s="57"/>
      <c r="E14" s="56"/>
      <c r="F14" s="56"/>
      <c r="G14" s="56"/>
    </row>
    <row r="15" spans="1:7">
      <c r="A15" s="40" t="s">
        <v>16</v>
      </c>
      <c r="B15" s="38">
        <v>20.170000000000002</v>
      </c>
      <c r="C15" s="38">
        <v>4.4800000000000004</v>
      </c>
      <c r="D15" s="46"/>
      <c r="E15" s="40" t="s">
        <v>23</v>
      </c>
      <c r="F15" s="38">
        <v>13.24</v>
      </c>
      <c r="G15" s="38">
        <v>4.96</v>
      </c>
    </row>
    <row r="16" spans="1:7">
      <c r="A16" s="40" t="s">
        <v>31</v>
      </c>
      <c r="B16" s="37">
        <v>22.69</v>
      </c>
      <c r="C16" s="37">
        <v>8.27</v>
      </c>
      <c r="D16" s="46"/>
      <c r="E16" s="40" t="s">
        <v>32</v>
      </c>
      <c r="F16" s="37">
        <v>22.02</v>
      </c>
      <c r="G16" s="37">
        <v>8.3000000000000007</v>
      </c>
    </row>
    <row r="17" spans="1:7">
      <c r="A17" s="40" t="s">
        <v>33</v>
      </c>
      <c r="B17" s="38">
        <v>32.76</v>
      </c>
      <c r="C17" s="38">
        <v>12.18</v>
      </c>
      <c r="D17" s="46"/>
      <c r="E17" s="40" t="s">
        <v>34</v>
      </c>
      <c r="F17" s="38">
        <v>32.340000000000003</v>
      </c>
      <c r="G17" s="38">
        <v>12.65</v>
      </c>
    </row>
    <row r="18" spans="1:7">
      <c r="A18" s="56"/>
      <c r="B18" s="56"/>
      <c r="C18" s="56"/>
      <c r="D18" s="57"/>
      <c r="E18" s="56"/>
      <c r="F18" s="56"/>
      <c r="G18" s="56"/>
    </row>
    <row r="19" spans="1:7">
      <c r="A19" s="40" t="s">
        <v>17</v>
      </c>
      <c r="B19" s="37">
        <v>17.649999999999999</v>
      </c>
      <c r="C19" s="37">
        <v>5.12</v>
      </c>
      <c r="D19" s="46"/>
      <c r="E19" s="40" t="s">
        <v>22</v>
      </c>
      <c r="F19" s="37">
        <v>15.03</v>
      </c>
      <c r="G19" s="37">
        <v>4.54</v>
      </c>
    </row>
    <row r="20" spans="1:7">
      <c r="A20" s="40" t="s">
        <v>35</v>
      </c>
      <c r="B20" s="38">
        <v>22.42</v>
      </c>
      <c r="C20" s="38">
        <v>8.31</v>
      </c>
      <c r="D20" s="46"/>
      <c r="E20" s="40" t="s">
        <v>36</v>
      </c>
      <c r="F20" s="38">
        <v>22.83</v>
      </c>
      <c r="G20" s="38">
        <v>8.06</v>
      </c>
    </row>
    <row r="21" spans="1:7">
      <c r="A21" s="58"/>
      <c r="B21" s="58"/>
      <c r="C21" s="58"/>
      <c r="D21" s="57"/>
      <c r="E21" s="58"/>
      <c r="F21" s="58"/>
      <c r="G21" s="58"/>
    </row>
    <row r="22" spans="1:7">
      <c r="A22" s="41" t="s">
        <v>18</v>
      </c>
      <c r="B22" s="39">
        <v>15.57</v>
      </c>
      <c r="C22" s="39">
        <v>5.08</v>
      </c>
      <c r="D22" s="46"/>
      <c r="E22" s="41" t="s">
        <v>21</v>
      </c>
      <c r="F22" s="39">
        <v>15.88</v>
      </c>
      <c r="G22" s="39">
        <v>4.5</v>
      </c>
    </row>
  </sheetData>
  <phoneticPr fontId="3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706E-519E-4EE0-A475-F5EA687DDF74}">
  <dimension ref="A1:J28"/>
  <sheetViews>
    <sheetView workbookViewId="0">
      <selection activeCell="F15" sqref="F15"/>
    </sheetView>
  </sheetViews>
  <sheetFormatPr defaultRowHeight="15"/>
  <cols>
    <col min="1" max="1" width="14.87890625" customWidth="1"/>
    <col min="2" max="8" width="17.1171875" customWidth="1"/>
    <col min="9" max="9" width="18.64453125" customWidth="1"/>
    <col min="10" max="10" width="17" customWidth="1"/>
  </cols>
  <sheetData>
    <row r="1" spans="1:10">
      <c r="A1" s="55"/>
    </row>
    <row r="2" spans="1:10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ht="26" customHeight="1">
      <c r="A3" s="47" t="s">
        <v>47</v>
      </c>
      <c r="B3" s="47" t="s">
        <v>57</v>
      </c>
      <c r="C3" s="47" t="s">
        <v>58</v>
      </c>
      <c r="D3" s="47" t="s">
        <v>56</v>
      </c>
      <c r="E3" s="47" t="s">
        <v>55</v>
      </c>
      <c r="F3" s="47"/>
      <c r="G3" s="47" t="s">
        <v>46</v>
      </c>
      <c r="H3" s="47" t="s">
        <v>45</v>
      </c>
      <c r="I3" s="47"/>
      <c r="J3" s="47" t="s">
        <v>48</v>
      </c>
    </row>
    <row r="4" spans="1:10" ht="26" customHeight="1">
      <c r="A4" s="48">
        <v>0.2</v>
      </c>
      <c r="B4" s="49">
        <v>420</v>
      </c>
      <c r="C4" s="49">
        <f>B4*5</f>
        <v>2100</v>
      </c>
      <c r="D4" s="49">
        <v>2079</v>
      </c>
      <c r="E4" s="49">
        <v>2127</v>
      </c>
      <c r="F4" s="49"/>
      <c r="G4" s="49">
        <v>5.31</v>
      </c>
      <c r="H4" s="49">
        <v>5.58</v>
      </c>
      <c r="I4" s="49"/>
      <c r="J4" s="49">
        <f>B4/12</f>
        <v>35</v>
      </c>
    </row>
    <row r="5" spans="1:10" ht="26" customHeight="1">
      <c r="A5" s="50">
        <v>0.4</v>
      </c>
      <c r="B5" s="51">
        <v>840</v>
      </c>
      <c r="C5" s="49">
        <f t="shared" ref="C5:C8" si="0">B5*5</f>
        <v>4200</v>
      </c>
      <c r="D5" s="51">
        <v>4190</v>
      </c>
      <c r="E5" s="51">
        <v>4208</v>
      </c>
      <c r="F5" s="51"/>
      <c r="G5" s="51">
        <v>12.06</v>
      </c>
      <c r="H5" s="51">
        <v>12.98</v>
      </c>
      <c r="I5" s="51"/>
      <c r="J5" s="49">
        <f t="shared" ref="J5:J8" si="1">B5/12</f>
        <v>70</v>
      </c>
    </row>
    <row r="6" spans="1:10" ht="26" customHeight="1">
      <c r="A6" s="50">
        <v>0.6</v>
      </c>
      <c r="B6" s="52">
        <v>1260</v>
      </c>
      <c r="C6" s="49">
        <f t="shared" si="0"/>
        <v>6300</v>
      </c>
      <c r="D6" s="52">
        <v>6282</v>
      </c>
      <c r="E6" s="52">
        <v>6314</v>
      </c>
      <c r="F6" s="52"/>
      <c r="G6" s="52">
        <v>24.41</v>
      </c>
      <c r="H6" s="52">
        <v>24.83</v>
      </c>
      <c r="I6" s="52"/>
      <c r="J6" s="49">
        <f t="shared" si="1"/>
        <v>105</v>
      </c>
    </row>
    <row r="7" spans="1:10" ht="26" customHeight="1">
      <c r="A7" s="50">
        <v>0.8</v>
      </c>
      <c r="B7" s="51">
        <v>1680</v>
      </c>
      <c r="C7" s="49">
        <f t="shared" si="0"/>
        <v>8400</v>
      </c>
      <c r="D7" s="51">
        <v>8380</v>
      </c>
      <c r="E7" s="51">
        <v>8412</v>
      </c>
      <c r="F7" s="51"/>
      <c r="G7" s="51">
        <v>41.47</v>
      </c>
      <c r="H7" s="51">
        <v>42.5</v>
      </c>
      <c r="I7" s="51"/>
      <c r="J7" s="49">
        <f t="shared" si="1"/>
        <v>140</v>
      </c>
    </row>
    <row r="8" spans="1:10" ht="26" customHeight="1">
      <c r="A8" s="53">
        <v>1</v>
      </c>
      <c r="B8" s="54">
        <v>2100</v>
      </c>
      <c r="C8" s="49">
        <f t="shared" si="0"/>
        <v>10500</v>
      </c>
      <c r="D8" s="54">
        <v>10478</v>
      </c>
      <c r="E8" s="54">
        <v>10687</v>
      </c>
      <c r="F8" s="54"/>
      <c r="G8" s="54">
        <v>62.1</v>
      </c>
      <c r="H8" s="54">
        <v>66.7</v>
      </c>
      <c r="I8" s="54"/>
      <c r="J8" s="49">
        <f t="shared" si="1"/>
        <v>175</v>
      </c>
    </row>
    <row r="11" spans="1:10">
      <c r="A11" s="47" t="s">
        <v>47</v>
      </c>
      <c r="B11" s="47" t="s">
        <v>57</v>
      </c>
      <c r="C11" s="47" t="s">
        <v>58</v>
      </c>
      <c r="D11" s="47" t="s">
        <v>56</v>
      </c>
      <c r="E11" s="47" t="s">
        <v>55</v>
      </c>
      <c r="F11" s="47"/>
      <c r="G11" s="47" t="s">
        <v>46</v>
      </c>
      <c r="H11" s="47" t="s">
        <v>45</v>
      </c>
      <c r="I11" s="47"/>
      <c r="J11" s="47" t="s">
        <v>48</v>
      </c>
    </row>
    <row r="12" spans="1:10">
      <c r="A12" s="48">
        <v>0.2</v>
      </c>
      <c r="B12" s="49">
        <v>700</v>
      </c>
      <c r="C12" s="49">
        <f>B12*5</f>
        <v>3500</v>
      </c>
      <c r="D12" s="49"/>
      <c r="E12" s="49"/>
      <c r="F12" s="49"/>
      <c r="G12" s="49"/>
      <c r="H12" s="49"/>
      <c r="I12" s="49"/>
      <c r="J12" s="49">
        <f>B12/12</f>
        <v>58.333333333333336</v>
      </c>
    </row>
    <row r="13" spans="1:10">
      <c r="A13" s="50">
        <v>0.4</v>
      </c>
      <c r="B13" s="51">
        <v>1012</v>
      </c>
      <c r="C13" s="49">
        <f t="shared" ref="C13:C16" si="2">B13*5</f>
        <v>5060</v>
      </c>
      <c r="D13" s="51"/>
      <c r="E13" s="51"/>
      <c r="F13" s="51"/>
      <c r="G13" s="51"/>
      <c r="H13" s="51"/>
      <c r="I13" s="51"/>
      <c r="J13" s="49">
        <f t="shared" ref="J13:J16" si="3">B13/12</f>
        <v>84.333333333333329</v>
      </c>
    </row>
    <row r="14" spans="1:10">
      <c r="A14" s="50">
        <v>0.6</v>
      </c>
      <c r="B14" s="52">
        <v>1324</v>
      </c>
      <c r="C14" s="49">
        <f t="shared" si="2"/>
        <v>6620</v>
      </c>
      <c r="D14" s="52"/>
      <c r="E14" s="52"/>
      <c r="F14" s="52"/>
      <c r="G14" s="52"/>
      <c r="H14" s="52"/>
      <c r="I14" s="52"/>
      <c r="J14" s="49">
        <f t="shared" si="3"/>
        <v>110.33333333333333</v>
      </c>
    </row>
    <row r="15" spans="1:10">
      <c r="A15" s="50">
        <v>0.8</v>
      </c>
      <c r="B15" s="51">
        <v>1637</v>
      </c>
      <c r="C15" s="49">
        <f t="shared" si="2"/>
        <v>8185</v>
      </c>
      <c r="D15" s="51"/>
      <c r="E15" s="51"/>
      <c r="F15" s="51"/>
      <c r="G15" s="51"/>
      <c r="H15" s="51"/>
      <c r="I15" s="51"/>
      <c r="J15" s="49">
        <f t="shared" si="3"/>
        <v>136.41666666666666</v>
      </c>
    </row>
    <row r="16" spans="1:10">
      <c r="A16" s="53">
        <v>1</v>
      </c>
      <c r="B16" s="54">
        <v>1950</v>
      </c>
      <c r="C16" s="49">
        <f t="shared" si="2"/>
        <v>9750</v>
      </c>
      <c r="D16" s="54"/>
      <c r="E16" s="54"/>
      <c r="F16" s="54"/>
      <c r="G16" s="54"/>
      <c r="H16" s="54"/>
      <c r="I16" s="54"/>
      <c r="J16" s="49">
        <f t="shared" si="3"/>
        <v>162.5</v>
      </c>
    </row>
    <row r="18" spans="3:3">
      <c r="C18" s="83"/>
    </row>
    <row r="19" spans="3:3">
      <c r="C19" s="83"/>
    </row>
    <row r="20" spans="3:3">
      <c r="C20" s="83"/>
    </row>
    <row r="21" spans="3:3">
      <c r="C21" s="83"/>
    </row>
    <row r="22" spans="3:3">
      <c r="C22" s="83"/>
    </row>
    <row r="23" spans="3:3">
      <c r="C23" s="83"/>
    </row>
    <row r="24" spans="3:3">
      <c r="C24" s="83"/>
    </row>
    <row r="25" spans="3:3">
      <c r="C25" s="83"/>
    </row>
    <row r="26" spans="3:3">
      <c r="C26" s="83"/>
    </row>
    <row r="27" spans="3:3">
      <c r="C27" s="83"/>
    </row>
    <row r="28" spans="3:3">
      <c r="C28" s="83"/>
    </row>
  </sheetData>
  <phoneticPr fontId="3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5ED1-515D-4A9C-9DCB-0CC7A908F0F9}">
  <dimension ref="A4:K15"/>
  <sheetViews>
    <sheetView workbookViewId="0">
      <selection activeCell="L16" sqref="L16"/>
    </sheetView>
  </sheetViews>
  <sheetFormatPr defaultRowHeight="15"/>
  <cols>
    <col min="5" max="5" width="12.41015625" customWidth="1"/>
  </cols>
  <sheetData>
    <row r="4" spans="1:11">
      <c r="A4" t="s">
        <v>436</v>
      </c>
      <c r="E4" t="s">
        <v>435</v>
      </c>
    </row>
    <row r="5" spans="1:11">
      <c r="A5" t="s">
        <v>197</v>
      </c>
      <c r="B5" t="s">
        <v>198</v>
      </c>
      <c r="C5" t="s">
        <v>199</v>
      </c>
      <c r="E5" t="s">
        <v>197</v>
      </c>
      <c r="F5" t="s">
        <v>198</v>
      </c>
      <c r="G5" t="s">
        <v>199</v>
      </c>
    </row>
    <row r="6" spans="1:11">
      <c r="C6" s="83"/>
    </row>
    <row r="7" spans="1:11">
      <c r="A7">
        <v>1500</v>
      </c>
      <c r="B7">
        <v>2100</v>
      </c>
      <c r="C7" s="83">
        <v>1</v>
      </c>
      <c r="E7" s="85">
        <v>1200</v>
      </c>
      <c r="F7">
        <v>1950</v>
      </c>
      <c r="G7" s="83">
        <v>1</v>
      </c>
      <c r="J7" s="84"/>
      <c r="K7" s="83"/>
    </row>
    <row r="8" spans="1:11">
      <c r="A8">
        <v>1100</v>
      </c>
      <c r="B8">
        <v>1890</v>
      </c>
      <c r="C8" s="83">
        <v>0.9</v>
      </c>
      <c r="E8" s="85"/>
      <c r="G8" s="83">
        <v>0.9</v>
      </c>
      <c r="J8" s="84"/>
      <c r="K8" s="83"/>
    </row>
    <row r="9" spans="1:11">
      <c r="A9">
        <v>785</v>
      </c>
      <c r="B9">
        <v>1680</v>
      </c>
      <c r="C9" s="83">
        <v>0.8</v>
      </c>
      <c r="E9" s="85">
        <v>720</v>
      </c>
      <c r="F9">
        <v>1637</v>
      </c>
      <c r="G9" s="83">
        <v>0.8</v>
      </c>
      <c r="J9" s="84"/>
      <c r="K9" s="83"/>
    </row>
    <row r="10" spans="1:11">
      <c r="A10">
        <v>540</v>
      </c>
      <c r="B10">
        <v>1470</v>
      </c>
      <c r="C10" s="83">
        <v>0.7</v>
      </c>
      <c r="E10" s="85"/>
      <c r="G10" s="83">
        <v>0.7</v>
      </c>
      <c r="J10" s="84"/>
      <c r="K10" s="83"/>
    </row>
    <row r="11" spans="1:11">
      <c r="A11">
        <v>362</v>
      </c>
      <c r="B11">
        <v>1260</v>
      </c>
      <c r="C11" s="83">
        <v>0.6</v>
      </c>
      <c r="E11" s="85">
        <v>360</v>
      </c>
      <c r="F11">
        <v>1324</v>
      </c>
      <c r="G11" s="83">
        <v>0.6</v>
      </c>
      <c r="J11" s="84"/>
      <c r="K11" s="83"/>
    </row>
    <row r="12" spans="1:11">
      <c r="A12">
        <v>236</v>
      </c>
      <c r="B12">
        <v>1050</v>
      </c>
      <c r="C12" s="83">
        <v>0.5</v>
      </c>
      <c r="E12" s="85"/>
      <c r="G12" s="83">
        <v>0.5</v>
      </c>
      <c r="J12" s="84"/>
      <c r="K12" s="83"/>
    </row>
    <row r="13" spans="1:11">
      <c r="A13">
        <v>146</v>
      </c>
      <c r="B13">
        <v>840</v>
      </c>
      <c r="C13" s="83">
        <v>0.4</v>
      </c>
      <c r="E13" s="85">
        <v>210</v>
      </c>
      <c r="F13">
        <v>1012</v>
      </c>
      <c r="G13" s="83">
        <v>0.4</v>
      </c>
      <c r="J13" s="84"/>
      <c r="K13" s="83"/>
    </row>
    <row r="14" spans="1:11">
      <c r="A14">
        <v>90</v>
      </c>
      <c r="B14">
        <v>630</v>
      </c>
      <c r="C14" s="83">
        <v>0.3</v>
      </c>
      <c r="E14" s="85"/>
      <c r="G14" s="83">
        <v>0.3</v>
      </c>
      <c r="J14" s="84"/>
      <c r="K14" s="83"/>
    </row>
    <row r="15" spans="1:11">
      <c r="A15">
        <v>54</v>
      </c>
      <c r="B15">
        <v>420</v>
      </c>
      <c r="C15" s="83">
        <v>0.2</v>
      </c>
      <c r="E15" s="85">
        <v>110</v>
      </c>
      <c r="F15">
        <v>700</v>
      </c>
      <c r="G15" s="83">
        <v>0.2</v>
      </c>
      <c r="J15" s="84"/>
      <c r="K15" s="83"/>
    </row>
  </sheetData>
  <phoneticPr fontId="3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D6B4-D939-40CC-8A2E-31528E2EDE86}">
  <dimension ref="A2:F16"/>
  <sheetViews>
    <sheetView topLeftCell="A8" workbookViewId="0">
      <selection activeCell="I7" sqref="I7"/>
    </sheetView>
  </sheetViews>
  <sheetFormatPr defaultRowHeight="15"/>
  <cols>
    <col min="2" max="2" width="23.5859375" customWidth="1"/>
    <col min="3" max="3" width="17" customWidth="1"/>
    <col min="4" max="4" width="11.5859375" customWidth="1"/>
    <col min="5" max="5" width="25.234375" customWidth="1"/>
    <col min="6" max="6" width="19.9375" customWidth="1"/>
  </cols>
  <sheetData>
    <row r="2" spans="1:6" ht="96.4" customHeight="1">
      <c r="A2" s="94" t="s">
        <v>192</v>
      </c>
      <c r="B2" s="94"/>
      <c r="C2" s="94"/>
      <c r="D2" s="94"/>
      <c r="E2" s="94"/>
      <c r="F2" s="94"/>
    </row>
    <row r="3" spans="1:6" ht="15.4" thickBot="1">
      <c r="A3" s="17"/>
      <c r="B3" s="17"/>
      <c r="C3" s="17"/>
      <c r="D3" s="17"/>
      <c r="E3" s="17"/>
      <c r="F3" s="17"/>
    </row>
    <row r="4" spans="1:6" ht="26.45" customHeight="1" thickBot="1">
      <c r="A4" s="44" t="s">
        <v>139</v>
      </c>
      <c r="B4" s="47" t="s">
        <v>178</v>
      </c>
      <c r="C4" s="47" t="s">
        <v>179</v>
      </c>
      <c r="D4" s="47" t="s">
        <v>180</v>
      </c>
      <c r="E4" s="47" t="s">
        <v>181</v>
      </c>
      <c r="F4" s="77" t="s">
        <v>188</v>
      </c>
    </row>
    <row r="5" spans="1:6" ht="129" customHeight="1" thickBot="1">
      <c r="A5" s="42">
        <v>1</v>
      </c>
      <c r="B5" s="49" t="s">
        <v>182</v>
      </c>
      <c r="C5" s="49">
        <v>21</v>
      </c>
      <c r="D5" s="49">
        <v>1</v>
      </c>
      <c r="E5" s="49" t="s">
        <v>183</v>
      </c>
      <c r="F5" s="82" t="s">
        <v>189</v>
      </c>
    </row>
    <row r="6" spans="1:6" ht="129.75" customHeight="1" thickBot="1">
      <c r="A6" s="40">
        <v>2</v>
      </c>
      <c r="B6" s="51" t="s">
        <v>190</v>
      </c>
      <c r="C6" s="51">
        <v>9600</v>
      </c>
      <c r="D6" s="51">
        <v>2</v>
      </c>
      <c r="E6" s="51" t="s">
        <v>191</v>
      </c>
      <c r="F6" s="78"/>
    </row>
    <row r="7" spans="1:6" ht="147.4" customHeight="1" thickBot="1">
      <c r="A7" s="42">
        <v>3</v>
      </c>
      <c r="B7" s="81" t="s">
        <v>185</v>
      </c>
      <c r="C7" s="81">
        <v>0</v>
      </c>
      <c r="D7" s="81">
        <v>3</v>
      </c>
      <c r="E7" s="81" t="s">
        <v>186</v>
      </c>
      <c r="F7" s="78"/>
    </row>
    <row r="8" spans="1:6" ht="146.65" customHeight="1" thickBot="1">
      <c r="A8" s="40">
        <v>4</v>
      </c>
      <c r="B8" s="52" t="s">
        <v>184</v>
      </c>
      <c r="C8" s="52" t="s">
        <v>194</v>
      </c>
      <c r="D8" s="52">
        <v>4</v>
      </c>
      <c r="E8" s="52" t="s">
        <v>187</v>
      </c>
      <c r="F8" s="78"/>
    </row>
    <row r="9" spans="1:6" ht="159.75" customHeight="1" thickBot="1">
      <c r="A9" s="42">
        <v>5</v>
      </c>
      <c r="B9" s="81" t="s">
        <v>195</v>
      </c>
      <c r="C9" s="81" t="s">
        <v>194</v>
      </c>
      <c r="D9" s="81">
        <v>5</v>
      </c>
      <c r="E9" s="81" t="s">
        <v>196</v>
      </c>
      <c r="F9" s="78"/>
    </row>
    <row r="10" spans="1:6" ht="19.5" thickBot="1">
      <c r="B10" s="79"/>
      <c r="C10" s="79"/>
      <c r="D10" s="79"/>
      <c r="E10" s="80"/>
      <c r="F10" s="75"/>
    </row>
    <row r="11" spans="1:6" ht="19.5" thickBot="1">
      <c r="B11" s="75"/>
      <c r="C11" s="75"/>
      <c r="D11" s="75"/>
      <c r="E11" s="76"/>
      <c r="F11" s="75"/>
    </row>
    <row r="12" spans="1:6" ht="19.5" thickBot="1">
      <c r="B12" s="75"/>
      <c r="C12" s="75"/>
      <c r="D12" s="75"/>
      <c r="E12" s="76"/>
      <c r="F12" s="75"/>
    </row>
    <row r="13" spans="1:6" ht="19.5" thickBot="1">
      <c r="B13" s="75"/>
      <c r="C13" s="75"/>
      <c r="D13" s="75"/>
      <c r="E13" s="76"/>
      <c r="F13" s="75"/>
    </row>
    <row r="14" spans="1:6" ht="19.5" thickBot="1">
      <c r="B14" s="75"/>
      <c r="C14" s="75"/>
      <c r="D14" s="75"/>
      <c r="E14" s="76"/>
      <c r="F14" s="75"/>
    </row>
    <row r="15" spans="1:6" ht="19.5" thickBot="1">
      <c r="B15" s="75"/>
      <c r="C15" s="75"/>
      <c r="D15" s="75"/>
      <c r="E15" s="76"/>
      <c r="F15" s="75"/>
    </row>
    <row r="16" spans="1:6" ht="19.5" thickBot="1">
      <c r="B16" s="75"/>
      <c r="C16" s="75"/>
      <c r="D16" s="75"/>
      <c r="E16" s="76"/>
      <c r="F16" s="75"/>
    </row>
  </sheetData>
  <mergeCells count="1">
    <mergeCell ref="A2:F2"/>
  </mergeCells>
  <phoneticPr fontId="3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表① 测试报告</vt:lpstr>
      <vt:lpstr>表②串口模拟测试</vt:lpstr>
      <vt:lpstr>表③故障对应表</vt:lpstr>
      <vt:lpstr>表④转速升降耗时</vt:lpstr>
      <vt:lpstr>表⑤各档位下的参数测量</vt:lpstr>
      <vt:lpstr>转速功率</vt:lpstr>
      <vt:lpstr>表⑥设置菜单介绍</vt:lpstr>
      <vt:lpstr>'表① 测试报告'!Print_Titles</vt:lpstr>
      <vt:lpstr>今日应办</vt:lpstr>
      <vt:lpstr>列标题1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2024-08-30T01:47:52Z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