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work_place\My_project\iUpstream\资料\"/>
    </mc:Choice>
  </mc:AlternateContent>
  <xr:revisionPtr revIDLastSave="0" documentId="13_ncr:1_{89D27A55-9E93-49A8-9A18-83869926CCDD}" xr6:coauthVersionLast="47" xr6:coauthVersionMax="47" xr10:uidLastSave="{00000000-0000-0000-0000-000000000000}"/>
  <bookViews>
    <workbookView xWindow="36756" yWindow="-7716" windowWidth="17496" windowHeight="30216" xr2:uid="{00000000-000D-0000-FFFF-FFFF00000000}"/>
  </bookViews>
  <sheets>
    <sheet name="训练计划设计" sheetId="12" r:id="rId1"/>
    <sheet name="预设训练模式设计" sheetId="6" r:id="rId2"/>
    <sheet name="evasream计划对比及分析" sheetId="1" r:id="rId3"/>
    <sheet name="binder计划对比及分析" sheetId="10" r:id="rId4"/>
    <sheet name="训练计划差异化分析" sheetId="11" r:id="rId5"/>
    <sheet name="私人泳池用户画像分析" sheetId="3" r:id="rId6"/>
    <sheet name="间歇模式专业说明" sheetId="4" r:id="rId7"/>
    <sheet name="市场分析" sheetId="2" r:id="rId8"/>
    <sheet name="普通人游速" sheetId="7" r:id="rId9"/>
    <sheet name="普通人100米自由泳平均时间" sheetId="8" r:id="rId10"/>
    <sheet name="比赛不同年龄的泳速" sheetId="5" r:id="rId11"/>
    <sheet name="体验-zoey"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C7" i="5"/>
  <c r="D6" i="5"/>
  <c r="C6" i="5"/>
  <c r="E5" i="5"/>
  <c r="D5" i="5"/>
  <c r="C5" i="5"/>
  <c r="D4" i="5"/>
  <c r="C4" i="5"/>
  <c r="E3" i="5"/>
  <c r="D3" i="5"/>
  <c r="C3" i="5"/>
  <c r="D2" i="5"/>
  <c r="C2" i="5"/>
  <c r="G15" i="8"/>
  <c r="D15" i="8"/>
  <c r="G14" i="8"/>
  <c r="D14" i="8"/>
  <c r="G13" i="8"/>
  <c r="D13" i="8"/>
  <c r="G12" i="8"/>
  <c r="D12" i="8"/>
  <c r="G11" i="8"/>
  <c r="D11" i="8"/>
  <c r="G10" i="8"/>
  <c r="D10" i="8"/>
  <c r="G9" i="8"/>
  <c r="D9" i="8"/>
  <c r="G8" i="8"/>
  <c r="D8" i="8"/>
  <c r="G7" i="8"/>
  <c r="D7" i="8"/>
  <c r="G6" i="8"/>
  <c r="D6" i="8"/>
  <c r="G5" i="8"/>
  <c r="D5" i="8"/>
  <c r="G4" i="8"/>
  <c r="D4" i="8"/>
  <c r="G3" i="8"/>
  <c r="D3" i="8"/>
  <c r="W12" i="10"/>
  <c r="J22" i="1"/>
</calcChain>
</file>

<file path=xl/sharedStrings.xml><?xml version="1.0" encoding="utf-8"?>
<sst xmlns="http://schemas.openxmlformats.org/spreadsheetml/2006/main" count="702" uniqueCount="309">
  <si>
    <t>模式</t>
  </si>
  <si>
    <t>总时间（min）</t>
  </si>
  <si>
    <t>Easy</t>
  </si>
  <si>
    <t>Medium</t>
  </si>
  <si>
    <t>High</t>
  </si>
  <si>
    <t>Endurance</t>
  </si>
  <si>
    <t>APP可配置准备时间：30s (0%强度)</t>
  </si>
  <si>
    <t>训练模式设计</t>
  </si>
  <si>
    <t>强度</t>
  </si>
  <si>
    <t>时间</t>
  </si>
  <si>
    <t>强度变化</t>
  </si>
  <si>
    <t>低 (30% - 45%)</t>
  </si>
  <si>
    <t>中等变化 (30% - 45%)</t>
  </si>
  <si>
    <t>中等 (50% - 70%)</t>
  </si>
  <si>
    <t>较大变化 (50% - 70%)</t>
  </si>
  <si>
    <t>高 (70% - 85%)</t>
  </si>
  <si>
    <t>大变化 (70% - 85%)</t>
  </si>
  <si>
    <t>中等 (50% - 65%)</t>
  </si>
  <si>
    <t>中等变化 (50% - 65%)</t>
  </si>
  <si>
    <t>类型[大类，命名待定]</t>
  </si>
  <si>
    <t>活动</t>
  </si>
  <si>
    <t>持续时间</t>
  </si>
  <si>
    <t>训练类型</t>
  </si>
  <si>
    <t>速度类型（取消）</t>
  </si>
  <si>
    <t>功率</t>
  </si>
  <si>
    <t>总时间</t>
  </si>
  <si>
    <t>总结和适合人群</t>
  </si>
  <si>
    <t>间歇-medium</t>
  </si>
  <si>
    <t>Warm up</t>
  </si>
  <si>
    <t>1.5 minutes</t>
  </si>
  <si>
    <t>Steady</t>
  </si>
  <si>
    <t>恒定</t>
  </si>
  <si>
    <t>适合人群： 适用于大部分人群，强度适中，适合提升耐力和体能。</t>
  </si>
  <si>
    <t>Core exercise 1</t>
  </si>
  <si>
    <t>6 minute</t>
  </si>
  <si>
    <t>Progressive</t>
  </si>
  <si>
    <t>3段递增，63%第一段前2次，66%第二段，70第三次</t>
  </si>
  <si>
    <t>Core exercise 2</t>
  </si>
  <si>
    <t>4 minutes</t>
  </si>
  <si>
    <t>Cool down</t>
  </si>
  <si>
    <t>间歇-high</t>
  </si>
  <si>
    <t xml:space="preserve"> 适用于专业或业余的高级游泳者，强度较高，适合增强速度和力量</t>
  </si>
  <si>
    <t>3段递增</t>
  </si>
  <si>
    <t>间歇-low</t>
  </si>
  <si>
    <t>适用于儿童和老年人，强度较低，适合初学者和恢复性训练。</t>
  </si>
  <si>
    <t>耐力-medium</t>
  </si>
  <si>
    <t>2 minutes</t>
  </si>
  <si>
    <t>I1</t>
  </si>
  <si>
    <t>适合人群： 适用于大部分人群，耐力训练主要集中在长时间的持续游泳上，强度适中，旨在提高游泳者的耐力和体力</t>
  </si>
  <si>
    <t>Inclined Rep.</t>
  </si>
  <si>
    <t>I2-I4</t>
  </si>
  <si>
    <t>5 minutes</t>
  </si>
  <si>
    <t>I3</t>
  </si>
  <si>
    <t>2.5 minutes</t>
  </si>
  <si>
    <t>竞品evastream的基础训练计划（10个）</t>
  </si>
  <si>
    <t>Type</t>
  </si>
  <si>
    <t>activity</t>
  </si>
  <si>
    <t>No. of repetitions</t>
  </si>
  <si>
    <t>Repetition duration</t>
  </si>
  <si>
    <t>Type of core exercise</t>
  </si>
  <si>
    <t>Zone</t>
  </si>
  <si>
    <t>Break</t>
  </si>
  <si>
    <t>leisurely-paced interval</t>
  </si>
  <si>
    <t>-</t>
  </si>
  <si>
    <t>30s</t>
  </si>
  <si>
    <r>
      <rPr>
        <sz val="12"/>
        <rFont val="宋体"/>
        <family val="3"/>
        <charset val="134"/>
      </rPr>
      <t>特点: 这种训练的强度较低（I1~I2），主要集中在耐力和恢复上。训练包括多次重复，每次持续时间较长，间歇时间短，旨在提高长时间游泳的耐力和效率适用人群: 适合</t>
    </r>
    <r>
      <rPr>
        <b/>
        <sz val="12"/>
        <rFont val="宋体"/>
        <family val="3"/>
        <charset val="134"/>
      </rPr>
      <t>初学者和中级游泳者</t>
    </r>
    <r>
      <rPr>
        <sz val="12"/>
        <rFont val="宋体"/>
        <family val="3"/>
        <charset val="134"/>
      </rPr>
      <t>，或者在赛季初期的恢复阶段，以及需要提高低强度游泳效率的游泳者。</t>
    </r>
  </si>
  <si>
    <t>6x</t>
  </si>
  <si>
    <t>1 minute</t>
  </si>
  <si>
    <t>I2-I3</t>
  </si>
  <si>
    <t>20s</t>
  </si>
  <si>
    <t>1x</t>
  </si>
  <si>
    <t>3 minutes</t>
  </si>
  <si>
    <t>I2</t>
  </si>
  <si>
    <t>high-paced interval</t>
  </si>
  <si>
    <r>
      <rPr>
        <sz val="12"/>
        <rFont val="宋体"/>
        <family val="3"/>
        <charset val="134"/>
      </rPr>
      <t>特点: 这种训练的强度较高(I3~I4)，包括短时间的高强度游泳和较短的休息时间。目的是提高游泳者的爆发力和速度。
适用人群: 适合</t>
    </r>
    <r>
      <rPr>
        <b/>
        <sz val="12"/>
        <rFont val="宋体"/>
        <family val="3"/>
        <charset val="134"/>
      </rPr>
      <t>中级到高级</t>
    </r>
    <r>
      <rPr>
        <sz val="12"/>
        <rFont val="宋体"/>
        <family val="3"/>
        <charset val="134"/>
      </rPr>
      <t>游泳者，希望通过高强度训练提高耐力和速度</t>
    </r>
  </si>
  <si>
    <t>I4</t>
  </si>
  <si>
    <t>Endurance workout</t>
  </si>
  <si>
    <r>
      <rPr>
        <sz val="12"/>
        <rFont val="宋体"/>
        <family val="3"/>
        <charset val="134"/>
      </rPr>
      <t>特点: 耐力训练主要集中在长时间的持续游泳上，强度适中，旨在提高游泳者的耐力和体力(I2~I4)。
适用人群: 适合</t>
    </r>
    <r>
      <rPr>
        <b/>
        <sz val="12"/>
        <rFont val="宋体"/>
        <family val="3"/>
        <charset val="134"/>
      </rPr>
      <t>所有级别</t>
    </r>
    <r>
      <rPr>
        <sz val="12"/>
        <rFont val="宋体"/>
        <family val="3"/>
        <charset val="134"/>
      </rPr>
      <t>的游泳者，特别是那些需要提高长时间游泳能力的游泳者。</t>
    </r>
  </si>
  <si>
    <t>Sprint workout</t>
  </si>
  <si>
    <r>
      <rPr>
        <sz val="12"/>
        <rFont val="宋体"/>
        <family val="3"/>
        <charset val="134"/>
      </rPr>
      <t>特点: 这种训练的强度非常高，包括短距离的全力冲刺和较长的休息时间，目的是提高最大速度和爆发力(I5)。
适用人群: 适合</t>
    </r>
    <r>
      <rPr>
        <b/>
        <sz val="12"/>
        <rFont val="宋体"/>
        <family val="3"/>
        <charset val="134"/>
      </rPr>
      <t>中级到高级</t>
    </r>
    <r>
      <rPr>
        <sz val="12"/>
        <rFont val="宋体"/>
        <family val="3"/>
        <charset val="134"/>
      </rPr>
      <t>的游泳者，适合希望提高短距离速度和爆发力的中级到高级游泳者。</t>
    </r>
  </si>
  <si>
    <t>30 seconds</t>
  </si>
  <si>
    <t>Up/Down</t>
  </si>
  <si>
    <t>I5</t>
  </si>
  <si>
    <t>4x</t>
  </si>
  <si>
    <t>45 seconds</t>
  </si>
  <si>
    <t>I3-I5</t>
  </si>
  <si>
    <t>Endurance workout2</t>
  </si>
  <si>
    <t>同上</t>
  </si>
  <si>
    <t>3x</t>
  </si>
  <si>
    <t>high-paced interval2</t>
  </si>
  <si>
    <t>Curved Rep.</t>
  </si>
  <si>
    <t>leisurely-paced interval2</t>
  </si>
  <si>
    <t>9 minutes</t>
  </si>
  <si>
    <t>60s</t>
  </si>
  <si>
    <t>8x</t>
  </si>
  <si>
    <t>high-paced interval3</t>
  </si>
  <si>
    <t>5x</t>
  </si>
  <si>
    <t>I3-I4</t>
  </si>
  <si>
    <t>Sprint/Interval workout</t>
  </si>
  <si>
    <r>
      <rPr>
        <sz val="12"/>
        <rFont val="宋体"/>
        <family val="3"/>
        <charset val="134"/>
      </rPr>
      <t>特点: 这种训练结合了高强度间歇和冲刺训练的特点，包括多种强度和持续时间的游泳，旨在全面提高游泳者的速度、耐力和爆发力(I2~I4)。
适用人群: 适合</t>
    </r>
    <r>
      <rPr>
        <b/>
        <sz val="12"/>
        <rFont val="宋体"/>
        <family val="3"/>
        <charset val="134"/>
      </rPr>
      <t>中级到高级</t>
    </r>
    <r>
      <rPr>
        <sz val="12"/>
        <rFont val="宋体"/>
        <family val="3"/>
        <charset val="134"/>
      </rPr>
      <t>游泳者，希望全面提升速度和耐力。</t>
    </r>
  </si>
  <si>
    <t>15s</t>
  </si>
  <si>
    <t>Core exercise 3</t>
  </si>
  <si>
    <t>Sprint/Interval workout2</t>
  </si>
  <si>
    <t>12 minutes</t>
  </si>
  <si>
    <r>
      <rPr>
        <sz val="12"/>
        <rFont val="宋体"/>
        <family val="3"/>
        <charset val="134"/>
      </rPr>
      <t>根据以上竞品不同训练计划分析，基于目标用户的特点和需求，</t>
    </r>
    <r>
      <rPr>
        <b/>
        <sz val="12"/>
        <rFont val="宋体"/>
        <family val="3"/>
        <charset val="134"/>
      </rPr>
      <t xml:space="preserve"> Leisurely-Paced Interval</t>
    </r>
    <r>
      <rPr>
        <sz val="12"/>
        <rFont val="宋体"/>
        <family val="3"/>
        <charset val="134"/>
      </rPr>
      <t xml:space="preserve"> 和 Endurance Workout 和是最为推荐的训练计划。这些计划不仅覆盖了大部分目标人群的需求（从初学者到中级游泳者），还能满足家庭娱乐和亲子互动的需求。
【潜在目标客户群体主要是已婚且有较高收入的35-64岁成年人，他们重视家庭娱乐、休闲和健身功能，习惯于在网上进行购买决策。在营销策略中应注重家庭友好性、高端品质、多功能性以及互联网营销的综合运用】</t>
    </r>
  </si>
  <si>
    <t>I1： Warm up, cool down and recovery（热身、冷却和恢复，50-60%的最大功率）
I2： Slow endurance pace（慢速耐力节奏，60-70%的最大功率）
I3： Endurance pace to build fitness and stamina（建立体力和耐力的耐力节奏，70-80%的最大功率）
I4： Intensive pace, difficult to maintain（高强度节奏，难以维持，80-90%的最大功率）
I5： Sprint（冲刺，90-100%的最大功率）</t>
  </si>
  <si>
    <r>
      <rPr>
        <sz val="12"/>
        <rFont val="宋体"/>
        <family val="3"/>
        <charset val="134"/>
      </rPr>
      <t>热身，核心训练，冷却 理论依据：
热身的作用
热身主要是为了逐步提高心率和血液流动，激活肌肉，减少受伤的风险。通过干地和水中轻度的运动，热身能帮助身体准备好迎接更高强度的训练，并提高训练表现。热身还可以帮助游泳者集中注意力，进入训练的正确心态。
核心训练的重要性
核心训练是整个训练计划的关键部分，旨在通过高强度的游泳练习来提升游泳者的体能和技术。这部分训练通常包括间歇训练、速度训练和耐力训练，有助于提高肌肉力量、速度和整体游泳技能。
冷却的必要性
冷却则是训练结束后的重要步骤，主要目的是帮助心率和血压逐渐恢复正常，防止肌肉酸痛。通过低强度的游泳和拉伸，冷却有助于排出肌肉中的乳酸，加速恢复过程，减少受伤风险。
来源地址：</t>
    </r>
    <r>
      <rPr>
        <b/>
        <u/>
        <sz val="12"/>
        <color theme="4"/>
        <rFont val="宋体"/>
        <family val="3"/>
        <charset val="134"/>
      </rPr>
      <t>https://swimcompetitive.com/swimming/warm-up-cool-down/</t>
    </r>
  </si>
  <si>
    <r>
      <rPr>
        <b/>
        <sz val="12"/>
        <rFont val="宋体"/>
        <family val="3"/>
        <charset val="134"/>
      </rPr>
      <t>5W2H法分析Evastream pro的预设训练计划：</t>
    </r>
    <r>
      <rPr>
        <sz val="12"/>
        <rFont val="宋体"/>
        <family val="3"/>
        <charset val="134"/>
      </rPr>
      <t xml:space="preserve">
1. What（是什么）
EVAstream预设训练计划包括基本训练计划、冲刺训练计划和耐力训练计划。这些训练计划旨在提高游泳者的体能、肌肉力量和速度。
2. Why（为什么）
预设训练计划的设计基于以下几个原因：
提高效率：有结构的训练计划提供明确的方向，使游泳者能够高效利用时间，不必在每次训练前花时间思考要做什么。
目标导向：通过设定具体的训练目标（如提高速度或耐力），游泳者可以更容易地追踪进展，保持动力。
避免过度训练和受伤：系统的训练计划能够帮助游泳者平衡训练和休息，避免过度训练和相关伤害。
提升技术：有经验的教练设计的训练计划通常包括技术训练和不同强度的练习，有助于全面提升游泳技巧和体能。
3. When（什么时候）
训练计划通常建议在每周进行多次，每次训练间隔1至3天。基本训练计划大约需要10周完成，每次训练时长从15到45分钟不等。
4. Where（在哪里）
这些训练计划适用于任何适合的游泳池环境，结合EVAstream的逆流游泳系统和DMX控制器，提供强力的水流和同步的水下灯光。
5. Who（谁）
这些训练计划适用于所有年龄和游泳水平的用户，由经验丰富的游泳者和专业教练设计，确保其科学性和有效性。
6. How（如何实现）
训练计划通过EVAstream的DMX控制器执行。用户首先进行游泳测试确定当前速度等级，然后选择相应的训练计划。训练期间，用户可以通过控制器调整训练强度和持续时间，水下灯光提供视觉提示，指示训练进度和休息时间。
7. How much（多少）
基本训练计划包含10个不同的训练，每个训练建议进行3次。冲刺训练计划包含5个短时间高强度训练，每次10到15分钟。耐力训练计划包含5个长时间低强度训练，每次30到60分钟。</t>
    </r>
  </si>
  <si>
    <r>
      <rPr>
        <b/>
        <sz val="12"/>
        <rFont val="宋体"/>
        <family val="3"/>
        <charset val="134"/>
      </rPr>
      <t>5W2H分析 逆流器产品的预设训练计划（参考 Leisurely-Paced Interval）</t>
    </r>
    <r>
      <rPr>
        <sz val="12"/>
        <rFont val="宋体"/>
        <family val="3"/>
        <charset val="134"/>
      </rPr>
      <t xml:space="preserve">
1. What（是什么）
独立的泳池逆流器产品的预设训练计划以 Leisurely-Paced Interval 为基础，包含一系列低强度的间歇训练。这些训练计划旨在提供一种放松且有效的游泳体验，适合不同年龄和游泳水平的用户。
2. Why（为什么）
这些训练计划的设计基于以下几个原因：
家庭娱乐：低强度间歇训练适合全家共同参与，促进家庭成员之间的互动和娱乐。
休闲健身：为用户提供一种轻松的方式来保持健康和锻炼体能，不需要高强度的训练即可获得良好的健身效果。
用户友好：针对高收入且忙碌的用户群体，低强度的训练计划易于执行，不会对用户的日常生活造成过大负担。
高端品质：提供专业设计的训练计划，确保用户能够获得科学、有效的锻炼体验，提升产品的高端形象。
3. When（什么时候）
训练计划建议每周进行2-3次，每次训练时长为15-30分钟。每次训练应包括</t>
    </r>
    <r>
      <rPr>
        <b/>
        <sz val="12"/>
        <rFont val="宋体"/>
        <family val="3"/>
        <charset val="134"/>
      </rPr>
      <t>热身、核心训练和冷却</t>
    </r>
    <r>
      <rPr>
        <sz val="12"/>
        <rFont val="宋体"/>
        <family val="3"/>
        <charset val="134"/>
      </rPr>
      <t>环节，以确保全面的锻炼效果和身体的恢复</t>
    </r>
    <r>
      <rPr>
        <b/>
        <sz val="12"/>
        <rFont val="宋体"/>
        <family val="3"/>
        <charset val="134"/>
      </rPr>
      <t>(热身，核心训练，冷却这三个环节都有理论依据，可溯源)</t>
    </r>
    <r>
      <rPr>
        <sz val="12"/>
        <rFont val="宋体"/>
        <family val="3"/>
        <charset val="134"/>
      </rPr>
      <t>。
4. Where（在哪里）
这些训练计划适用于家庭泳池或私人游泳设施。用户可以在家中方便地使用泳池逆流器进行训练，享受私密和安全的锻炼环境。
5. Who（谁）【根据对北美市场的泳池人群数据统计分析，见sheet-用户画像分析】
目标客户群体主要是已婚且有较高收入的35-64岁成年人，他们重视家庭娱乐、休闲和健身功能，习惯于在网上进行购买决策。这个群体对产品的高端品质和多功能性有较高要求，预设的低强度间歇训练计划可以很好地满足他们的需求。
6. How（如何实现）
预设训练计划通过以下步骤实现：
选择训练模式：用户可以通过面板，遥控器或手机应用选择预设的 Leisurely-Paced Interval 训练模式（P1,P2,P3）。
热身：每次训练开始前进行2分钟的热身，以提高心率和血流，防止受伤。
核心训练：根据计划进行多次低强度的间歇训练，例如每次1分钟的游泳，间隔30秒的休息，持续15-30分钟。
冷却：训练结束后进行2.5分钟的冷却，以帮助身体逐渐恢复，减少肌肉酸痛。
个性化调整：用户可以根据自身需求调整训练的时长和强度，确保训练的个性化和有效性（APP）。
7. How much（多少）
每个训练计划的总时长为15-30分钟，包括：
热身：2分钟
核心训练：多次低强度间歇训练，总时长10-25分钟
冷却：2.5分钟</t>
    </r>
  </si>
  <si>
    <r>
      <rPr>
        <b/>
        <sz val="12"/>
        <rFont val="宋体"/>
        <family val="3"/>
        <charset val="134"/>
      </rPr>
      <t>初学者的训练计划：</t>
    </r>
    <r>
      <rPr>
        <sz val="12"/>
        <rFont val="宋体"/>
        <family val="3"/>
        <charset val="134"/>
      </rPr>
      <t xml:space="preserve">
初学者游泳训练示例
</t>
    </r>
    <r>
      <rPr>
        <b/>
        <sz val="12"/>
        <rFont val="宋体"/>
        <family val="3"/>
        <charset val="134"/>
      </rPr>
      <t>训练 #1（300 米）</t>
    </r>
    <r>
      <rPr>
        <sz val="12"/>
        <rFont val="宋体"/>
        <family val="3"/>
        <charset val="134"/>
      </rPr>
      <t xml:space="preserve">
6 x 50 秒自由泳，每次重复后休息 30-60 秒。
每次50秒都有不同的重点，如平稳游泳、指尖输入、游得更高、臀部旋转、低下头、安静游泳。
</t>
    </r>
    <r>
      <rPr>
        <b/>
        <sz val="12"/>
        <rFont val="宋体"/>
        <family val="3"/>
        <charset val="134"/>
      </rPr>
      <t>训练 #2（600 米）</t>
    </r>
    <r>
      <rPr>
        <sz val="12"/>
        <rFont val="宋体"/>
        <family val="3"/>
        <charset val="134"/>
      </rPr>
      <t xml:space="preserve">
暖身：100 米自由泳。
预设：4 x 25 米踢水。
主要集：6 x 50 米自由泳，每次休息 30 秒，注重畅通、指尖输入、高高跃起、轮换、头部位置、静音游泳。
冷却：100米完美自由泳。
</t>
    </r>
    <r>
      <rPr>
        <b/>
        <sz val="12"/>
        <rFont val="宋体"/>
        <family val="3"/>
        <charset val="134"/>
      </rPr>
      <t>训练 #3（1000米）</t>
    </r>
    <r>
      <rPr>
        <sz val="12"/>
        <rFont val="宋体"/>
        <family val="3"/>
        <charset val="134"/>
      </rPr>
      <t xml:space="preserve">
暖身：4 x 50 m自由泳，休息 20 秒。
预设：4次50秒踢腿，4 x 50 秒划水，休息 30 秒（选择自由泳以外的划水方式）。
主要集：6 x 50 秒自由泳，每次休息 30 秒，注重畅通、指尖输入、高高跃起、轮换、头部位置、静音游泳。
冷却：100米完美自由泳。
数据源地址：</t>
    </r>
    <r>
      <rPr>
        <u/>
        <sz val="12"/>
        <color theme="4"/>
        <rFont val="宋体"/>
        <family val="3"/>
        <charset val="134"/>
      </rPr>
      <t>https://blog.myswimpro.com/2020/07/15/3-swim-workouts-for-beginners/</t>
    </r>
  </si>
  <si>
    <t>binder训练模式</t>
  </si>
  <si>
    <t>1min</t>
  </si>
  <si>
    <t>Pyramid</t>
  </si>
  <si>
    <t>Interval</t>
  </si>
  <si>
    <t>Stamina</t>
  </si>
  <si>
    <t>Power</t>
  </si>
  <si>
    <t>Hill</t>
  </si>
  <si>
    <t>最大:20min
最小:14min
平均：17.6min</t>
  </si>
  <si>
    <t>可配置准备时间：30s (0%强度)</t>
  </si>
  <si>
    <t>竞品差异化分析</t>
  </si>
  <si>
    <t>品牌</t>
  </si>
  <si>
    <t>训练结构</t>
  </si>
  <si>
    <t>适用人群</t>
  </si>
  <si>
    <t>总结</t>
  </si>
  <si>
    <t>eva</t>
  </si>
  <si>
    <t>训练类型多样，覆盖轻松间歇、高强度间歇、耐力训练和冲刺训练
训练时间较短，适合不同级别的用户
细分的训练内容（热身、核心训练、冷却）提供了详细的训练计划</t>
  </si>
  <si>
    <r>
      <rPr>
        <b/>
        <sz val="12"/>
        <rFont val="宋体"/>
        <family val="3"/>
        <charset val="134"/>
      </rPr>
      <t>低强度间歇训练
高强度间歇训练
耐力训练</t>
    </r>
    <r>
      <rPr>
        <sz val="12"/>
        <rFont val="宋体"/>
        <family val="3"/>
        <charset val="134"/>
      </rPr>
      <t xml:space="preserve">
冲刺训练
混合训练</t>
    </r>
  </si>
  <si>
    <t>适合广泛的用户群体，从初学者到高级游泳者
提供详细的训练内容和时间分布，更具指导性
训练内容设计更细致，涵盖热身和冷却</t>
  </si>
  <si>
    <t>9.5~35.5min,平均19.7min</t>
  </si>
  <si>
    <t xml:space="preserve">Evastream更加注重训练的系统性和指导性，适合希望获得全面训练的用户。
</t>
  </si>
  <si>
    <t>binder</t>
  </si>
  <si>
    <t>训练模式主要集中在强度变化和时间分布上
每种模式的强度分布明确，适合有特定训练需求的用户
总时间变化不大，适合中高级用户进行系统训练</t>
  </si>
  <si>
    <r>
      <rPr>
        <sz val="12"/>
        <rFont val="宋体"/>
        <family val="3"/>
        <charset val="134"/>
      </rPr>
      <t xml:space="preserve">金字塔训练
</t>
    </r>
    <r>
      <rPr>
        <b/>
        <sz val="12"/>
        <rFont val="宋体"/>
        <family val="3"/>
        <charset val="134"/>
      </rPr>
      <t>间歇训练
耐力训练</t>
    </r>
    <r>
      <rPr>
        <sz val="12"/>
        <rFont val="宋体"/>
        <family val="3"/>
        <charset val="134"/>
      </rPr>
      <t xml:space="preserve">
力量训练
坡度训练</t>
    </r>
  </si>
  <si>
    <t>更适合有明确训练目标的中高级用户
强度分布明确，有助于用户进行针对性训练
模式设计注重强度变化，适合力量和耐力训练</t>
  </si>
  <si>
    <t>14~20min，平均17min</t>
  </si>
  <si>
    <t>Binder则更注重训练的强度分布和模式变化，适合有特定训练目标的用户</t>
  </si>
  <si>
    <t>拥有私人泳池的用户的画像分析（潜在购买用户【地区：美国】）</t>
  </si>
  <si>
    <t>1. 用户婚姻状况分析</t>
  </si>
  <si>
    <t>已婚比例：78%的泳池和水疗中心业主已婚，拥有自己的房子。</t>
  </si>
  <si>
    <t>子女情况：51%的家庭没有孩子，但有孩子的家庭中，50%以上的18岁以下子女仍住在家里。</t>
  </si>
  <si>
    <t>家庭构成：通常由双收入夫妇组成。</t>
  </si>
  <si>
    <r>
      <rPr>
        <b/>
        <sz val="11"/>
        <color theme="1"/>
        <rFont val="宋体"/>
        <family val="3"/>
        <charset val="134"/>
        <scheme val="minor"/>
      </rPr>
      <t>分析：目标人群中，有25%的人孩子还在家中，这意味着</t>
    </r>
    <r>
      <rPr>
        <b/>
        <sz val="11"/>
        <color rgb="FFFF0000"/>
        <rFont val="宋体"/>
        <family val="3"/>
        <charset val="134"/>
        <scheme val="minor"/>
      </rPr>
      <t>家庭娱乐性和亲子互动</t>
    </r>
    <r>
      <rPr>
        <b/>
        <sz val="11"/>
        <color theme="1"/>
        <rFont val="宋体"/>
        <family val="3"/>
        <charset val="134"/>
        <scheme val="minor"/>
      </rPr>
      <t>功能是重要的需求点。这也表明在营销中强调产品的家庭友好性会有效。</t>
    </r>
  </si>
  <si>
    <t>2. 用户年龄层分析</t>
  </si>
  <si>
    <r>
      <rPr>
        <b/>
        <sz val="11"/>
        <color theme="1"/>
        <rFont val="宋体"/>
        <family val="3"/>
        <charset val="134"/>
        <scheme val="minor"/>
      </rPr>
      <t>年龄范围：</t>
    </r>
    <r>
      <rPr>
        <b/>
        <sz val="11"/>
        <color rgb="FFFF0000"/>
        <rFont val="宋体"/>
        <family val="3"/>
        <charset val="134"/>
        <scheme val="minor"/>
      </rPr>
      <t>35至64岁</t>
    </r>
    <r>
      <rPr>
        <b/>
        <sz val="11"/>
        <color theme="1"/>
        <rFont val="宋体"/>
        <family val="3"/>
        <charset val="134"/>
        <scheme val="minor"/>
      </rPr>
      <t>。</t>
    </r>
  </si>
  <si>
    <t>收入范围：平均年收入在50,000至150,000美元之间。</t>
  </si>
  <si>
    <r>
      <rPr>
        <sz val="11"/>
        <color theme="1"/>
        <rFont val="宋体"/>
        <family val="3"/>
        <charset val="134"/>
        <scheme val="minor"/>
      </rPr>
      <t>职业背景：超过一半</t>
    </r>
    <r>
      <rPr>
        <b/>
        <sz val="11"/>
        <color rgb="FFFF0000"/>
        <rFont val="宋体"/>
        <family val="3"/>
        <charset val="134"/>
        <scheme val="minor"/>
      </rPr>
      <t>从事商业、管理和专业工作</t>
    </r>
    <r>
      <rPr>
        <sz val="11"/>
        <color theme="1"/>
        <rFont val="宋体"/>
        <family val="3"/>
        <charset val="134"/>
        <scheme val="minor"/>
      </rPr>
      <t>。</t>
    </r>
  </si>
  <si>
    <t>教育背景：超过一半受过大学或更高程度的教育。</t>
  </si>
  <si>
    <r>
      <rPr>
        <b/>
        <sz val="11"/>
        <color theme="1"/>
        <rFont val="宋体"/>
        <family val="3"/>
        <charset val="134"/>
        <scheme val="minor"/>
      </rPr>
      <t>分析：这一年龄层的人群具有较高的购买力和消费意愿，同时对</t>
    </r>
    <r>
      <rPr>
        <b/>
        <sz val="11"/>
        <color rgb="FFFF0000"/>
        <rFont val="宋体"/>
        <family val="3"/>
        <charset val="134"/>
        <scheme val="minor"/>
      </rPr>
      <t>产品的品质和功能性</t>
    </r>
    <r>
      <rPr>
        <b/>
        <sz val="11"/>
        <color theme="1"/>
        <rFont val="宋体"/>
        <family val="3"/>
        <charset val="134"/>
        <scheme val="minor"/>
      </rPr>
      <t>有较高的要求。因此，产品的设计和宣传需要突出</t>
    </r>
    <r>
      <rPr>
        <b/>
        <sz val="11"/>
        <color rgb="FFFF0000"/>
        <rFont val="宋体"/>
        <family val="3"/>
        <charset val="134"/>
        <scheme val="minor"/>
      </rPr>
      <t>高端</t>
    </r>
    <r>
      <rPr>
        <b/>
        <sz val="11"/>
        <color theme="1"/>
        <rFont val="宋体"/>
        <family val="3"/>
        <charset val="134"/>
        <scheme val="minor"/>
      </rPr>
      <t>和</t>
    </r>
    <r>
      <rPr>
        <b/>
        <sz val="11"/>
        <color rgb="FFFF0000"/>
        <rFont val="宋体"/>
        <family val="3"/>
        <charset val="134"/>
        <scheme val="minor"/>
      </rPr>
      <t>专业性，年龄阶层确定了具体泳速范围（平均蛙泳0.51~0.84）</t>
    </r>
    <r>
      <rPr>
        <b/>
        <sz val="11"/>
        <color theme="1"/>
        <rFont val="宋体"/>
        <family val="3"/>
        <charset val="134"/>
        <scheme val="minor"/>
      </rPr>
      <t>。</t>
    </r>
  </si>
  <si>
    <t>3. 用户喜好分析</t>
  </si>
  <si>
    <t>互联网使用习惯：超过95%的泳池和水疗池买家会定期浏览网页，并在购买前进行网上研究。</t>
  </si>
  <si>
    <r>
      <rPr>
        <b/>
        <sz val="11"/>
        <color theme="1"/>
        <rFont val="宋体"/>
        <family val="3"/>
        <charset val="134"/>
        <scheme val="minor"/>
      </rPr>
      <t>分析：</t>
    </r>
    <r>
      <rPr>
        <b/>
        <sz val="11"/>
        <color rgb="FFFF0000"/>
        <rFont val="宋体"/>
        <family val="3"/>
        <charset val="134"/>
        <scheme val="minor"/>
      </rPr>
      <t>互联网运营和SEO优化</t>
    </r>
    <r>
      <rPr>
        <b/>
        <sz val="11"/>
        <color theme="1"/>
        <rFont val="宋体"/>
        <family val="3"/>
        <charset val="134"/>
        <scheme val="minor"/>
      </rPr>
      <t>至关重要，可以通过网络广告、社交媒体营销以及优化网站内容来吸引潜在客户。同时，可以利用网络平台提供丰富的产品信息和用户评价，以增强用户的购买信心。</t>
    </r>
  </si>
  <si>
    <t>4. 用户购买决策分析</t>
  </si>
  <si>
    <t>购买动机：休闲和放松、锻炼和整体健身、治疗、娱乐和美学需求。</t>
  </si>
  <si>
    <t>满意度：78%的受访者表示“游泳池的存在促使他们做出了购买这栋房子的决定”，76%的泳池业主对自己的泳池极其满意或非常满意，超过96%的人感到满意。</t>
  </si>
  <si>
    <r>
      <rPr>
        <b/>
        <sz val="11"/>
        <color theme="1"/>
        <rFont val="宋体"/>
        <family val="3"/>
        <charset val="134"/>
        <scheme val="minor"/>
      </rPr>
      <t>分析：在营销中应强调产品的多功能性和多重用途，如</t>
    </r>
    <r>
      <rPr>
        <b/>
        <sz val="11"/>
        <color rgb="FFFF0000"/>
        <rFont val="宋体"/>
        <family val="3"/>
        <charset val="134"/>
        <scheme val="minor"/>
      </rPr>
      <t>放松、健身、家庭娱乐</t>
    </r>
    <r>
      <rPr>
        <b/>
        <sz val="11"/>
        <color theme="1"/>
        <rFont val="宋体"/>
        <family val="3"/>
        <charset val="134"/>
        <scheme val="minor"/>
      </rPr>
      <t>等。此外，突出用户的高满意度和实际使用效果也是增强购买欲望的关键。</t>
    </r>
  </si>
  <si>
    <t>5. 用户需求点分析</t>
  </si>
  <si>
    <t>家庭娱乐性：67%的现有泳池拥有者认为游泳池是与家人共度更多时光的理想场所。</t>
  </si>
  <si>
    <r>
      <rPr>
        <b/>
        <sz val="11"/>
        <color theme="1"/>
        <rFont val="宋体"/>
        <family val="3"/>
        <charset val="134"/>
        <scheme val="minor"/>
      </rPr>
      <t>分析：</t>
    </r>
    <r>
      <rPr>
        <b/>
        <sz val="11"/>
        <color rgb="FFFF0000"/>
        <rFont val="宋体"/>
        <family val="3"/>
        <charset val="134"/>
        <scheme val="minor"/>
      </rPr>
      <t>家庭娱乐功能</t>
    </r>
    <r>
      <rPr>
        <b/>
        <sz val="11"/>
        <color theme="1"/>
        <rFont val="宋体"/>
        <family val="3"/>
        <charset val="134"/>
        <scheme val="minor"/>
      </rPr>
      <t>是重要的需求切入点，应突出产品对家庭成员，尤其是</t>
    </r>
    <r>
      <rPr>
        <b/>
        <sz val="11"/>
        <color rgb="FFFF0000"/>
        <rFont val="宋体"/>
        <family val="3"/>
        <charset val="134"/>
        <scheme val="minor"/>
      </rPr>
      <t>小孩子的友好性和安全性</t>
    </r>
    <r>
      <rPr>
        <b/>
        <sz val="11"/>
        <color theme="1"/>
        <rFont val="宋体"/>
        <family val="3"/>
        <charset val="134"/>
        <scheme val="minor"/>
      </rPr>
      <t>。</t>
    </r>
  </si>
  <si>
    <t>6.市场趋势</t>
  </si>
  <si>
    <t>市场规模：美国有1.3亿户家庭，其中约8%的家庭拥有游泳池。</t>
  </si>
  <si>
    <t>泳池类型：59%的住宅游泳池位于地下，41%位于地上。</t>
  </si>
  <si>
    <t>新增市场：全球每年新增120万个私人泳池，美国占其中的三分之一，是全球最大市场。</t>
  </si>
  <si>
    <r>
      <rPr>
        <b/>
        <sz val="11"/>
        <color theme="1"/>
        <rFont val="宋体"/>
        <family val="3"/>
        <charset val="134"/>
        <scheme val="minor"/>
      </rPr>
      <t>分析：美国市场对泳池逆流器的需求巨大，产品设计和营销策略需考虑</t>
    </r>
    <r>
      <rPr>
        <b/>
        <sz val="11"/>
        <color rgb="FFFF0000"/>
        <rFont val="宋体"/>
        <family val="3"/>
        <charset val="134"/>
        <scheme val="minor"/>
      </rPr>
      <t>不同类型泳池的需求</t>
    </r>
    <r>
      <rPr>
        <b/>
        <sz val="11"/>
        <color theme="1"/>
        <rFont val="宋体"/>
        <family val="3"/>
        <charset val="134"/>
        <scheme val="minor"/>
      </rPr>
      <t>。此外，了解</t>
    </r>
    <r>
      <rPr>
        <b/>
        <sz val="11"/>
        <color rgb="FFFF0000"/>
        <rFont val="宋体"/>
        <family val="3"/>
        <charset val="134"/>
        <scheme val="minor"/>
      </rPr>
      <t>新增泳池市场的趋势</t>
    </r>
    <r>
      <rPr>
        <b/>
        <sz val="11"/>
        <color theme="1"/>
        <rFont val="宋体"/>
        <family val="3"/>
        <charset val="134"/>
        <scheme val="minor"/>
      </rPr>
      <t>，及时调整和优化产品以满足新需求，也是成功的关键。</t>
    </r>
  </si>
  <si>
    <r>
      <rPr>
        <sz val="12"/>
        <rFont val="宋体"/>
        <family val="3"/>
        <charset val="134"/>
      </rPr>
      <t>数据源来自：</t>
    </r>
    <r>
      <rPr>
        <b/>
        <sz val="12"/>
        <rFont val="宋体"/>
        <family val="3"/>
        <charset val="134"/>
      </rPr>
      <t xml:space="preserve">
</t>
    </r>
    <r>
      <rPr>
        <b/>
        <u/>
        <sz val="12"/>
        <color theme="4"/>
        <rFont val="宋体"/>
        <family val="3"/>
        <charset val="134"/>
      </rPr>
      <t>https://www.foxessellfaster.com/blog/an-in-depth-look-at-swimming-pool-statistics-2023/</t>
    </r>
    <r>
      <rPr>
        <sz val="12"/>
        <rFont val="宋体"/>
        <family val="3"/>
        <charset val="134"/>
      </rPr>
      <t xml:space="preserve">
</t>
    </r>
    <r>
      <rPr>
        <b/>
        <sz val="12"/>
        <color theme="4"/>
        <rFont val="宋体"/>
        <family val="3"/>
        <charset val="134"/>
      </rPr>
      <t>https://askwonder.com/research/preparation-future-media-creative-development-pitch-understanding-pool-retail-ovbkaus12</t>
    </r>
    <r>
      <rPr>
        <sz val="12"/>
        <rFont val="宋体"/>
        <family val="3"/>
        <charset val="134"/>
      </rPr>
      <t xml:space="preserve">
</t>
    </r>
  </si>
  <si>
    <t>间歇训练说明（权威社区myswimpro）</t>
  </si>
  <si>
    <t>简介：</t>
  </si>
  <si>
    <t>很多人在泳池里漫无目的地来回游泳，如果是为了冥想，那没问题。但如果你想提高游泳水平，改善划水技巧、效率和耐力，就必须在你的训练中加入间歇训练。</t>
  </si>
  <si>
    <t>间歇训练定义：</t>
  </si>
  <si>
    <t>间歇训练是交替进行高强度活动和休息或低强度活动的重复。</t>
  </si>
  <si>
    <t>例如：健身房中的卧推练习，做10次后休息30秒，再做10次。</t>
  </si>
  <si>
    <t>游泳中的间歇训练：</t>
  </si>
  <si>
    <t>将间歇训练应用于游泳，将重复次数替换为游泳的距离。</t>
  </si>
  <si>
    <r>
      <rPr>
        <sz val="11"/>
        <color theme="1"/>
        <rFont val="宋体"/>
        <family val="3"/>
        <charset val="134"/>
        <scheme val="minor"/>
      </rPr>
      <t>例如：</t>
    </r>
    <r>
      <rPr>
        <b/>
        <sz val="11"/>
        <color theme="1"/>
        <rFont val="宋体"/>
        <family val="3"/>
        <charset val="134"/>
        <scheme val="minor"/>
      </rPr>
      <t>游50米自由泳，休息30秒，再游50米。</t>
    </r>
  </si>
  <si>
    <t>间歇训练的好处：</t>
  </si>
  <si>
    <t>提高技巧：通过重复但短暂的休息，训练身体保持更高的身体位置和更快的速度。</t>
  </si>
  <si>
    <t>燃烧更多卡路里：短暂的休息允许你以更高的强度训练，从而提高心率。</t>
  </si>
  <si>
    <t>提高有氧能力：随着心血管健康的提高，你将能够更长时间、更快、更高效地训练。</t>
  </si>
  <si>
    <t>增加多样性：重复相同的游泳例程可能会变得乏味和单调。进行间歇训练时，你可以做任何事情。</t>
  </si>
  <si>
    <t>无需设备：你只需要泳池边或手腕上的节拍器。即使你没有时钟，你也可以通过呼吸次数在重复之间进行间歇训练。</t>
  </si>
  <si>
    <t>间歇训练的工作原理：</t>
  </si>
  <si>
    <r>
      <rPr>
        <sz val="11"/>
        <color theme="1"/>
        <rFont val="宋体"/>
        <family val="3"/>
        <charset val="134"/>
        <scheme val="minor"/>
      </rPr>
      <t>传统上，休息间隔遵循以下公式：</t>
    </r>
    <r>
      <rPr>
        <b/>
        <sz val="11"/>
        <color theme="1"/>
        <rFont val="宋体"/>
        <family val="3"/>
        <charset val="134"/>
        <scheme val="minor"/>
      </rPr>
      <t>间隔 = 游泳时间 + 休息时间</t>
    </r>
    <r>
      <rPr>
        <sz val="11"/>
        <color theme="1"/>
        <rFont val="宋体"/>
        <family val="3"/>
        <charset val="134"/>
        <scheme val="minor"/>
      </rPr>
      <t>。</t>
    </r>
  </si>
  <si>
    <r>
      <rPr>
        <sz val="11"/>
        <color theme="1"/>
        <rFont val="宋体"/>
        <family val="3"/>
        <charset val="134"/>
        <scheme val="minor"/>
      </rPr>
      <t>例如：</t>
    </r>
    <r>
      <rPr>
        <b/>
        <sz val="11"/>
        <color theme="1"/>
        <rFont val="宋体"/>
        <family val="3"/>
        <charset val="134"/>
        <scheme val="minor"/>
      </rPr>
      <t>一组4×100米</t>
    </r>
    <r>
      <rPr>
        <sz val="11"/>
        <color theme="1"/>
        <rFont val="宋体"/>
        <family val="3"/>
        <charset val="134"/>
        <scheme val="minor"/>
      </rPr>
      <t>，</t>
    </r>
    <r>
      <rPr>
        <b/>
        <sz val="11"/>
        <color theme="1"/>
        <rFont val="宋体"/>
        <family val="3"/>
        <charset val="134"/>
        <scheme val="minor"/>
      </rPr>
      <t>每100米用时1分30秒，那么休息30秒</t>
    </r>
    <r>
      <rPr>
        <sz val="11"/>
        <color theme="1"/>
        <rFont val="宋体"/>
        <family val="3"/>
        <charset val="134"/>
        <scheme val="minor"/>
      </rPr>
      <t>。</t>
    </r>
  </si>
  <si>
    <t>训练示例：</t>
  </si>
  <si>
    <t>来自“MySwimPro”应用的“每周训练”示例：1500码的训练，大约需要35分钟。每个组的间隔与组的焦点相对应。</t>
  </si>
  <si>
    <t>改进和个性化：</t>
  </si>
  <si>
    <t>随着你的有氧能力和游泳技巧的提高，你将能够以更快的间隔游泳。</t>
  </si>
  <si>
    <t>MySwimPro应用中的所有间隔都是根据你的速度和目标量身定制的，因此每次训练都是独特的。</t>
  </si>
  <si>
    <t>结论：</t>
  </si>
  <si>
    <t>通过将间歇训练引入游泳例程，你将使心脏跳动，肺部将氧气推向全身。这些类型的锻炼爆发在你离开泳池后还有持续的好处，因为你的身体在数小时后继续以高水平燃烧卡路里</t>
  </si>
  <si>
    <t>地址</t>
  </si>
  <si>
    <t>https://blog.myswimpro.com/2017/12/15/what-is-interval-training/</t>
  </si>
  <si>
    <t>初学者的高级别的间歇训练</t>
  </si>
  <si>
    <r>
      <rPr>
        <sz val="12"/>
        <rFont val="宋体"/>
        <family val="3"/>
        <charset val="134"/>
      </rPr>
      <t>间歇训练 (HIIT)
目的: 动感十足、燃烧卡路里
方法: 交替进行接近、最大或超最大努力和休息
示例:
热身: 200米混合泳姿 + 4×25米游泳，每次间隔30秒
主要组别: 16×25米快速游泳，每次间隔30秒
总距离: 800米
地址：</t>
    </r>
    <r>
      <rPr>
        <u/>
        <sz val="12"/>
        <color theme="4"/>
        <rFont val="宋体"/>
        <family val="3"/>
        <charset val="134"/>
      </rPr>
      <t>https://swimswam.com/swim-workouts-for-beginners/</t>
    </r>
  </si>
  <si>
    <t>初学者的游泳训练计划#1</t>
  </si>
  <si>
    <r>
      <rPr>
        <sz val="12"/>
        <rFont val="宋体"/>
        <family val="3"/>
        <charset val="134"/>
      </rPr>
      <t xml:space="preserve">训练 #2（600 米）
热身：100米自由泳。（1min30） 
预设：4 x 25 米踢腿，休息 </t>
    </r>
    <r>
      <rPr>
        <sz val="12"/>
        <color theme="4"/>
        <rFont val="宋体"/>
        <family val="3"/>
        <charset val="134"/>
      </rPr>
      <t>20</t>
    </r>
    <r>
      <rPr>
        <sz val="12"/>
        <rFont val="宋体"/>
        <family val="3"/>
        <charset val="134"/>
      </rPr>
      <t xml:space="preserve"> 秒。
主要组合：6 x 50 米自由泳，休息 </t>
    </r>
    <r>
      <rPr>
        <sz val="12"/>
        <color theme="4"/>
        <rFont val="宋体"/>
        <family val="3"/>
        <charset val="134"/>
      </rPr>
      <t xml:space="preserve">30 </t>
    </r>
    <r>
      <rPr>
        <sz val="12"/>
        <rFont val="宋体"/>
        <family val="3"/>
        <charset val="134"/>
      </rPr>
      <t>秒，重点练习平稳游泳、指尖入水、挺身游动、旋转、头部位置和静默游泳。[47s/pc *6] +30*6
放松：100米完美自由泳。（1min30）
地址：</t>
    </r>
    <r>
      <rPr>
        <u/>
        <sz val="12"/>
        <color theme="4"/>
        <rFont val="宋体"/>
        <family val="3"/>
        <charset val="134"/>
      </rPr>
      <t>https://blog.myswimpro.com/2020/07/15/3-swim-workouts-for-beginners/</t>
    </r>
  </si>
  <si>
    <t>初学者的游泳训练计划#2</t>
  </si>
  <si>
    <r>
      <rPr>
        <sz val="12"/>
        <rFont val="宋体"/>
        <family val="3"/>
        <charset val="134"/>
      </rPr>
      <t xml:space="preserve">训练项目#3（1000米）
热身：4 x 50 米自由泳，休息 </t>
    </r>
    <r>
      <rPr>
        <sz val="12"/>
        <color theme="4"/>
        <rFont val="宋体"/>
        <family val="3"/>
        <charset val="134"/>
      </rPr>
      <t>20</t>
    </r>
    <r>
      <rPr>
        <sz val="12"/>
        <rFont val="宋体"/>
        <family val="3"/>
        <charset val="134"/>
      </rPr>
      <t xml:space="preserve"> 秒。
预设：4 x 50 米踢水，休息 </t>
    </r>
    <r>
      <rPr>
        <sz val="12"/>
        <color theme="4"/>
        <rFont val="宋体"/>
        <family val="3"/>
        <charset val="134"/>
      </rPr>
      <t>20</t>
    </r>
    <r>
      <rPr>
        <sz val="12"/>
        <rFont val="宋体"/>
        <family val="3"/>
        <charset val="134"/>
      </rPr>
      <t xml:space="preserve"> 秒，4 x 50 米划水（非自由泳），休息</t>
    </r>
    <r>
      <rPr>
        <sz val="12"/>
        <color theme="4"/>
        <rFont val="宋体"/>
        <family val="3"/>
        <charset val="134"/>
      </rPr>
      <t xml:space="preserve"> 30</t>
    </r>
    <r>
      <rPr>
        <sz val="12"/>
        <rFont val="宋体"/>
        <family val="3"/>
        <charset val="134"/>
      </rPr>
      <t xml:space="preserve"> 秒。
主要组合：6 x 50 米自由泳，休息 </t>
    </r>
    <r>
      <rPr>
        <sz val="12"/>
        <color theme="4"/>
        <rFont val="宋体"/>
        <family val="3"/>
        <charset val="134"/>
      </rPr>
      <t>30</t>
    </r>
    <r>
      <rPr>
        <sz val="12"/>
        <rFont val="宋体"/>
        <family val="3"/>
        <charset val="134"/>
      </rPr>
      <t xml:space="preserve"> 秒，重点练习平稳游泳、指尖入水、挺身游动、旋转、头部位置和静默游泳。
放松：100米完美自由泳。
地址：</t>
    </r>
    <r>
      <rPr>
        <u/>
        <sz val="12"/>
        <color theme="4"/>
        <rFont val="宋体"/>
        <family val="3"/>
        <charset val="134"/>
      </rPr>
      <t xml:space="preserve">https://blog.myswimpro.com/2020/07/15/3-swim-workouts-for-beginners/
</t>
    </r>
  </si>
  <si>
    <t>市场分析</t>
  </si>
  <si>
    <r>
      <rPr>
        <b/>
        <sz val="12"/>
        <rFont val="宋体"/>
        <family val="3"/>
        <charset val="134"/>
      </rPr>
      <t xml:space="preserve">①用户婚姻状况分析：78%的泳池和水疗中心业主已婚，拥有自己的房子，51% 的拥有游泳池的家庭没有孩子，有孩子的他们50%以上的18 岁以下子女仍住在家里。这个群体通常由双收入夫妇组成。
【我们的目标人群有25%的人孩子还在家中，有孩子的也大概率去泳池游】
②用户年龄层分析：这些人的年龄通常在35 至 64岁之间，平均年收入在50,000 至 150,000 美元之间。在这个群体中，超过一半的人目前从事商业、管理和专业工作。此外，超过一半的人受过大学或更高程度的教育。
【年龄阶层35-64岁，确定了泳速级别】
③用户喜好分析：超过 95%的泳池和水疗池买家会定期浏览网页。这是很重要的信息，因为大多数打算购买泳池的人都会在决定购买哪种泳池之前先在网上进行研究。
【需要互联网运营逆流器产品，做营销,SEO】
</t>
    </r>
    <r>
      <rPr>
        <b/>
        <sz val="12"/>
        <rFont val="Times New Roman"/>
        <family val="1"/>
      </rPr>
      <t> </t>
    </r>
    <r>
      <rPr>
        <b/>
        <sz val="12"/>
        <rFont val="宋体"/>
        <family val="3"/>
        <charset val="134"/>
      </rPr>
      <t>④用户购买决策分析：购买游泳池的首要动机包括：</t>
    </r>
    <r>
      <rPr>
        <b/>
        <sz val="12"/>
        <color rgb="FFFF0000"/>
        <rFont val="宋体"/>
        <family val="3"/>
        <charset val="134"/>
      </rPr>
      <t>休闲和放松的需求、锻炼的意愿和整体健身趋势、治疗、娱乐目的和美学</t>
    </r>
    <r>
      <rPr>
        <b/>
        <sz val="12"/>
        <rFont val="宋体"/>
        <family val="3"/>
        <charset val="134"/>
      </rPr>
      <t xml:space="preserve">。
此外，根据APSP 的一项调查，78%的受访者表示“游泳池的存在促使他们做出了购买这栋房子的决定”。
</t>
    </r>
    <r>
      <rPr>
        <b/>
        <sz val="12"/>
        <rFont val="Times New Roman"/>
        <family val="1"/>
      </rPr>
      <t> </t>
    </r>
    <r>
      <rPr>
        <b/>
        <sz val="12"/>
        <rFont val="宋体"/>
        <family val="3"/>
        <charset val="134"/>
      </rPr>
      <t>76%的泳池业主向 APSP 表示“他们对自己的泳池极其满意或非常满意”，而超过96% 的人表示对自己的泳池感到满意。
【休闲和放松，锻炼作为主要动机，确定了我们的训练计划的方向也是往这方面设计】
⑤用户需求点分析：超过67%的现有泳池拥有者表示，他们</t>
    </r>
    <r>
      <rPr>
        <b/>
        <sz val="12"/>
        <color rgb="FFFF0000"/>
        <rFont val="宋体"/>
        <family val="3"/>
        <charset val="134"/>
      </rPr>
      <t>“非常同意游泳池是与家人共度更多时光的理想场所”</t>
    </r>
    <r>
      <rPr>
        <b/>
        <sz val="12"/>
        <rFont val="宋体"/>
        <family val="3"/>
        <charset val="134"/>
      </rPr>
      <t>。
【</t>
    </r>
    <r>
      <rPr>
        <b/>
        <sz val="12"/>
        <color rgb="FFFF0000"/>
        <rFont val="宋体"/>
        <family val="3"/>
        <charset val="134"/>
      </rPr>
      <t>显然家庭娱乐性作为主要的需求切入点，小孩子能用也是比较值得关注的</t>
    </r>
    <r>
      <rPr>
        <b/>
        <sz val="12"/>
        <rFont val="宋体"/>
        <family val="3"/>
        <charset val="134"/>
      </rPr>
      <t xml:space="preserve">】
美国 有 1.3 亿户家庭，估计有8% 的家庭拥有游泳池。游泳池的类型也有很大差异，近 59% 的住宅游泳池位于地下 ，约 41% 位于地上。这种多样性反映了美国房主的偏好和预算范围。
【市场巨大，还需要了解新增泳池市场的趋势 （2）】
市场趋势：
全球4000W存量私人泳池，其中每年新增120W（1.2%）
美国占比1/3，全球最大市场
</t>
    </r>
  </si>
  <si>
    <t>100米平均游速</t>
  </si>
  <si>
    <t>等级</t>
  </si>
  <si>
    <t>速度</t>
  </si>
  <si>
    <t>参考</t>
  </si>
  <si>
    <t>1.入门</t>
  </si>
  <si>
    <t>家庭娱乐/初学者/儿童</t>
  </si>
  <si>
    <t xml:space="preserve">3.5-5分钟   </t>
  </si>
  <si>
    <r>
      <t xml:space="preserve">https://www.swimbikerun.ph/training/training-swim/setting-realistic-swimming-goals-average-times-for-beginner-and-intermediate-swimmers/
</t>
    </r>
    <r>
      <rPr>
        <sz val="11"/>
        <color rgb="FF800080"/>
        <rFont val="宋体"/>
        <family val="3"/>
        <charset val="134"/>
      </rPr>
      <t xml:space="preserve">经常锻炼的人可能会接近三级运动员的水平，大概在1分30秒左右
</t>
    </r>
    <r>
      <rPr>
        <sz val="11"/>
        <color rgb="FF800080"/>
        <rFont val="宋体"/>
        <family val="3"/>
        <charset val="134"/>
        <scheme val="minor"/>
      </rPr>
      <t xml:space="preserve">注：以上为自由泳时间，蛙泳平均增加10S
</t>
    </r>
    <r>
      <rPr>
        <b/>
        <sz val="11"/>
        <color rgb="FFFF0000"/>
        <rFont val="宋体"/>
        <family val="3"/>
        <charset val="134"/>
        <scheme val="minor"/>
      </rPr>
      <t>初中级游泳爱好者的速度在0.61~1.25m/s之间[bestway是0.65~1.3m/s]</t>
    </r>
  </si>
  <si>
    <t>2.初级</t>
  </si>
  <si>
    <t>游泳爱好者（偶尔）</t>
  </si>
  <si>
    <t>1.5-2.5分钟 (平均在2分钟)</t>
  </si>
  <si>
    <t>3.中级</t>
  </si>
  <si>
    <t>游泳训练者（经常）</t>
  </si>
  <si>
    <t>1分20秒-2分钟</t>
  </si>
  <si>
    <t>4.高级</t>
  </si>
  <si>
    <t>竞技游泳运动员</t>
  </si>
  <si>
    <t>1）世界纪录：男子世界纪录为 46.8 秒，女子世界纪录为 51.7 秒
2）运动健将：男子需用时在52.85-54.80秒之间（25米池）或54.35-56.30秒之间（50米池）；女子需用时少于55秒。
3）一级运动员：男子和女子均需用时少于55秒50。
4）二级运动员：男子和女子均需用时少于1分05秒。
（以上运动员分类是中国标准，国际参考世界记录和奥林匹克记录）</t>
  </si>
  <si>
    <t>世界记录男子：https://www.worldaquatics.com/swimming/records?recordCode=WR&amp;eventTypeId=&amp;countryId=&amp;gender=M&amp;pool=LCM&amp;region=
女子：https://www.worldaquatics.com/swimming/records?recordCode=WR&amp;eventTypeId=&amp;countryId=&amp;gender=F&amp;pool=LCM&amp;region=
奥林匹克：
https://en.wikipedia.org/wiki/Swimming_at_the_2020_Summer_Olympics_%E2%80%93_Men%27s_100_metre_freestyle
中国游泳运动员等级
https://baijiahao.baidu.com/s?id=1697201937811638869&amp;wfr=spider&amp;for=pc</t>
  </si>
  <si>
    <t>5.耐力</t>
  </si>
  <si>
    <t>铁人三项</t>
  </si>
  <si>
    <t>铁人三项游泳项目的标准距离为3.86公里（2.4英里）。在标准比赛中，游泳项目的完成时间标准因具体赛事而异，但一般要求在1小时10分钟至1小时30分钟之间完成。
而在世界纪录方面，男子组的世界纪录为39分钟08秒；女子组的世界纪录为40分钟29秒</t>
  </si>
  <si>
    <t>https://www.tri247.com/beginner-triathlon/triathlon-distances#h-quick-fire-triathlon-distances-recap
https://en.wikipedia.org/wiki/Ironman_Triathlon#Ironman_world_records</t>
  </si>
  <si>
    <r>
      <rPr>
        <b/>
        <sz val="13"/>
        <color rgb="FF2C2F34"/>
        <rFont val="Poppins"/>
      </rPr>
      <t>100</t>
    </r>
    <r>
      <rPr>
        <b/>
        <sz val="13"/>
        <color rgb="FF2C2F34"/>
        <rFont val="宋体"/>
        <family val="3"/>
        <charset val="134"/>
      </rPr>
      <t>米自由泳（初级和中级游泳者的平均时间）</t>
    </r>
  </si>
  <si>
    <t>年龄组</t>
  </si>
  <si>
    <t>初学者的平均时间</t>
  </si>
  <si>
    <t>泳速</t>
  </si>
  <si>
    <t>蛙泳（比自由泳慢20%）</t>
  </si>
  <si>
    <t>中级的平均时间</t>
  </si>
  <si>
    <t>16-19</t>
  </si>
  <si>
    <t>1 分 30 秒</t>
  </si>
  <si>
    <t>1 分 20 秒</t>
  </si>
  <si>
    <t>20-24</t>
  </si>
  <si>
    <t>1 分 34 秒</t>
  </si>
  <si>
    <t>1 分 24 秒</t>
  </si>
  <si>
    <t>25-29</t>
  </si>
  <si>
    <t>1 分 38 秒</t>
  </si>
  <si>
    <t>1 分 28 秒</t>
  </si>
  <si>
    <t>30-34</t>
  </si>
  <si>
    <t>1 分 42 秒</t>
  </si>
  <si>
    <t>1 分 32 秒</t>
  </si>
  <si>
    <t>35-39</t>
  </si>
  <si>
    <t>1 分 46 秒</t>
  </si>
  <si>
    <t>1 分 36 秒</t>
  </si>
  <si>
    <t>40-44</t>
  </si>
  <si>
    <t>1 分 50 秒</t>
  </si>
  <si>
    <t>1 分 40 秒</t>
  </si>
  <si>
    <t>45-49</t>
  </si>
  <si>
    <t>1 分 54 秒</t>
  </si>
  <si>
    <t>1 分 44 秒</t>
  </si>
  <si>
    <t>50-54</t>
  </si>
  <si>
    <t>1 分 58 秒</t>
  </si>
  <si>
    <t>1 分 48 秒</t>
  </si>
  <si>
    <t>55-59</t>
  </si>
  <si>
    <t>2 分钟</t>
  </si>
  <si>
    <t>60-64</t>
  </si>
  <si>
    <t>2 分 2 秒</t>
  </si>
  <si>
    <t>1 分 52 秒</t>
  </si>
  <si>
    <t>65-69</t>
  </si>
  <si>
    <t>2 分 4 秒</t>
  </si>
  <si>
    <t>70-74</t>
  </si>
  <si>
    <t>2 分 6 秒</t>
  </si>
  <si>
    <t>1 分 56 秒</t>
  </si>
  <si>
    <t>75+</t>
  </si>
  <si>
    <t>2 分 8 秒</t>
  </si>
  <si>
    <t>这些成绩是各种游泳比赛和项目的汇总，反映了非精英游泳运动员的表现。它们为初学者和中级水平提供了一个现实的基准。它们是基于对不同年龄组的初级和中级铁人三项运动员的平均表现时间的一般理解。这些时间是指示性的，旨在为非精英运动员在不同的铁人三项距离中提供一个广泛的概述。</t>
  </si>
  <si>
    <t>自由泳平均时间（100m）</t>
  </si>
  <si>
    <t>自由泳速度</t>
  </si>
  <si>
    <t>蛙泳【20% slower 依据见右 】</t>
  </si>
  <si>
    <t>10岁</t>
  </si>
  <si>
    <t>20岁</t>
  </si>
  <si>
    <t>30岁</t>
  </si>
  <si>
    <t>40岁</t>
  </si>
  <si>
    <t>50岁</t>
  </si>
  <si>
    <t>60岁</t>
  </si>
  <si>
    <t>注，以上是参加比赛的50%选手成绩</t>
  </si>
  <si>
    <t>流速档位</t>
  </si>
  <si>
    <t>出口速度</t>
  </si>
  <si>
    <t>1.5m</t>
  </si>
  <si>
    <t>2m</t>
  </si>
  <si>
    <t>2.5m</t>
  </si>
  <si>
    <t>3m</t>
  </si>
  <si>
    <t>3.5m</t>
  </si>
  <si>
    <t>4m</t>
  </si>
  <si>
    <t>4.5m</t>
  </si>
  <si>
    <t>5m</t>
  </si>
  <si>
    <t>是否适游</t>
  </si>
  <si>
    <t>适游距离[游在逆流器正中央]</t>
  </si>
  <si>
    <t>体验</t>
  </si>
  <si>
    <t>不能适游原因</t>
  </si>
  <si>
    <t>实测流速</t>
  </si>
  <si>
    <t>否</t>
  </si>
  <si>
    <t>/</t>
  </si>
  <si>
    <t>速度太大冲到岸边,岸最长8m，浪冲在身上可在岸边体验按摩，在100%时潜水下去能看到有明显的浪在水面处</t>
  </si>
  <si>
    <t>估算流速</t>
  </si>
  <si>
    <t>是</t>
  </si>
  <si>
    <t>6m5</t>
  </si>
  <si>
    <t>会比较用力，而且会往后冲，明显有浪打过来，往边上打</t>
  </si>
  <si>
    <t>5m5 流速小于0.41m/s</t>
  </si>
  <si>
    <t>需要用力，但是可以保持，在4.5m游会被冲到5.5m</t>
  </si>
  <si>
    <t>4m 流速0.43m/s</t>
  </si>
  <si>
    <t>需要用力游，比40%费劲</t>
  </si>
  <si>
    <t>2.5m 流速0.55m/s</t>
  </si>
  <si>
    <t>可以保持停留位置，比较轻松</t>
  </si>
  <si>
    <t>1.5m 流速0.68m/s</t>
  </si>
  <si>
    <t>不太用力，但可以保持，30%慢速游，或者保持原地漂浮</t>
  </si>
  <si>
    <t>手放在逆流器主机10cm能感觉稍微阻力，轻松游到岸,没找到静止点</t>
  </si>
  <si>
    <t xml:space="preserve">总结：
1-游泳位置都在逆流器正中央，但适泳区的理论泳速都不一样，目前仅依赖理论计算的流速，而没有实际测量的数据。理论计算可能没有考虑到实际使用环境中的各种变量，另外我们需要该实际泳速进而指导整体设计【确定用户画像客群】。
【解决方案：
①实际流速测量：引入实际流速测量设备，在不同流速档位和不同距离进行实际测量，获取准确的流速数据。
②数据验证与校准，通过实际数据验证与理论计算结果偏差，找出理论计算的问题点，校准理论计算模型
③更多用户测试和体验跟进：计划找更多用户进行体验，提高样本量，保证数据具备更高说服力】
2-在100%流速档位，速度过高，用户被冲到岸边，无法正常游泳，在8m岸边只能体验按摩效果【考虑营销对应功能点】。说明在高流速下，实际使用体验不佳，但面向专业的用户，应该可以进行游泳，需要考察。
3- 30%档可以轻松游起来，代表该档还是有对标人群可以使用。
4- 20%档轻松游到岸，没找到停止点，流速过少，可以作为预设训练计划的休息Break档。
5- 60%-80%感到明显加速，会有不适应，若训练计划加上增加流速档上升的话会出现较大不适应。
6- 潜到水下没听到噪音，电源箱声音在泳池基本听不到，代表分贝低？考虑是否能作为卖点。
</t>
  </si>
  <si>
    <t>原</t>
    <phoneticPr fontId="24" type="noConversion"/>
  </si>
  <si>
    <t>现</t>
    <phoneticPr fontId="24" type="noConversion"/>
  </si>
  <si>
    <t>转速</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</si>
</sst>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00_ "/>
    <numFmt numFmtId="179" formatCode="_ * #,##0.00_ ;_ * \-#,##0.00_ ;_ * "/>
  </numFmts>
  <fonts count="25">
    <font>
      <sz val="12"/>
      <name val="宋体"/>
      <charset val="134"/>
    </font>
    <font>
      <sz val="11"/>
      <color theme="1"/>
      <name val="宋体"/>
      <family val="3"/>
      <charset val="134"/>
      <scheme val="minor"/>
    </font>
    <font>
      <b/>
      <sz val="11"/>
      <color theme="1"/>
      <name val="宋体"/>
      <family val="3"/>
      <charset val="134"/>
      <scheme val="minor"/>
    </font>
    <font>
      <sz val="12"/>
      <color rgb="FF000000"/>
      <name val="宋体"/>
      <family val="3"/>
      <charset val="134"/>
    </font>
    <font>
      <b/>
      <sz val="12"/>
      <name val="宋体"/>
      <family val="3"/>
      <charset val="134"/>
    </font>
    <font>
      <b/>
      <sz val="13"/>
      <color rgb="FF2C2F34"/>
      <name val="Poppins"/>
      <family val="1"/>
    </font>
    <font>
      <u/>
      <sz val="11"/>
      <color rgb="FF800080"/>
      <name val="宋体"/>
      <family val="3"/>
      <charset val="134"/>
      <scheme val="minor"/>
    </font>
    <font>
      <u/>
      <sz val="11"/>
      <color rgb="FF0000FF"/>
      <name val="宋体"/>
      <family val="3"/>
      <charset val="134"/>
      <scheme val="minor"/>
    </font>
    <font>
      <b/>
      <sz val="18"/>
      <color theme="1"/>
      <name val="宋体"/>
      <family val="3"/>
      <charset val="134"/>
      <scheme val="minor"/>
    </font>
    <font>
      <sz val="18"/>
      <color theme="1"/>
      <name val="宋体"/>
      <family val="3"/>
      <charset val="134"/>
      <scheme val="minor"/>
    </font>
    <font>
      <sz val="11.05"/>
      <color rgb="FF000000"/>
      <name val="CIDFont"/>
    </font>
    <font>
      <sz val="11"/>
      <color rgb="FFFF0000"/>
      <name val="宋体"/>
      <family val="3"/>
      <charset val="134"/>
      <scheme val="minor"/>
    </font>
    <font>
      <b/>
      <sz val="13"/>
      <color rgb="FF2C2F34"/>
      <name val="宋体"/>
      <family val="3"/>
      <charset val="134"/>
    </font>
    <font>
      <sz val="11"/>
      <color rgb="FF800080"/>
      <name val="宋体"/>
      <family val="3"/>
      <charset val="134"/>
    </font>
    <font>
      <sz val="11"/>
      <color rgb="FF800080"/>
      <name val="宋体"/>
      <family val="3"/>
      <charset val="134"/>
      <scheme val="minor"/>
    </font>
    <font>
      <b/>
      <sz val="11"/>
      <color rgb="FFFF0000"/>
      <name val="宋体"/>
      <family val="3"/>
      <charset val="134"/>
      <scheme val="minor"/>
    </font>
    <font>
      <b/>
      <sz val="12"/>
      <name val="Times New Roman"/>
      <family val="1"/>
    </font>
    <font>
      <b/>
      <sz val="12"/>
      <color rgb="FFFF0000"/>
      <name val="宋体"/>
      <family val="3"/>
      <charset val="134"/>
    </font>
    <font>
      <u/>
      <sz val="12"/>
      <color theme="4"/>
      <name val="宋体"/>
      <family val="3"/>
      <charset val="134"/>
    </font>
    <font>
      <sz val="12"/>
      <color theme="4"/>
      <name val="宋体"/>
      <family val="3"/>
      <charset val="134"/>
    </font>
    <font>
      <b/>
      <u/>
      <sz val="12"/>
      <color theme="4"/>
      <name val="宋体"/>
      <family val="3"/>
      <charset val="134"/>
    </font>
    <font>
      <b/>
      <sz val="12"/>
      <color theme="4"/>
      <name val="宋体"/>
      <family val="3"/>
      <charset val="134"/>
    </font>
    <font>
      <sz val="12"/>
      <name val="宋体"/>
      <family val="3"/>
      <charset val="134"/>
    </font>
    <font>
      <b/>
      <sz val="13"/>
      <color rgb="FF2C2F34"/>
      <name val="Poppins"/>
    </font>
    <font>
      <sz val="9"/>
      <name val="宋体"/>
      <family val="3"/>
      <charset val="134"/>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B050"/>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3">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9" fontId="1" fillId="2" borderId="1" xfId="0" applyNumberFormat="1" applyFont="1" applyFill="1" applyBorder="1">
      <alignment vertical="center"/>
    </xf>
    <xf numFmtId="178" fontId="1" fillId="2" borderId="1" xfId="0" applyNumberFormat="1" applyFont="1" applyFill="1" applyBorder="1">
      <alignment vertical="center"/>
    </xf>
    <xf numFmtId="178" fontId="1" fillId="3" borderId="1" xfId="0" applyNumberFormat="1" applyFont="1" applyFill="1" applyBorder="1">
      <alignment vertical="center"/>
    </xf>
    <xf numFmtId="179" fontId="3" fillId="2" borderId="1" xfId="0" applyNumberFormat="1" applyFont="1" applyFill="1" applyBorder="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178"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8" fontId="1" fillId="0" borderId="1" xfId="0" applyNumberFormat="1" applyFont="1" applyBorder="1" applyAlignment="1">
      <alignment horizontal="center" vertical="center"/>
    </xf>
    <xf numFmtId="10" fontId="1" fillId="0" borderId="1" xfId="0" applyNumberFormat="1" applyFont="1" applyBorder="1">
      <alignment vertical="center"/>
    </xf>
    <xf numFmtId="178" fontId="0" fillId="0" borderId="0" xfId="0" applyNumberFormat="1">
      <alignment vertical="center"/>
    </xf>
    <xf numFmtId="0" fontId="4" fillId="0" borderId="10" xfId="0" applyFont="1" applyBorder="1" applyAlignment="1">
      <alignment horizontal="left" vertical="center" wrapText="1"/>
    </xf>
    <xf numFmtId="178" fontId="4" fillId="0" borderId="10" xfId="0" applyNumberFormat="1" applyFont="1" applyBorder="1" applyAlignment="1">
      <alignment horizontal="left" vertical="center" wrapText="1"/>
    </xf>
    <xf numFmtId="0" fontId="4" fillId="0" borderId="10" xfId="0" applyFont="1" applyBorder="1">
      <alignment vertical="center"/>
    </xf>
    <xf numFmtId="0" fontId="0" fillId="0" borderId="1" xfId="0" applyBorder="1" applyAlignment="1">
      <alignment horizontal="left" vertical="center" wrapText="1"/>
    </xf>
    <xf numFmtId="178" fontId="0" fillId="0" borderId="1" xfId="0" applyNumberFormat="1" applyBorder="1" applyAlignment="1">
      <alignment horizontal="left" vertical="center" wrapText="1"/>
    </xf>
    <xf numFmtId="0" fontId="0" fillId="3" borderId="1" xfId="0" applyFill="1" applyBorder="1">
      <alignment vertical="center"/>
    </xf>
    <xf numFmtId="178" fontId="0" fillId="0" borderId="1" xfId="0" applyNumberFormat="1" applyBorder="1">
      <alignment vertical="center"/>
    </xf>
    <xf numFmtId="0" fontId="0" fillId="0" borderId="1" xfId="0" applyBorder="1">
      <alignment vertical="center"/>
    </xf>
    <xf numFmtId="178" fontId="0" fillId="4" borderId="1" xfId="0" applyNumberFormat="1" applyFill="1" applyBorder="1" applyAlignment="1">
      <alignment horizontal="left" vertical="center" wrapText="1"/>
    </xf>
    <xf numFmtId="178" fontId="0" fillId="3" borderId="1" xfId="0" applyNumberFormat="1" applyFill="1" applyBorder="1" applyAlignment="1">
      <alignment horizontal="left" vertical="center" wrapText="1"/>
    </xf>
    <xf numFmtId="178" fontId="0" fillId="2" borderId="1" xfId="0" applyNumberFormat="1"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0" fillId="0" borderId="13" xfId="0" applyBorder="1">
      <alignment vertical="center"/>
    </xf>
    <xf numFmtId="0" fontId="4" fillId="0" borderId="1" xfId="0" applyFont="1" applyBorder="1" applyAlignment="1">
      <alignment horizontal="left" vertical="center"/>
    </xf>
    <xf numFmtId="0" fontId="1" fillId="0" borderId="14" xfId="0" applyFont="1" applyBorder="1">
      <alignment vertical="center"/>
    </xf>
    <xf numFmtId="0" fontId="0" fillId="0" borderId="14" xfId="0" applyBorder="1">
      <alignment vertical="center"/>
    </xf>
    <xf numFmtId="0" fontId="7" fillId="0" borderId="1" xfId="1" applyBorder="1">
      <alignment vertical="center"/>
    </xf>
    <xf numFmtId="0" fontId="0" fillId="0" borderId="0" xfId="0" applyAlignment="1">
      <alignment horizontal="left" vertical="center"/>
    </xf>
    <xf numFmtId="0" fontId="0" fillId="0" borderId="10" xfId="0" applyBorder="1">
      <alignment vertical="center"/>
    </xf>
    <xf numFmtId="0" fontId="4" fillId="0" borderId="1" xfId="0" applyFont="1" applyBorder="1" applyAlignment="1">
      <alignment vertical="center" wrapText="1"/>
    </xf>
    <xf numFmtId="9" fontId="1" fillId="0" borderId="1" xfId="0" applyNumberFormat="1" applyFont="1" applyBorder="1">
      <alignment vertical="center"/>
    </xf>
    <xf numFmtId="0" fontId="4" fillId="0" borderId="1" xfId="0" applyFont="1" applyBorder="1">
      <alignment vertical="center"/>
    </xf>
    <xf numFmtId="0" fontId="1" fillId="3" borderId="1" xfId="0" applyFont="1" applyFill="1" applyBorder="1">
      <alignment vertical="center"/>
    </xf>
    <xf numFmtId="0" fontId="10" fillId="0" borderId="1" xfId="0" applyFont="1" applyBorder="1">
      <alignment vertical="center"/>
    </xf>
    <xf numFmtId="0" fontId="10" fillId="3" borderId="1" xfId="0" applyFont="1" applyFill="1" applyBorder="1">
      <alignment vertical="center"/>
    </xf>
    <xf numFmtId="0" fontId="2" fillId="3" borderId="1" xfId="0" applyFont="1" applyFill="1" applyBorder="1">
      <alignment vertical="center"/>
    </xf>
    <xf numFmtId="0" fontId="0" fillId="0" borderId="12" xfId="0" applyBorder="1" applyAlignment="1">
      <alignment horizontal="left" vertical="center" wrapText="1"/>
    </xf>
    <xf numFmtId="0" fontId="2" fillId="0" borderId="1" xfId="0" applyFont="1" applyBorder="1" applyAlignment="1">
      <alignment vertical="center" wrapText="1"/>
    </xf>
    <xf numFmtId="9" fontId="11" fillId="0" borderId="1" xfId="0" applyNumberFormat="1" applyFont="1" applyBorder="1" applyAlignment="1">
      <alignment horizontal="center" vertical="center"/>
    </xf>
    <xf numFmtId="9" fontId="1" fillId="6" borderId="1" xfId="0" applyNumberFormat="1" applyFont="1" applyFill="1" applyBorder="1" applyAlignment="1">
      <alignment horizontal="center" vertical="center"/>
    </xf>
    <xf numFmtId="9" fontId="1" fillId="7"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0" fontId="1" fillId="8" borderId="1" xfId="0" applyFont="1" applyFill="1" applyBorder="1" applyAlignment="1">
      <alignment horizontal="center" vertical="center"/>
    </xf>
    <xf numFmtId="9" fontId="1" fillId="9"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left" vertical="center" wrapText="1"/>
    </xf>
    <xf numFmtId="0" fontId="0" fillId="0" borderId="15" xfId="0" applyBorder="1" applyAlignment="1">
      <alignment horizontal="left" vertical="center"/>
    </xf>
    <xf numFmtId="0" fontId="0" fillId="0" borderId="10" xfId="0" applyBorder="1" applyAlignment="1">
      <alignment horizontal="left" vertical="center"/>
    </xf>
    <xf numFmtId="0" fontId="4"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2" xfId="0"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4" fillId="5" borderId="4" xfId="0" applyFont="1" applyFill="1" applyBorder="1" applyAlignment="1">
      <alignment horizontal="center" vertical="center"/>
    </xf>
    <xf numFmtId="0" fontId="4" fillId="5" borderId="0" xfId="0" applyFont="1" applyFill="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 fillId="0" borderId="1" xfId="0" applyFont="1" applyBorder="1">
      <alignment vertical="center"/>
    </xf>
    <xf numFmtId="0" fontId="0" fillId="0" borderId="0" xfId="0" applyAlignment="1">
      <alignment horizontal="left" vertical="center" wrapText="1"/>
    </xf>
    <xf numFmtId="0" fontId="0" fillId="0" borderId="0" xfId="0" applyAlignment="1">
      <alignment horizontal="left"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4" xfId="0" applyFont="1" applyBorder="1">
      <alignment vertical="center"/>
    </xf>
    <xf numFmtId="0" fontId="0" fillId="0" borderId="1" xfId="0" applyBorder="1" applyAlignment="1">
      <alignment horizontal="left" vertical="top" wrapText="1"/>
    </xf>
    <xf numFmtId="0" fontId="0" fillId="0" borderId="1" xfId="0" applyBorder="1" applyAlignment="1">
      <alignment horizontal="left" vertical="top"/>
    </xf>
    <xf numFmtId="0" fontId="4" fillId="0" borderId="1" xfId="0" applyFont="1" applyBorder="1" applyAlignment="1">
      <alignment horizontal="left" vertical="center"/>
    </xf>
    <xf numFmtId="0" fontId="0" fillId="0" borderId="11" xfId="0" applyBorder="1" applyAlignment="1">
      <alignment horizontal="center" vertical="center"/>
    </xf>
    <xf numFmtId="0" fontId="6" fillId="0" borderId="12" xfId="1" applyFont="1" applyBorder="1" applyAlignment="1">
      <alignment horizontal="left" vertical="center" wrapText="1"/>
    </xf>
    <xf numFmtId="0" fontId="6" fillId="0" borderId="10" xfId="1" applyFont="1" applyBorder="1" applyAlignment="1">
      <alignment horizontal="left" vertical="center" wrapText="1"/>
    </xf>
    <xf numFmtId="0" fontId="6" fillId="0" borderId="1" xfId="1" applyFont="1" applyBorder="1" applyAlignment="1">
      <alignment horizontal="left" vertical="center" wrapText="1"/>
    </xf>
    <xf numFmtId="0" fontId="5"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7"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9" xfId="0" applyFont="1" applyBorder="1" applyAlignment="1">
      <alignment horizontal="left" vertical="center" wrapText="1"/>
    </xf>
    <xf numFmtId="9" fontId="0" fillId="0" borderId="0" xfId="0" applyNumberFormat="1">
      <alignment vertical="center"/>
    </xf>
    <xf numFmtId="0" fontId="22" fillId="0" borderId="0" xfId="0" applyFont="1">
      <alignment vertical="center"/>
    </xf>
    <xf numFmtId="0" fontId="1" fillId="0" borderId="0" xfId="0" applyFont="1" applyFill="1" applyBorder="1">
      <alignment vertical="center"/>
    </xf>
  </cellXfs>
  <cellStyles count="2">
    <cellStyle name="常规" xfId="0" builtinId="0"/>
    <cellStyle name="超链接" xfId="1" builtinId="8"/>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xdr:colOff>
      <xdr:row>12</xdr:row>
      <xdr:rowOff>19050</xdr:rowOff>
    </xdr:from>
    <xdr:to>
      <xdr:col>6</xdr:col>
      <xdr:colOff>174916</xdr:colOff>
      <xdr:row>44</xdr:row>
      <xdr:rowOff>59981</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35" y="2190750"/>
          <a:ext cx="6067425" cy="58293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272415</xdr:colOff>
      <xdr:row>6</xdr:row>
      <xdr:rowOff>13335</xdr:rowOff>
    </xdr:from>
    <xdr:to>
      <xdr:col>4</xdr:col>
      <xdr:colOff>4900295</xdr:colOff>
      <xdr:row>6</xdr:row>
      <xdr:rowOff>3322320</xdr:rowOff>
    </xdr:to>
    <xdr:pic>
      <xdr:nvPicPr>
        <xdr:cNvPr id="2" name="ID_6EBD04D208664319976F1E6D8A371414">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2216765" y="5575935"/>
          <a:ext cx="4627880" cy="3308985"/>
        </a:xfrm>
        <a:prstGeom prst="rect">
          <a:avLst/>
        </a:prstGeom>
        <a:noFill/>
        <a:ln w="9525">
          <a:noFill/>
        </a:ln>
      </xdr:spPr>
    </xdr:pic>
    <xdr:clientData/>
  </xdr:twoCellAnchor>
  <xdr:twoCellAnchor editAs="oneCell">
    <xdr:from>
      <xdr:col>5</xdr:col>
      <xdr:colOff>20955</xdr:colOff>
      <xdr:row>6</xdr:row>
      <xdr:rowOff>13335</xdr:rowOff>
    </xdr:from>
    <xdr:to>
      <xdr:col>5</xdr:col>
      <xdr:colOff>7139305</xdr:colOff>
      <xdr:row>6</xdr:row>
      <xdr:rowOff>3322320</xdr:rowOff>
    </xdr:to>
    <xdr:pic>
      <xdr:nvPicPr>
        <xdr:cNvPr id="3" name="ID_C781A64851AF40C9A73A8E1BCB847E3A">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7127855" y="5575935"/>
          <a:ext cx="7118350" cy="3308985"/>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blog.myswimpro.com/2017/12/15/what-is-interval-training/"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wimbikerun.ph/training/training-swim/setting-realistic-swimming-goals-average-times-for-beginner-and-intermediate-swimm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2"/>
  <sheetViews>
    <sheetView tabSelected="1" workbookViewId="0">
      <selection activeCell="I67" sqref="I67"/>
    </sheetView>
  </sheetViews>
  <sheetFormatPr defaultColWidth="9" defaultRowHeight="15.75"/>
  <cols>
    <col min="1" max="1" width="10.375" customWidth="1"/>
    <col min="2" max="2" width="17.875" customWidth="1"/>
    <col min="4" max="4" width="22.125" customWidth="1"/>
    <col min="22" max="32" width="8" customWidth="1"/>
  </cols>
  <sheetData>
    <row r="1" spans="1:32">
      <c r="A1" s="12" t="s">
        <v>0</v>
      </c>
      <c r="B1" s="12">
        <v>1</v>
      </c>
      <c r="C1" s="12">
        <v>2</v>
      </c>
      <c r="D1" s="12">
        <v>3</v>
      </c>
      <c r="E1" s="12">
        <v>4</v>
      </c>
      <c r="F1" s="12">
        <v>5</v>
      </c>
      <c r="G1" s="12">
        <v>6</v>
      </c>
      <c r="H1" s="12">
        <v>7</v>
      </c>
      <c r="I1" s="12">
        <v>8</v>
      </c>
      <c r="J1" s="12">
        <v>9</v>
      </c>
      <c r="K1" s="12">
        <v>10</v>
      </c>
      <c r="L1" s="12">
        <v>11</v>
      </c>
      <c r="M1" s="12">
        <v>12</v>
      </c>
      <c r="N1" s="12">
        <v>13</v>
      </c>
      <c r="O1" s="12">
        <v>14</v>
      </c>
      <c r="P1" s="52">
        <v>15</v>
      </c>
      <c r="Q1" s="12">
        <v>16</v>
      </c>
      <c r="R1" s="12">
        <v>17</v>
      </c>
      <c r="S1" s="12">
        <v>18</v>
      </c>
      <c r="T1" s="12">
        <v>19</v>
      </c>
      <c r="U1" s="52">
        <v>20</v>
      </c>
      <c r="V1" s="12">
        <v>21</v>
      </c>
      <c r="W1" s="12">
        <v>22</v>
      </c>
      <c r="X1" s="12">
        <v>23</v>
      </c>
      <c r="Y1" s="12">
        <v>24</v>
      </c>
      <c r="Z1" s="12">
        <v>25</v>
      </c>
      <c r="AA1" s="12">
        <v>26</v>
      </c>
      <c r="AB1" s="12">
        <v>27</v>
      </c>
      <c r="AC1" s="12">
        <v>28</v>
      </c>
      <c r="AD1" s="12">
        <v>29</v>
      </c>
      <c r="AE1" s="12">
        <v>30</v>
      </c>
      <c r="AF1" s="12" t="s">
        <v>1</v>
      </c>
    </row>
    <row r="2" spans="1:32">
      <c r="A2" s="12" t="s">
        <v>2</v>
      </c>
      <c r="B2" s="51">
        <v>0.3</v>
      </c>
      <c r="C2" s="51">
        <v>0.3</v>
      </c>
      <c r="D2" s="51">
        <v>0.4</v>
      </c>
      <c r="E2" s="51">
        <v>0.4</v>
      </c>
      <c r="F2" s="51">
        <v>0.4</v>
      </c>
      <c r="G2" s="51">
        <v>0.3</v>
      </c>
      <c r="H2" s="51">
        <v>0.45</v>
      </c>
      <c r="I2" s="51">
        <v>0.45</v>
      </c>
      <c r="J2" s="51">
        <v>0.45</v>
      </c>
      <c r="K2" s="51">
        <v>0.3</v>
      </c>
      <c r="L2" s="51">
        <v>0.4</v>
      </c>
      <c r="M2" s="51">
        <v>0.4</v>
      </c>
      <c r="N2" s="51">
        <v>0.4</v>
      </c>
      <c r="O2" s="51">
        <v>0.3</v>
      </c>
      <c r="P2" s="51">
        <v>0.3</v>
      </c>
      <c r="Q2" s="12"/>
      <c r="R2" s="12"/>
      <c r="S2" s="12"/>
      <c r="T2" s="12"/>
      <c r="U2" s="12"/>
      <c r="V2" s="12"/>
      <c r="W2" s="12"/>
      <c r="X2" s="12"/>
      <c r="Y2" s="12"/>
      <c r="Z2" s="12"/>
      <c r="AA2" s="12"/>
      <c r="AB2" s="12"/>
      <c r="AC2" s="12"/>
      <c r="AD2" s="12"/>
      <c r="AE2" s="12"/>
      <c r="AF2" s="12"/>
    </row>
    <row r="3" spans="1:32">
      <c r="A3" s="12" t="s">
        <v>3</v>
      </c>
      <c r="B3" s="51">
        <v>0.5</v>
      </c>
      <c r="C3" s="51">
        <v>0.5</v>
      </c>
      <c r="D3" s="51">
        <v>0.5</v>
      </c>
      <c r="E3" s="51">
        <v>0.6</v>
      </c>
      <c r="F3" s="51">
        <v>0.6</v>
      </c>
      <c r="G3" s="51">
        <v>0.6</v>
      </c>
      <c r="H3" s="51">
        <v>0.5</v>
      </c>
      <c r="I3" s="51">
        <v>0.5</v>
      </c>
      <c r="J3" s="53">
        <v>0.7</v>
      </c>
      <c r="K3" s="53">
        <v>0.7</v>
      </c>
      <c r="L3" s="53">
        <v>0.7</v>
      </c>
      <c r="M3" s="53">
        <v>0.7</v>
      </c>
      <c r="N3" s="51">
        <v>0.5</v>
      </c>
      <c r="O3" s="51">
        <v>0.6</v>
      </c>
      <c r="P3" s="51">
        <v>0.6</v>
      </c>
      <c r="Q3" s="51">
        <v>0.6</v>
      </c>
      <c r="R3" s="51">
        <v>0.6</v>
      </c>
      <c r="S3" s="51">
        <v>0.5</v>
      </c>
      <c r="T3" s="51">
        <v>0.5</v>
      </c>
      <c r="U3" s="51">
        <v>0.5</v>
      </c>
      <c r="V3" s="12"/>
      <c r="W3" s="12"/>
      <c r="X3" s="12"/>
      <c r="Y3" s="12"/>
      <c r="Z3" s="12"/>
      <c r="AA3" s="12"/>
      <c r="AB3" s="12"/>
      <c r="AC3" s="12"/>
      <c r="AD3" s="12"/>
      <c r="AE3" s="12"/>
      <c r="AF3" s="12"/>
    </row>
    <row r="4" spans="1:32">
      <c r="A4" s="12" t="s">
        <v>4</v>
      </c>
      <c r="B4" s="51">
        <v>0.7</v>
      </c>
      <c r="C4" s="51">
        <v>0.7</v>
      </c>
      <c r="D4" s="51">
        <v>0.7</v>
      </c>
      <c r="E4" s="51">
        <v>0.7</v>
      </c>
      <c r="F4" s="51">
        <v>0.7</v>
      </c>
      <c r="G4" s="51">
        <v>0.8</v>
      </c>
      <c r="H4" s="51">
        <v>0.8</v>
      </c>
      <c r="I4" s="51">
        <v>0.8</v>
      </c>
      <c r="J4" s="51">
        <v>0.8</v>
      </c>
      <c r="K4" s="51">
        <v>0.7</v>
      </c>
      <c r="L4" s="51">
        <v>0.85</v>
      </c>
      <c r="M4" s="51">
        <v>0.85</v>
      </c>
      <c r="N4" s="51">
        <v>0.85</v>
      </c>
      <c r="O4" s="51">
        <v>0.85</v>
      </c>
      <c r="P4" s="51">
        <v>0.7</v>
      </c>
      <c r="Q4" s="51">
        <v>0.8</v>
      </c>
      <c r="R4" s="51">
        <v>0.8</v>
      </c>
      <c r="S4" s="51">
        <v>0.8</v>
      </c>
      <c r="T4" s="51">
        <v>0.8</v>
      </c>
      <c r="U4" s="51">
        <v>0.8</v>
      </c>
      <c r="V4" s="51">
        <v>0.7</v>
      </c>
      <c r="W4" s="51">
        <v>0.7</v>
      </c>
      <c r="X4" s="51">
        <v>0.7</v>
      </c>
      <c r="Y4" s="51">
        <v>0.7</v>
      </c>
      <c r="Z4" s="51">
        <v>0.7</v>
      </c>
      <c r="AA4" s="12"/>
      <c r="AB4" s="12"/>
      <c r="AC4" s="12"/>
      <c r="AD4" s="12"/>
      <c r="AE4" s="12"/>
      <c r="AF4" s="12"/>
    </row>
    <row r="5" spans="1:32">
      <c r="A5" s="12" t="s">
        <v>5</v>
      </c>
      <c r="B5" s="51">
        <v>0.5</v>
      </c>
      <c r="C5" s="51">
        <v>0.5</v>
      </c>
      <c r="D5" s="51">
        <v>0.5</v>
      </c>
      <c r="E5" s="51">
        <v>0.5</v>
      </c>
      <c r="F5" s="51">
        <v>0.5</v>
      </c>
      <c r="G5" s="51">
        <v>0.5</v>
      </c>
      <c r="H5" s="51">
        <v>0.5</v>
      </c>
      <c r="I5" s="53">
        <v>0.65</v>
      </c>
      <c r="J5" s="53">
        <v>0.65</v>
      </c>
      <c r="K5" s="53">
        <v>0.65</v>
      </c>
      <c r="L5" s="53">
        <v>0.65</v>
      </c>
      <c r="M5" s="53">
        <v>0.65</v>
      </c>
      <c r="N5" s="53">
        <v>0.65</v>
      </c>
      <c r="O5" s="53">
        <v>0.65</v>
      </c>
      <c r="P5" s="53">
        <v>0.65</v>
      </c>
      <c r="Q5" s="53">
        <v>0.65</v>
      </c>
      <c r="R5" s="53">
        <v>0.65</v>
      </c>
      <c r="S5" s="53">
        <v>0.65</v>
      </c>
      <c r="T5" s="53">
        <v>0.65</v>
      </c>
      <c r="U5" s="53">
        <v>0.65</v>
      </c>
      <c r="V5" s="53">
        <v>0.65</v>
      </c>
      <c r="W5" s="53">
        <v>0.65</v>
      </c>
      <c r="X5" s="53">
        <v>0.65</v>
      </c>
      <c r="Y5" s="53">
        <v>0.65</v>
      </c>
      <c r="Z5" s="51">
        <v>0.5</v>
      </c>
      <c r="AA5" s="51">
        <v>0.5</v>
      </c>
      <c r="AB5" s="51">
        <v>0.5</v>
      </c>
      <c r="AC5" s="51">
        <v>0.5</v>
      </c>
      <c r="AD5" s="51">
        <v>0.5</v>
      </c>
      <c r="AE5" s="51">
        <v>0.5</v>
      </c>
      <c r="AF5" s="51">
        <v>0.5</v>
      </c>
    </row>
    <row r="6" spans="1:32">
      <c r="A6" s="1"/>
      <c r="B6" s="1"/>
      <c r="C6" s="1"/>
      <c r="D6" s="1"/>
      <c r="E6" s="1"/>
      <c r="F6" s="1"/>
      <c r="G6" s="1"/>
      <c r="H6" s="1"/>
      <c r="I6" s="1"/>
      <c r="J6" s="1"/>
      <c r="K6" s="1"/>
      <c r="L6" s="1"/>
      <c r="M6" s="1"/>
      <c r="N6" s="1"/>
      <c r="O6" s="1"/>
      <c r="P6" s="1"/>
      <c r="Q6" s="1"/>
      <c r="R6" s="1"/>
      <c r="S6" s="1"/>
      <c r="T6" s="1"/>
      <c r="U6" s="1"/>
      <c r="V6" s="8"/>
      <c r="W6" s="8"/>
      <c r="X6" s="8"/>
      <c r="Y6" s="8"/>
      <c r="Z6" s="8"/>
      <c r="AA6" s="8"/>
      <c r="AB6" s="8"/>
      <c r="AC6" s="8"/>
      <c r="AD6" s="8"/>
      <c r="AE6" s="8"/>
      <c r="AF6" s="8"/>
    </row>
    <row r="7" spans="1:32">
      <c r="A7" s="55" t="s">
        <v>6</v>
      </c>
      <c r="B7" s="55"/>
      <c r="C7" s="55"/>
      <c r="D7" s="55"/>
      <c r="E7" s="55"/>
      <c r="F7" s="55"/>
      <c r="G7" s="1"/>
      <c r="H7" s="1"/>
      <c r="I7" s="1"/>
      <c r="J7" s="1"/>
      <c r="K7" s="1"/>
      <c r="L7" s="1"/>
      <c r="M7" s="1"/>
      <c r="N7" s="1"/>
      <c r="O7" s="1"/>
      <c r="P7" s="1"/>
      <c r="Q7" s="1"/>
      <c r="R7" s="1"/>
      <c r="S7" s="1"/>
      <c r="T7" s="1"/>
      <c r="U7" s="1"/>
      <c r="V7" s="8"/>
      <c r="W7" s="8"/>
      <c r="X7" s="8"/>
      <c r="Y7" s="8"/>
      <c r="Z7" s="8"/>
      <c r="AA7" s="8"/>
      <c r="AB7" s="8"/>
      <c r="AC7" s="8"/>
      <c r="AD7" s="8"/>
      <c r="AE7" s="8"/>
      <c r="AF7" s="8"/>
    </row>
    <row r="8" spans="1:32">
      <c r="A8" s="55"/>
      <c r="B8" s="55"/>
      <c r="C8" s="55"/>
      <c r="D8" s="55"/>
      <c r="E8" s="55"/>
      <c r="F8" s="55"/>
      <c r="G8" s="1"/>
      <c r="H8" s="1"/>
      <c r="I8" s="1"/>
      <c r="J8" s="51"/>
      <c r="K8" s="1"/>
      <c r="L8" s="1"/>
      <c r="M8" s="1"/>
      <c r="N8" s="1"/>
      <c r="O8" s="1"/>
      <c r="P8" s="1"/>
      <c r="Q8" s="1"/>
      <c r="R8" s="1"/>
      <c r="S8" s="1"/>
      <c r="T8" s="1"/>
      <c r="U8" s="1"/>
      <c r="V8" s="8"/>
      <c r="W8" s="8"/>
      <c r="X8" s="8"/>
      <c r="Y8" s="8"/>
      <c r="Z8" s="8"/>
      <c r="AA8" s="8"/>
      <c r="AB8" s="8"/>
      <c r="AC8" s="8"/>
      <c r="AD8" s="8"/>
      <c r="AE8" s="8"/>
      <c r="AF8" s="8"/>
    </row>
    <row r="9" spans="1:32">
      <c r="V9" s="8"/>
      <c r="W9" s="8"/>
      <c r="X9" s="8"/>
      <c r="Y9" s="8"/>
      <c r="Z9" s="8"/>
      <c r="AA9" s="8"/>
      <c r="AB9" s="8"/>
      <c r="AC9" s="8"/>
      <c r="AD9" s="8"/>
      <c r="AE9" s="8"/>
      <c r="AF9" s="8"/>
    </row>
    <row r="46" spans="1:4" ht="21" customHeight="1">
      <c r="A46" s="54" t="s">
        <v>7</v>
      </c>
      <c r="B46" s="54"/>
      <c r="C46" s="54"/>
      <c r="D46" s="54"/>
    </row>
    <row r="47" spans="1:4">
      <c r="A47" s="3" t="s">
        <v>0</v>
      </c>
      <c r="B47" s="3" t="s">
        <v>8</v>
      </c>
      <c r="C47" s="3" t="s">
        <v>9</v>
      </c>
      <c r="D47" s="3" t="s">
        <v>10</v>
      </c>
    </row>
    <row r="48" spans="1:4">
      <c r="A48" s="3" t="s">
        <v>2</v>
      </c>
      <c r="B48" s="3" t="s">
        <v>11</v>
      </c>
      <c r="C48" s="3">
        <v>15</v>
      </c>
      <c r="D48" s="3" t="s">
        <v>12</v>
      </c>
    </row>
    <row r="49" spans="1:9">
      <c r="A49" s="3" t="s">
        <v>3</v>
      </c>
      <c r="B49" s="3" t="s">
        <v>13</v>
      </c>
      <c r="C49" s="3">
        <v>20</v>
      </c>
      <c r="D49" s="3" t="s">
        <v>14</v>
      </c>
    </row>
    <row r="50" spans="1:9">
      <c r="A50" s="3" t="s">
        <v>4</v>
      </c>
      <c r="B50" s="3" t="s">
        <v>15</v>
      </c>
      <c r="C50" s="3">
        <v>25</v>
      </c>
      <c r="D50" s="3" t="s">
        <v>16</v>
      </c>
    </row>
    <row r="51" spans="1:9">
      <c r="A51" s="3" t="s">
        <v>5</v>
      </c>
      <c r="B51" s="3" t="s">
        <v>17</v>
      </c>
      <c r="C51" s="3">
        <v>30</v>
      </c>
      <c r="D51" s="3" t="s">
        <v>18</v>
      </c>
    </row>
    <row r="53" spans="1:9">
      <c r="A53" s="102" t="s">
        <v>306</v>
      </c>
      <c r="B53" s="102" t="s">
        <v>308</v>
      </c>
      <c r="C53" s="101" t="s">
        <v>307</v>
      </c>
      <c r="D53" s="102" t="s">
        <v>308</v>
      </c>
    </row>
    <row r="54" spans="1:9">
      <c r="A54" s="100">
        <v>0.3</v>
      </c>
      <c r="B54" s="102">
        <v>630</v>
      </c>
      <c r="C54" s="100">
        <v>0.2</v>
      </c>
      <c r="D54" s="102">
        <v>700</v>
      </c>
    </row>
    <row r="55" spans="1:9">
      <c r="A55" s="100">
        <v>0.4</v>
      </c>
      <c r="B55">
        <v>840</v>
      </c>
      <c r="C55" s="100">
        <v>0.3</v>
      </c>
      <c r="D55">
        <v>850</v>
      </c>
    </row>
    <row r="56" spans="1:9">
      <c r="A56" s="100">
        <v>0.45</v>
      </c>
      <c r="B56">
        <v>945</v>
      </c>
      <c r="C56" s="100">
        <v>0.36</v>
      </c>
      <c r="D56">
        <v>940</v>
      </c>
      <c r="E56" s="100"/>
      <c r="F56" s="100">
        <v>0.35</v>
      </c>
      <c r="G56">
        <v>925</v>
      </c>
    </row>
    <row r="57" spans="1:9">
      <c r="C57" s="100"/>
    </row>
    <row r="58" spans="1:9">
      <c r="A58" s="100">
        <v>0.5</v>
      </c>
      <c r="B58">
        <v>1050</v>
      </c>
      <c r="C58" s="100">
        <v>0.42</v>
      </c>
      <c r="D58">
        <v>1042</v>
      </c>
      <c r="F58" s="100">
        <v>0.45</v>
      </c>
      <c r="G58">
        <v>1087</v>
      </c>
    </row>
    <row r="59" spans="1:9">
      <c r="A59" s="100">
        <v>0.6</v>
      </c>
      <c r="B59">
        <v>1260</v>
      </c>
      <c r="C59" s="100">
        <v>0.56000000000000005</v>
      </c>
      <c r="D59">
        <v>1252</v>
      </c>
      <c r="F59" s="100">
        <v>0.55000000000000004</v>
      </c>
      <c r="G59">
        <v>1237</v>
      </c>
    </row>
    <row r="60" spans="1:9">
      <c r="A60" s="100">
        <v>0.65</v>
      </c>
      <c r="B60">
        <v>1365</v>
      </c>
      <c r="C60" s="100">
        <v>0.63</v>
      </c>
      <c r="D60">
        <v>1369</v>
      </c>
      <c r="F60" s="100">
        <v>0.6</v>
      </c>
      <c r="G60">
        <v>1324</v>
      </c>
      <c r="H60" s="100">
        <v>0.65</v>
      </c>
      <c r="I60">
        <v>1399</v>
      </c>
    </row>
    <row r="61" spans="1:9">
      <c r="A61" s="100">
        <v>0.7</v>
      </c>
      <c r="B61">
        <v>1470</v>
      </c>
      <c r="C61" s="100">
        <v>0.7</v>
      </c>
      <c r="D61">
        <v>1474</v>
      </c>
    </row>
    <row r="62" spans="1:9">
      <c r="A62" s="100">
        <v>0.8</v>
      </c>
      <c r="B62">
        <v>1680</v>
      </c>
      <c r="C62" s="100">
        <v>0.83</v>
      </c>
      <c r="D62">
        <v>1681</v>
      </c>
      <c r="F62" s="100">
        <v>0.8</v>
      </c>
      <c r="G62">
        <v>1636</v>
      </c>
      <c r="H62" s="100">
        <v>0.85</v>
      </c>
      <c r="I62">
        <v>1711</v>
      </c>
    </row>
  </sheetData>
  <mergeCells count="2">
    <mergeCell ref="A46:D46"/>
    <mergeCell ref="A7:F8"/>
  </mergeCells>
  <phoneticPr fontId="24" type="noConversion"/>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G12" sqref="G12"/>
    </sheetView>
  </sheetViews>
  <sheetFormatPr defaultColWidth="9" defaultRowHeight="15.75"/>
  <cols>
    <col min="1" max="1" width="8.25" customWidth="1"/>
    <col min="2" max="2" width="15.125" customWidth="1"/>
    <col min="3" max="3" width="17.125" customWidth="1"/>
    <col min="4" max="4" width="17.125" style="16" customWidth="1"/>
    <col min="5" max="5" width="17.125" customWidth="1"/>
    <col min="7" max="7" width="23.75" customWidth="1"/>
  </cols>
  <sheetData>
    <row r="1" spans="1:7" ht="33" customHeight="1">
      <c r="A1" s="90" t="s">
        <v>221</v>
      </c>
      <c r="B1" s="90"/>
      <c r="C1" s="90"/>
      <c r="D1" s="90"/>
      <c r="E1" s="90"/>
      <c r="F1" s="90"/>
      <c r="G1" s="90"/>
    </row>
    <row r="2" spans="1:7" ht="31.5">
      <c r="A2" s="17" t="s">
        <v>222</v>
      </c>
      <c r="B2" s="17" t="s">
        <v>223</v>
      </c>
      <c r="C2" s="17" t="s">
        <v>224</v>
      </c>
      <c r="D2" s="18" t="s">
        <v>225</v>
      </c>
      <c r="E2" s="17" t="s">
        <v>226</v>
      </c>
      <c r="F2" s="17" t="s">
        <v>224</v>
      </c>
      <c r="G2" s="19" t="s">
        <v>225</v>
      </c>
    </row>
    <row r="3" spans="1:7">
      <c r="A3" s="20" t="s">
        <v>227</v>
      </c>
      <c r="B3" s="20" t="s">
        <v>228</v>
      </c>
      <c r="C3" s="20">
        <v>1.1100000000000001</v>
      </c>
      <c r="D3" s="21">
        <f>C3*0.8</f>
        <v>0.88800000000000001</v>
      </c>
      <c r="E3" s="20" t="s">
        <v>229</v>
      </c>
      <c r="F3" s="22">
        <v>1.25</v>
      </c>
      <c r="G3" s="23">
        <f>F3*0.8</f>
        <v>1</v>
      </c>
    </row>
    <row r="4" spans="1:7">
      <c r="A4" s="20" t="s">
        <v>230</v>
      </c>
      <c r="B4" s="20" t="s">
        <v>231</v>
      </c>
      <c r="C4" s="20">
        <v>1.06</v>
      </c>
      <c r="D4" s="21">
        <f t="shared" ref="D4:D15" si="0">C4*0.8</f>
        <v>0.84799999999999998</v>
      </c>
      <c r="E4" s="20" t="s">
        <v>232</v>
      </c>
      <c r="F4" s="24">
        <v>1.19</v>
      </c>
      <c r="G4" s="23">
        <f t="shared" ref="G4:G15" si="1">F4*0.8</f>
        <v>0.95199999999999996</v>
      </c>
    </row>
    <row r="5" spans="1:7">
      <c r="A5" s="20" t="s">
        <v>233</v>
      </c>
      <c r="B5" s="20" t="s">
        <v>234</v>
      </c>
      <c r="C5" s="20">
        <v>1.02</v>
      </c>
      <c r="D5" s="21">
        <f t="shared" si="0"/>
        <v>0.81599999999999995</v>
      </c>
      <c r="E5" s="20" t="s">
        <v>235</v>
      </c>
      <c r="F5" s="24">
        <v>1.1399999999999999</v>
      </c>
      <c r="G5" s="23">
        <f t="shared" si="1"/>
        <v>0.91200000000000003</v>
      </c>
    </row>
    <row r="6" spans="1:7">
      <c r="A6" s="20" t="s">
        <v>236</v>
      </c>
      <c r="B6" s="20" t="s">
        <v>237</v>
      </c>
      <c r="C6" s="20">
        <v>0.98</v>
      </c>
      <c r="D6" s="21">
        <f t="shared" si="0"/>
        <v>0.78400000000000003</v>
      </c>
      <c r="E6" s="20" t="s">
        <v>238</v>
      </c>
      <c r="F6" s="24">
        <v>1.0900000000000001</v>
      </c>
      <c r="G6" s="23">
        <f t="shared" si="1"/>
        <v>0.872</v>
      </c>
    </row>
    <row r="7" spans="1:7">
      <c r="A7" s="20" t="s">
        <v>239</v>
      </c>
      <c r="B7" s="20" t="s">
        <v>240</v>
      </c>
      <c r="C7" s="20">
        <v>0.94</v>
      </c>
      <c r="D7" s="21">
        <f t="shared" si="0"/>
        <v>0.752</v>
      </c>
      <c r="E7" s="20" t="s">
        <v>241</v>
      </c>
      <c r="F7" s="24">
        <v>1.04</v>
      </c>
      <c r="G7" s="23">
        <f t="shared" si="1"/>
        <v>0.83199999999999996</v>
      </c>
    </row>
    <row r="8" spans="1:7">
      <c r="A8" s="20" t="s">
        <v>242</v>
      </c>
      <c r="B8" s="20" t="s">
        <v>243</v>
      </c>
      <c r="C8" s="20">
        <v>0.91</v>
      </c>
      <c r="D8" s="21">
        <f t="shared" si="0"/>
        <v>0.72799999999999998</v>
      </c>
      <c r="E8" s="20" t="s">
        <v>244</v>
      </c>
      <c r="F8" s="24">
        <v>1</v>
      </c>
      <c r="G8" s="23">
        <f t="shared" si="1"/>
        <v>0.8</v>
      </c>
    </row>
    <row r="9" spans="1:7">
      <c r="A9" s="20" t="s">
        <v>245</v>
      </c>
      <c r="B9" s="20" t="s">
        <v>246</v>
      </c>
      <c r="C9" s="20">
        <v>0.88</v>
      </c>
      <c r="D9" s="21">
        <f t="shared" si="0"/>
        <v>0.70399999999999996</v>
      </c>
      <c r="E9" s="20" t="s">
        <v>247</v>
      </c>
      <c r="F9" s="24">
        <v>0.96</v>
      </c>
      <c r="G9" s="23">
        <f t="shared" si="1"/>
        <v>0.76800000000000002</v>
      </c>
    </row>
    <row r="10" spans="1:7">
      <c r="A10" s="20" t="s">
        <v>248</v>
      </c>
      <c r="B10" s="20" t="s">
        <v>249</v>
      </c>
      <c r="C10" s="20">
        <v>0.85</v>
      </c>
      <c r="D10" s="21">
        <f t="shared" si="0"/>
        <v>0.68</v>
      </c>
      <c r="E10" s="20" t="s">
        <v>250</v>
      </c>
      <c r="F10" s="24">
        <v>0.93</v>
      </c>
      <c r="G10" s="23">
        <f t="shared" si="1"/>
        <v>0.74399999999999999</v>
      </c>
    </row>
    <row r="11" spans="1:7">
      <c r="A11" s="20" t="s">
        <v>251</v>
      </c>
      <c r="B11" s="20" t="s">
        <v>252</v>
      </c>
      <c r="C11" s="20">
        <v>0.83</v>
      </c>
      <c r="D11" s="21">
        <f t="shared" si="0"/>
        <v>0.66400000000000003</v>
      </c>
      <c r="E11" s="20" t="s">
        <v>243</v>
      </c>
      <c r="F11" s="24">
        <v>0.89</v>
      </c>
      <c r="G11" s="23">
        <f t="shared" si="1"/>
        <v>0.71199999999999997</v>
      </c>
    </row>
    <row r="12" spans="1:7">
      <c r="A12" s="20" t="s">
        <v>253</v>
      </c>
      <c r="B12" s="20" t="s">
        <v>254</v>
      </c>
      <c r="C12" s="20">
        <v>0.81</v>
      </c>
      <c r="D12" s="21">
        <f t="shared" si="0"/>
        <v>0.64800000000000002</v>
      </c>
      <c r="E12" s="20" t="s">
        <v>255</v>
      </c>
      <c r="F12" s="24">
        <v>0.86</v>
      </c>
      <c r="G12" s="23">
        <f t="shared" si="1"/>
        <v>0.68799999999999994</v>
      </c>
    </row>
    <row r="13" spans="1:7">
      <c r="A13" s="20" t="s">
        <v>256</v>
      </c>
      <c r="B13" s="20" t="s">
        <v>257</v>
      </c>
      <c r="C13" s="20">
        <v>0.78</v>
      </c>
      <c r="D13" s="21">
        <f t="shared" si="0"/>
        <v>0.624</v>
      </c>
      <c r="E13" s="20" t="s">
        <v>246</v>
      </c>
      <c r="F13" s="24">
        <v>0.83</v>
      </c>
      <c r="G13" s="23">
        <f t="shared" si="1"/>
        <v>0.66400000000000003</v>
      </c>
    </row>
    <row r="14" spans="1:7">
      <c r="A14" s="20" t="s">
        <v>258</v>
      </c>
      <c r="B14" s="20" t="s">
        <v>259</v>
      </c>
      <c r="C14" s="20">
        <v>0.76</v>
      </c>
      <c r="D14" s="25">
        <f t="shared" si="0"/>
        <v>0.60799999999999998</v>
      </c>
      <c r="E14" s="20" t="s">
        <v>260</v>
      </c>
      <c r="F14" s="24">
        <v>0.81</v>
      </c>
      <c r="G14" s="23">
        <f t="shared" si="1"/>
        <v>0.64800000000000002</v>
      </c>
    </row>
    <row r="15" spans="1:7">
      <c r="A15" s="20" t="s">
        <v>261</v>
      </c>
      <c r="B15" s="20" t="s">
        <v>262</v>
      </c>
      <c r="C15" s="20">
        <v>0.78</v>
      </c>
      <c r="D15" s="26">
        <f t="shared" si="0"/>
        <v>0.624</v>
      </c>
      <c r="E15" s="20" t="s">
        <v>249</v>
      </c>
      <c r="F15" s="24">
        <v>0.85</v>
      </c>
      <c r="G15" s="27">
        <f t="shared" si="1"/>
        <v>0.68</v>
      </c>
    </row>
    <row r="17" spans="1:7">
      <c r="A17" s="78" t="s">
        <v>263</v>
      </c>
      <c r="B17" s="78"/>
      <c r="C17" s="78"/>
      <c r="D17" s="78"/>
      <c r="E17" s="78"/>
      <c r="F17" s="78"/>
      <c r="G17" s="78"/>
    </row>
    <row r="18" spans="1:7">
      <c r="A18" s="78"/>
      <c r="B18" s="78"/>
      <c r="C18" s="78"/>
      <c r="D18" s="78"/>
      <c r="E18" s="78"/>
      <c r="F18" s="78"/>
      <c r="G18" s="78"/>
    </row>
    <row r="19" spans="1:7">
      <c r="A19" s="78"/>
      <c r="B19" s="78"/>
      <c r="C19" s="78"/>
      <c r="D19" s="78"/>
      <c r="E19" s="78"/>
      <c r="F19" s="78"/>
      <c r="G19" s="78"/>
    </row>
    <row r="20" spans="1:7">
      <c r="A20" s="78"/>
      <c r="B20" s="78"/>
      <c r="C20" s="78"/>
      <c r="D20" s="78"/>
      <c r="E20" s="78"/>
      <c r="F20" s="78"/>
      <c r="G20" s="78"/>
    </row>
  </sheetData>
  <mergeCells count="2">
    <mergeCell ref="A1:G1"/>
    <mergeCell ref="A17:G20"/>
  </mergeCells>
  <phoneticPr fontId="24"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
  <sheetViews>
    <sheetView workbookViewId="0">
      <selection activeCell="C23" sqref="C23"/>
    </sheetView>
  </sheetViews>
  <sheetFormatPr defaultColWidth="9" defaultRowHeight="15.75"/>
  <cols>
    <col min="2" max="2" width="23.625" customWidth="1"/>
    <col min="3" max="3" width="10.875" customWidth="1"/>
  </cols>
  <sheetData>
    <row r="1" spans="1:5">
      <c r="A1" s="12" t="s">
        <v>222</v>
      </c>
      <c r="B1" s="12" t="s">
        <v>264</v>
      </c>
      <c r="C1" s="12" t="s">
        <v>265</v>
      </c>
      <c r="D1" s="12" t="s">
        <v>266</v>
      </c>
      <c r="E1" s="1"/>
    </row>
    <row r="2" spans="1:5">
      <c r="A2" s="12" t="s">
        <v>267</v>
      </c>
      <c r="B2" s="12">
        <v>150</v>
      </c>
      <c r="C2" s="14">
        <f t="shared" ref="C2:C7" si="0">100/B2</f>
        <v>0.66666666666666696</v>
      </c>
      <c r="D2" s="14">
        <f t="shared" ref="D2:D7" si="1">0.8*C2</f>
        <v>0.53333333333333299</v>
      </c>
      <c r="E2" s="3"/>
    </row>
    <row r="3" spans="1:5">
      <c r="A3" s="12" t="s">
        <v>268</v>
      </c>
      <c r="B3" s="12">
        <v>95</v>
      </c>
      <c r="C3" s="14">
        <f t="shared" si="0"/>
        <v>1.0526315789473699</v>
      </c>
      <c r="D3" s="14">
        <f t="shared" si="1"/>
        <v>0.84210526315789502</v>
      </c>
      <c r="E3" s="15">
        <f>(0.84-0.76)/0.84</f>
        <v>9.5238095238095205E-2</v>
      </c>
    </row>
    <row r="4" spans="1:5">
      <c r="A4" s="12" t="s">
        <v>269</v>
      </c>
      <c r="B4" s="12">
        <v>95</v>
      </c>
      <c r="C4" s="14">
        <f t="shared" si="0"/>
        <v>1.0526315789473699</v>
      </c>
      <c r="D4" s="14">
        <f t="shared" si="1"/>
        <v>0.84210526315789502</v>
      </c>
      <c r="E4" s="3"/>
    </row>
    <row r="5" spans="1:5">
      <c r="A5" s="12" t="s">
        <v>270</v>
      </c>
      <c r="B5" s="12">
        <v>105</v>
      </c>
      <c r="C5" s="14">
        <f t="shared" si="0"/>
        <v>0.952380952380952</v>
      </c>
      <c r="D5" s="14">
        <f t="shared" si="1"/>
        <v>0.76190476190476197</v>
      </c>
      <c r="E5" s="15">
        <f>(0.76-0.65)/0.76</f>
        <v>0.144736842105263</v>
      </c>
    </row>
    <row r="6" spans="1:5">
      <c r="A6" s="12" t="s">
        <v>271</v>
      </c>
      <c r="B6" s="12">
        <v>123</v>
      </c>
      <c r="C6" s="14">
        <f t="shared" si="0"/>
        <v>0.81300813008130102</v>
      </c>
      <c r="D6" s="14">
        <f t="shared" si="1"/>
        <v>0.65040650406504097</v>
      </c>
      <c r="E6" s="3"/>
    </row>
    <row r="7" spans="1:5">
      <c r="A7" s="12" t="s">
        <v>272</v>
      </c>
      <c r="B7" s="12">
        <v>157</v>
      </c>
      <c r="C7" s="14">
        <f t="shared" si="0"/>
        <v>0.63694267515923597</v>
      </c>
      <c r="D7" s="14">
        <f t="shared" si="1"/>
        <v>0.50955414012738898</v>
      </c>
      <c r="E7" s="3"/>
    </row>
    <row r="8" spans="1:5">
      <c r="A8" s="63" t="s">
        <v>273</v>
      </c>
      <c r="B8" s="63"/>
      <c r="C8" s="63"/>
      <c r="D8" s="63"/>
      <c r="E8" s="63"/>
    </row>
  </sheetData>
  <mergeCells count="1">
    <mergeCell ref="A8:E8"/>
  </mergeCells>
  <phoneticPr fontId="24"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6"/>
  <sheetViews>
    <sheetView workbookViewId="0">
      <selection activeCell="O16" sqref="O16"/>
    </sheetView>
  </sheetViews>
  <sheetFormatPr defaultColWidth="9" defaultRowHeight="13.5"/>
  <cols>
    <col min="1" max="12" width="9" style="1"/>
    <col min="13" max="13" width="27.625" style="1" customWidth="1"/>
    <col min="14" max="14" width="31.625" style="1" customWidth="1"/>
    <col min="15" max="15" width="32.875" style="1" customWidth="1"/>
    <col min="16" max="16384" width="9" style="1"/>
  </cols>
  <sheetData>
    <row r="1" spans="1:15">
      <c r="A1" s="2"/>
      <c r="B1" s="2" t="s">
        <v>274</v>
      </c>
      <c r="C1" s="2" t="s">
        <v>275</v>
      </c>
      <c r="D1" s="2" t="s">
        <v>276</v>
      </c>
      <c r="E1" s="2" t="s">
        <v>277</v>
      </c>
      <c r="F1" s="2" t="s">
        <v>278</v>
      </c>
      <c r="G1" s="2" t="s">
        <v>279</v>
      </c>
      <c r="H1" s="2" t="s">
        <v>280</v>
      </c>
      <c r="I1" s="2" t="s">
        <v>281</v>
      </c>
      <c r="J1" s="2" t="s">
        <v>282</v>
      </c>
      <c r="K1" s="2" t="s">
        <v>283</v>
      </c>
      <c r="L1" s="9" t="s">
        <v>284</v>
      </c>
      <c r="M1" s="9" t="s">
        <v>285</v>
      </c>
      <c r="N1" s="9" t="s">
        <v>286</v>
      </c>
      <c r="O1" s="9" t="s">
        <v>287</v>
      </c>
    </row>
    <row r="2" spans="1:15" ht="53" customHeight="1">
      <c r="A2" s="3" t="s">
        <v>288</v>
      </c>
      <c r="B2" s="4">
        <v>1</v>
      </c>
      <c r="C2" s="5">
        <v>4.72</v>
      </c>
      <c r="D2" s="5">
        <v>2.3199999999999998</v>
      </c>
      <c r="E2" s="5">
        <v>1.82</v>
      </c>
      <c r="F2" s="5">
        <v>1.44</v>
      </c>
      <c r="G2" s="5">
        <v>1.28</v>
      </c>
      <c r="H2" s="5">
        <v>1.1100000000000001</v>
      </c>
      <c r="I2" s="5">
        <v>0.96</v>
      </c>
      <c r="J2" s="5">
        <v>0.79</v>
      </c>
      <c r="K2" s="5">
        <v>0.77</v>
      </c>
      <c r="L2" s="10" t="s">
        <v>289</v>
      </c>
      <c r="M2" s="11" t="s">
        <v>290</v>
      </c>
      <c r="N2" s="12" t="s">
        <v>290</v>
      </c>
      <c r="O2" s="13" t="s">
        <v>291</v>
      </c>
    </row>
    <row r="3" spans="1:15" ht="36" customHeight="1">
      <c r="A3" s="3" t="s">
        <v>292</v>
      </c>
      <c r="B3" s="4">
        <v>0.8</v>
      </c>
      <c r="C3" s="5">
        <v>3.5</v>
      </c>
      <c r="D3" s="5">
        <v>1.77</v>
      </c>
      <c r="E3" s="5">
        <v>1.33</v>
      </c>
      <c r="F3" s="5">
        <v>1.06</v>
      </c>
      <c r="G3" s="5">
        <v>0.89</v>
      </c>
      <c r="H3" s="5">
        <v>0.76</v>
      </c>
      <c r="I3" s="5">
        <v>0.66</v>
      </c>
      <c r="J3" s="5">
        <v>0.59</v>
      </c>
      <c r="K3" s="5">
        <v>0.53</v>
      </c>
      <c r="L3" s="11" t="s">
        <v>293</v>
      </c>
      <c r="M3" s="11" t="s">
        <v>294</v>
      </c>
      <c r="N3" s="13" t="s">
        <v>295</v>
      </c>
      <c r="O3" s="12" t="s">
        <v>290</v>
      </c>
    </row>
    <row r="4" spans="1:15" ht="37.049999999999997" customHeight="1">
      <c r="A4" s="3" t="s">
        <v>292</v>
      </c>
      <c r="B4" s="4">
        <v>0.6</v>
      </c>
      <c r="C4" s="5">
        <v>2.7</v>
      </c>
      <c r="D4" s="5">
        <v>1.37</v>
      </c>
      <c r="E4" s="5">
        <v>1.02</v>
      </c>
      <c r="F4" s="5">
        <v>0.82</v>
      </c>
      <c r="G4" s="5">
        <v>0.68</v>
      </c>
      <c r="H4" s="5">
        <v>0.59</v>
      </c>
      <c r="I4" s="5">
        <v>0.56999999999999995</v>
      </c>
      <c r="J4" s="5">
        <v>0.46</v>
      </c>
      <c r="K4" s="5">
        <v>0.41</v>
      </c>
      <c r="L4" s="11" t="s">
        <v>293</v>
      </c>
      <c r="M4" s="11" t="s">
        <v>296</v>
      </c>
      <c r="N4" s="13" t="s">
        <v>297</v>
      </c>
      <c r="O4" s="12" t="s">
        <v>290</v>
      </c>
    </row>
    <row r="5" spans="1:15">
      <c r="A5" s="3" t="s">
        <v>292</v>
      </c>
      <c r="B5" s="4">
        <v>0.5</v>
      </c>
      <c r="C5" s="5">
        <v>2.1299000000000001</v>
      </c>
      <c r="D5" s="5">
        <v>1.0468999999999999</v>
      </c>
      <c r="E5" s="5">
        <v>0.82127499999999998</v>
      </c>
      <c r="F5" s="5">
        <v>0.64980000000000004</v>
      </c>
      <c r="G5" s="5">
        <v>0.5776</v>
      </c>
      <c r="H5" s="5">
        <v>0.50088750000000004</v>
      </c>
      <c r="I5" s="6">
        <v>0.43319999999999997</v>
      </c>
      <c r="J5" s="5">
        <v>0.35648750000000001</v>
      </c>
      <c r="K5" s="5">
        <v>0.34746250000000001</v>
      </c>
      <c r="L5" s="11" t="s">
        <v>293</v>
      </c>
      <c r="M5" s="11" t="s">
        <v>298</v>
      </c>
      <c r="N5" s="12" t="s">
        <v>299</v>
      </c>
      <c r="O5" s="12" t="s">
        <v>290</v>
      </c>
    </row>
    <row r="6" spans="1:15">
      <c r="A6" s="3" t="s">
        <v>292</v>
      </c>
      <c r="B6" s="4">
        <v>0.4</v>
      </c>
      <c r="C6" s="5">
        <v>1.8</v>
      </c>
      <c r="D6" s="5">
        <v>0.91</v>
      </c>
      <c r="E6" s="5">
        <v>0.68</v>
      </c>
      <c r="F6" s="6">
        <v>0.55000000000000004</v>
      </c>
      <c r="G6" s="5">
        <v>0.46</v>
      </c>
      <c r="H6" s="5">
        <v>0.39</v>
      </c>
      <c r="I6" s="5">
        <v>0.34</v>
      </c>
      <c r="J6" s="5">
        <v>0.3</v>
      </c>
      <c r="K6" s="5">
        <v>0.27</v>
      </c>
      <c r="L6" s="11" t="s">
        <v>293</v>
      </c>
      <c r="M6" s="11" t="s">
        <v>300</v>
      </c>
      <c r="N6" s="12" t="s">
        <v>301</v>
      </c>
      <c r="O6" s="12" t="s">
        <v>290</v>
      </c>
    </row>
    <row r="7" spans="1:15" ht="47" customHeight="1">
      <c r="A7" s="3" t="s">
        <v>292</v>
      </c>
      <c r="B7" s="4">
        <v>0.3</v>
      </c>
      <c r="C7" s="5">
        <v>1.3452</v>
      </c>
      <c r="D7" s="6">
        <v>0.68115000000000003</v>
      </c>
      <c r="E7" s="5">
        <v>0.51014999999999999</v>
      </c>
      <c r="F7" s="5">
        <v>0.40755000000000002</v>
      </c>
      <c r="G7" s="5">
        <v>0.33915000000000001</v>
      </c>
      <c r="H7" s="5">
        <v>0.29070000000000001</v>
      </c>
      <c r="I7" s="5">
        <v>0.25650000000000001</v>
      </c>
      <c r="J7" s="5">
        <v>0.22800000000000001</v>
      </c>
      <c r="K7" s="5">
        <v>0.20519999999999999</v>
      </c>
      <c r="L7" s="11" t="s">
        <v>293</v>
      </c>
      <c r="M7" s="11" t="s">
        <v>302</v>
      </c>
      <c r="N7" s="13" t="s">
        <v>303</v>
      </c>
      <c r="O7" s="12" t="s">
        <v>290</v>
      </c>
    </row>
    <row r="8" spans="1:15" ht="36" customHeight="1">
      <c r="A8" s="3" t="s">
        <v>292</v>
      </c>
      <c r="B8" s="4">
        <v>0.2</v>
      </c>
      <c r="C8" s="5">
        <v>0.9</v>
      </c>
      <c r="D8" s="7">
        <v>0.46</v>
      </c>
      <c r="E8" s="7">
        <v>0.34</v>
      </c>
      <c r="F8" s="7">
        <v>0.27</v>
      </c>
      <c r="G8" s="7">
        <v>0.23</v>
      </c>
      <c r="H8" s="7">
        <v>0.2</v>
      </c>
      <c r="I8" s="7">
        <v>0.17</v>
      </c>
      <c r="J8" s="7">
        <v>0.15</v>
      </c>
      <c r="K8" s="7">
        <v>0.14000000000000001</v>
      </c>
      <c r="L8" s="11" t="s">
        <v>289</v>
      </c>
      <c r="M8" s="11" t="s">
        <v>289</v>
      </c>
      <c r="N8" s="12" t="s">
        <v>290</v>
      </c>
      <c r="O8" s="13" t="s">
        <v>304</v>
      </c>
    </row>
    <row r="9" spans="1:15">
      <c r="A9" s="3" t="s">
        <v>292</v>
      </c>
      <c r="B9" s="4">
        <v>0.1</v>
      </c>
      <c r="C9" s="5">
        <v>0.44840000000000002</v>
      </c>
      <c r="D9" s="5">
        <v>0.22705</v>
      </c>
      <c r="E9" s="5">
        <v>0.17005000000000001</v>
      </c>
      <c r="F9" s="5">
        <v>0.13585</v>
      </c>
      <c r="G9" s="5">
        <v>0.11305</v>
      </c>
      <c r="H9" s="5">
        <v>9.69E-2</v>
      </c>
      <c r="I9" s="5">
        <v>8.5500000000000007E-2</v>
      </c>
      <c r="J9" s="5">
        <v>7.5999999999999998E-2</v>
      </c>
      <c r="K9" s="5">
        <v>6.8400000000000002E-2</v>
      </c>
      <c r="L9" s="11" t="s">
        <v>289</v>
      </c>
      <c r="M9" s="11" t="s">
        <v>289</v>
      </c>
      <c r="N9" s="12" t="s">
        <v>290</v>
      </c>
      <c r="O9" s="12" t="s">
        <v>289</v>
      </c>
    </row>
    <row r="11" spans="1:15">
      <c r="A11" s="8"/>
      <c r="B11" s="8"/>
      <c r="C11" s="8"/>
      <c r="D11" s="8"/>
      <c r="E11" s="8"/>
      <c r="F11" s="8"/>
      <c r="G11" s="8"/>
    </row>
    <row r="12" spans="1:15">
      <c r="A12" s="91" t="s">
        <v>305</v>
      </c>
      <c r="B12" s="92"/>
      <c r="C12" s="92"/>
      <c r="D12" s="92"/>
      <c r="E12" s="92"/>
      <c r="F12" s="92"/>
      <c r="G12" s="92"/>
      <c r="H12" s="92"/>
      <c r="I12" s="92"/>
      <c r="J12" s="92"/>
      <c r="K12" s="92"/>
      <c r="L12" s="93"/>
    </row>
    <row r="13" spans="1:15">
      <c r="A13" s="94"/>
      <c r="B13" s="95"/>
      <c r="C13" s="95"/>
      <c r="D13" s="95"/>
      <c r="E13" s="95"/>
      <c r="F13" s="95"/>
      <c r="G13" s="95"/>
      <c r="H13" s="95"/>
      <c r="I13" s="95"/>
      <c r="J13" s="95"/>
      <c r="K13" s="95"/>
      <c r="L13" s="96"/>
    </row>
    <row r="14" spans="1:15">
      <c r="A14" s="94"/>
      <c r="B14" s="95"/>
      <c r="C14" s="95"/>
      <c r="D14" s="95"/>
      <c r="E14" s="95"/>
      <c r="F14" s="95"/>
      <c r="G14" s="95"/>
      <c r="H14" s="95"/>
      <c r="I14" s="95"/>
      <c r="J14" s="95"/>
      <c r="K14" s="95"/>
      <c r="L14" s="96"/>
    </row>
    <row r="15" spans="1:15">
      <c r="A15" s="94"/>
      <c r="B15" s="95"/>
      <c r="C15" s="95"/>
      <c r="D15" s="95"/>
      <c r="E15" s="95"/>
      <c r="F15" s="95"/>
      <c r="G15" s="95"/>
      <c r="H15" s="95"/>
      <c r="I15" s="95"/>
      <c r="J15" s="95"/>
      <c r="K15" s="95"/>
      <c r="L15" s="96"/>
    </row>
    <row r="16" spans="1:15" ht="135" customHeight="1">
      <c r="A16" s="97"/>
      <c r="B16" s="98"/>
      <c r="C16" s="98"/>
      <c r="D16" s="98"/>
      <c r="E16" s="98"/>
      <c r="F16" s="98"/>
      <c r="G16" s="98"/>
      <c r="H16" s="98"/>
      <c r="I16" s="98"/>
      <c r="J16" s="98"/>
      <c r="K16" s="98"/>
      <c r="L16" s="99"/>
    </row>
  </sheetData>
  <mergeCells count="1">
    <mergeCell ref="A12:L16"/>
  </mergeCells>
  <phoneticPr fontId="2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7"/>
  <sheetViews>
    <sheetView zoomScale="145" zoomScaleNormal="145" workbookViewId="0">
      <selection activeCell="H22" sqref="H22"/>
    </sheetView>
  </sheetViews>
  <sheetFormatPr defaultColWidth="9" defaultRowHeight="15.75"/>
  <cols>
    <col min="1" max="1" width="17.25" customWidth="1"/>
    <col min="2" max="2" width="17.125" customWidth="1"/>
    <col min="3" max="3" width="24.125" customWidth="1"/>
    <col min="4" max="4" width="26.625" hidden="1" customWidth="1"/>
    <col min="5" max="5" width="47" hidden="1" customWidth="1"/>
    <col min="8" max="8" width="59.625" customWidth="1"/>
  </cols>
  <sheetData>
    <row r="1" spans="1:8" ht="39" customHeight="1">
      <c r="A1" s="47" t="s">
        <v>19</v>
      </c>
      <c r="B1" s="2" t="s">
        <v>20</v>
      </c>
      <c r="C1" s="2" t="s">
        <v>21</v>
      </c>
      <c r="D1" s="2" t="s">
        <v>22</v>
      </c>
      <c r="E1" s="2" t="s">
        <v>23</v>
      </c>
      <c r="F1" s="2" t="s">
        <v>24</v>
      </c>
      <c r="G1" s="41" t="s">
        <v>25</v>
      </c>
      <c r="H1" s="33" t="s">
        <v>26</v>
      </c>
    </row>
    <row r="2" spans="1:8">
      <c r="A2" s="42" t="s">
        <v>27</v>
      </c>
      <c r="B2" s="3" t="s">
        <v>28</v>
      </c>
      <c r="C2" s="42" t="s">
        <v>29</v>
      </c>
      <c r="D2" s="3" t="s">
        <v>30</v>
      </c>
      <c r="E2" s="40" t="s">
        <v>31</v>
      </c>
      <c r="F2" s="48">
        <v>0.5</v>
      </c>
      <c r="G2" s="56">
        <v>15.5</v>
      </c>
      <c r="H2" s="60" t="s">
        <v>32</v>
      </c>
    </row>
    <row r="3" spans="1:8">
      <c r="A3" s="42" t="s">
        <v>27</v>
      </c>
      <c r="B3" s="3" t="s">
        <v>33</v>
      </c>
      <c r="C3" s="42" t="s">
        <v>34</v>
      </c>
      <c r="D3" s="3" t="s">
        <v>35</v>
      </c>
      <c r="E3" s="12" t="s">
        <v>36</v>
      </c>
      <c r="F3" s="48">
        <v>0.65</v>
      </c>
      <c r="G3" s="56"/>
      <c r="H3" s="61"/>
    </row>
    <row r="4" spans="1:8">
      <c r="A4" s="42" t="s">
        <v>27</v>
      </c>
      <c r="B4" s="3" t="s">
        <v>37</v>
      </c>
      <c r="C4" s="42" t="s">
        <v>38</v>
      </c>
      <c r="D4" s="3" t="s">
        <v>30</v>
      </c>
      <c r="E4" s="40" t="s">
        <v>31</v>
      </c>
      <c r="F4" s="48">
        <v>0.6</v>
      </c>
      <c r="G4" s="56"/>
      <c r="H4" s="61"/>
    </row>
    <row r="5" spans="1:8">
      <c r="A5" s="42" t="s">
        <v>27</v>
      </c>
      <c r="B5" s="3" t="s">
        <v>39</v>
      </c>
      <c r="C5" s="42" t="s">
        <v>29</v>
      </c>
      <c r="D5" s="3" t="s">
        <v>30</v>
      </c>
      <c r="E5" s="40" t="s">
        <v>31</v>
      </c>
      <c r="F5" s="48">
        <v>0.5</v>
      </c>
      <c r="G5" s="56"/>
      <c r="H5" s="62"/>
    </row>
    <row r="6" spans="1:8">
      <c r="A6" s="42" t="s">
        <v>40</v>
      </c>
      <c r="B6" s="3" t="s">
        <v>28</v>
      </c>
      <c r="C6" s="42" t="s">
        <v>29</v>
      </c>
      <c r="D6" s="3" t="s">
        <v>30</v>
      </c>
      <c r="E6" s="40" t="s">
        <v>31</v>
      </c>
      <c r="F6" s="49">
        <v>0.7</v>
      </c>
      <c r="G6" s="56">
        <v>15.5</v>
      </c>
      <c r="H6" s="60" t="s">
        <v>41</v>
      </c>
    </row>
    <row r="7" spans="1:8">
      <c r="A7" s="42" t="s">
        <v>40</v>
      </c>
      <c r="B7" s="3" t="s">
        <v>33</v>
      </c>
      <c r="C7" s="42" t="s">
        <v>34</v>
      </c>
      <c r="D7" s="3" t="s">
        <v>35</v>
      </c>
      <c r="E7" s="12" t="s">
        <v>42</v>
      </c>
      <c r="F7" s="49">
        <v>0.85</v>
      </c>
      <c r="G7" s="56"/>
      <c r="H7" s="61"/>
    </row>
    <row r="8" spans="1:8">
      <c r="A8" s="42" t="s">
        <v>40</v>
      </c>
      <c r="B8" s="3" t="s">
        <v>37</v>
      </c>
      <c r="C8" s="42" t="s">
        <v>38</v>
      </c>
      <c r="D8" s="3" t="s">
        <v>30</v>
      </c>
      <c r="E8" s="40" t="s">
        <v>31</v>
      </c>
      <c r="F8" s="49">
        <v>0.8</v>
      </c>
      <c r="G8" s="56"/>
      <c r="H8" s="61"/>
    </row>
    <row r="9" spans="1:8">
      <c r="A9" s="42" t="s">
        <v>40</v>
      </c>
      <c r="B9" s="3" t="s">
        <v>39</v>
      </c>
      <c r="C9" s="42" t="s">
        <v>29</v>
      </c>
      <c r="D9" s="3" t="s">
        <v>30</v>
      </c>
      <c r="E9" s="40" t="s">
        <v>31</v>
      </c>
      <c r="F9" s="49">
        <v>0.7</v>
      </c>
      <c r="G9" s="56"/>
      <c r="H9" s="62"/>
    </row>
    <row r="10" spans="1:8">
      <c r="A10" s="42" t="s">
        <v>43</v>
      </c>
      <c r="B10" s="3" t="s">
        <v>28</v>
      </c>
      <c r="C10" s="42" t="s">
        <v>29</v>
      </c>
      <c r="D10" s="3" t="s">
        <v>30</v>
      </c>
      <c r="E10" s="40" t="s">
        <v>31</v>
      </c>
      <c r="F10" s="50">
        <v>0.3</v>
      </c>
      <c r="G10" s="56">
        <v>15.5</v>
      </c>
      <c r="H10" s="60" t="s">
        <v>44</v>
      </c>
    </row>
    <row r="11" spans="1:8">
      <c r="A11" s="42" t="s">
        <v>43</v>
      </c>
      <c r="B11" s="3" t="s">
        <v>33</v>
      </c>
      <c r="C11" s="42" t="s">
        <v>34</v>
      </c>
      <c r="D11" s="3" t="s">
        <v>35</v>
      </c>
      <c r="E11" s="12" t="s">
        <v>42</v>
      </c>
      <c r="F11" s="50">
        <v>0.45</v>
      </c>
      <c r="G11" s="56"/>
      <c r="H11" s="61"/>
    </row>
    <row r="12" spans="1:8">
      <c r="A12" s="42" t="s">
        <v>43</v>
      </c>
      <c r="B12" s="3" t="s">
        <v>37</v>
      </c>
      <c r="C12" s="42" t="s">
        <v>38</v>
      </c>
      <c r="D12" s="3" t="s">
        <v>30</v>
      </c>
      <c r="E12" s="40" t="s">
        <v>31</v>
      </c>
      <c r="F12" s="50">
        <v>0.4</v>
      </c>
      <c r="G12" s="56"/>
      <c r="H12" s="61"/>
    </row>
    <row r="13" spans="1:8">
      <c r="A13" s="42" t="s">
        <v>43</v>
      </c>
      <c r="B13" s="3" t="s">
        <v>39</v>
      </c>
      <c r="C13" s="42" t="s">
        <v>29</v>
      </c>
      <c r="D13" s="3" t="s">
        <v>30</v>
      </c>
      <c r="E13" s="40" t="s">
        <v>31</v>
      </c>
      <c r="F13" s="50">
        <v>0.3</v>
      </c>
      <c r="G13" s="56"/>
      <c r="H13" s="62"/>
    </row>
    <row r="14" spans="1:8">
      <c r="A14" s="24" t="s">
        <v>45</v>
      </c>
      <c r="B14" s="3" t="s">
        <v>28</v>
      </c>
      <c r="C14" s="3" t="s">
        <v>46</v>
      </c>
      <c r="D14" s="3" t="s">
        <v>30</v>
      </c>
      <c r="E14" s="3" t="s">
        <v>47</v>
      </c>
      <c r="F14" s="48">
        <v>0.5</v>
      </c>
      <c r="G14" s="57">
        <v>15</v>
      </c>
      <c r="H14" s="57" t="s">
        <v>48</v>
      </c>
    </row>
    <row r="15" spans="1:8">
      <c r="A15" s="24" t="s">
        <v>45</v>
      </c>
      <c r="B15" s="3" t="s">
        <v>33</v>
      </c>
      <c r="C15" s="3" t="s">
        <v>38</v>
      </c>
      <c r="D15" s="3" t="s">
        <v>49</v>
      </c>
      <c r="E15" s="3" t="s">
        <v>50</v>
      </c>
      <c r="F15" s="48">
        <v>0.65</v>
      </c>
      <c r="G15" s="58"/>
      <c r="H15" s="58"/>
    </row>
    <row r="16" spans="1:8">
      <c r="A16" s="24" t="s">
        <v>45</v>
      </c>
      <c r="B16" s="3" t="s">
        <v>37</v>
      </c>
      <c r="C16" s="3" t="s">
        <v>51</v>
      </c>
      <c r="D16" s="3" t="s">
        <v>30</v>
      </c>
      <c r="E16" s="3" t="s">
        <v>52</v>
      </c>
      <c r="F16" s="48">
        <v>0.6</v>
      </c>
      <c r="G16" s="58"/>
      <c r="H16" s="58"/>
    </row>
    <row r="17" spans="1:8">
      <c r="A17" s="24" t="s">
        <v>45</v>
      </c>
      <c r="B17" s="3" t="s">
        <v>39</v>
      </c>
      <c r="C17" s="3" t="s">
        <v>53</v>
      </c>
      <c r="D17" s="3" t="s">
        <v>30</v>
      </c>
      <c r="E17" s="3" t="s">
        <v>47</v>
      </c>
      <c r="F17" s="48">
        <v>0.5</v>
      </c>
      <c r="G17" s="59"/>
      <c r="H17" s="59"/>
    </row>
  </sheetData>
  <mergeCells count="8">
    <mergeCell ref="G2:G5"/>
    <mergeCell ref="G6:G9"/>
    <mergeCell ref="G10:G13"/>
    <mergeCell ref="G14:G17"/>
    <mergeCell ref="H2:H5"/>
    <mergeCell ref="H6:H9"/>
    <mergeCell ref="H10:H13"/>
    <mergeCell ref="H14:H17"/>
  </mergeCells>
  <phoneticPr fontId="24" type="noConversion"/>
  <pageMargins left="0.75" right="0.75" top="1" bottom="1" header="0.5" footer="0.5"/>
  <pageSetup paperSize="9" scale="93"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0"/>
  <sheetViews>
    <sheetView zoomScale="85" zoomScaleNormal="85" workbookViewId="0">
      <selection activeCell="N24" sqref="N24"/>
    </sheetView>
  </sheetViews>
  <sheetFormatPr defaultColWidth="9" defaultRowHeight="15.75"/>
  <cols>
    <col min="1" max="1" width="28.25" customWidth="1"/>
    <col min="2" max="2" width="17.125" customWidth="1"/>
    <col min="3" max="3" width="20.375" customWidth="1"/>
    <col min="4" max="4" width="21.5" customWidth="1"/>
    <col min="5" max="5" width="23.75" customWidth="1"/>
    <col min="9" max="9" width="67.5" style="37" customWidth="1"/>
  </cols>
  <sheetData>
    <row r="1" spans="1:9" ht="27" customHeight="1">
      <c r="A1" s="63" t="s">
        <v>54</v>
      </c>
      <c r="B1" s="63"/>
      <c r="C1" s="63"/>
      <c r="D1" s="63"/>
      <c r="E1" s="63"/>
      <c r="F1" s="63"/>
      <c r="G1" s="63"/>
      <c r="H1" s="63"/>
      <c r="I1" s="63"/>
    </row>
    <row r="2" spans="1:9" ht="25.05" customHeight="1">
      <c r="A2" s="2" t="s">
        <v>55</v>
      </c>
      <c r="B2" s="2" t="s">
        <v>56</v>
      </c>
      <c r="C2" s="2" t="s">
        <v>57</v>
      </c>
      <c r="D2" s="2" t="s">
        <v>58</v>
      </c>
      <c r="E2" s="2" t="s">
        <v>59</v>
      </c>
      <c r="F2" s="2" t="s">
        <v>60</v>
      </c>
      <c r="G2" s="2" t="s">
        <v>61</v>
      </c>
      <c r="H2" s="41" t="s">
        <v>25</v>
      </c>
      <c r="I2" s="33" t="s">
        <v>26</v>
      </c>
    </row>
    <row r="3" spans="1:9">
      <c r="A3" s="42" t="s">
        <v>62</v>
      </c>
      <c r="B3" s="3" t="s">
        <v>28</v>
      </c>
      <c r="C3" s="3" t="s">
        <v>63</v>
      </c>
      <c r="D3" s="42" t="s">
        <v>46</v>
      </c>
      <c r="E3" s="3" t="s">
        <v>30</v>
      </c>
      <c r="F3" s="3" t="s">
        <v>47</v>
      </c>
      <c r="G3" s="3" t="s">
        <v>64</v>
      </c>
      <c r="H3" s="56">
        <v>16</v>
      </c>
      <c r="I3" s="60" t="s">
        <v>65</v>
      </c>
    </row>
    <row r="4" spans="1:9">
      <c r="A4" s="42" t="s">
        <v>62</v>
      </c>
      <c r="B4" s="3" t="s">
        <v>33</v>
      </c>
      <c r="C4" s="3" t="s">
        <v>66</v>
      </c>
      <c r="D4" s="42" t="s">
        <v>67</v>
      </c>
      <c r="E4" s="3" t="s">
        <v>35</v>
      </c>
      <c r="F4" s="3" t="s">
        <v>68</v>
      </c>
      <c r="G4" s="3" t="s">
        <v>69</v>
      </c>
      <c r="H4" s="56"/>
      <c r="I4" s="61"/>
    </row>
    <row r="5" spans="1:9">
      <c r="A5" s="42" t="s">
        <v>62</v>
      </c>
      <c r="B5" s="3" t="s">
        <v>37</v>
      </c>
      <c r="C5" s="3" t="s">
        <v>70</v>
      </c>
      <c r="D5" s="42" t="s">
        <v>71</v>
      </c>
      <c r="E5" s="3" t="s">
        <v>30</v>
      </c>
      <c r="F5" s="3" t="s">
        <v>72</v>
      </c>
      <c r="G5" s="3" t="s">
        <v>64</v>
      </c>
      <c r="H5" s="56"/>
      <c r="I5" s="61"/>
    </row>
    <row r="6" spans="1:9">
      <c r="A6" s="42" t="s">
        <v>62</v>
      </c>
      <c r="B6" s="3" t="s">
        <v>39</v>
      </c>
      <c r="C6" s="3" t="s">
        <v>63</v>
      </c>
      <c r="D6" s="42" t="s">
        <v>53</v>
      </c>
      <c r="E6" s="3" t="s">
        <v>30</v>
      </c>
      <c r="F6" s="3" t="s">
        <v>47</v>
      </c>
      <c r="G6" s="3" t="s">
        <v>63</v>
      </c>
      <c r="H6" s="56"/>
      <c r="I6" s="62"/>
    </row>
    <row r="7" spans="1:9">
      <c r="A7" s="43" t="s">
        <v>73</v>
      </c>
      <c r="B7" s="3" t="s">
        <v>28</v>
      </c>
      <c r="C7" s="3" t="s">
        <v>63</v>
      </c>
      <c r="D7" s="3" t="s">
        <v>46</v>
      </c>
      <c r="E7" s="3" t="s">
        <v>30</v>
      </c>
      <c r="F7" s="3" t="s">
        <v>47</v>
      </c>
      <c r="G7" s="3" t="s">
        <v>64</v>
      </c>
      <c r="H7" s="56">
        <v>9.5</v>
      </c>
      <c r="I7" s="60" t="s">
        <v>74</v>
      </c>
    </row>
    <row r="8" spans="1:9">
      <c r="A8" s="43" t="s">
        <v>73</v>
      </c>
      <c r="B8" s="3" t="s">
        <v>33</v>
      </c>
      <c r="C8" s="3" t="s">
        <v>70</v>
      </c>
      <c r="D8" s="3" t="s">
        <v>71</v>
      </c>
      <c r="E8" s="3" t="s">
        <v>49</v>
      </c>
      <c r="F8" s="3" t="s">
        <v>52</v>
      </c>
      <c r="G8" s="3" t="s">
        <v>64</v>
      </c>
      <c r="H8" s="56"/>
      <c r="I8" s="61"/>
    </row>
    <row r="9" spans="1:9">
      <c r="A9" s="43" t="s">
        <v>73</v>
      </c>
      <c r="B9" s="3" t="s">
        <v>37</v>
      </c>
      <c r="C9" s="3" t="s">
        <v>66</v>
      </c>
      <c r="D9" s="3" t="s">
        <v>67</v>
      </c>
      <c r="E9" s="3" t="s">
        <v>30</v>
      </c>
      <c r="F9" s="3" t="s">
        <v>75</v>
      </c>
      <c r="G9" s="3" t="s">
        <v>69</v>
      </c>
      <c r="H9" s="56"/>
      <c r="I9" s="61"/>
    </row>
    <row r="10" spans="1:9" ht="17" customHeight="1">
      <c r="A10" s="43" t="s">
        <v>73</v>
      </c>
      <c r="B10" s="3" t="s">
        <v>39</v>
      </c>
      <c r="C10" s="3" t="s">
        <v>63</v>
      </c>
      <c r="D10" s="3" t="s">
        <v>53</v>
      </c>
      <c r="E10" s="3" t="s">
        <v>30</v>
      </c>
      <c r="F10" s="3" t="s">
        <v>47</v>
      </c>
      <c r="G10" s="3" t="s">
        <v>63</v>
      </c>
      <c r="H10" s="56"/>
      <c r="I10" s="62"/>
    </row>
    <row r="11" spans="1:9">
      <c r="A11" s="44" t="s">
        <v>76</v>
      </c>
      <c r="B11" s="3" t="s">
        <v>28</v>
      </c>
      <c r="C11" s="3" t="s">
        <v>63</v>
      </c>
      <c r="D11" s="3" t="s">
        <v>46</v>
      </c>
      <c r="E11" s="3" t="s">
        <v>30</v>
      </c>
      <c r="F11" s="3" t="s">
        <v>47</v>
      </c>
      <c r="G11" s="3" t="s">
        <v>64</v>
      </c>
      <c r="H11" s="56">
        <v>14.5</v>
      </c>
      <c r="I11" s="60" t="s">
        <v>77</v>
      </c>
    </row>
    <row r="12" spans="1:9">
      <c r="A12" s="44" t="s">
        <v>76</v>
      </c>
      <c r="B12" s="3" t="s">
        <v>33</v>
      </c>
      <c r="C12" s="3" t="s">
        <v>70</v>
      </c>
      <c r="D12" s="3" t="s">
        <v>38</v>
      </c>
      <c r="E12" s="3" t="s">
        <v>49</v>
      </c>
      <c r="F12" s="3" t="s">
        <v>50</v>
      </c>
      <c r="G12" s="3" t="s">
        <v>64</v>
      </c>
      <c r="H12" s="56"/>
      <c r="I12" s="61"/>
    </row>
    <row r="13" spans="1:9">
      <c r="A13" s="44" t="s">
        <v>76</v>
      </c>
      <c r="B13" s="3" t="s">
        <v>37</v>
      </c>
      <c r="C13" s="3" t="s">
        <v>70</v>
      </c>
      <c r="D13" s="3" t="s">
        <v>51</v>
      </c>
      <c r="E13" s="3" t="s">
        <v>30</v>
      </c>
      <c r="F13" s="3" t="s">
        <v>52</v>
      </c>
      <c r="G13" s="3" t="s">
        <v>64</v>
      </c>
      <c r="H13" s="56"/>
      <c r="I13" s="61"/>
    </row>
    <row r="14" spans="1:9">
      <c r="A14" s="44" t="s">
        <v>76</v>
      </c>
      <c r="B14" s="3" t="s">
        <v>39</v>
      </c>
      <c r="C14" s="3" t="s">
        <v>63</v>
      </c>
      <c r="D14" s="3" t="s">
        <v>53</v>
      </c>
      <c r="E14" s="3" t="s">
        <v>30</v>
      </c>
      <c r="F14" s="3" t="s">
        <v>47</v>
      </c>
      <c r="G14" s="3" t="s">
        <v>63</v>
      </c>
      <c r="H14" s="56"/>
      <c r="I14" s="62"/>
    </row>
    <row r="15" spans="1:9">
      <c r="A15" s="43" t="s">
        <v>78</v>
      </c>
      <c r="B15" s="3" t="s">
        <v>28</v>
      </c>
      <c r="C15" s="3" t="s">
        <v>63</v>
      </c>
      <c r="D15" s="3" t="s">
        <v>46</v>
      </c>
      <c r="E15" s="3" t="s">
        <v>30</v>
      </c>
      <c r="F15" s="3" t="s">
        <v>47</v>
      </c>
      <c r="G15" s="3" t="s">
        <v>64</v>
      </c>
      <c r="H15" s="56">
        <v>14.5</v>
      </c>
      <c r="I15" s="60" t="s">
        <v>79</v>
      </c>
    </row>
    <row r="16" spans="1:9">
      <c r="A16" s="43" t="s">
        <v>78</v>
      </c>
      <c r="B16" s="3" t="s">
        <v>33</v>
      </c>
      <c r="C16" s="3" t="s">
        <v>66</v>
      </c>
      <c r="D16" s="3" t="s">
        <v>80</v>
      </c>
      <c r="E16" s="3" t="s">
        <v>81</v>
      </c>
      <c r="F16" s="3" t="s">
        <v>82</v>
      </c>
      <c r="G16" s="3" t="s">
        <v>69</v>
      </c>
      <c r="H16" s="56"/>
      <c r="I16" s="61"/>
    </row>
    <row r="17" spans="1:10">
      <c r="A17" s="43" t="s">
        <v>78</v>
      </c>
      <c r="B17" s="3" t="s">
        <v>37</v>
      </c>
      <c r="C17" s="3" t="s">
        <v>83</v>
      </c>
      <c r="D17" s="3" t="s">
        <v>84</v>
      </c>
      <c r="E17" s="3" t="s">
        <v>35</v>
      </c>
      <c r="F17" s="3" t="s">
        <v>85</v>
      </c>
      <c r="G17" s="3" t="s">
        <v>64</v>
      </c>
      <c r="H17" s="56"/>
      <c r="I17" s="61"/>
    </row>
    <row r="18" spans="1:10" ht="15" customHeight="1">
      <c r="A18" s="43" t="s">
        <v>78</v>
      </c>
      <c r="B18" s="3" t="s">
        <v>39</v>
      </c>
      <c r="C18" s="3" t="s">
        <v>63</v>
      </c>
      <c r="D18" s="3" t="s">
        <v>53</v>
      </c>
      <c r="E18" s="3" t="s">
        <v>30</v>
      </c>
      <c r="F18" s="3" t="s">
        <v>47</v>
      </c>
      <c r="G18" s="3" t="s">
        <v>63</v>
      </c>
      <c r="H18" s="56"/>
      <c r="I18" s="62"/>
    </row>
    <row r="19" spans="1:10">
      <c r="A19" s="3" t="s">
        <v>86</v>
      </c>
      <c r="B19" s="3" t="s">
        <v>28</v>
      </c>
      <c r="C19" s="3" t="s">
        <v>63</v>
      </c>
      <c r="D19" s="3" t="s">
        <v>46</v>
      </c>
      <c r="E19" s="3" t="s">
        <v>30</v>
      </c>
      <c r="F19" s="3" t="s">
        <v>47</v>
      </c>
      <c r="G19" s="3" t="s">
        <v>64</v>
      </c>
      <c r="H19" s="56">
        <v>20.5</v>
      </c>
      <c r="I19" s="66" t="s">
        <v>87</v>
      </c>
    </row>
    <row r="20" spans="1:10">
      <c r="A20" s="3" t="s">
        <v>86</v>
      </c>
      <c r="B20" s="3" t="s">
        <v>33</v>
      </c>
      <c r="C20" s="3" t="s">
        <v>88</v>
      </c>
      <c r="D20" s="3" t="s">
        <v>71</v>
      </c>
      <c r="E20" s="3" t="s">
        <v>49</v>
      </c>
      <c r="F20" s="3" t="s">
        <v>50</v>
      </c>
      <c r="G20" s="3" t="s">
        <v>64</v>
      </c>
      <c r="H20" s="56"/>
      <c r="I20" s="61"/>
    </row>
    <row r="21" spans="1:10">
      <c r="A21" s="3" t="s">
        <v>86</v>
      </c>
      <c r="B21" s="3" t="s">
        <v>37</v>
      </c>
      <c r="C21" s="3" t="s">
        <v>70</v>
      </c>
      <c r="D21" s="3" t="s">
        <v>51</v>
      </c>
      <c r="E21" s="3" t="s">
        <v>30</v>
      </c>
      <c r="F21" s="3" t="s">
        <v>52</v>
      </c>
      <c r="G21" s="3" t="s">
        <v>64</v>
      </c>
      <c r="H21" s="56"/>
      <c r="I21" s="61"/>
    </row>
    <row r="22" spans="1:10">
      <c r="A22" s="3" t="s">
        <v>86</v>
      </c>
      <c r="B22" s="3" t="s">
        <v>39</v>
      </c>
      <c r="C22" s="3" t="s">
        <v>63</v>
      </c>
      <c r="D22" s="3" t="s">
        <v>53</v>
      </c>
      <c r="E22" s="3" t="s">
        <v>30</v>
      </c>
      <c r="F22" s="3" t="s">
        <v>47</v>
      </c>
      <c r="G22" s="3" t="s">
        <v>63</v>
      </c>
      <c r="H22" s="56"/>
      <c r="I22" s="62"/>
      <c r="J22">
        <f>SUM(H3:H44)</f>
        <v>197.17</v>
      </c>
    </row>
    <row r="23" spans="1:10">
      <c r="A23" s="3" t="s">
        <v>89</v>
      </c>
      <c r="B23" s="3" t="s">
        <v>28</v>
      </c>
      <c r="C23" s="3" t="s">
        <v>63</v>
      </c>
      <c r="D23" s="3" t="s">
        <v>46</v>
      </c>
      <c r="E23" s="3" t="s">
        <v>30</v>
      </c>
      <c r="F23" s="3" t="s">
        <v>47</v>
      </c>
      <c r="G23" s="3" t="s">
        <v>64</v>
      </c>
      <c r="H23" s="56">
        <v>17</v>
      </c>
      <c r="I23" s="66" t="s">
        <v>87</v>
      </c>
    </row>
    <row r="24" spans="1:10">
      <c r="A24" s="3" t="s">
        <v>89</v>
      </c>
      <c r="B24" s="3" t="s">
        <v>33</v>
      </c>
      <c r="C24" s="3" t="s">
        <v>70</v>
      </c>
      <c r="D24" s="3" t="s">
        <v>38</v>
      </c>
      <c r="E24" s="3" t="s">
        <v>30</v>
      </c>
      <c r="F24" s="3" t="s">
        <v>52</v>
      </c>
      <c r="G24" s="3" t="s">
        <v>64</v>
      </c>
      <c r="H24" s="56"/>
      <c r="I24" s="61"/>
    </row>
    <row r="25" spans="1:10">
      <c r="A25" s="3" t="s">
        <v>89</v>
      </c>
      <c r="B25" s="3" t="s">
        <v>37</v>
      </c>
      <c r="C25" s="3" t="s">
        <v>83</v>
      </c>
      <c r="D25" s="3" t="s">
        <v>29</v>
      </c>
      <c r="E25" s="3" t="s">
        <v>90</v>
      </c>
      <c r="F25" s="3" t="s">
        <v>52</v>
      </c>
      <c r="G25" s="3" t="s">
        <v>64</v>
      </c>
      <c r="H25" s="56"/>
      <c r="I25" s="61"/>
    </row>
    <row r="26" spans="1:10">
      <c r="A26" s="3" t="s">
        <v>89</v>
      </c>
      <c r="B26" s="3" t="s">
        <v>39</v>
      </c>
      <c r="C26" s="3" t="s">
        <v>63</v>
      </c>
      <c r="D26" s="3" t="s">
        <v>53</v>
      </c>
      <c r="E26" s="3" t="s">
        <v>30</v>
      </c>
      <c r="F26" s="3" t="s">
        <v>47</v>
      </c>
      <c r="G26" s="3" t="s">
        <v>63</v>
      </c>
      <c r="H26" s="56"/>
      <c r="I26" s="62"/>
    </row>
    <row r="27" spans="1:10">
      <c r="A27" s="45" t="s">
        <v>91</v>
      </c>
      <c r="B27" s="3" t="s">
        <v>28</v>
      </c>
      <c r="C27" s="3" t="s">
        <v>63</v>
      </c>
      <c r="D27" s="3" t="s">
        <v>46</v>
      </c>
      <c r="E27" s="3" t="s">
        <v>30</v>
      </c>
      <c r="F27" s="3" t="s">
        <v>47</v>
      </c>
      <c r="G27" s="42" t="s">
        <v>64</v>
      </c>
      <c r="H27" s="56">
        <v>25.17</v>
      </c>
      <c r="I27" s="66" t="s">
        <v>87</v>
      </c>
    </row>
    <row r="28" spans="1:10">
      <c r="A28" s="45" t="s">
        <v>91</v>
      </c>
      <c r="B28" s="3" t="s">
        <v>33</v>
      </c>
      <c r="C28" s="3" t="s">
        <v>70</v>
      </c>
      <c r="D28" s="3" t="s">
        <v>92</v>
      </c>
      <c r="E28" s="3" t="s">
        <v>49</v>
      </c>
      <c r="F28" s="3" t="s">
        <v>68</v>
      </c>
      <c r="G28" s="42" t="s">
        <v>93</v>
      </c>
      <c r="H28" s="56"/>
      <c r="I28" s="61"/>
    </row>
    <row r="29" spans="1:10">
      <c r="A29" s="45" t="s">
        <v>91</v>
      </c>
      <c r="B29" s="3" t="s">
        <v>37</v>
      </c>
      <c r="C29" s="3" t="s">
        <v>94</v>
      </c>
      <c r="D29" s="3" t="s">
        <v>67</v>
      </c>
      <c r="E29" s="3" t="s">
        <v>35</v>
      </c>
      <c r="F29" s="3" t="s">
        <v>50</v>
      </c>
      <c r="G29" s="42" t="s">
        <v>64</v>
      </c>
      <c r="H29" s="56"/>
      <c r="I29" s="61"/>
    </row>
    <row r="30" spans="1:10">
      <c r="A30" s="45" t="s">
        <v>91</v>
      </c>
      <c r="B30" s="3" t="s">
        <v>39</v>
      </c>
      <c r="C30" s="3" t="s">
        <v>63</v>
      </c>
      <c r="D30" s="3" t="s">
        <v>53</v>
      </c>
      <c r="E30" s="3" t="s">
        <v>30</v>
      </c>
      <c r="F30" s="3" t="s">
        <v>47</v>
      </c>
      <c r="G30" s="3" t="s">
        <v>63</v>
      </c>
      <c r="H30" s="56"/>
      <c r="I30" s="61"/>
    </row>
    <row r="31" spans="1:10">
      <c r="A31" s="45" t="s">
        <v>91</v>
      </c>
      <c r="B31" s="3" t="s">
        <v>28</v>
      </c>
      <c r="C31" s="3" t="s">
        <v>63</v>
      </c>
      <c r="D31" s="3" t="s">
        <v>46</v>
      </c>
      <c r="E31" s="3" t="s">
        <v>30</v>
      </c>
      <c r="F31" s="3" t="s">
        <v>47</v>
      </c>
      <c r="G31" s="3" t="s">
        <v>64</v>
      </c>
      <c r="H31" s="56"/>
      <c r="I31" s="62"/>
    </row>
    <row r="32" spans="1:10">
      <c r="A32" s="3" t="s">
        <v>95</v>
      </c>
      <c r="B32" s="3" t="s">
        <v>33</v>
      </c>
      <c r="C32" s="3" t="s">
        <v>88</v>
      </c>
      <c r="D32" s="3" t="s">
        <v>51</v>
      </c>
      <c r="E32" s="3" t="s">
        <v>49</v>
      </c>
      <c r="F32" s="3" t="s">
        <v>52</v>
      </c>
      <c r="G32" s="3" t="s">
        <v>64</v>
      </c>
      <c r="H32" s="56">
        <v>20</v>
      </c>
      <c r="I32" s="66" t="s">
        <v>87</v>
      </c>
    </row>
    <row r="33" spans="1:20">
      <c r="A33" s="3" t="s">
        <v>95</v>
      </c>
      <c r="B33" s="3" t="s">
        <v>37</v>
      </c>
      <c r="C33" s="3" t="s">
        <v>96</v>
      </c>
      <c r="D33" s="3" t="s">
        <v>29</v>
      </c>
      <c r="E33" s="3" t="s">
        <v>35</v>
      </c>
      <c r="F33" s="3" t="s">
        <v>97</v>
      </c>
      <c r="G33" s="3" t="s">
        <v>64</v>
      </c>
      <c r="H33" s="56"/>
      <c r="I33" s="61"/>
    </row>
    <row r="34" spans="1:20">
      <c r="A34" s="3" t="s">
        <v>95</v>
      </c>
      <c r="B34" s="3" t="s">
        <v>39</v>
      </c>
      <c r="C34" s="3" t="s">
        <v>63</v>
      </c>
      <c r="D34" s="3" t="s">
        <v>53</v>
      </c>
      <c r="E34" s="3" t="s">
        <v>30</v>
      </c>
      <c r="F34" s="3" t="s">
        <v>47</v>
      </c>
      <c r="G34" s="3" t="s">
        <v>63</v>
      </c>
      <c r="H34" s="56"/>
      <c r="I34" s="61"/>
    </row>
    <row r="35" spans="1:20">
      <c r="A35" s="3" t="s">
        <v>95</v>
      </c>
      <c r="B35" s="3" t="s">
        <v>28</v>
      </c>
      <c r="C35" s="3" t="s">
        <v>63</v>
      </c>
      <c r="D35" s="3" t="s">
        <v>46</v>
      </c>
      <c r="E35" s="3" t="s">
        <v>30</v>
      </c>
      <c r="F35" s="3" t="s">
        <v>47</v>
      </c>
      <c r="G35" s="3" t="s">
        <v>64</v>
      </c>
      <c r="H35" s="56"/>
      <c r="I35" s="62"/>
    </row>
    <row r="36" spans="1:20">
      <c r="A36" s="3" t="s">
        <v>98</v>
      </c>
      <c r="B36" s="3" t="s">
        <v>33</v>
      </c>
      <c r="C36" s="3" t="s">
        <v>66</v>
      </c>
      <c r="D36" s="3" t="s">
        <v>67</v>
      </c>
      <c r="E36" s="3" t="s">
        <v>35</v>
      </c>
      <c r="F36" s="3" t="s">
        <v>68</v>
      </c>
      <c r="G36" s="3" t="s">
        <v>69</v>
      </c>
      <c r="H36" s="56">
        <v>24.5</v>
      </c>
      <c r="I36" s="60" t="s">
        <v>99</v>
      </c>
    </row>
    <row r="37" spans="1:20">
      <c r="A37" s="3" t="s">
        <v>98</v>
      </c>
      <c r="B37" s="3" t="s">
        <v>37</v>
      </c>
      <c r="C37" s="3" t="s">
        <v>66</v>
      </c>
      <c r="D37" s="3" t="s">
        <v>84</v>
      </c>
      <c r="E37" s="3" t="s">
        <v>49</v>
      </c>
      <c r="F37" s="3" t="s">
        <v>75</v>
      </c>
      <c r="G37" s="3" t="s">
        <v>100</v>
      </c>
      <c r="H37" s="56"/>
      <c r="I37" s="61"/>
    </row>
    <row r="38" spans="1:20">
      <c r="A38" s="3" t="s">
        <v>98</v>
      </c>
      <c r="B38" s="3" t="s">
        <v>101</v>
      </c>
      <c r="C38" s="3" t="s">
        <v>66</v>
      </c>
      <c r="D38" s="3" t="s">
        <v>29</v>
      </c>
      <c r="E38" s="3" t="s">
        <v>30</v>
      </c>
      <c r="F38" s="3" t="s">
        <v>72</v>
      </c>
      <c r="G38" s="3" t="s">
        <v>64</v>
      </c>
      <c r="H38" s="56"/>
      <c r="I38" s="61"/>
    </row>
    <row r="39" spans="1:20">
      <c r="A39" s="3" t="s">
        <v>98</v>
      </c>
      <c r="B39" s="3" t="s">
        <v>39</v>
      </c>
      <c r="C39" s="3" t="s">
        <v>63</v>
      </c>
      <c r="D39" s="3" t="s">
        <v>53</v>
      </c>
      <c r="E39" s="3" t="s">
        <v>30</v>
      </c>
      <c r="F39" s="3" t="s">
        <v>47</v>
      </c>
      <c r="G39" s="3" t="s">
        <v>63</v>
      </c>
      <c r="H39" s="56"/>
      <c r="I39" s="62"/>
    </row>
    <row r="40" spans="1:20">
      <c r="A40" s="3" t="s">
        <v>102</v>
      </c>
      <c r="B40" s="3" t="s">
        <v>28</v>
      </c>
      <c r="C40" s="3" t="s">
        <v>63</v>
      </c>
      <c r="D40" s="3" t="s">
        <v>46</v>
      </c>
      <c r="E40" s="3" t="s">
        <v>30</v>
      </c>
      <c r="F40" s="3" t="s">
        <v>47</v>
      </c>
      <c r="G40" s="3" t="s">
        <v>64</v>
      </c>
      <c r="H40" s="56">
        <v>35.5</v>
      </c>
      <c r="I40" s="66"/>
    </row>
    <row r="41" spans="1:20">
      <c r="A41" s="3" t="s">
        <v>102</v>
      </c>
      <c r="B41" s="3" t="s">
        <v>33</v>
      </c>
      <c r="C41" s="3" t="s">
        <v>70</v>
      </c>
      <c r="D41" s="3" t="s">
        <v>103</v>
      </c>
      <c r="E41" s="3" t="s">
        <v>30</v>
      </c>
      <c r="F41" s="3" t="s">
        <v>72</v>
      </c>
      <c r="G41" s="3" t="s">
        <v>64</v>
      </c>
      <c r="H41" s="56"/>
      <c r="I41" s="61"/>
    </row>
    <row r="42" spans="1:20">
      <c r="A42" s="3" t="s">
        <v>102</v>
      </c>
      <c r="B42" s="3" t="s">
        <v>37</v>
      </c>
      <c r="C42" s="3" t="s">
        <v>66</v>
      </c>
      <c r="D42" s="3" t="s">
        <v>29</v>
      </c>
      <c r="E42" s="3" t="s">
        <v>90</v>
      </c>
      <c r="F42" s="3" t="s">
        <v>97</v>
      </c>
      <c r="G42" s="3" t="s">
        <v>64</v>
      </c>
      <c r="H42" s="56"/>
      <c r="I42" s="61"/>
    </row>
    <row r="43" spans="1:20">
      <c r="A43" s="3" t="s">
        <v>102</v>
      </c>
      <c r="B43" s="3" t="s">
        <v>101</v>
      </c>
      <c r="C43" s="3" t="s">
        <v>88</v>
      </c>
      <c r="D43" s="3" t="s">
        <v>51</v>
      </c>
      <c r="E43" s="3" t="s">
        <v>49</v>
      </c>
      <c r="F43" s="3" t="s">
        <v>52</v>
      </c>
      <c r="G43" s="3" t="s">
        <v>64</v>
      </c>
      <c r="H43" s="56"/>
      <c r="I43" s="61"/>
    </row>
    <row r="44" spans="1:20">
      <c r="A44" s="3" t="s">
        <v>102</v>
      </c>
      <c r="B44" s="3" t="s">
        <v>39</v>
      </c>
      <c r="C44" s="3" t="s">
        <v>63</v>
      </c>
      <c r="D44" s="3" t="s">
        <v>53</v>
      </c>
      <c r="E44" s="3" t="s">
        <v>30</v>
      </c>
      <c r="F44" s="3" t="s">
        <v>47</v>
      </c>
      <c r="G44" s="3" t="s">
        <v>63</v>
      </c>
      <c r="H44" s="56"/>
      <c r="I44" s="62"/>
    </row>
    <row r="45" spans="1:20" ht="178.05" customHeight="1">
      <c r="A45" s="64" t="s">
        <v>104</v>
      </c>
      <c r="B45" s="64"/>
      <c r="C45" s="64"/>
      <c r="D45" s="64"/>
      <c r="E45" s="64"/>
      <c r="F45" s="64"/>
      <c r="G45" s="64"/>
      <c r="H45" s="64"/>
      <c r="I45" s="46" t="s">
        <v>105</v>
      </c>
      <c r="J45" s="64" t="s">
        <v>106</v>
      </c>
      <c r="K45" s="65"/>
      <c r="L45" s="65"/>
      <c r="M45" s="65"/>
      <c r="N45" s="65"/>
      <c r="O45" s="65"/>
      <c r="P45" s="65"/>
      <c r="Q45" s="65"/>
      <c r="R45" s="65"/>
      <c r="S45" s="65"/>
      <c r="T45" s="65"/>
    </row>
    <row r="46" spans="1:20">
      <c r="A46" s="67" t="s">
        <v>107</v>
      </c>
      <c r="B46" s="64"/>
      <c r="C46" s="64"/>
      <c r="D46" s="64"/>
      <c r="E46" s="64"/>
      <c r="F46" s="64"/>
      <c r="G46" s="64"/>
      <c r="H46" s="64"/>
      <c r="I46" s="67" t="s">
        <v>108</v>
      </c>
      <c r="J46" s="65"/>
      <c r="K46" s="65"/>
      <c r="L46" s="65"/>
      <c r="M46" s="65"/>
      <c r="N46" s="65"/>
      <c r="O46" s="65"/>
      <c r="P46" s="65"/>
      <c r="Q46" s="65"/>
      <c r="R46" s="65"/>
      <c r="S46" s="65"/>
      <c r="T46" s="65"/>
    </row>
    <row r="47" spans="1:20">
      <c r="A47" s="64"/>
      <c r="B47" s="64"/>
      <c r="C47" s="64"/>
      <c r="D47" s="64"/>
      <c r="E47" s="64"/>
      <c r="F47" s="64"/>
      <c r="G47" s="64"/>
      <c r="H47" s="64"/>
      <c r="I47" s="65"/>
      <c r="J47" s="65"/>
      <c r="K47" s="65"/>
      <c r="L47" s="65"/>
      <c r="M47" s="65"/>
      <c r="N47" s="65"/>
      <c r="O47" s="65"/>
      <c r="P47" s="65"/>
      <c r="Q47" s="65"/>
      <c r="R47" s="65"/>
      <c r="S47" s="65"/>
      <c r="T47" s="65"/>
    </row>
    <row r="48" spans="1:20">
      <c r="A48" s="64"/>
      <c r="B48" s="64"/>
      <c r="C48" s="64"/>
      <c r="D48" s="64"/>
      <c r="E48" s="64"/>
      <c r="F48" s="64"/>
      <c r="G48" s="64"/>
      <c r="H48" s="64"/>
      <c r="I48" s="65"/>
      <c r="J48" s="65"/>
      <c r="K48" s="65"/>
      <c r="L48" s="65"/>
      <c r="M48" s="65"/>
      <c r="N48" s="65"/>
      <c r="O48" s="65"/>
      <c r="P48" s="65"/>
      <c r="Q48" s="65"/>
      <c r="R48" s="65"/>
      <c r="S48" s="65"/>
      <c r="T48" s="65"/>
    </row>
    <row r="49" spans="1:20">
      <c r="A49" s="64"/>
      <c r="B49" s="64"/>
      <c r="C49" s="64"/>
      <c r="D49" s="64"/>
      <c r="E49" s="64"/>
      <c r="F49" s="64"/>
      <c r="G49" s="64"/>
      <c r="H49" s="64"/>
      <c r="I49" s="65"/>
      <c r="J49" s="65"/>
      <c r="K49" s="65"/>
      <c r="L49" s="65"/>
      <c r="M49" s="65"/>
      <c r="N49" s="65"/>
      <c r="O49" s="65"/>
      <c r="P49" s="65"/>
      <c r="Q49" s="65"/>
      <c r="R49" s="65"/>
      <c r="S49" s="65"/>
      <c r="T49" s="65"/>
    </row>
    <row r="50" spans="1:20">
      <c r="A50" s="64"/>
      <c r="B50" s="64"/>
      <c r="C50" s="64"/>
      <c r="D50" s="64"/>
      <c r="E50" s="64"/>
      <c r="F50" s="64"/>
      <c r="G50" s="64"/>
      <c r="H50" s="64"/>
      <c r="I50" s="65"/>
      <c r="J50" s="65"/>
      <c r="K50" s="65"/>
      <c r="L50" s="65"/>
      <c r="M50" s="65"/>
      <c r="N50" s="65"/>
      <c r="O50" s="65"/>
      <c r="P50" s="65"/>
      <c r="Q50" s="65"/>
      <c r="R50" s="65"/>
      <c r="S50" s="65"/>
      <c r="T50" s="65"/>
    </row>
    <row r="51" spans="1:20">
      <c r="A51" s="64"/>
      <c r="B51" s="64"/>
      <c r="C51" s="64"/>
      <c r="D51" s="64"/>
      <c r="E51" s="64"/>
      <c r="F51" s="64"/>
      <c r="G51" s="64"/>
      <c r="H51" s="64"/>
      <c r="I51" s="65"/>
      <c r="J51" s="65"/>
      <c r="K51" s="65"/>
      <c r="L51" s="65"/>
      <c r="M51" s="65"/>
      <c r="N51" s="65"/>
      <c r="O51" s="65"/>
      <c r="P51" s="65"/>
      <c r="Q51" s="65"/>
      <c r="R51" s="65"/>
      <c r="S51" s="65"/>
      <c r="T51" s="65"/>
    </row>
    <row r="52" spans="1:20">
      <c r="A52" s="64"/>
      <c r="B52" s="64"/>
      <c r="C52" s="64"/>
      <c r="D52" s="64"/>
      <c r="E52" s="64"/>
      <c r="F52" s="64"/>
      <c r="G52" s="64"/>
      <c r="H52" s="64"/>
      <c r="I52" s="65"/>
      <c r="J52" s="65"/>
      <c r="K52" s="65"/>
      <c r="L52" s="65"/>
      <c r="M52" s="65"/>
      <c r="N52" s="65"/>
      <c r="O52" s="65"/>
      <c r="P52" s="65"/>
      <c r="Q52" s="65"/>
      <c r="R52" s="65"/>
      <c r="S52" s="65"/>
      <c r="T52" s="65"/>
    </row>
    <row r="53" spans="1:20">
      <c r="A53" s="64"/>
      <c r="B53" s="64"/>
      <c r="C53" s="64"/>
      <c r="D53" s="64"/>
      <c r="E53" s="64"/>
      <c r="F53" s="64"/>
      <c r="G53" s="64"/>
      <c r="H53" s="64"/>
      <c r="I53" s="65"/>
      <c r="J53" s="65"/>
      <c r="K53" s="65"/>
      <c r="L53" s="65"/>
      <c r="M53" s="65"/>
      <c r="N53" s="65"/>
      <c r="O53" s="65"/>
      <c r="P53" s="65"/>
      <c r="Q53" s="65"/>
      <c r="R53" s="65"/>
      <c r="S53" s="65"/>
      <c r="T53" s="65"/>
    </row>
    <row r="54" spans="1:20">
      <c r="A54" s="64"/>
      <c r="B54" s="64"/>
      <c r="C54" s="64"/>
      <c r="D54" s="64"/>
      <c r="E54" s="64"/>
      <c r="F54" s="64"/>
      <c r="G54" s="64"/>
      <c r="H54" s="64"/>
      <c r="I54" s="65"/>
      <c r="J54" s="65"/>
      <c r="K54" s="65"/>
      <c r="L54" s="65"/>
      <c r="M54" s="65"/>
      <c r="N54" s="65"/>
      <c r="O54" s="65"/>
      <c r="P54" s="65"/>
      <c r="Q54" s="65"/>
      <c r="R54" s="65"/>
      <c r="S54" s="65"/>
      <c r="T54" s="65"/>
    </row>
    <row r="55" spans="1:20">
      <c r="A55" s="64"/>
      <c r="B55" s="64"/>
      <c r="C55" s="64"/>
      <c r="D55" s="64"/>
      <c r="E55" s="64"/>
      <c r="F55" s="64"/>
      <c r="G55" s="64"/>
      <c r="H55" s="64"/>
      <c r="I55" s="65"/>
      <c r="J55" s="65"/>
      <c r="K55" s="65"/>
      <c r="L55" s="65"/>
      <c r="M55" s="65"/>
      <c r="N55" s="65"/>
      <c r="O55" s="65"/>
      <c r="P55" s="65"/>
      <c r="Q55" s="65"/>
      <c r="R55" s="65"/>
      <c r="S55" s="65"/>
      <c r="T55" s="65"/>
    </row>
    <row r="56" spans="1:20">
      <c r="A56" s="64"/>
      <c r="B56" s="64"/>
      <c r="C56" s="64"/>
      <c r="D56" s="64"/>
      <c r="E56" s="64"/>
      <c r="F56" s="64"/>
      <c r="G56" s="64"/>
      <c r="H56" s="64"/>
      <c r="I56" s="65"/>
      <c r="J56" s="65"/>
      <c r="K56" s="65"/>
      <c r="L56" s="65"/>
      <c r="M56" s="65"/>
      <c r="N56" s="65"/>
      <c r="O56" s="65"/>
      <c r="P56" s="65"/>
      <c r="Q56" s="65"/>
      <c r="R56" s="65"/>
      <c r="S56" s="65"/>
      <c r="T56" s="65"/>
    </row>
    <row r="57" spans="1:20">
      <c r="A57" s="64"/>
      <c r="B57" s="64"/>
      <c r="C57" s="64"/>
      <c r="D57" s="64"/>
      <c r="E57" s="64"/>
      <c r="F57" s="64"/>
      <c r="G57" s="64"/>
      <c r="H57" s="64"/>
      <c r="I57" s="65"/>
      <c r="J57" s="65"/>
      <c r="K57" s="65"/>
      <c r="L57" s="65"/>
      <c r="M57" s="65"/>
      <c r="N57" s="65"/>
      <c r="O57" s="65"/>
      <c r="P57" s="65"/>
      <c r="Q57" s="65"/>
      <c r="R57" s="65"/>
      <c r="S57" s="65"/>
      <c r="T57" s="65"/>
    </row>
    <row r="58" spans="1:20">
      <c r="A58" s="64"/>
      <c r="B58" s="64"/>
      <c r="C58" s="64"/>
      <c r="D58" s="64"/>
      <c r="E58" s="64"/>
      <c r="F58" s="64"/>
      <c r="G58" s="64"/>
      <c r="H58" s="64"/>
      <c r="I58" s="65"/>
      <c r="J58" s="65"/>
      <c r="K58" s="65"/>
      <c r="L58" s="65"/>
      <c r="M58" s="65"/>
      <c r="N58" s="65"/>
      <c r="O58" s="65"/>
      <c r="P58" s="65"/>
      <c r="Q58" s="65"/>
      <c r="R58" s="65"/>
      <c r="S58" s="65"/>
      <c r="T58" s="65"/>
    </row>
    <row r="59" spans="1:20">
      <c r="A59" s="64"/>
      <c r="B59" s="64"/>
      <c r="C59" s="64"/>
      <c r="D59" s="64"/>
      <c r="E59" s="64"/>
      <c r="F59" s="64"/>
      <c r="G59" s="64"/>
      <c r="H59" s="64"/>
      <c r="I59" s="65"/>
      <c r="J59" s="65"/>
      <c r="K59" s="65"/>
      <c r="L59" s="65"/>
      <c r="M59" s="65"/>
      <c r="N59" s="65"/>
      <c r="O59" s="65"/>
      <c r="P59" s="65"/>
      <c r="Q59" s="65"/>
      <c r="R59" s="65"/>
      <c r="S59" s="65"/>
      <c r="T59" s="65"/>
    </row>
    <row r="60" spans="1:20">
      <c r="A60" s="64"/>
      <c r="B60" s="64"/>
      <c r="C60" s="64"/>
      <c r="D60" s="64"/>
      <c r="E60" s="64"/>
      <c r="F60" s="64"/>
      <c r="G60" s="64"/>
      <c r="H60" s="64"/>
      <c r="I60" s="65"/>
      <c r="J60" s="65"/>
      <c r="K60" s="65"/>
      <c r="L60" s="65"/>
      <c r="M60" s="65"/>
      <c r="N60" s="65"/>
      <c r="O60" s="65"/>
      <c r="P60" s="65"/>
      <c r="Q60" s="65"/>
      <c r="R60" s="65"/>
      <c r="S60" s="65"/>
      <c r="T60" s="65"/>
    </row>
    <row r="61" spans="1:20">
      <c r="A61" s="64"/>
      <c r="B61" s="64"/>
      <c r="C61" s="64"/>
      <c r="D61" s="64"/>
      <c r="E61" s="64"/>
      <c r="F61" s="64"/>
      <c r="G61" s="64"/>
      <c r="H61" s="64"/>
      <c r="I61" s="65"/>
      <c r="J61" s="65"/>
      <c r="K61" s="65"/>
      <c r="L61" s="65"/>
      <c r="M61" s="65"/>
      <c r="N61" s="65"/>
      <c r="O61" s="65"/>
      <c r="P61" s="65"/>
      <c r="Q61" s="65"/>
      <c r="R61" s="65"/>
      <c r="S61" s="65"/>
      <c r="T61" s="65"/>
    </row>
    <row r="62" spans="1:20">
      <c r="A62" s="64"/>
      <c r="B62" s="64"/>
      <c r="C62" s="64"/>
      <c r="D62" s="64"/>
      <c r="E62" s="64"/>
      <c r="F62" s="64"/>
      <c r="G62" s="64"/>
      <c r="H62" s="64"/>
      <c r="I62" s="65"/>
      <c r="J62" s="65"/>
      <c r="K62" s="65"/>
      <c r="L62" s="65"/>
      <c r="M62" s="65"/>
      <c r="N62" s="65"/>
      <c r="O62" s="65"/>
      <c r="P62" s="65"/>
      <c r="Q62" s="65"/>
      <c r="R62" s="65"/>
      <c r="S62" s="65"/>
      <c r="T62" s="65"/>
    </row>
    <row r="63" spans="1:20">
      <c r="A63" s="64"/>
      <c r="B63" s="64"/>
      <c r="C63" s="64"/>
      <c r="D63" s="64"/>
      <c r="E63" s="64"/>
      <c r="F63" s="64"/>
      <c r="G63" s="64"/>
      <c r="H63" s="64"/>
      <c r="I63" s="65"/>
      <c r="J63" s="65"/>
      <c r="K63" s="65"/>
      <c r="L63" s="65"/>
      <c r="M63" s="65"/>
      <c r="N63" s="65"/>
      <c r="O63" s="65"/>
      <c r="P63" s="65"/>
      <c r="Q63" s="65"/>
      <c r="R63" s="65"/>
      <c r="S63" s="65"/>
      <c r="T63" s="65"/>
    </row>
    <row r="64" spans="1:20">
      <c r="A64" s="64"/>
      <c r="B64" s="64"/>
      <c r="C64" s="64"/>
      <c r="D64" s="64"/>
      <c r="E64" s="64"/>
      <c r="F64" s="64"/>
      <c r="G64" s="64"/>
      <c r="H64" s="64"/>
      <c r="I64" s="65"/>
      <c r="J64" s="65"/>
      <c r="K64" s="65"/>
      <c r="L64" s="65"/>
      <c r="M64" s="65"/>
      <c r="N64" s="65"/>
      <c r="O64" s="65"/>
      <c r="P64" s="65"/>
      <c r="Q64" s="65"/>
      <c r="R64" s="65"/>
      <c r="S64" s="65"/>
      <c r="T64" s="65"/>
    </row>
    <row r="65" spans="1:20">
      <c r="A65" s="64"/>
      <c r="B65" s="64"/>
      <c r="C65" s="64"/>
      <c r="D65" s="64"/>
      <c r="E65" s="64"/>
      <c r="F65" s="64"/>
      <c r="G65" s="64"/>
      <c r="H65" s="64"/>
      <c r="I65" s="65"/>
      <c r="J65" s="65"/>
      <c r="K65" s="65"/>
      <c r="L65" s="65"/>
      <c r="M65" s="65"/>
      <c r="N65" s="65"/>
      <c r="O65" s="65"/>
      <c r="P65" s="65"/>
      <c r="Q65" s="65"/>
      <c r="R65" s="65"/>
      <c r="S65" s="65"/>
      <c r="T65" s="65"/>
    </row>
    <row r="66" spans="1:20">
      <c r="A66" s="64"/>
      <c r="B66" s="64"/>
      <c r="C66" s="64"/>
      <c r="D66" s="64"/>
      <c r="E66" s="64"/>
      <c r="F66" s="64"/>
      <c r="G66" s="64"/>
      <c r="H66" s="64"/>
      <c r="I66" s="65"/>
      <c r="J66" s="65"/>
      <c r="K66" s="65"/>
      <c r="L66" s="65"/>
      <c r="M66" s="65"/>
      <c r="N66" s="65"/>
      <c r="O66" s="65"/>
      <c r="P66" s="65"/>
      <c r="Q66" s="65"/>
      <c r="R66" s="65"/>
      <c r="S66" s="65"/>
      <c r="T66" s="65"/>
    </row>
    <row r="67" spans="1:20">
      <c r="A67" s="64"/>
      <c r="B67" s="64"/>
      <c r="C67" s="64"/>
      <c r="D67" s="64"/>
      <c r="E67" s="64"/>
      <c r="F67" s="64"/>
      <c r="G67" s="64"/>
      <c r="H67" s="64"/>
      <c r="I67" s="65"/>
      <c r="J67" s="65"/>
      <c r="K67" s="65"/>
      <c r="L67" s="65"/>
      <c r="M67" s="65"/>
      <c r="N67" s="65"/>
      <c r="O67" s="65"/>
      <c r="P67" s="65"/>
      <c r="Q67" s="65"/>
      <c r="R67" s="65"/>
      <c r="S67" s="65"/>
      <c r="T67" s="65"/>
    </row>
    <row r="68" spans="1:20">
      <c r="A68" s="64"/>
      <c r="B68" s="64"/>
      <c r="C68" s="64"/>
      <c r="D68" s="64"/>
      <c r="E68" s="64"/>
      <c r="F68" s="64"/>
      <c r="G68" s="64"/>
      <c r="H68" s="64"/>
      <c r="I68" s="65"/>
      <c r="J68" s="65"/>
      <c r="K68" s="65"/>
      <c r="L68" s="65"/>
      <c r="M68" s="65"/>
      <c r="N68" s="65"/>
      <c r="O68" s="65"/>
      <c r="P68" s="65"/>
      <c r="Q68" s="65"/>
      <c r="R68" s="65"/>
      <c r="S68" s="65"/>
      <c r="T68" s="65"/>
    </row>
    <row r="69" spans="1:20">
      <c r="A69" s="64"/>
      <c r="B69" s="64"/>
      <c r="C69" s="64"/>
      <c r="D69" s="64"/>
      <c r="E69" s="64"/>
      <c r="F69" s="64"/>
      <c r="G69" s="64"/>
      <c r="H69" s="64"/>
      <c r="I69" s="65"/>
      <c r="J69" s="65"/>
      <c r="K69" s="65"/>
      <c r="L69" s="65"/>
      <c r="M69" s="65"/>
      <c r="N69" s="65"/>
      <c r="O69" s="65"/>
      <c r="P69" s="65"/>
      <c r="Q69" s="65"/>
      <c r="R69" s="65"/>
      <c r="S69" s="65"/>
      <c r="T69" s="65"/>
    </row>
    <row r="70" spans="1:20">
      <c r="A70" s="64"/>
      <c r="B70" s="64"/>
      <c r="C70" s="64"/>
      <c r="D70" s="64"/>
      <c r="E70" s="64"/>
      <c r="F70" s="64"/>
      <c r="G70" s="64"/>
      <c r="H70" s="64"/>
      <c r="I70" s="65"/>
      <c r="J70" s="65"/>
      <c r="K70" s="65"/>
      <c r="L70" s="65"/>
      <c r="M70" s="65"/>
      <c r="N70" s="65"/>
      <c r="O70" s="65"/>
      <c r="P70" s="65"/>
      <c r="Q70" s="65"/>
      <c r="R70" s="65"/>
      <c r="S70" s="65"/>
      <c r="T70" s="65"/>
    </row>
    <row r="71" spans="1:20">
      <c r="A71" s="64"/>
      <c r="B71" s="64"/>
      <c r="C71" s="64"/>
      <c r="D71" s="64"/>
      <c r="E71" s="64"/>
      <c r="F71" s="64"/>
      <c r="G71" s="64"/>
      <c r="H71" s="64"/>
      <c r="I71" s="65"/>
      <c r="J71" s="65"/>
      <c r="K71" s="65"/>
      <c r="L71" s="65"/>
      <c r="M71" s="65"/>
      <c r="N71" s="65"/>
      <c r="O71" s="65"/>
      <c r="P71" s="65"/>
      <c r="Q71" s="65"/>
      <c r="R71" s="65"/>
      <c r="S71" s="65"/>
      <c r="T71" s="65"/>
    </row>
    <row r="72" spans="1:20" ht="199.05" customHeight="1">
      <c r="A72" s="64"/>
      <c r="B72" s="64"/>
      <c r="C72" s="64"/>
      <c r="D72" s="64"/>
      <c r="E72" s="64"/>
      <c r="F72" s="64"/>
      <c r="G72" s="64"/>
      <c r="H72" s="64"/>
      <c r="I72" s="65"/>
      <c r="J72" s="65"/>
      <c r="K72" s="65"/>
      <c r="L72" s="65"/>
      <c r="M72" s="65"/>
      <c r="N72" s="65"/>
      <c r="O72" s="65"/>
      <c r="P72" s="65"/>
      <c r="Q72" s="65"/>
      <c r="R72" s="65"/>
      <c r="S72" s="65"/>
      <c r="T72" s="65"/>
    </row>
    <row r="73" spans="1:20">
      <c r="A73" s="68" t="s">
        <v>109</v>
      </c>
      <c r="B73" s="68"/>
      <c r="C73" s="68"/>
      <c r="D73" s="68"/>
      <c r="E73" s="68"/>
      <c r="F73" s="68"/>
      <c r="G73" s="68"/>
      <c r="H73" s="68"/>
    </row>
    <row r="74" spans="1:20">
      <c r="A74" s="68"/>
      <c r="B74" s="68"/>
      <c r="C74" s="68"/>
      <c r="D74" s="68"/>
      <c r="E74" s="68"/>
      <c r="F74" s="68"/>
      <c r="G74" s="68"/>
      <c r="H74" s="68"/>
    </row>
    <row r="75" spans="1:20">
      <c r="A75" s="68"/>
      <c r="B75" s="68"/>
      <c r="C75" s="68"/>
      <c r="D75" s="68"/>
      <c r="E75" s="68"/>
      <c r="F75" s="68"/>
      <c r="G75" s="68"/>
      <c r="H75" s="68"/>
    </row>
    <row r="76" spans="1:20">
      <c r="A76" s="68"/>
      <c r="B76" s="68"/>
      <c r="C76" s="68"/>
      <c r="D76" s="68"/>
      <c r="E76" s="68"/>
      <c r="F76" s="68"/>
      <c r="G76" s="68"/>
      <c r="H76" s="68"/>
    </row>
    <row r="77" spans="1:20">
      <c r="A77" s="68"/>
      <c r="B77" s="68"/>
      <c r="C77" s="68"/>
      <c r="D77" s="68"/>
      <c r="E77" s="68"/>
      <c r="F77" s="68"/>
      <c r="G77" s="68"/>
      <c r="H77" s="68"/>
    </row>
    <row r="78" spans="1:20">
      <c r="A78" s="68"/>
      <c r="B78" s="68"/>
      <c r="C78" s="68"/>
      <c r="D78" s="68"/>
      <c r="E78" s="68"/>
      <c r="F78" s="68"/>
      <c r="G78" s="68"/>
      <c r="H78" s="68"/>
    </row>
    <row r="79" spans="1:20">
      <c r="A79" s="68"/>
      <c r="B79" s="68"/>
      <c r="C79" s="68"/>
      <c r="D79" s="68"/>
      <c r="E79" s="68"/>
      <c r="F79" s="68"/>
      <c r="G79" s="68"/>
      <c r="H79" s="68"/>
    </row>
    <row r="80" spans="1:20">
      <c r="A80" s="68"/>
      <c r="B80" s="68"/>
      <c r="C80" s="68"/>
      <c r="D80" s="68"/>
      <c r="E80" s="68"/>
      <c r="F80" s="68"/>
      <c r="G80" s="68"/>
      <c r="H80" s="68"/>
    </row>
    <row r="81" spans="1:8">
      <c r="A81" s="68"/>
      <c r="B81" s="68"/>
      <c r="C81" s="68"/>
      <c r="D81" s="68"/>
      <c r="E81" s="68"/>
      <c r="F81" s="68"/>
      <c r="G81" s="68"/>
      <c r="H81" s="68"/>
    </row>
    <row r="82" spans="1:8">
      <c r="A82" s="68"/>
      <c r="B82" s="68"/>
      <c r="C82" s="68"/>
      <c r="D82" s="68"/>
      <c r="E82" s="68"/>
      <c r="F82" s="68"/>
      <c r="G82" s="68"/>
      <c r="H82" s="68"/>
    </row>
    <row r="83" spans="1:8">
      <c r="A83" s="68"/>
      <c r="B83" s="68"/>
      <c r="C83" s="68"/>
      <c r="D83" s="68"/>
      <c r="E83" s="68"/>
      <c r="F83" s="68"/>
      <c r="G83" s="68"/>
      <c r="H83" s="68"/>
    </row>
    <row r="84" spans="1:8">
      <c r="A84" s="68"/>
      <c r="B84" s="68"/>
      <c r="C84" s="68"/>
      <c r="D84" s="68"/>
      <c r="E84" s="68"/>
      <c r="F84" s="68"/>
      <c r="G84" s="68"/>
      <c r="H84" s="68"/>
    </row>
    <row r="85" spans="1:8">
      <c r="A85" s="68"/>
      <c r="B85" s="68"/>
      <c r="C85" s="68"/>
      <c r="D85" s="68"/>
      <c r="E85" s="68"/>
      <c r="F85" s="68"/>
      <c r="G85" s="68"/>
      <c r="H85" s="68"/>
    </row>
    <row r="86" spans="1:8">
      <c r="A86" s="68"/>
      <c r="B86" s="68"/>
      <c r="C86" s="68"/>
      <c r="D86" s="68"/>
      <c r="E86" s="68"/>
      <c r="F86" s="68"/>
      <c r="G86" s="68"/>
      <c r="H86" s="68"/>
    </row>
    <row r="87" spans="1:8">
      <c r="A87" s="68"/>
      <c r="B87" s="68"/>
      <c r="C87" s="68"/>
      <c r="D87" s="68"/>
      <c r="E87" s="68"/>
      <c r="F87" s="68"/>
      <c r="G87" s="68"/>
      <c r="H87" s="68"/>
    </row>
    <row r="88" spans="1:8">
      <c r="A88" s="68"/>
      <c r="B88" s="68"/>
      <c r="C88" s="68"/>
      <c r="D88" s="68"/>
      <c r="E88" s="68"/>
      <c r="F88" s="68"/>
      <c r="G88" s="68"/>
      <c r="H88" s="68"/>
    </row>
    <row r="89" spans="1:8">
      <c r="A89" s="68"/>
      <c r="B89" s="68"/>
      <c r="C89" s="68"/>
      <c r="D89" s="68"/>
      <c r="E89" s="68"/>
      <c r="F89" s="68"/>
      <c r="G89" s="68"/>
      <c r="H89" s="68"/>
    </row>
    <row r="90" spans="1:8">
      <c r="A90" s="68"/>
      <c r="B90" s="68"/>
      <c r="C90" s="68"/>
      <c r="D90" s="68"/>
      <c r="E90" s="68"/>
      <c r="F90" s="68"/>
      <c r="G90" s="68"/>
      <c r="H90" s="68"/>
    </row>
  </sheetData>
  <mergeCells count="26">
    <mergeCell ref="I36:I39"/>
    <mergeCell ref="I40:I44"/>
    <mergeCell ref="A46:H72"/>
    <mergeCell ref="I46:T72"/>
    <mergeCell ref="A73:H90"/>
    <mergeCell ref="I15:I18"/>
    <mergeCell ref="I19:I22"/>
    <mergeCell ref="I23:I26"/>
    <mergeCell ref="I27:I31"/>
    <mergeCell ref="I32:I35"/>
    <mergeCell ref="A1:I1"/>
    <mergeCell ref="A45:H45"/>
    <mergeCell ref="J45:T45"/>
    <mergeCell ref="H3:H6"/>
    <mergeCell ref="H7:H10"/>
    <mergeCell ref="H11:H14"/>
    <mergeCell ref="H15:H18"/>
    <mergeCell ref="H19:H22"/>
    <mergeCell ref="H23:H26"/>
    <mergeCell ref="H27:H31"/>
    <mergeCell ref="H32:H35"/>
    <mergeCell ref="H36:H39"/>
    <mergeCell ref="H40:H44"/>
    <mergeCell ref="I3:I6"/>
    <mergeCell ref="I7:I10"/>
    <mergeCell ref="I11:I14"/>
  </mergeCells>
  <phoneticPr fontId="24" type="noConversion"/>
  <pageMargins left="0.75" right="0.75" top="1" bottom="1" header="0.51180555555555596" footer="0.5118055555555559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4"/>
  <sheetViews>
    <sheetView workbookViewId="0">
      <selection activeCell="O16" sqref="O16"/>
    </sheetView>
  </sheetViews>
  <sheetFormatPr defaultColWidth="9" defaultRowHeight="15.75"/>
  <cols>
    <col min="1" max="1" width="27.125" customWidth="1"/>
    <col min="22" max="22" width="14.125" customWidth="1"/>
  </cols>
  <sheetData>
    <row r="1" spans="1:23" ht="24" customHeight="1">
      <c r="A1" s="69" t="s">
        <v>110</v>
      </c>
      <c r="B1" s="69"/>
      <c r="C1" s="69"/>
      <c r="D1" s="69"/>
      <c r="E1" s="69"/>
      <c r="F1" s="69"/>
      <c r="G1" s="69"/>
      <c r="H1" s="69"/>
      <c r="I1" s="69"/>
      <c r="J1" s="69"/>
      <c r="K1" s="69"/>
      <c r="L1" s="69"/>
      <c r="M1" s="69"/>
      <c r="N1" s="69"/>
      <c r="O1" s="69"/>
      <c r="P1" s="69"/>
      <c r="Q1" s="69"/>
      <c r="R1" s="69"/>
      <c r="S1" s="69"/>
      <c r="T1" s="69"/>
      <c r="U1" s="69"/>
      <c r="V1" s="69"/>
    </row>
    <row r="2" spans="1:23">
      <c r="A2" s="3" t="s">
        <v>0</v>
      </c>
      <c r="B2" s="3" t="s">
        <v>111</v>
      </c>
      <c r="C2" s="3">
        <v>2</v>
      </c>
      <c r="D2" s="3">
        <v>3</v>
      </c>
      <c r="E2" s="3">
        <v>4</v>
      </c>
      <c r="F2" s="3">
        <v>5</v>
      </c>
      <c r="G2" s="3">
        <v>6</v>
      </c>
      <c r="H2" s="3">
        <v>7</v>
      </c>
      <c r="I2" s="3">
        <v>8</v>
      </c>
      <c r="J2" s="3">
        <v>9</v>
      </c>
      <c r="K2" s="3">
        <v>10</v>
      </c>
      <c r="L2" s="3">
        <v>11</v>
      </c>
      <c r="M2" s="3">
        <v>12</v>
      </c>
      <c r="N2" s="3">
        <v>13</v>
      </c>
      <c r="O2" s="3">
        <v>14</v>
      </c>
      <c r="P2" s="3">
        <v>15</v>
      </c>
      <c r="Q2" s="3">
        <v>16</v>
      </c>
      <c r="R2" s="3">
        <v>17</v>
      </c>
      <c r="S2" s="3">
        <v>18</v>
      </c>
      <c r="T2" s="3">
        <v>19</v>
      </c>
      <c r="U2" s="3">
        <v>20</v>
      </c>
      <c r="V2" s="3" t="s">
        <v>1</v>
      </c>
    </row>
    <row r="3" spans="1:23">
      <c r="A3" s="3" t="s">
        <v>112</v>
      </c>
      <c r="B3" s="40">
        <v>0.1</v>
      </c>
      <c r="C3" s="40">
        <v>0.1</v>
      </c>
      <c r="D3" s="40">
        <v>0.2</v>
      </c>
      <c r="E3" s="40">
        <v>0.2</v>
      </c>
      <c r="F3" s="40">
        <v>0.4</v>
      </c>
      <c r="G3" s="40">
        <v>0.4</v>
      </c>
      <c r="H3" s="40">
        <v>0.6</v>
      </c>
      <c r="I3" s="40">
        <v>0.6</v>
      </c>
      <c r="J3" s="40">
        <v>0.4</v>
      </c>
      <c r="K3" s="40">
        <v>0.4</v>
      </c>
      <c r="L3" s="40">
        <v>0.2</v>
      </c>
      <c r="M3" s="40">
        <v>0.2</v>
      </c>
      <c r="N3" s="40">
        <v>0.1</v>
      </c>
      <c r="O3" s="40">
        <v>0.1</v>
      </c>
      <c r="P3" s="3"/>
      <c r="Q3" s="3"/>
      <c r="R3" s="3"/>
      <c r="S3" s="3"/>
      <c r="T3" s="3"/>
      <c r="U3" s="3"/>
      <c r="V3" s="3">
        <v>14</v>
      </c>
    </row>
    <row r="4" spans="1:23">
      <c r="A4" s="3" t="s">
        <v>113</v>
      </c>
      <c r="B4" s="40">
        <v>0.1</v>
      </c>
      <c r="C4" s="40">
        <v>0.1</v>
      </c>
      <c r="D4" s="40">
        <v>0.2</v>
      </c>
      <c r="E4" s="40">
        <v>0.2</v>
      </c>
      <c r="F4" s="40">
        <v>0.2</v>
      </c>
      <c r="G4" s="40">
        <v>0.2</v>
      </c>
      <c r="H4" s="40">
        <v>0.1</v>
      </c>
      <c r="I4" s="40">
        <v>0.1</v>
      </c>
      <c r="J4" s="40">
        <v>0.4</v>
      </c>
      <c r="K4" s="40">
        <v>0.4</v>
      </c>
      <c r="L4" s="40">
        <v>0.4</v>
      </c>
      <c r="M4" s="40">
        <v>0.4</v>
      </c>
      <c r="N4" s="40">
        <v>0.1</v>
      </c>
      <c r="O4" s="40">
        <v>0.1</v>
      </c>
      <c r="P4" s="40">
        <v>0.2</v>
      </c>
      <c r="Q4" s="40">
        <v>0.2</v>
      </c>
      <c r="R4" s="40">
        <v>0.2</v>
      </c>
      <c r="S4" s="40">
        <v>0.2</v>
      </c>
      <c r="T4" s="40">
        <v>0.1</v>
      </c>
      <c r="U4" s="40">
        <v>0.1</v>
      </c>
      <c r="V4" s="3">
        <v>20</v>
      </c>
    </row>
    <row r="5" spans="1:23">
      <c r="A5" s="3"/>
      <c r="B5" s="40"/>
      <c r="C5" s="40"/>
      <c r="D5" s="40"/>
      <c r="E5" s="40"/>
      <c r="F5" s="40"/>
      <c r="G5" s="40"/>
      <c r="H5" s="40"/>
      <c r="I5" s="40"/>
      <c r="J5" s="40"/>
      <c r="K5" s="40"/>
      <c r="L5" s="40"/>
      <c r="M5" s="40"/>
      <c r="N5" s="40"/>
      <c r="O5" s="40"/>
      <c r="P5" s="40"/>
      <c r="Q5" s="40"/>
      <c r="R5" s="40"/>
      <c r="S5" s="40"/>
      <c r="T5" s="40"/>
      <c r="U5" s="40"/>
      <c r="V5" s="3"/>
    </row>
    <row r="6" spans="1:23">
      <c r="A6" s="3" t="s">
        <v>114</v>
      </c>
      <c r="B6" s="40">
        <v>0.1</v>
      </c>
      <c r="C6" s="40">
        <v>0.1</v>
      </c>
      <c r="D6" s="40">
        <v>0.1</v>
      </c>
      <c r="E6" s="40">
        <v>0.1</v>
      </c>
      <c r="F6" s="40">
        <v>0.1</v>
      </c>
      <c r="G6" s="40">
        <v>0.2</v>
      </c>
      <c r="H6" s="40">
        <v>0.2</v>
      </c>
      <c r="I6" s="40">
        <v>0.2</v>
      </c>
      <c r="J6" s="40">
        <v>0.2</v>
      </c>
      <c r="K6" s="40">
        <v>0.2</v>
      </c>
      <c r="L6" s="40">
        <v>0.2</v>
      </c>
      <c r="M6" s="40">
        <v>0.2</v>
      </c>
      <c r="N6" s="40">
        <v>0.2</v>
      </c>
      <c r="O6" s="40">
        <v>0.2</v>
      </c>
      <c r="P6" s="40">
        <v>0.2</v>
      </c>
      <c r="Q6" s="40">
        <v>0.1</v>
      </c>
      <c r="R6" s="40">
        <v>0.1</v>
      </c>
      <c r="S6" s="40">
        <v>0.1</v>
      </c>
      <c r="T6" s="40">
        <v>0.1</v>
      </c>
      <c r="U6" s="40">
        <v>0.1</v>
      </c>
      <c r="V6" s="3">
        <v>20</v>
      </c>
    </row>
    <row r="7" spans="1:23">
      <c r="A7" s="3" t="s">
        <v>115</v>
      </c>
      <c r="B7" s="40">
        <v>0.1</v>
      </c>
      <c r="C7" s="40">
        <v>0.1</v>
      </c>
      <c r="D7" s="40">
        <v>0.7</v>
      </c>
      <c r="E7" s="40">
        <v>0.7</v>
      </c>
      <c r="F7" s="40">
        <v>0.4</v>
      </c>
      <c r="G7" s="40">
        <v>0.4</v>
      </c>
      <c r="H7" s="40">
        <v>0.6</v>
      </c>
      <c r="I7" s="40">
        <v>0.6</v>
      </c>
      <c r="J7" s="40">
        <v>0.2</v>
      </c>
      <c r="K7" s="40">
        <v>0.2</v>
      </c>
      <c r="L7" s="40">
        <v>0.4</v>
      </c>
      <c r="M7" s="40">
        <v>0.4</v>
      </c>
      <c r="N7" s="40">
        <v>0.1</v>
      </c>
      <c r="O7" s="40">
        <v>0.1</v>
      </c>
      <c r="P7" s="40">
        <v>0.2</v>
      </c>
      <c r="Q7" s="40">
        <v>0.2</v>
      </c>
      <c r="R7" s="40">
        <v>0.1</v>
      </c>
      <c r="S7" s="40">
        <v>0.1</v>
      </c>
      <c r="T7" s="40"/>
      <c r="U7" s="40"/>
      <c r="V7" s="3">
        <v>18</v>
      </c>
    </row>
    <row r="8" spans="1:23">
      <c r="A8" s="3" t="s">
        <v>116</v>
      </c>
      <c r="B8" s="40">
        <v>0.1</v>
      </c>
      <c r="C8" s="40">
        <v>0.2</v>
      </c>
      <c r="D8" s="40">
        <v>0.2</v>
      </c>
      <c r="E8" s="40">
        <v>0.1</v>
      </c>
      <c r="F8" s="40">
        <v>0.4</v>
      </c>
      <c r="G8" s="40">
        <v>0.4</v>
      </c>
      <c r="H8" s="40">
        <v>0.1</v>
      </c>
      <c r="I8" s="40">
        <v>0.6</v>
      </c>
      <c r="J8" s="40">
        <v>0.6</v>
      </c>
      <c r="K8" s="40">
        <v>0.1</v>
      </c>
      <c r="L8" s="40">
        <v>0.4</v>
      </c>
      <c r="M8" s="40">
        <v>0.4</v>
      </c>
      <c r="N8" s="40">
        <v>0.1</v>
      </c>
      <c r="O8" s="40">
        <v>0.2</v>
      </c>
      <c r="P8" s="40">
        <v>0.2</v>
      </c>
      <c r="Q8" s="40">
        <v>0.1</v>
      </c>
      <c r="R8" s="3"/>
      <c r="S8" s="3"/>
      <c r="T8" s="3"/>
      <c r="U8" s="3"/>
      <c r="V8" s="3">
        <v>16</v>
      </c>
    </row>
    <row r="9" spans="1:23">
      <c r="A9" s="1"/>
      <c r="B9" s="1"/>
      <c r="C9" s="1"/>
      <c r="D9" s="1"/>
      <c r="E9" s="1"/>
      <c r="F9" s="1"/>
      <c r="G9" s="1"/>
      <c r="H9" s="1"/>
      <c r="I9" s="1"/>
      <c r="J9" s="1"/>
      <c r="K9" s="1"/>
      <c r="L9" s="1"/>
      <c r="M9" s="1"/>
      <c r="N9" s="1"/>
      <c r="O9" s="1"/>
      <c r="P9" s="1"/>
      <c r="Q9" s="1"/>
      <c r="R9" s="1"/>
      <c r="S9" s="1"/>
      <c r="T9" s="1"/>
      <c r="U9" s="1"/>
      <c r="V9" s="70" t="s">
        <v>117</v>
      </c>
    </row>
    <row r="10" spans="1:23">
      <c r="A10" s="71" t="s">
        <v>118</v>
      </c>
      <c r="B10" s="71"/>
      <c r="C10" s="71"/>
      <c r="D10" s="71"/>
      <c r="E10" s="71"/>
      <c r="F10" s="71"/>
      <c r="G10" s="1"/>
      <c r="H10" s="1"/>
      <c r="I10" s="1"/>
      <c r="J10" s="1"/>
      <c r="K10" s="1"/>
      <c r="L10" s="1"/>
      <c r="M10" s="1"/>
      <c r="N10" s="1"/>
      <c r="O10" s="1"/>
      <c r="P10" s="1"/>
      <c r="Q10" s="1"/>
      <c r="R10" s="1"/>
      <c r="S10" s="1"/>
      <c r="T10" s="1"/>
      <c r="U10" s="1"/>
      <c r="V10" s="55"/>
    </row>
    <row r="11" spans="1:23">
      <c r="A11" s="71"/>
      <c r="B11" s="71"/>
      <c r="C11" s="71"/>
      <c r="D11" s="71"/>
      <c r="E11" s="71"/>
      <c r="F11" s="71"/>
      <c r="G11" s="1"/>
      <c r="H11" s="1"/>
      <c r="I11" s="1"/>
      <c r="J11" s="1"/>
      <c r="K11" s="1"/>
      <c r="L11" s="1"/>
      <c r="M11" s="1"/>
      <c r="N11" s="1"/>
      <c r="O11" s="1"/>
      <c r="P11" s="1"/>
      <c r="Q11" s="1"/>
      <c r="R11" s="1"/>
      <c r="S11" s="1"/>
      <c r="T11" s="1"/>
      <c r="U11" s="1"/>
      <c r="V11" s="55"/>
    </row>
    <row r="12" spans="1:23">
      <c r="V12" s="55"/>
      <c r="W12">
        <f>SUM(V3:V8)</f>
        <v>88</v>
      </c>
    </row>
    <row r="30" spans="1:7">
      <c r="A30" t="s">
        <v>55</v>
      </c>
      <c r="B30" t="s">
        <v>56</v>
      </c>
      <c r="C30" t="s">
        <v>57</v>
      </c>
      <c r="D30" t="s">
        <v>58</v>
      </c>
      <c r="E30" t="s">
        <v>59</v>
      </c>
      <c r="F30" t="s">
        <v>60</v>
      </c>
      <c r="G30" t="s">
        <v>61</v>
      </c>
    </row>
    <row r="31" spans="1:7">
      <c r="A31" t="s">
        <v>62</v>
      </c>
      <c r="B31">
        <v>50</v>
      </c>
      <c r="C31" t="s">
        <v>63</v>
      </c>
      <c r="D31" t="s">
        <v>46</v>
      </c>
      <c r="E31" t="s">
        <v>30</v>
      </c>
      <c r="F31" t="s">
        <v>47</v>
      </c>
      <c r="G31" t="s">
        <v>64</v>
      </c>
    </row>
    <row r="32" spans="1:7">
      <c r="A32" t="s">
        <v>62</v>
      </c>
      <c r="B32" t="s">
        <v>33</v>
      </c>
      <c r="C32" t="s">
        <v>66</v>
      </c>
      <c r="D32" t="s">
        <v>67</v>
      </c>
      <c r="E32" t="s">
        <v>35</v>
      </c>
      <c r="F32" t="s">
        <v>68</v>
      </c>
      <c r="G32" t="s">
        <v>69</v>
      </c>
    </row>
    <row r="33" spans="1:7">
      <c r="A33" t="s">
        <v>62</v>
      </c>
      <c r="B33" t="s">
        <v>37</v>
      </c>
      <c r="C33" t="s">
        <v>70</v>
      </c>
      <c r="D33" t="s">
        <v>71</v>
      </c>
      <c r="E33" t="s">
        <v>30</v>
      </c>
      <c r="F33" t="s">
        <v>72</v>
      </c>
      <c r="G33" t="s">
        <v>64</v>
      </c>
    </row>
    <row r="34" spans="1:7">
      <c r="A34" t="s">
        <v>62</v>
      </c>
      <c r="B34">
        <v>50</v>
      </c>
      <c r="C34" t="s">
        <v>63</v>
      </c>
      <c r="D34" t="s">
        <v>53</v>
      </c>
      <c r="E34" t="s">
        <v>30</v>
      </c>
      <c r="F34" t="s">
        <v>47</v>
      </c>
      <c r="G34" t="s">
        <v>63</v>
      </c>
    </row>
  </sheetData>
  <mergeCells count="3">
    <mergeCell ref="A1:V1"/>
    <mergeCell ref="V9:V12"/>
    <mergeCell ref="A10:F11"/>
  </mergeCells>
  <phoneticPr fontId="2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sqref="A1:F4"/>
    </sheetView>
  </sheetViews>
  <sheetFormatPr defaultColWidth="9" defaultRowHeight="15.75"/>
  <cols>
    <col min="2" max="2" width="34.125" customWidth="1"/>
    <col min="3" max="4" width="27.25" customWidth="1"/>
    <col min="5" max="5" width="18.625" customWidth="1"/>
    <col min="6" max="6" width="24.75" customWidth="1"/>
  </cols>
  <sheetData>
    <row r="1" spans="1:6" ht="27" customHeight="1">
      <c r="A1" s="72" t="s">
        <v>119</v>
      </c>
      <c r="B1" s="73"/>
      <c r="C1" s="73"/>
      <c r="D1" s="73"/>
      <c r="E1" s="73"/>
      <c r="F1" s="73"/>
    </row>
    <row r="2" spans="1:6">
      <c r="A2" s="38" t="s">
        <v>120</v>
      </c>
      <c r="B2" s="38" t="s">
        <v>121</v>
      </c>
      <c r="C2" s="38" t="s">
        <v>0</v>
      </c>
      <c r="D2" s="38" t="s">
        <v>122</v>
      </c>
      <c r="E2" s="38" t="s">
        <v>9</v>
      </c>
      <c r="F2" t="s">
        <v>123</v>
      </c>
    </row>
    <row r="3" spans="1:6" ht="119" customHeight="1">
      <c r="A3" s="24" t="s">
        <v>124</v>
      </c>
      <c r="B3" s="30" t="s">
        <v>125</v>
      </c>
      <c r="C3" s="39" t="s">
        <v>126</v>
      </c>
      <c r="D3" s="30" t="s">
        <v>127</v>
      </c>
      <c r="E3" s="30" t="s">
        <v>128</v>
      </c>
      <c r="F3" s="30" t="s">
        <v>129</v>
      </c>
    </row>
    <row r="4" spans="1:6" ht="100.05" customHeight="1">
      <c r="A4" s="24" t="s">
        <v>130</v>
      </c>
      <c r="B4" s="30" t="s">
        <v>131</v>
      </c>
      <c r="C4" s="30" t="s">
        <v>132</v>
      </c>
      <c r="D4" s="30" t="s">
        <v>133</v>
      </c>
      <c r="E4" s="30" t="s">
        <v>134</v>
      </c>
      <c r="F4" s="30" t="s">
        <v>135</v>
      </c>
    </row>
    <row r="5" spans="1:6">
      <c r="E5" s="74"/>
      <c r="F5" s="74"/>
    </row>
    <row r="6" spans="1:6">
      <c r="E6" s="74"/>
      <c r="F6" s="74"/>
    </row>
    <row r="7" spans="1:6">
      <c r="E7" s="74"/>
      <c r="F7" s="74"/>
    </row>
    <row r="8" spans="1:6">
      <c r="E8" s="74"/>
      <c r="F8" s="74"/>
    </row>
    <row r="9" spans="1:6">
      <c r="E9" s="74"/>
      <c r="F9" s="74"/>
    </row>
  </sheetData>
  <mergeCells count="2">
    <mergeCell ref="A1:F1"/>
    <mergeCell ref="E5:F9"/>
  </mergeCells>
  <phoneticPr fontId="2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
  <sheetViews>
    <sheetView workbookViewId="0">
      <selection activeCell="A37" sqref="A37"/>
    </sheetView>
  </sheetViews>
  <sheetFormatPr defaultColWidth="9" defaultRowHeight="15.75"/>
  <cols>
    <col min="1" max="1" width="20.375" customWidth="1"/>
    <col min="2" max="2" width="202.5" customWidth="1"/>
  </cols>
  <sheetData>
    <row r="1" spans="1:2" ht="39" customHeight="1">
      <c r="A1" s="75" t="s">
        <v>136</v>
      </c>
      <c r="B1" s="76"/>
    </row>
    <row r="2" spans="1:2">
      <c r="A2" s="77" t="s">
        <v>137</v>
      </c>
      <c r="B2" s="3" t="s">
        <v>138</v>
      </c>
    </row>
    <row r="3" spans="1:2">
      <c r="A3" s="77"/>
      <c r="B3" s="3" t="s">
        <v>139</v>
      </c>
    </row>
    <row r="4" spans="1:2">
      <c r="A4" s="77"/>
      <c r="B4" s="3" t="s">
        <v>140</v>
      </c>
    </row>
    <row r="5" spans="1:2">
      <c r="A5" s="77"/>
      <c r="B5" s="2" t="s">
        <v>141</v>
      </c>
    </row>
    <row r="6" spans="1:2">
      <c r="A6" s="77" t="s">
        <v>142</v>
      </c>
      <c r="B6" s="2" t="s">
        <v>143</v>
      </c>
    </row>
    <row r="7" spans="1:2">
      <c r="A7" s="77"/>
      <c r="B7" s="3" t="s">
        <v>144</v>
      </c>
    </row>
    <row r="8" spans="1:2">
      <c r="A8" s="77"/>
      <c r="B8" s="3" t="s">
        <v>145</v>
      </c>
    </row>
    <row r="9" spans="1:2">
      <c r="A9" s="77"/>
      <c r="B9" s="3" t="s">
        <v>146</v>
      </c>
    </row>
    <row r="10" spans="1:2">
      <c r="A10" s="77"/>
      <c r="B10" s="2" t="s">
        <v>147</v>
      </c>
    </row>
    <row r="11" spans="1:2">
      <c r="A11" s="77" t="s">
        <v>148</v>
      </c>
      <c r="B11" s="3" t="s">
        <v>149</v>
      </c>
    </row>
    <row r="12" spans="1:2">
      <c r="A12" s="77"/>
      <c r="B12" s="2" t="s">
        <v>150</v>
      </c>
    </row>
    <row r="13" spans="1:2">
      <c r="A13" s="77" t="s">
        <v>151</v>
      </c>
      <c r="B13" s="3" t="s">
        <v>152</v>
      </c>
    </row>
    <row r="14" spans="1:2">
      <c r="A14" s="77"/>
      <c r="B14" s="3" t="s">
        <v>153</v>
      </c>
    </row>
    <row r="15" spans="1:2">
      <c r="A15" s="77"/>
      <c r="B15" s="2" t="s">
        <v>154</v>
      </c>
    </row>
    <row r="16" spans="1:2">
      <c r="A16" s="77" t="s">
        <v>155</v>
      </c>
      <c r="B16" s="3" t="s">
        <v>156</v>
      </c>
    </row>
    <row r="17" spans="1:2">
      <c r="A17" s="77"/>
      <c r="B17" s="2" t="s">
        <v>157</v>
      </c>
    </row>
    <row r="18" spans="1:2">
      <c r="A18" s="77" t="s">
        <v>158</v>
      </c>
      <c r="B18" s="3" t="s">
        <v>159</v>
      </c>
    </row>
    <row r="19" spans="1:2">
      <c r="A19" s="77"/>
      <c r="B19" s="3" t="s">
        <v>160</v>
      </c>
    </row>
    <row r="20" spans="1:2">
      <c r="A20" s="77"/>
      <c r="B20" s="3" t="s">
        <v>161</v>
      </c>
    </row>
    <row r="21" spans="1:2">
      <c r="A21" s="77"/>
      <c r="B21" s="2" t="s">
        <v>162</v>
      </c>
    </row>
    <row r="22" spans="1:2">
      <c r="A22" s="78" t="s">
        <v>163</v>
      </c>
      <c r="B22" s="79"/>
    </row>
    <row r="23" spans="1:2" ht="42" customHeight="1">
      <c r="A23" s="79"/>
      <c r="B23" s="79"/>
    </row>
  </sheetData>
  <mergeCells count="8">
    <mergeCell ref="A16:A17"/>
    <mergeCell ref="A18:A21"/>
    <mergeCell ref="A22:B23"/>
    <mergeCell ref="A1:B1"/>
    <mergeCell ref="A2:A5"/>
    <mergeCell ref="A6:A10"/>
    <mergeCell ref="A11:A12"/>
    <mergeCell ref="A13:A15"/>
  </mergeCells>
  <phoneticPr fontId="24" type="noConversion"/>
  <pageMargins left="0.75" right="0.75" top="1" bottom="1" header="0.51180555555555596" footer="0.5118055555555559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2"/>
  <sheetViews>
    <sheetView zoomScale="85" zoomScaleNormal="85" workbookViewId="0">
      <selection activeCell="C19" sqref="C19"/>
    </sheetView>
  </sheetViews>
  <sheetFormatPr defaultColWidth="9" defaultRowHeight="15.75"/>
  <cols>
    <col min="2" max="2" width="23.375" customWidth="1"/>
    <col min="3" max="3" width="162.875" customWidth="1"/>
  </cols>
  <sheetData>
    <row r="1" spans="1:3" ht="33" customHeight="1">
      <c r="A1" s="80" t="s">
        <v>164</v>
      </c>
      <c r="B1" s="34" t="s">
        <v>165</v>
      </c>
      <c r="C1" s="3" t="s">
        <v>166</v>
      </c>
    </row>
    <row r="2" spans="1:3">
      <c r="A2" s="80"/>
      <c r="B2" s="82" t="s">
        <v>167</v>
      </c>
      <c r="C2" s="3" t="s">
        <v>168</v>
      </c>
    </row>
    <row r="3" spans="1:3">
      <c r="A3" s="80"/>
      <c r="B3" s="82"/>
      <c r="C3" s="3" t="s">
        <v>169</v>
      </c>
    </row>
    <row r="4" spans="1:3">
      <c r="A4" s="80"/>
      <c r="B4" s="82" t="s">
        <v>170</v>
      </c>
      <c r="C4" s="3" t="s">
        <v>171</v>
      </c>
    </row>
    <row r="5" spans="1:3">
      <c r="A5" s="80"/>
      <c r="B5" s="82"/>
      <c r="C5" s="3" t="s">
        <v>172</v>
      </c>
    </row>
    <row r="6" spans="1:3">
      <c r="A6" s="80"/>
      <c r="B6" s="82" t="s">
        <v>173</v>
      </c>
      <c r="C6" s="3" t="s">
        <v>174</v>
      </c>
    </row>
    <row r="7" spans="1:3">
      <c r="A7" s="80"/>
      <c r="B7" s="82"/>
      <c r="C7" s="3" t="s">
        <v>175</v>
      </c>
    </row>
    <row r="8" spans="1:3">
      <c r="A8" s="80"/>
      <c r="B8" s="82"/>
      <c r="C8" s="3" t="s">
        <v>176</v>
      </c>
    </row>
    <row r="9" spans="1:3">
      <c r="A9" s="80"/>
      <c r="B9" s="82"/>
      <c r="C9" s="3" t="s">
        <v>177</v>
      </c>
    </row>
    <row r="10" spans="1:3">
      <c r="A10" s="80"/>
      <c r="B10" s="82"/>
      <c r="C10" s="3" t="s">
        <v>178</v>
      </c>
    </row>
    <row r="11" spans="1:3">
      <c r="A11" s="80"/>
      <c r="B11" s="82" t="s">
        <v>179</v>
      </c>
      <c r="C11" s="3" t="s">
        <v>180</v>
      </c>
    </row>
    <row r="12" spans="1:3">
      <c r="A12" s="80"/>
      <c r="B12" s="82"/>
      <c r="C12" s="3" t="s">
        <v>181</v>
      </c>
    </row>
    <row r="13" spans="1:3">
      <c r="A13" s="80"/>
      <c r="B13" s="34" t="s">
        <v>182</v>
      </c>
      <c r="C13" s="3" t="s">
        <v>183</v>
      </c>
    </row>
    <row r="14" spans="1:3">
      <c r="A14" s="80"/>
      <c r="B14" s="82" t="s">
        <v>184</v>
      </c>
      <c r="C14" s="3" t="s">
        <v>185</v>
      </c>
    </row>
    <row r="15" spans="1:3">
      <c r="A15" s="80"/>
      <c r="B15" s="82"/>
      <c r="C15" s="3" t="s">
        <v>186</v>
      </c>
    </row>
    <row r="16" spans="1:3">
      <c r="A16" s="80"/>
      <c r="B16" s="34" t="s">
        <v>187</v>
      </c>
      <c r="C16" s="3" t="s">
        <v>188</v>
      </c>
    </row>
    <row r="17" spans="1:3">
      <c r="A17" s="80"/>
      <c r="B17" s="35" t="s">
        <v>189</v>
      </c>
      <c r="C17" s="36" t="s">
        <v>190</v>
      </c>
    </row>
    <row r="20" spans="1:3">
      <c r="A20" s="81" t="s">
        <v>191</v>
      </c>
      <c r="B20" s="83" t="s">
        <v>192</v>
      </c>
      <c r="C20" s="84"/>
    </row>
    <row r="21" spans="1:3">
      <c r="A21" s="81"/>
      <c r="B21" s="84"/>
      <c r="C21" s="84"/>
    </row>
    <row r="22" spans="1:3">
      <c r="A22" s="81"/>
      <c r="B22" s="84"/>
      <c r="C22" s="84"/>
    </row>
    <row r="23" spans="1:3">
      <c r="A23" s="81"/>
      <c r="B23" s="84"/>
      <c r="C23" s="84"/>
    </row>
    <row r="24" spans="1:3">
      <c r="A24" s="81"/>
      <c r="B24" s="84"/>
      <c r="C24" s="84"/>
    </row>
    <row r="25" spans="1:3">
      <c r="A25" s="81"/>
      <c r="B25" s="84"/>
      <c r="C25" s="84"/>
    </row>
    <row r="26" spans="1:3">
      <c r="A26" s="81"/>
      <c r="B26" s="84"/>
      <c r="C26" s="84"/>
    </row>
    <row r="27" spans="1:3">
      <c r="A27" s="81"/>
      <c r="B27" s="84"/>
      <c r="C27" s="84"/>
    </row>
    <row r="28" spans="1:3">
      <c r="A28" s="81"/>
      <c r="B28" s="84"/>
      <c r="C28" s="84"/>
    </row>
    <row r="29" spans="1:3">
      <c r="A29" s="81" t="s">
        <v>193</v>
      </c>
      <c r="B29" s="64" t="s">
        <v>194</v>
      </c>
      <c r="C29" s="65"/>
    </row>
    <row r="30" spans="1:3">
      <c r="A30" s="81"/>
      <c r="B30" s="65"/>
      <c r="C30" s="65"/>
    </row>
    <row r="31" spans="1:3">
      <c r="A31" s="81"/>
      <c r="B31" s="65"/>
      <c r="C31" s="65"/>
    </row>
    <row r="32" spans="1:3">
      <c r="A32" s="81"/>
      <c r="B32" s="65"/>
      <c r="C32" s="65"/>
    </row>
    <row r="33" spans="1:3">
      <c r="A33" s="81"/>
      <c r="B33" s="65"/>
      <c r="C33" s="65"/>
    </row>
    <row r="34" spans="1:3">
      <c r="A34" s="81"/>
      <c r="B34" s="65"/>
      <c r="C34" s="65"/>
    </row>
    <row r="35" spans="1:3">
      <c r="A35" s="81"/>
      <c r="B35" s="65"/>
      <c r="C35" s="65"/>
    </row>
    <row r="36" spans="1:3">
      <c r="A36" s="81" t="s">
        <v>195</v>
      </c>
      <c r="B36" s="64" t="s">
        <v>196</v>
      </c>
      <c r="C36" s="64"/>
    </row>
    <row r="37" spans="1:3">
      <c r="A37" s="81"/>
      <c r="B37" s="64"/>
      <c r="C37" s="64"/>
    </row>
    <row r="38" spans="1:3">
      <c r="A38" s="81"/>
      <c r="B38" s="64"/>
      <c r="C38" s="64"/>
    </row>
    <row r="39" spans="1:3">
      <c r="A39" s="81"/>
      <c r="B39" s="64"/>
      <c r="C39" s="64"/>
    </row>
    <row r="40" spans="1:3">
      <c r="A40" s="81"/>
      <c r="B40" s="64"/>
      <c r="C40" s="64"/>
    </row>
    <row r="41" spans="1:3">
      <c r="A41" s="81"/>
      <c r="B41" s="64"/>
      <c r="C41" s="64"/>
    </row>
    <row r="42" spans="1:3">
      <c r="A42" s="81"/>
      <c r="B42" s="64"/>
      <c r="C42" s="64"/>
    </row>
  </sheetData>
  <mergeCells count="12">
    <mergeCell ref="A1:A17"/>
    <mergeCell ref="A20:A28"/>
    <mergeCell ref="A29:A35"/>
    <mergeCell ref="A36:A42"/>
    <mergeCell ref="B2:B3"/>
    <mergeCell ref="B4:B5"/>
    <mergeCell ref="B6:B10"/>
    <mergeCell ref="B11:B12"/>
    <mergeCell ref="B14:B15"/>
    <mergeCell ref="B20:C28"/>
    <mergeCell ref="B29:C35"/>
    <mergeCell ref="B36:C42"/>
  </mergeCells>
  <phoneticPr fontId="24" type="noConversion"/>
  <hyperlinks>
    <hyperlink ref="C17" r:id="rId1"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workbookViewId="0">
      <selection activeCell="G22" sqref="G22"/>
    </sheetView>
  </sheetViews>
  <sheetFormatPr defaultColWidth="9" defaultRowHeight="15.75"/>
  <cols>
    <col min="9" max="9" width="23.875" customWidth="1"/>
  </cols>
  <sheetData>
    <row r="1" spans="1:9" ht="39" customHeight="1">
      <c r="A1" s="63" t="s">
        <v>197</v>
      </c>
      <c r="B1" s="63"/>
      <c r="C1" s="63"/>
      <c r="D1" s="63"/>
      <c r="E1" s="63"/>
      <c r="F1" s="63"/>
      <c r="G1" s="63"/>
      <c r="H1" s="63"/>
      <c r="I1" s="63"/>
    </row>
    <row r="2" spans="1:9">
      <c r="A2" s="67" t="s">
        <v>198</v>
      </c>
      <c r="B2" s="85"/>
      <c r="C2" s="85"/>
      <c r="D2" s="85"/>
      <c r="E2" s="85"/>
      <c r="F2" s="85"/>
      <c r="G2" s="85"/>
      <c r="H2" s="85"/>
      <c r="I2" s="85"/>
    </row>
    <row r="3" spans="1:9">
      <c r="A3" s="85"/>
      <c r="B3" s="85"/>
      <c r="C3" s="85"/>
      <c r="D3" s="85"/>
      <c r="E3" s="85"/>
      <c r="F3" s="85"/>
      <c r="G3" s="85"/>
      <c r="H3" s="85"/>
      <c r="I3" s="85"/>
    </row>
    <row r="4" spans="1:9">
      <c r="A4" s="85"/>
      <c r="B4" s="85"/>
      <c r="C4" s="85"/>
      <c r="D4" s="85"/>
      <c r="E4" s="85"/>
      <c r="F4" s="85"/>
      <c r="G4" s="85"/>
      <c r="H4" s="85"/>
      <c r="I4" s="85"/>
    </row>
    <row r="5" spans="1:9">
      <c r="A5" s="85"/>
      <c r="B5" s="85"/>
      <c r="C5" s="85"/>
      <c r="D5" s="85"/>
      <c r="E5" s="85"/>
      <c r="F5" s="85"/>
      <c r="G5" s="85"/>
      <c r="H5" s="85"/>
      <c r="I5" s="85"/>
    </row>
    <row r="6" spans="1:9">
      <c r="A6" s="85"/>
      <c r="B6" s="85"/>
      <c r="C6" s="85"/>
      <c r="D6" s="85"/>
      <c r="E6" s="85"/>
      <c r="F6" s="85"/>
      <c r="G6" s="85"/>
      <c r="H6" s="85"/>
      <c r="I6" s="85"/>
    </row>
    <row r="7" spans="1:9">
      <c r="A7" s="85"/>
      <c r="B7" s="85"/>
      <c r="C7" s="85"/>
      <c r="D7" s="85"/>
      <c r="E7" s="85"/>
      <c r="F7" s="85"/>
      <c r="G7" s="85"/>
      <c r="H7" s="85"/>
      <c r="I7" s="85"/>
    </row>
    <row r="8" spans="1:9">
      <c r="A8" s="85"/>
      <c r="B8" s="85"/>
      <c r="C8" s="85"/>
      <c r="D8" s="85"/>
      <c r="E8" s="85"/>
      <c r="F8" s="85"/>
      <c r="G8" s="85"/>
      <c r="H8" s="85"/>
      <c r="I8" s="85"/>
    </row>
    <row r="9" spans="1:9">
      <c r="A9" s="85"/>
      <c r="B9" s="85"/>
      <c r="C9" s="85"/>
      <c r="D9" s="85"/>
      <c r="E9" s="85"/>
      <c r="F9" s="85"/>
      <c r="G9" s="85"/>
      <c r="H9" s="85"/>
      <c r="I9" s="85"/>
    </row>
    <row r="10" spans="1:9">
      <c r="A10" s="85"/>
      <c r="B10" s="85"/>
      <c r="C10" s="85"/>
      <c r="D10" s="85"/>
      <c r="E10" s="85"/>
      <c r="F10" s="85"/>
      <c r="G10" s="85"/>
      <c r="H10" s="85"/>
      <c r="I10" s="85"/>
    </row>
    <row r="11" spans="1:9">
      <c r="A11" s="85"/>
      <c r="B11" s="85"/>
      <c r="C11" s="85"/>
      <c r="D11" s="85"/>
      <c r="E11" s="85"/>
      <c r="F11" s="85"/>
      <c r="G11" s="85"/>
      <c r="H11" s="85"/>
      <c r="I11" s="85"/>
    </row>
    <row r="12" spans="1:9">
      <c r="A12" s="85"/>
      <c r="B12" s="85"/>
      <c r="C12" s="85"/>
      <c r="D12" s="85"/>
      <c r="E12" s="85"/>
      <c r="F12" s="85"/>
      <c r="G12" s="85"/>
      <c r="H12" s="85"/>
      <c r="I12" s="85"/>
    </row>
    <row r="13" spans="1:9">
      <c r="A13" s="85"/>
      <c r="B13" s="85"/>
      <c r="C13" s="85"/>
      <c r="D13" s="85"/>
      <c r="E13" s="85"/>
      <c r="F13" s="85"/>
      <c r="G13" s="85"/>
      <c r="H13" s="85"/>
      <c r="I13" s="85"/>
    </row>
    <row r="14" spans="1:9">
      <c r="A14" s="85"/>
      <c r="B14" s="85"/>
      <c r="C14" s="85"/>
      <c r="D14" s="85"/>
      <c r="E14" s="85"/>
      <c r="F14" s="85"/>
      <c r="G14" s="85"/>
      <c r="H14" s="85"/>
      <c r="I14" s="85"/>
    </row>
    <row r="15" spans="1:9">
      <c r="A15" s="85"/>
      <c r="B15" s="85"/>
      <c r="C15" s="85"/>
      <c r="D15" s="85"/>
      <c r="E15" s="85"/>
      <c r="F15" s="85"/>
      <c r="G15" s="85"/>
      <c r="H15" s="85"/>
      <c r="I15" s="85"/>
    </row>
    <row r="16" spans="1:9">
      <c r="A16" s="85"/>
      <c r="B16" s="85"/>
      <c r="C16" s="85"/>
      <c r="D16" s="85"/>
      <c r="E16" s="85"/>
      <c r="F16" s="85"/>
      <c r="G16" s="85"/>
      <c r="H16" s="85"/>
      <c r="I16" s="85"/>
    </row>
    <row r="17" spans="1:9">
      <c r="A17" s="85"/>
      <c r="B17" s="85"/>
      <c r="C17" s="85"/>
      <c r="D17" s="85"/>
      <c r="E17" s="85"/>
      <c r="F17" s="85"/>
      <c r="G17" s="85"/>
      <c r="H17" s="85"/>
      <c r="I17" s="85"/>
    </row>
    <row r="18" spans="1:9">
      <c r="A18" s="85"/>
      <c r="B18" s="85"/>
      <c r="C18" s="85"/>
      <c r="D18" s="85"/>
      <c r="E18" s="85"/>
      <c r="F18" s="85"/>
      <c r="G18" s="85"/>
      <c r="H18" s="85"/>
      <c r="I18" s="85"/>
    </row>
    <row r="19" spans="1:9">
      <c r="A19" s="85"/>
      <c r="B19" s="85"/>
      <c r="C19" s="85"/>
      <c r="D19" s="85"/>
      <c r="E19" s="85"/>
      <c r="F19" s="85"/>
      <c r="G19" s="85"/>
      <c r="H19" s="85"/>
      <c r="I19" s="85"/>
    </row>
    <row r="20" spans="1:9" ht="216" customHeight="1">
      <c r="A20" s="85"/>
      <c r="B20" s="85"/>
      <c r="C20" s="85"/>
      <c r="D20" s="85"/>
      <c r="E20" s="85"/>
      <c r="F20" s="85"/>
      <c r="G20" s="85"/>
      <c r="H20" s="85"/>
      <c r="I20" s="85"/>
    </row>
  </sheetData>
  <mergeCells count="2">
    <mergeCell ref="A1:I1"/>
    <mergeCell ref="A2:I20"/>
  </mergeCells>
  <phoneticPr fontId="24" type="noConversion"/>
  <pageMargins left="0.75" right="0.75" top="1" bottom="1" header="0.51180555555555596" footer="0.5118055555555559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4"/>
  <sheetViews>
    <sheetView topLeftCell="A4" workbookViewId="0">
      <selection activeCell="D3" sqref="D3:D5"/>
    </sheetView>
  </sheetViews>
  <sheetFormatPr defaultColWidth="9" defaultRowHeight="15.75"/>
  <cols>
    <col min="2" max="2" width="25.375" customWidth="1"/>
    <col min="3" max="3" width="54.625" customWidth="1"/>
    <col min="4" max="5" width="67.75" customWidth="1"/>
    <col min="6" max="6" width="93.875" customWidth="1"/>
  </cols>
  <sheetData>
    <row r="1" spans="1:5" ht="36" customHeight="1">
      <c r="A1" s="56" t="s">
        <v>199</v>
      </c>
      <c r="B1" s="56"/>
      <c r="C1" s="56"/>
      <c r="D1" s="86"/>
      <c r="E1" s="29"/>
    </row>
    <row r="2" spans="1:5" ht="30" customHeight="1">
      <c r="A2" s="28" t="s">
        <v>200</v>
      </c>
      <c r="B2" s="24" t="s">
        <v>122</v>
      </c>
      <c r="C2" s="24" t="s">
        <v>201</v>
      </c>
      <c r="D2" s="24" t="s">
        <v>202</v>
      </c>
    </row>
    <row r="3" spans="1:5" ht="46.05" customHeight="1">
      <c r="A3" s="24" t="s">
        <v>203</v>
      </c>
      <c r="B3" s="24" t="s">
        <v>204</v>
      </c>
      <c r="C3" s="24" t="s">
        <v>205</v>
      </c>
      <c r="D3" s="87" t="s">
        <v>206</v>
      </c>
      <c r="E3" s="74"/>
    </row>
    <row r="4" spans="1:5" ht="58.05" customHeight="1">
      <c r="A4" s="24" t="s">
        <v>207</v>
      </c>
      <c r="B4" s="24" t="s">
        <v>208</v>
      </c>
      <c r="C4" s="24" t="s">
        <v>209</v>
      </c>
      <c r="D4" s="88"/>
      <c r="E4" s="74"/>
    </row>
    <row r="5" spans="1:5" ht="51" customHeight="1">
      <c r="A5" s="24" t="s">
        <v>210</v>
      </c>
      <c r="B5" s="24" t="s">
        <v>211</v>
      </c>
      <c r="C5" s="24" t="s">
        <v>212</v>
      </c>
      <c r="D5" s="89"/>
      <c r="E5" s="74"/>
    </row>
    <row r="6" spans="1:5" ht="217.05" customHeight="1">
      <c r="A6" s="24" t="s">
        <v>213</v>
      </c>
      <c r="B6" s="24" t="s">
        <v>214</v>
      </c>
      <c r="C6" s="30" t="s">
        <v>215</v>
      </c>
      <c r="D6" s="30" t="s">
        <v>216</v>
      </c>
      <c r="E6" s="31"/>
    </row>
    <row r="7" spans="1:5" ht="262.7" customHeight="1">
      <c r="A7" s="24" t="s">
        <v>217</v>
      </c>
      <c r="B7" s="24" t="s">
        <v>218</v>
      </c>
      <c r="C7" s="30" t="s">
        <v>219</v>
      </c>
      <c r="D7" s="30" t="s">
        <v>220</v>
      </c>
      <c r="E7" s="31"/>
    </row>
    <row r="8" spans="1:5">
      <c r="A8" s="24"/>
      <c r="B8" s="24"/>
      <c r="C8" s="24"/>
      <c r="D8" s="24"/>
    </row>
    <row r="9" spans="1:5">
      <c r="A9" s="24"/>
      <c r="B9" s="24"/>
      <c r="C9" s="24"/>
      <c r="D9" s="24"/>
    </row>
    <row r="10" spans="1:5">
      <c r="A10" s="24"/>
      <c r="B10" s="24"/>
      <c r="C10" s="24"/>
      <c r="D10" s="24"/>
    </row>
    <row r="11" spans="1:5">
      <c r="A11" s="24"/>
      <c r="B11" s="24"/>
      <c r="C11" s="24"/>
      <c r="D11" s="24"/>
    </row>
    <row r="12" spans="1:5">
      <c r="A12" s="24"/>
      <c r="B12" s="24"/>
      <c r="C12" s="24"/>
      <c r="D12" s="24"/>
    </row>
    <row r="13" spans="1:5">
      <c r="A13" s="24"/>
      <c r="B13" s="24"/>
      <c r="C13" s="24"/>
      <c r="D13" s="24"/>
    </row>
    <row r="14" spans="1:5">
      <c r="A14" s="32"/>
      <c r="B14" s="32"/>
      <c r="C14" s="32"/>
      <c r="D14" s="32"/>
    </row>
  </sheetData>
  <mergeCells count="3">
    <mergeCell ref="A1:D1"/>
    <mergeCell ref="D3:D5"/>
    <mergeCell ref="E3:E5"/>
  </mergeCells>
  <phoneticPr fontId="24" type="noConversion"/>
  <hyperlinks>
    <hyperlink ref="D3" r:id="rId1" xr:uid="{00000000-0004-0000-0800-000000000000}"/>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训练计划设计</vt:lpstr>
      <vt:lpstr>预设训练模式设计</vt:lpstr>
      <vt:lpstr>evasream计划对比及分析</vt:lpstr>
      <vt:lpstr>binder计划对比及分析</vt:lpstr>
      <vt:lpstr>训练计划差异化分析</vt:lpstr>
      <vt:lpstr>私人泳池用户画像分析</vt:lpstr>
      <vt:lpstr>间歇模式专业说明</vt:lpstr>
      <vt:lpstr>市场分析</vt:lpstr>
      <vt:lpstr>普通人游速</vt:lpstr>
      <vt:lpstr>普通人100米自由泳平均时间</vt:lpstr>
      <vt:lpstr>比赛不同年龄的泳速</vt:lpstr>
      <vt:lpstr>体验-zoey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研发中心-成子锋</dc:creator>
  <cp:lastModifiedBy>庆光 吴</cp:lastModifiedBy>
  <dcterms:created xsi:type="dcterms:W3CDTF">2016-12-02T08:54:00Z</dcterms:created>
  <dcterms:modified xsi:type="dcterms:W3CDTF">2024-08-14T07:31:04Z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9FC489D4DCD649FFAA7FBB807276B677_13</vt:lpwstr>
  </property>
</Properties>
</file>