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us\Dropbox\other_projects\ethglobal_hackathon\"/>
    </mc:Choice>
  </mc:AlternateContent>
  <xr:revisionPtr revIDLastSave="0" documentId="13_ncr:1_{BB971F5D-486D-4097-9642-219F45BFFA94}" xr6:coauthVersionLast="45" xr6:coauthVersionMax="45" xr10:uidLastSave="{00000000-0000-0000-0000-000000000000}"/>
  <bookViews>
    <workbookView xWindow="20370" yWindow="-120" windowWidth="29040" windowHeight="15840" activeTab="3" xr2:uid="{25BBC0D7-EE17-4FED-9412-958CFE8270A9}"/>
  </bookViews>
  <sheets>
    <sheet name="v0_0_demo" sheetId="5" r:id="rId1"/>
    <sheet name="ReadMe" sheetId="3" r:id="rId2"/>
    <sheet name="v0_0_0" sheetId="1" r:id="rId3"/>
    <sheet name="v0_0_1" sheetId="2" r:id="rId4"/>
    <sheet name="Sheet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" l="1"/>
  <c r="C9" i="5"/>
  <c r="D9" i="5" s="1"/>
  <c r="C7" i="5"/>
  <c r="D7" i="5" s="1"/>
  <c r="C5" i="5"/>
  <c r="D5" i="5" s="1"/>
  <c r="M3" i="5"/>
  <c r="L3" i="5"/>
  <c r="H5" i="5" s="1"/>
  <c r="K3" i="5"/>
  <c r="I3" i="5"/>
  <c r="G3" i="5"/>
  <c r="E3" i="5"/>
  <c r="F3" i="5" s="1"/>
  <c r="K5" i="5" l="1"/>
  <c r="I5" i="5"/>
  <c r="G5" i="5"/>
  <c r="E5" i="5"/>
  <c r="L5" i="5"/>
  <c r="E7" i="5"/>
  <c r="L7" i="5"/>
  <c r="G7" i="5"/>
  <c r="G9" i="5"/>
  <c r="E9" i="5"/>
  <c r="H7" i="5"/>
  <c r="H9" i="5"/>
  <c r="D11" i="2"/>
  <c r="E11" i="2" s="1"/>
  <c r="D9" i="2"/>
  <c r="E9" i="2" s="1"/>
  <c r="F9" i="2" s="1"/>
  <c r="G9" i="2" s="1"/>
  <c r="N3" i="2"/>
  <c r="M3" i="2"/>
  <c r="K3" i="2"/>
  <c r="I3" i="2"/>
  <c r="F3" i="2"/>
  <c r="O3" i="2" s="1"/>
  <c r="D5" i="1"/>
  <c r="D6" i="2" l="1"/>
  <c r="E6" i="2" s="1"/>
  <c r="E5" i="2"/>
  <c r="F5" i="2" s="1"/>
  <c r="G5" i="2" s="1"/>
  <c r="I5" i="2"/>
  <c r="G3" i="2"/>
  <c r="F7" i="5"/>
  <c r="K9" i="5"/>
  <c r="I9" i="5"/>
  <c r="M9" i="5" s="1"/>
  <c r="K7" i="5"/>
  <c r="I7" i="5"/>
  <c r="M7" i="5" s="1"/>
  <c r="F5" i="5"/>
  <c r="M5" i="5"/>
  <c r="F9" i="5"/>
  <c r="L9" i="5"/>
  <c r="J11" i="2"/>
  <c r="M11" i="2" s="1"/>
  <c r="J5" i="2"/>
  <c r="K5" i="2" s="1"/>
  <c r="O5" i="2" s="1"/>
  <c r="J9" i="2"/>
  <c r="I11" i="2"/>
  <c r="I9" i="2"/>
  <c r="F11" i="2"/>
  <c r="G11" i="2" s="1"/>
  <c r="C9" i="1"/>
  <c r="C7" i="1"/>
  <c r="C5" i="1"/>
  <c r="I3" i="1"/>
  <c r="F3" i="1"/>
  <c r="E5" i="1"/>
  <c r="J3" i="1"/>
  <c r="E3" i="1"/>
  <c r="H3" i="1"/>
  <c r="I6" i="2" l="1"/>
  <c r="F6" i="2"/>
  <c r="G6" i="2" s="1"/>
  <c r="N11" i="2"/>
  <c r="K11" i="2"/>
  <c r="O11" i="2" s="1"/>
  <c r="M5" i="2"/>
  <c r="N5" i="2"/>
  <c r="M9" i="2"/>
  <c r="K9" i="2"/>
  <c r="O9" i="2" s="1"/>
  <c r="N9" i="2"/>
  <c r="D9" i="1"/>
  <c r="F9" i="1" s="1"/>
  <c r="D7" i="1"/>
  <c r="G7" i="1" s="1"/>
  <c r="F5" i="1"/>
  <c r="G5" i="1"/>
  <c r="J5" i="1" s="1"/>
  <c r="K3" i="1"/>
  <c r="J7" i="1" l="1"/>
  <c r="I7" i="1"/>
  <c r="E7" i="1"/>
  <c r="F7" i="1"/>
  <c r="G9" i="1"/>
  <c r="H9" i="1" s="1"/>
  <c r="H5" i="1"/>
  <c r="K5" i="1" s="1"/>
  <c r="I5" i="1"/>
  <c r="E9" i="1"/>
  <c r="I9" i="1"/>
  <c r="H7" i="1"/>
  <c r="K9" i="1" l="1"/>
  <c r="J9" i="1"/>
  <c r="K7" i="1"/>
</calcChain>
</file>

<file path=xl/sharedStrings.xml><?xml version="1.0" encoding="utf-8"?>
<sst xmlns="http://schemas.openxmlformats.org/spreadsheetml/2006/main" count="74" uniqueCount="26">
  <si>
    <t>EUR/USD</t>
  </si>
  <si>
    <t>USDC</t>
  </si>
  <si>
    <t>EUR</t>
  </si>
  <si>
    <t>t=0</t>
  </si>
  <si>
    <t xml:space="preserve">tau </t>
  </si>
  <si>
    <t>t=1</t>
  </si>
  <si>
    <t>retail</t>
  </si>
  <si>
    <t>speculator</t>
  </si>
  <si>
    <t>combined</t>
  </si>
  <si>
    <t>g</t>
  </si>
  <si>
    <t>return (USDC)</t>
  </si>
  <si>
    <t>macro</t>
  </si>
  <si>
    <t>v0_0_1 uses a fixed initial exchange rate of 1:1</t>
  </si>
  <si>
    <t>EUR_Token</t>
  </si>
  <si>
    <t>aDais</t>
  </si>
  <si>
    <t>aDaiu</t>
  </si>
  <si>
    <t>interest rate (payed to Unstable holders)</t>
  </si>
  <si>
    <t>aEURu</t>
  </si>
  <si>
    <t>aEURs</t>
  </si>
  <si>
    <t>Start</t>
  </si>
  <si>
    <t>Scenario 1:</t>
  </si>
  <si>
    <t>Scenario 2:</t>
  </si>
  <si>
    <t>Scenario 3:</t>
  </si>
  <si>
    <t>euro investor</t>
  </si>
  <si>
    <t>t=2</t>
  </si>
  <si>
    <t>Abzug von Mitteln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</si>
</sst>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9" fontId="0" fillId="2" borderId="0" xfId="1" applyFont="1" applyFill="1"/>
    <xf numFmtId="0" fontId="0" fillId="3" borderId="0" xfId="0" applyFill="1"/>
    <xf numFmtId="0" fontId="0" fillId="4" borderId="0" xfId="0" applyFill="1"/>
    <xf numFmtId="0" fontId="0" fillId="2" borderId="2" xfId="0" applyFill="1" applyBorder="1"/>
    <xf numFmtId="0" fontId="0" fillId="3" borderId="2" xfId="0" applyFill="1" applyBorder="1"/>
    <xf numFmtId="9" fontId="0" fillId="3" borderId="2" xfId="1" applyFont="1" applyFill="1" applyBorder="1"/>
    <xf numFmtId="0" fontId="0" fillId="4" borderId="2" xfId="0" applyFill="1" applyBorder="1"/>
    <xf numFmtId="9" fontId="0" fillId="4" borderId="2" xfId="1" applyFont="1" applyFill="1" applyBorder="1"/>
    <xf numFmtId="9" fontId="0" fillId="4" borderId="2" xfId="1" applyNumberFormat="1" applyFont="1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0" borderId="2" xfId="0" applyBorder="1"/>
    <xf numFmtId="2" fontId="0" fillId="3" borderId="2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9" fontId="0" fillId="0" borderId="0" xfId="1" applyFont="1"/>
    <xf numFmtId="9" fontId="0" fillId="0" borderId="0" xfId="0" applyNumberFormat="1"/>
    <xf numFmtId="0" fontId="0" fillId="4" borderId="5" xfId="0" applyFill="1" applyBorder="1"/>
    <xf numFmtId="9" fontId="0" fillId="4" borderId="5" xfId="1" applyFont="1" applyFill="1" applyBorder="1"/>
    <xf numFmtId="9" fontId="0" fillId="4" borderId="5" xfId="1" applyNumberFormat="1" applyFont="1" applyFill="1" applyBorder="1"/>
    <xf numFmtId="1" fontId="0" fillId="4" borderId="5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1462-4334-4BBC-8F65-9BAAA8310190}">
  <dimension ref="A1:N9"/>
  <sheetViews>
    <sheetView zoomScale="90" zoomScaleNormal="90" workbookViewId="0">
      <selection activeCell="A5" sqref="A5"/>
    </sheetView>
  </sheetViews>
  <sheetFormatPr defaultRowHeight="15" x14ac:dyDescent="0.25"/>
  <cols>
    <col min="1" max="1" width="9.140625" style="13"/>
    <col min="2" max="2" width="9.140625" style="1"/>
    <col min="3" max="3" width="9.140625" style="5"/>
    <col min="4" max="5" width="9.140625" style="3"/>
    <col min="6" max="7" width="16" style="6" customWidth="1"/>
    <col min="8" max="9" width="9.140625" style="4"/>
    <col min="10" max="11" width="16.85546875" style="8" customWidth="1"/>
    <col min="12" max="13" width="9.140625" style="1"/>
    <col min="14" max="14" width="9.140625" style="5"/>
  </cols>
  <sheetData>
    <row r="1" spans="1:14" x14ac:dyDescent="0.25">
      <c r="B1" s="22" t="s">
        <v>11</v>
      </c>
      <c r="C1" s="23"/>
      <c r="D1" s="16" t="s">
        <v>6</v>
      </c>
      <c r="E1" s="17"/>
      <c r="F1" s="17"/>
      <c r="G1" s="18"/>
      <c r="H1" s="19" t="s">
        <v>7</v>
      </c>
      <c r="I1" s="20"/>
      <c r="J1" s="20"/>
      <c r="K1" s="21"/>
      <c r="L1" s="15" t="s">
        <v>8</v>
      </c>
      <c r="M1" s="15"/>
      <c r="N1" s="11"/>
    </row>
    <row r="2" spans="1:14" x14ac:dyDescent="0.25">
      <c r="B2" s="1" t="s">
        <v>9</v>
      </c>
      <c r="C2" s="5" t="s">
        <v>0</v>
      </c>
      <c r="D2" s="3" t="s">
        <v>1</v>
      </c>
      <c r="E2" s="3" t="s">
        <v>2</v>
      </c>
      <c r="F2" s="6" t="s">
        <v>13</v>
      </c>
      <c r="G2" s="6" t="s">
        <v>10</v>
      </c>
      <c r="H2" s="4" t="s">
        <v>1</v>
      </c>
      <c r="I2" s="4" t="s">
        <v>2</v>
      </c>
      <c r="K2" s="8" t="s">
        <v>10</v>
      </c>
      <c r="L2" s="1" t="s">
        <v>1</v>
      </c>
      <c r="M2" s="1" t="s">
        <v>2</v>
      </c>
      <c r="N2" s="5" t="s">
        <v>4</v>
      </c>
    </row>
    <row r="3" spans="1:14" x14ac:dyDescent="0.25">
      <c r="A3" s="13" t="s">
        <v>3</v>
      </c>
      <c r="B3" s="1">
        <v>0</v>
      </c>
      <c r="C3" s="5">
        <v>1.1915</v>
      </c>
      <c r="D3" s="3">
        <v>10000</v>
      </c>
      <c r="E3" s="3">
        <f>D3/$C3</f>
        <v>8392.7822073017196</v>
      </c>
      <c r="F3" s="14">
        <f>E3</f>
        <v>8392.7822073017196</v>
      </c>
      <c r="G3" s="7">
        <f>D3/$D$3-1</f>
        <v>0</v>
      </c>
      <c r="H3" s="4">
        <v>10000</v>
      </c>
      <c r="I3" s="4">
        <f>H3/$C$3</f>
        <v>8392.7822073017196</v>
      </c>
      <c r="J3" s="9"/>
      <c r="K3" s="9">
        <f>H3/$H$3-1</f>
        <v>0</v>
      </c>
      <c r="L3" s="1">
        <f>$D$3+$H$3</f>
        <v>20000</v>
      </c>
      <c r="M3" s="1">
        <f>E3+I3</f>
        <v>16785.564414603439</v>
      </c>
      <c r="N3" s="12">
        <v>0</v>
      </c>
    </row>
    <row r="5" spans="1:14" x14ac:dyDescent="0.25">
      <c r="A5" s="13" t="s">
        <v>5</v>
      </c>
      <c r="B5" s="2">
        <v>0.05</v>
      </c>
      <c r="C5" s="5">
        <f>(1+B5)*$C$3</f>
        <v>1.2510750000000002</v>
      </c>
      <c r="D5" s="3">
        <f>$D$3*(1-N5)*C5/$C$3</f>
        <v>10500.000000000002</v>
      </c>
      <c r="E5" s="3">
        <f>D5/$C5</f>
        <v>8392.7822073017214</v>
      </c>
      <c r="F5" s="14">
        <f>E5</f>
        <v>8392.7822073017214</v>
      </c>
      <c r="G5" s="7">
        <f>D5/$D$3-1</f>
        <v>5.0000000000000266E-2</v>
      </c>
      <c r="H5" s="4">
        <f>(1+N5)*($L$3-D5)</f>
        <v>9499.9999999999982</v>
      </c>
      <c r="I5" s="4">
        <f>H5/$C$3</f>
        <v>7973.1430969366329</v>
      </c>
      <c r="J5" s="9"/>
      <c r="K5" s="9">
        <f>H5/$H$3-1</f>
        <v>-5.0000000000000155E-2</v>
      </c>
      <c r="L5" s="1">
        <f>D5+H5</f>
        <v>20000</v>
      </c>
      <c r="M5" s="1">
        <f>E5+I5</f>
        <v>16365.925304238353</v>
      </c>
      <c r="N5" s="12">
        <v>0</v>
      </c>
    </row>
    <row r="7" spans="1:14" x14ac:dyDescent="0.25">
      <c r="A7" s="13" t="s">
        <v>5</v>
      </c>
      <c r="B7" s="2">
        <v>1</v>
      </c>
      <c r="C7" s="5">
        <f>(1+B7)*$C$3</f>
        <v>2.383</v>
      </c>
      <c r="D7" s="3">
        <f>$D$3*(1-N7)*C7/$C$3</f>
        <v>20000</v>
      </c>
      <c r="E7" s="3">
        <f>D7/$C7</f>
        <v>8392.7822073017196</v>
      </c>
      <c r="F7" s="14">
        <f>E7</f>
        <v>8392.7822073017196</v>
      </c>
      <c r="G7" s="7">
        <f>D7/$D$3-1</f>
        <v>1</v>
      </c>
      <c r="H7" s="4">
        <f>(1+N7)*($L$3-D7)</f>
        <v>0</v>
      </c>
      <c r="I7" s="4">
        <f>H7/$C$3</f>
        <v>0</v>
      </c>
      <c r="J7" s="10"/>
      <c r="K7" s="10">
        <f>H7/$H$3-1</f>
        <v>-1</v>
      </c>
      <c r="L7" s="1">
        <f>D7+H7</f>
        <v>20000</v>
      </c>
      <c r="M7" s="1">
        <f>E7+I7</f>
        <v>8392.7822073017196</v>
      </c>
      <c r="N7" s="12">
        <v>0</v>
      </c>
    </row>
    <row r="9" spans="1:14" x14ac:dyDescent="0.25">
      <c r="A9" s="13" t="s">
        <v>5</v>
      </c>
      <c r="B9" s="2">
        <v>-0.9</v>
      </c>
      <c r="C9" s="5">
        <f>(1+B9)*$C$3</f>
        <v>0.11914999999999998</v>
      </c>
      <c r="D9" s="3">
        <f>$D$3*(1-N9)*C9/$C$3</f>
        <v>999.99999999999977</v>
      </c>
      <c r="E9" s="3">
        <f>D9/$C9</f>
        <v>8392.7822073017196</v>
      </c>
      <c r="F9" s="14">
        <f>E9</f>
        <v>8392.7822073017196</v>
      </c>
      <c r="G9" s="7">
        <f>D9/$D$3-1</f>
        <v>-0.9</v>
      </c>
      <c r="H9" s="4">
        <f>(1+N9)*($L$3-D9)</f>
        <v>19000</v>
      </c>
      <c r="I9" s="4">
        <f>H9/$C$3</f>
        <v>15946.286193873269</v>
      </c>
      <c r="J9" s="10"/>
      <c r="K9" s="10">
        <f>H9/$H$3-1</f>
        <v>0.89999999999999991</v>
      </c>
      <c r="L9" s="1">
        <f>D9+H9</f>
        <v>20000</v>
      </c>
      <c r="M9" s="1">
        <f>E9+I9</f>
        <v>24339.068401174991</v>
      </c>
      <c r="N9" s="12">
        <v>0</v>
      </c>
    </row>
  </sheetData>
  <mergeCells count="4">
    <mergeCell ref="B1:C1"/>
    <mergeCell ref="D1:G1"/>
    <mergeCell ref="H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3133-0D0B-4500-89E9-F48B2DD2ED6E}">
  <dimension ref="B4"/>
  <sheetViews>
    <sheetView workbookViewId="0">
      <selection activeCell="B5" sqref="B5"/>
    </sheetView>
  </sheetViews>
  <sheetFormatPr defaultRowHeight="15" x14ac:dyDescent="0.25"/>
  <sheetData>
    <row r="4" spans="2:2" x14ac:dyDescent="0.25">
      <c r="B4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E7D5-713C-401F-B30A-113BB953CE72}">
  <dimension ref="A1:L9"/>
  <sheetViews>
    <sheetView workbookViewId="0">
      <selection activeCell="D15" sqref="D15"/>
    </sheetView>
  </sheetViews>
  <sheetFormatPr defaultRowHeight="15" x14ac:dyDescent="0.25"/>
  <cols>
    <col min="1" max="1" width="9.140625" style="13"/>
    <col min="2" max="2" width="9.140625" style="1"/>
    <col min="3" max="3" width="9.140625" style="5"/>
    <col min="4" max="5" width="9.140625" style="3"/>
    <col min="6" max="6" width="16" style="6" customWidth="1"/>
    <col min="7" max="8" width="9.140625" style="4"/>
    <col min="9" max="9" width="16.85546875" style="8" customWidth="1"/>
    <col min="10" max="11" width="9.140625" style="1"/>
    <col min="12" max="12" width="9.140625" style="5"/>
  </cols>
  <sheetData>
    <row r="1" spans="1:12" x14ac:dyDescent="0.25">
      <c r="B1" s="22" t="s">
        <v>11</v>
      </c>
      <c r="C1" s="23"/>
      <c r="D1" s="16" t="s">
        <v>6</v>
      </c>
      <c r="E1" s="17"/>
      <c r="F1" s="18"/>
      <c r="G1" s="19" t="s">
        <v>7</v>
      </c>
      <c r="H1" s="20"/>
      <c r="I1" s="21"/>
      <c r="J1" s="15" t="s">
        <v>8</v>
      </c>
      <c r="K1" s="15"/>
      <c r="L1" s="11"/>
    </row>
    <row r="2" spans="1:12" x14ac:dyDescent="0.25">
      <c r="B2" s="1" t="s">
        <v>9</v>
      </c>
      <c r="C2" s="5" t="s">
        <v>0</v>
      </c>
      <c r="D2" s="3" t="s">
        <v>1</v>
      </c>
      <c r="E2" s="3" t="s">
        <v>2</v>
      </c>
      <c r="F2" s="6" t="s">
        <v>10</v>
      </c>
      <c r="G2" s="4" t="s">
        <v>1</v>
      </c>
      <c r="H2" s="4" t="s">
        <v>2</v>
      </c>
      <c r="I2" s="8" t="s">
        <v>10</v>
      </c>
      <c r="J2" s="1" t="s">
        <v>1</v>
      </c>
      <c r="K2" s="1" t="s">
        <v>2</v>
      </c>
      <c r="L2" s="5" t="s">
        <v>4</v>
      </c>
    </row>
    <row r="3" spans="1:12" x14ac:dyDescent="0.25">
      <c r="A3" s="13" t="s">
        <v>3</v>
      </c>
      <c r="B3" s="1">
        <v>0</v>
      </c>
      <c r="C3" s="5">
        <v>1.1915</v>
      </c>
      <c r="D3" s="3">
        <v>100</v>
      </c>
      <c r="E3" s="3">
        <f>D3/$C3</f>
        <v>83.927822073017211</v>
      </c>
      <c r="F3" s="7">
        <f>D3/$D$3-1</f>
        <v>0</v>
      </c>
      <c r="G3" s="4">
        <v>100</v>
      </c>
      <c r="H3" s="4">
        <f>G3/$C$3</f>
        <v>83.927822073017211</v>
      </c>
      <c r="I3" s="9">
        <f>G3/$G$3-1</f>
        <v>0</v>
      </c>
      <c r="J3" s="1">
        <f>$D$3+$G$3</f>
        <v>200</v>
      </c>
      <c r="K3" s="1">
        <f>E3+H3</f>
        <v>167.85564414603442</v>
      </c>
      <c r="L3" s="12">
        <v>0</v>
      </c>
    </row>
    <row r="5" spans="1:12" x14ac:dyDescent="0.25">
      <c r="A5" s="13" t="s">
        <v>5</v>
      </c>
      <c r="B5" s="2">
        <v>0.05</v>
      </c>
      <c r="C5" s="5">
        <f>(1+B5)*$C$3</f>
        <v>1.2510750000000002</v>
      </c>
      <c r="D5" s="3">
        <f>$D$3*(1-L5)*C5/$C$3</f>
        <v>105.00000000000001</v>
      </c>
      <c r="E5" s="3">
        <f>D5/$C5</f>
        <v>83.927822073017211</v>
      </c>
      <c r="F5" s="7">
        <f>D5/$D$3-1</f>
        <v>5.0000000000000044E-2</v>
      </c>
      <c r="G5" s="4">
        <f>(1+L5)*($J$3-D5)</f>
        <v>94.999999999999986</v>
      </c>
      <c r="H5" s="4">
        <f>G5/$C$3</f>
        <v>79.731430969366329</v>
      </c>
      <c r="I5" s="9">
        <f>G5/$G$3-1</f>
        <v>-5.0000000000000155E-2</v>
      </c>
      <c r="J5" s="1">
        <f>D5+G5</f>
        <v>200</v>
      </c>
      <c r="K5" s="1">
        <f>E5+H5</f>
        <v>163.65925304238354</v>
      </c>
      <c r="L5" s="12">
        <v>0</v>
      </c>
    </row>
    <row r="7" spans="1:12" x14ac:dyDescent="0.25">
      <c r="A7" s="13" t="s">
        <v>5</v>
      </c>
      <c r="B7" s="2">
        <v>1</v>
      </c>
      <c r="C7" s="5">
        <f>(1+B7)*$C$3</f>
        <v>2.383</v>
      </c>
      <c r="D7" s="3">
        <f>$D$3*(1-L7)*C7/$C$3</f>
        <v>200</v>
      </c>
      <c r="E7" s="3">
        <f>D7/$C7</f>
        <v>83.927822073017211</v>
      </c>
      <c r="F7" s="7">
        <f>D7/$D$3-1</f>
        <v>1</v>
      </c>
      <c r="G7" s="4">
        <f>(1+L7)*($J$3-D7)</f>
        <v>0</v>
      </c>
      <c r="H7" s="4">
        <f>G7/$C$3</f>
        <v>0</v>
      </c>
      <c r="I7" s="10">
        <f>G7/$G$3-1</f>
        <v>-1</v>
      </c>
      <c r="J7" s="1">
        <f>D7+G7</f>
        <v>200</v>
      </c>
      <c r="K7" s="1">
        <f>E7+H7</f>
        <v>83.927822073017211</v>
      </c>
      <c r="L7" s="12">
        <v>0</v>
      </c>
    </row>
    <row r="9" spans="1:12" x14ac:dyDescent="0.25">
      <c r="A9" s="13" t="s">
        <v>5</v>
      </c>
      <c r="B9" s="2">
        <v>-0.9</v>
      </c>
      <c r="C9" s="5">
        <f>(1+B9)*$C$3</f>
        <v>0.11914999999999998</v>
      </c>
      <c r="D9" s="3">
        <f>$D$3*(1-L9)*C9/$C$3</f>
        <v>9.9999999999999982</v>
      </c>
      <c r="E9" s="3">
        <f>D9/$C9</f>
        <v>83.927822073017211</v>
      </c>
      <c r="F9" s="7">
        <f>D9/$D$3-1</f>
        <v>-0.9</v>
      </c>
      <c r="G9" s="4">
        <f>(1+L9)*($J$3-D9)</f>
        <v>190</v>
      </c>
      <c r="H9" s="4">
        <f>G9/$C$3</f>
        <v>159.46286193873269</v>
      </c>
      <c r="I9" s="10">
        <f>G9/$G$3-1</f>
        <v>0.89999999999999991</v>
      </c>
      <c r="J9" s="1">
        <f>D9+G9</f>
        <v>200</v>
      </c>
      <c r="K9" s="1">
        <f>E9+H9</f>
        <v>243.3906840117499</v>
      </c>
      <c r="L9" s="12">
        <v>0</v>
      </c>
    </row>
  </sheetData>
  <mergeCells count="4">
    <mergeCell ref="J1:K1"/>
    <mergeCell ref="D1:F1"/>
    <mergeCell ref="G1:I1"/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B21AF-3D69-49A7-A650-F071EFD0BADE}">
  <dimension ref="A1:P11"/>
  <sheetViews>
    <sheetView tabSelected="1" zoomScale="90" zoomScaleNormal="90" workbookViewId="0">
      <selection activeCell="C7" sqref="C7"/>
    </sheetView>
  </sheetViews>
  <sheetFormatPr defaultRowHeight="15" x14ac:dyDescent="0.25"/>
  <cols>
    <col min="1" max="1" width="10.7109375" style="13" bestFit="1" customWidth="1"/>
    <col min="2" max="2" width="9.140625" style="13"/>
    <col min="3" max="3" width="9.140625" style="1"/>
    <col min="4" max="4" width="13.28515625" style="5" customWidth="1"/>
    <col min="5" max="6" width="9.140625" style="3"/>
    <col min="7" max="9" width="16" style="6" customWidth="1"/>
    <col min="10" max="11" width="9.140625" style="4"/>
    <col min="12" max="12" width="16.85546875" style="26" customWidth="1"/>
    <col min="13" max="13" width="16.85546875" style="8" customWidth="1"/>
    <col min="14" max="15" width="9.140625" style="1"/>
    <col min="16" max="16" width="9.140625" style="5"/>
  </cols>
  <sheetData>
    <row r="1" spans="1:16" x14ac:dyDescent="0.25">
      <c r="C1" s="22" t="s">
        <v>11</v>
      </c>
      <c r="D1" s="23"/>
      <c r="E1" s="16" t="s">
        <v>23</v>
      </c>
      <c r="F1" s="17"/>
      <c r="G1" s="17"/>
      <c r="H1" s="17"/>
      <c r="I1" s="18"/>
      <c r="J1" s="19" t="s">
        <v>7</v>
      </c>
      <c r="K1" s="20"/>
      <c r="L1" s="20"/>
      <c r="M1" s="21"/>
      <c r="N1" s="15" t="s">
        <v>8</v>
      </c>
      <c r="O1" s="15"/>
      <c r="P1" s="11"/>
    </row>
    <row r="2" spans="1:16" x14ac:dyDescent="0.25">
      <c r="C2" s="1" t="s">
        <v>9</v>
      </c>
      <c r="D2" s="5" t="s">
        <v>0</v>
      </c>
      <c r="E2" s="3" t="s">
        <v>1</v>
      </c>
      <c r="F2" s="3" t="s">
        <v>2</v>
      </c>
      <c r="G2" s="6" t="s">
        <v>13</v>
      </c>
      <c r="I2" s="6" t="s">
        <v>10</v>
      </c>
      <c r="J2" s="4" t="s">
        <v>1</v>
      </c>
      <c r="K2" s="4" t="s">
        <v>2</v>
      </c>
      <c r="L2" s="26" t="s">
        <v>25</v>
      </c>
      <c r="M2" s="8" t="s">
        <v>10</v>
      </c>
      <c r="N2" s="1" t="s">
        <v>1</v>
      </c>
      <c r="O2" s="1" t="s">
        <v>2</v>
      </c>
      <c r="P2" s="5" t="s">
        <v>4</v>
      </c>
    </row>
    <row r="3" spans="1:16" x14ac:dyDescent="0.25">
      <c r="A3" s="13" t="s">
        <v>19</v>
      </c>
      <c r="B3" s="13" t="s">
        <v>3</v>
      </c>
      <c r="C3" s="1">
        <v>0</v>
      </c>
      <c r="D3" s="5">
        <v>1</v>
      </c>
      <c r="E3" s="3">
        <v>10000</v>
      </c>
      <c r="F3" s="3">
        <f>E3/$D3</f>
        <v>10000</v>
      </c>
      <c r="G3" s="14">
        <f>F3</f>
        <v>10000</v>
      </c>
      <c r="H3" s="7"/>
      <c r="I3" s="7">
        <f>E3/$E$3-1</f>
        <v>0</v>
      </c>
      <c r="J3" s="4">
        <v>10000</v>
      </c>
      <c r="K3" s="4">
        <f>J3/$D$3</f>
        <v>10000</v>
      </c>
      <c r="L3" s="27"/>
      <c r="M3" s="9">
        <f>J3/$J$3-1</f>
        <v>0</v>
      </c>
      <c r="N3" s="1">
        <f>$E$3+$J$3</f>
        <v>20000</v>
      </c>
      <c r="O3" s="1">
        <f>F3+K3</f>
        <v>20000</v>
      </c>
      <c r="P3" s="12">
        <v>0</v>
      </c>
    </row>
    <row r="5" spans="1:16" x14ac:dyDescent="0.25">
      <c r="A5" s="13" t="s">
        <v>20</v>
      </c>
      <c r="B5" s="13" t="s">
        <v>5</v>
      </c>
      <c r="C5" s="2">
        <v>-0.2</v>
      </c>
      <c r="D5" s="5">
        <f>(1+C5)*$D$3</f>
        <v>0.8</v>
      </c>
      <c r="E5" s="3">
        <f>$E$3*(1-P5)*D5/$D$3</f>
        <v>8000</v>
      </c>
      <c r="F5" s="3">
        <f>E5/$D5</f>
        <v>10000</v>
      </c>
      <c r="G5" s="14">
        <f>F5</f>
        <v>10000</v>
      </c>
      <c r="H5" s="7"/>
      <c r="I5" s="7">
        <f>E5/$E$3-1</f>
        <v>-0.19999999999999996</v>
      </c>
      <c r="J5" s="4">
        <f>(1+P5)*($N$3-E5)</f>
        <v>12000</v>
      </c>
      <c r="K5" s="4">
        <f>J5/$D$3</f>
        <v>12000</v>
      </c>
      <c r="L5" s="29">
        <v>12000</v>
      </c>
      <c r="M5" s="9">
        <f>J5/$J$3-1</f>
        <v>0.19999999999999996</v>
      </c>
      <c r="N5" s="1">
        <f>E5+J5</f>
        <v>20000</v>
      </c>
      <c r="O5" s="1">
        <f>F5+K5</f>
        <v>22000</v>
      </c>
      <c r="P5" s="12">
        <v>0</v>
      </c>
    </row>
    <row r="6" spans="1:16" x14ac:dyDescent="0.25">
      <c r="A6" s="13" t="s">
        <v>20</v>
      </c>
      <c r="B6" s="13" t="s">
        <v>24</v>
      </c>
      <c r="C6" s="2">
        <v>0.24099999999999999</v>
      </c>
      <c r="D6" s="5">
        <f>(1+C6)*$D$5</f>
        <v>0.99280000000000013</v>
      </c>
      <c r="E6" s="3">
        <f>$E$3*(1-P6)*D6/$D$3</f>
        <v>9928.0000000000018</v>
      </c>
      <c r="F6" s="3">
        <f>E6/$D6</f>
        <v>10000</v>
      </c>
      <c r="G6" s="14">
        <f>F6</f>
        <v>10000</v>
      </c>
      <c r="I6" s="7">
        <f>E6/$E$3-1</f>
        <v>-7.1999999999998732E-3</v>
      </c>
      <c r="N6" s="1">
        <v>8000</v>
      </c>
      <c r="P6" s="12">
        <v>0</v>
      </c>
    </row>
    <row r="9" spans="1:16" x14ac:dyDescent="0.25">
      <c r="A9" s="13" t="s">
        <v>21</v>
      </c>
      <c r="B9" s="13" t="s">
        <v>5</v>
      </c>
      <c r="C9" s="2">
        <v>0</v>
      </c>
      <c r="D9" s="5">
        <f>(1+C9)*$D$3</f>
        <v>1</v>
      </c>
      <c r="E9" s="3">
        <f>$E$3*(1-P9)*D9/$D$3</f>
        <v>10000</v>
      </c>
      <c r="F9" s="3">
        <f>E9/$D9</f>
        <v>10000</v>
      </c>
      <c r="G9" s="14">
        <f>F9</f>
        <v>10000</v>
      </c>
      <c r="H9" s="7"/>
      <c r="I9" s="7">
        <f>E9/$E$3-1</f>
        <v>0</v>
      </c>
      <c r="J9" s="4">
        <f>(1+P9)*($N$3-E9)</f>
        <v>10000</v>
      </c>
      <c r="K9" s="4">
        <f>J9/$D$3</f>
        <v>10000</v>
      </c>
      <c r="L9" s="28"/>
      <c r="M9" s="10">
        <f>J9/$J$3-1</f>
        <v>0</v>
      </c>
      <c r="N9" s="1">
        <f>E9+J9</f>
        <v>20000</v>
      </c>
      <c r="O9" s="1">
        <f>F9+K9</f>
        <v>20000</v>
      </c>
      <c r="P9" s="12">
        <v>0</v>
      </c>
    </row>
    <row r="11" spans="1:16" x14ac:dyDescent="0.25">
      <c r="A11" s="13" t="s">
        <v>22</v>
      </c>
      <c r="B11" s="13" t="s">
        <v>5</v>
      </c>
      <c r="C11" s="2">
        <v>-0.5</v>
      </c>
      <c r="D11" s="5">
        <f>(1+C11)*$D$3</f>
        <v>0.5</v>
      </c>
      <c r="E11" s="3">
        <f>$E$3*(1-P11)*D11/$D$3</f>
        <v>5000</v>
      </c>
      <c r="F11" s="3">
        <f>E11/$D11</f>
        <v>10000</v>
      </c>
      <c r="G11" s="14">
        <f>F11</f>
        <v>10000</v>
      </c>
      <c r="H11" s="7"/>
      <c r="I11" s="7">
        <f>E11/$E$3-1</f>
        <v>-0.5</v>
      </c>
      <c r="J11" s="4">
        <f>(1+P11)*($N$3-E11)</f>
        <v>15000</v>
      </c>
      <c r="K11" s="4">
        <f>J11/$D$3</f>
        <v>15000</v>
      </c>
      <c r="L11" s="28"/>
      <c r="M11" s="10">
        <f>J11/$J$3-1</f>
        <v>0.5</v>
      </c>
      <c r="N11" s="1">
        <f>E11+J11</f>
        <v>20000</v>
      </c>
      <c r="O11" s="1">
        <f>F11+K11</f>
        <v>25000</v>
      </c>
      <c r="P11" s="12">
        <v>0</v>
      </c>
    </row>
  </sheetData>
  <mergeCells count="4">
    <mergeCell ref="C1:D1"/>
    <mergeCell ref="E1:I1"/>
    <mergeCell ref="J1:M1"/>
    <mergeCell ref="N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A905-D261-426B-9CF8-89A3C26C8298}">
  <dimension ref="H8:O20"/>
  <sheetViews>
    <sheetView workbookViewId="0">
      <selection activeCell="I21" sqref="I21"/>
    </sheetView>
  </sheetViews>
  <sheetFormatPr defaultRowHeight="15" x14ac:dyDescent="0.25"/>
  <cols>
    <col min="9" max="9" width="42" customWidth="1"/>
  </cols>
  <sheetData>
    <row r="8" spans="9:15" x14ac:dyDescent="0.25">
      <c r="I8" t="s">
        <v>16</v>
      </c>
      <c r="J8" t="s">
        <v>14</v>
      </c>
      <c r="K8" t="s">
        <v>15</v>
      </c>
    </row>
    <row r="9" spans="9:15" x14ac:dyDescent="0.25">
      <c r="I9" s="24">
        <v>-0.04</v>
      </c>
      <c r="J9">
        <v>5000</v>
      </c>
    </row>
    <row r="10" spans="9:15" x14ac:dyDescent="0.25">
      <c r="I10" s="24">
        <v>-0.03</v>
      </c>
      <c r="J10">
        <v>2000</v>
      </c>
    </row>
    <row r="11" spans="9:15" x14ac:dyDescent="0.25">
      <c r="I11" s="24">
        <v>-0.02</v>
      </c>
      <c r="J11">
        <v>600</v>
      </c>
    </row>
    <row r="12" spans="9:15" x14ac:dyDescent="0.25">
      <c r="I12" s="24">
        <v>-0.01</v>
      </c>
      <c r="J12">
        <v>500</v>
      </c>
      <c r="N12" t="s">
        <v>14</v>
      </c>
      <c r="O12" t="s">
        <v>15</v>
      </c>
    </row>
    <row r="13" spans="9:15" x14ac:dyDescent="0.25">
      <c r="I13" s="24">
        <v>0.01</v>
      </c>
      <c r="J13">
        <v>3000</v>
      </c>
      <c r="K13">
        <v>4000</v>
      </c>
      <c r="M13" s="25">
        <v>0.01</v>
      </c>
      <c r="N13">
        <v>4000</v>
      </c>
      <c r="O13">
        <v>4000</v>
      </c>
    </row>
    <row r="14" spans="9:15" x14ac:dyDescent="0.25">
      <c r="I14" s="24">
        <v>0.02</v>
      </c>
      <c r="J14">
        <v>1000</v>
      </c>
      <c r="K14">
        <v>5000</v>
      </c>
    </row>
    <row r="15" spans="9:15" x14ac:dyDescent="0.25">
      <c r="I15" s="24">
        <v>0.03</v>
      </c>
      <c r="K15">
        <v>300</v>
      </c>
    </row>
    <row r="16" spans="9:15" x14ac:dyDescent="0.25">
      <c r="I16" s="24">
        <v>0.04</v>
      </c>
      <c r="K16">
        <v>5000</v>
      </c>
    </row>
    <row r="17" spans="8:10" x14ac:dyDescent="0.25">
      <c r="I17" s="24"/>
    </row>
    <row r="19" spans="8:10" x14ac:dyDescent="0.25">
      <c r="I19" t="s">
        <v>17</v>
      </c>
      <c r="J19" t="s">
        <v>18</v>
      </c>
    </row>
    <row r="20" spans="8:10" x14ac:dyDescent="0.25">
      <c r="H20">
        <v>1</v>
      </c>
      <c r="I20">
        <v>10000</v>
      </c>
      <c r="J20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v0_0_demo</vt:lpstr>
      <vt:lpstr>ReadMe</vt:lpstr>
      <vt:lpstr>v0_0_0</vt:lpstr>
      <vt:lpstr>v0_0_1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Markus</cp:lastModifiedBy>
  <dcterms:created xsi:type="dcterms:W3CDTF">2020-08-28T11:48:36Z</dcterms:created>
  <dcterms:modified xsi:type="dcterms:W3CDTF">2020-10-10T17:09:01Z</dcterms:modified>
</cp:coreProperties>
</file>