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6789\Desktop\Georgia-Tech Lecture Materials\Day 2 - Excel\gt-virt-data-pt-12-2021-u-c-master\gt-virt-data-pt-12-2021-u-c-master\01-Excel\2\Activities\12-Stu_ProductPivot\Unsolved\"/>
    </mc:Choice>
  </mc:AlternateContent>
  <xr:revisionPtr revIDLastSave="0" documentId="13_ncr:1_{276616E1-7DF7-48C3-86A3-78590C83C042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Product List" sheetId="1" r:id="rId1"/>
    <sheet name="Sheet1" sheetId="3" r:id="rId2"/>
    <sheet name="Orders" sheetId="2" r:id="rId3"/>
  </sheets>
  <definedNames>
    <definedName name="_xlcn.WorksheetConnection_ProductionPivot_Unsolved.xlsxTable11" hidden="1">Table1[]</definedName>
  </definedNames>
  <calcPr calcId="191029"/>
  <pivotCaches>
    <pivotCache cacheId="16" r:id="rId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1" name="Table1" connection="WorksheetConnection_ProductionPivot_Unsolved.xlsx!Table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2" i="2"/>
  <c r="A13" i="1"/>
  <c r="A14" i="1" s="1"/>
  <c r="A15" i="1" s="1"/>
  <c r="A16" i="1" s="1"/>
  <c r="A17" i="1" s="1"/>
  <c r="A18" i="1" s="1"/>
  <c r="A4" i="1"/>
  <c r="A5" i="1"/>
  <c r="A6" i="1"/>
  <c r="A7" i="1"/>
  <c r="A8" i="1"/>
  <c r="A9" i="1"/>
  <c r="A10" i="1"/>
  <c r="A11" i="1"/>
  <c r="A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386465D-2BA3-4087-85B3-BED15926707D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75CA3EB3-EB89-4432-9770-590B080E30A9}" name="WorksheetConnection_ProductionPivot_Unsolved.xlsx!Table1" type="102" refreshedVersion="7" minRefreshableVersion="5">
    <extLst>
      <ext xmlns:x15="http://schemas.microsoft.com/office/spreadsheetml/2010/11/main" uri="{DE250136-89BD-433C-8126-D09CA5730AF9}">
        <x15:connection id="Table1">
          <x15:rangePr sourceName="_xlcn.WorksheetConnection_ProductionPivot_Unsolved.xlsxTable11"/>
        </x15:connection>
      </ext>
    </extLst>
  </connection>
</connections>
</file>

<file path=xl/sharedStrings.xml><?xml version="1.0" encoding="utf-8"?>
<sst xmlns="http://schemas.openxmlformats.org/spreadsheetml/2006/main" count="64" uniqueCount="35">
  <si>
    <t>ID</t>
  </si>
  <si>
    <t>Price Per Unit</t>
  </si>
  <si>
    <t>Product Name</t>
  </si>
  <si>
    <t>Priority</t>
  </si>
  <si>
    <t>Blue Ray DVD</t>
  </si>
  <si>
    <t>Standard Edition DVD</t>
  </si>
  <si>
    <t>VHS Tape</t>
  </si>
  <si>
    <t>2 Foot USB Cable</t>
  </si>
  <si>
    <t>5 Foot USB Cable</t>
  </si>
  <si>
    <t>10 Foot USB Cable</t>
  </si>
  <si>
    <t>5 Foot HDMI Cable</t>
  </si>
  <si>
    <t>10 Foot HDMI Cable</t>
  </si>
  <si>
    <t>16GB Flash Drive</t>
  </si>
  <si>
    <t>32GB Flash Drive</t>
  </si>
  <si>
    <t>64GB Flash Drive</t>
  </si>
  <si>
    <t>128GB Flash Drive</t>
  </si>
  <si>
    <t>Wired Mouse</t>
  </si>
  <si>
    <t>Bluetooth Mouse</t>
  </si>
  <si>
    <t>Wired Keyboard</t>
  </si>
  <si>
    <t>Bluetooth Keyboard</t>
  </si>
  <si>
    <t>Wireless Router</t>
  </si>
  <si>
    <t>Price</t>
  </si>
  <si>
    <t>Low</t>
  </si>
  <si>
    <t>Medium</t>
  </si>
  <si>
    <t>High</t>
  </si>
  <si>
    <t>VIP</t>
  </si>
  <si>
    <t>Order Number</t>
  </si>
  <si>
    <t>Product ID</t>
  </si>
  <si>
    <t>Shipping Priority</t>
  </si>
  <si>
    <t>Shipping Price</t>
  </si>
  <si>
    <t>Row Labels</t>
  </si>
  <si>
    <t>Grand Total</t>
  </si>
  <si>
    <t>Sum of Price</t>
  </si>
  <si>
    <t>Sum of Shipping Price</t>
  </si>
  <si>
    <t>Sum of Sum of Product and Shipping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</si>
</sst>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0" fontId="2" fillId="0" borderId="0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44" fontId="0" fillId="0" borderId="0" xfId="0" applyNumberFormat="1"/>
  </cellXfs>
  <cellStyles count="2">
    <cellStyle name="Currency" xfId="1" builtinId="4"/>
    <cellStyle name="Normal" xfId="0" builtinId="0"/>
  </cellStyles>
  <dxfs count="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18" Type="http://schemas.openxmlformats.org/officeDocument/2006/relationships/customXml" Target="../customXml/item8.xml"/><Relationship Id="rId26" Type="http://schemas.openxmlformats.org/officeDocument/2006/relationships/customXml" Target="../customXml/item16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1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17" Type="http://schemas.openxmlformats.org/officeDocument/2006/relationships/customXml" Target="../customXml/item7.xml"/><Relationship Id="rId25" Type="http://schemas.openxmlformats.org/officeDocument/2006/relationships/customXml" Target="../customXml/item15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6.xml"/><Relationship Id="rId20" Type="http://schemas.openxmlformats.org/officeDocument/2006/relationships/customXml" Target="../customXml/item10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1.xml"/><Relationship Id="rId24" Type="http://schemas.openxmlformats.org/officeDocument/2006/relationships/customXml" Target="../customXml/item14.xml"/><Relationship Id="rId5" Type="http://schemas.openxmlformats.org/officeDocument/2006/relationships/theme" Target="theme/theme1.xml"/><Relationship Id="rId15" Type="http://schemas.openxmlformats.org/officeDocument/2006/relationships/customXml" Target="../customXml/item5.xml"/><Relationship Id="rId23" Type="http://schemas.openxmlformats.org/officeDocument/2006/relationships/customXml" Target="../customXml/item13.xml"/><Relationship Id="rId10" Type="http://schemas.openxmlformats.org/officeDocument/2006/relationships/calcChain" Target="calcChain.xml"/><Relationship Id="rId19" Type="http://schemas.openxmlformats.org/officeDocument/2006/relationships/customXml" Target="../customXml/item9.xml"/><Relationship Id="rId4" Type="http://schemas.openxmlformats.org/officeDocument/2006/relationships/pivotCacheDefinition" Target="pivotCache/pivotCacheDefinition1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4.xml"/><Relationship Id="rId22" Type="http://schemas.openxmlformats.org/officeDocument/2006/relationships/customXml" Target="../customXml/item1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kus Shipley" refreshedDate="44541.477714814813" createdVersion="7" refreshedVersion="7" minRefreshableVersion="3" recordCount="28" xr:uid="{997997A0-EC43-4798-92B6-64E50B07456B}">
  <cacheSource type="worksheet">
    <worksheetSource name="Table1"/>
  </cacheSource>
  <cacheFields count="6">
    <cacheField name="Order Number" numFmtId="0">
      <sharedItems containsSemiMixedTypes="0" containsString="0" containsNumber="1" containsInteger="1" minValue="10029367401" maxValue="10029367406" count="6">
        <n v="10029367401"/>
        <n v="10029367402"/>
        <n v="10029367403"/>
        <n v="10029367404"/>
        <n v="10029367405"/>
        <n v="10029367406"/>
      </sharedItems>
    </cacheField>
    <cacheField name="Product ID" numFmtId="0">
      <sharedItems containsSemiMixedTypes="0" containsString="0" containsNumber="1" containsInteger="1" minValue="100" maxValue="206" count="13">
        <n v="105"/>
        <n v="200"/>
        <n v="106"/>
        <n v="108"/>
        <n v="107"/>
        <n v="100"/>
        <n v="202"/>
        <n v="201"/>
        <n v="101"/>
        <n v="103"/>
        <n v="206"/>
        <n v="102"/>
        <n v="109"/>
      </sharedItems>
    </cacheField>
    <cacheField name="Shipping Priority" numFmtId="0">
      <sharedItems/>
    </cacheField>
    <cacheField name="Price" numFmtId="44">
      <sharedItems containsSemiMixedTypes="0" containsString="0" containsNumber="1" minValue="3.99" maxValue="109.99"/>
    </cacheField>
    <cacheField name="Shipping Price" numFmtId="44">
      <sharedItems containsSemiMixedTypes="0" containsString="0" containsNumber="1" minValue="0.5" maxValue="7.25"/>
    </cacheField>
    <cacheField name="Sum of Product and Shipping" numFmtId="0" formula="Price+'Shipping Price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x v="0"/>
    <x v="0"/>
    <s v="Low"/>
    <n v="10.95"/>
    <n v="0.5"/>
  </r>
  <r>
    <x v="0"/>
    <x v="1"/>
    <s v="High"/>
    <n v="15.99"/>
    <n v="5"/>
  </r>
  <r>
    <x v="0"/>
    <x v="0"/>
    <s v="VIP"/>
    <n v="10.95"/>
    <n v="7.25"/>
  </r>
  <r>
    <x v="0"/>
    <x v="2"/>
    <s v="Medium"/>
    <n v="3.99"/>
    <n v="2.75"/>
  </r>
  <r>
    <x v="1"/>
    <x v="3"/>
    <s v="VIP"/>
    <n v="7.95"/>
    <n v="7.25"/>
  </r>
  <r>
    <x v="1"/>
    <x v="4"/>
    <s v="Medium"/>
    <n v="7.75"/>
    <n v="2.75"/>
  </r>
  <r>
    <x v="1"/>
    <x v="5"/>
    <s v="High"/>
    <n v="19.96"/>
    <n v="5"/>
  </r>
  <r>
    <x v="2"/>
    <x v="6"/>
    <s v="High"/>
    <n v="6.76"/>
    <n v="5"/>
  </r>
  <r>
    <x v="2"/>
    <x v="0"/>
    <s v="VIP"/>
    <n v="10.95"/>
    <n v="7.25"/>
  </r>
  <r>
    <x v="2"/>
    <x v="2"/>
    <s v="High"/>
    <n v="3.99"/>
    <n v="5"/>
  </r>
  <r>
    <x v="2"/>
    <x v="2"/>
    <s v="High"/>
    <n v="3.99"/>
    <n v="5"/>
  </r>
  <r>
    <x v="2"/>
    <x v="7"/>
    <s v="Low"/>
    <n v="31.99"/>
    <n v="0.5"/>
  </r>
  <r>
    <x v="2"/>
    <x v="5"/>
    <s v="Medium"/>
    <n v="19.96"/>
    <n v="2.75"/>
  </r>
  <r>
    <x v="2"/>
    <x v="7"/>
    <s v="Low"/>
    <n v="31.99"/>
    <n v="0.5"/>
  </r>
  <r>
    <x v="2"/>
    <x v="8"/>
    <s v="VIP"/>
    <n v="14.96"/>
    <n v="7.25"/>
  </r>
  <r>
    <x v="3"/>
    <x v="2"/>
    <s v="Medium"/>
    <n v="3.99"/>
    <n v="2.75"/>
  </r>
  <r>
    <x v="3"/>
    <x v="6"/>
    <s v="Medium"/>
    <n v="6.76"/>
    <n v="2.75"/>
  </r>
  <r>
    <x v="3"/>
    <x v="0"/>
    <s v="High"/>
    <n v="10.95"/>
    <n v="5"/>
  </r>
  <r>
    <x v="3"/>
    <x v="1"/>
    <s v="High"/>
    <n v="15.99"/>
    <n v="5"/>
  </r>
  <r>
    <x v="4"/>
    <x v="2"/>
    <s v="High"/>
    <n v="3.99"/>
    <n v="5"/>
  </r>
  <r>
    <x v="5"/>
    <x v="9"/>
    <s v="Medium"/>
    <n v="4.42"/>
    <n v="2.75"/>
  </r>
  <r>
    <x v="5"/>
    <x v="10"/>
    <s v="High"/>
    <n v="109.99"/>
    <n v="5"/>
  </r>
  <r>
    <x v="5"/>
    <x v="10"/>
    <s v="VIP"/>
    <n v="109.99"/>
    <n v="7.25"/>
  </r>
  <r>
    <x v="5"/>
    <x v="9"/>
    <s v="High"/>
    <n v="4.42"/>
    <n v="5"/>
  </r>
  <r>
    <x v="5"/>
    <x v="5"/>
    <s v="Medium"/>
    <n v="19.96"/>
    <n v="2.75"/>
  </r>
  <r>
    <x v="5"/>
    <x v="11"/>
    <s v="VIP"/>
    <n v="3.99"/>
    <n v="7.25"/>
  </r>
  <r>
    <x v="5"/>
    <x v="5"/>
    <s v="Low"/>
    <n v="19.96"/>
    <n v="0.5"/>
  </r>
  <r>
    <x v="5"/>
    <x v="12"/>
    <s v="VIP"/>
    <n v="9.99"/>
    <n v="7.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19ADC5-C3BC-41DA-ADDC-51EA3520FD36}" name="PivotTable2" cacheId="1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D32" firstHeaderRow="0" firstDataRow="1" firstDataCol="1"/>
  <pivotFields count="6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14">
        <item x="5"/>
        <item x="8"/>
        <item x="11"/>
        <item x="9"/>
        <item x="0"/>
        <item x="2"/>
        <item x="4"/>
        <item x="3"/>
        <item x="12"/>
        <item x="1"/>
        <item x="7"/>
        <item x="6"/>
        <item x="10"/>
        <item t="default"/>
      </items>
    </pivotField>
    <pivotField showAll="0"/>
    <pivotField dataField="1" numFmtId="44" showAll="0"/>
    <pivotField dataField="1" numFmtId="44" showAll="0"/>
    <pivotField dataField="1" dragToRow="0" dragToCol="0" dragToPage="0" showAll="0" defaultSubtotal="0"/>
  </pivotFields>
  <rowFields count="2">
    <field x="0"/>
    <field x="1"/>
  </rowFields>
  <rowItems count="29">
    <i>
      <x/>
    </i>
    <i r="1">
      <x v="4"/>
    </i>
    <i r="1">
      <x v="5"/>
    </i>
    <i r="1">
      <x v="9"/>
    </i>
    <i>
      <x v="1"/>
    </i>
    <i r="1">
      <x/>
    </i>
    <i r="1">
      <x v="6"/>
    </i>
    <i r="1">
      <x v="7"/>
    </i>
    <i>
      <x v="2"/>
    </i>
    <i r="1">
      <x/>
    </i>
    <i r="1">
      <x v="1"/>
    </i>
    <i r="1">
      <x v="4"/>
    </i>
    <i r="1">
      <x v="5"/>
    </i>
    <i r="1">
      <x v="10"/>
    </i>
    <i r="1">
      <x v="11"/>
    </i>
    <i>
      <x v="3"/>
    </i>
    <i r="1">
      <x v="4"/>
    </i>
    <i r="1">
      <x v="5"/>
    </i>
    <i r="1">
      <x v="9"/>
    </i>
    <i r="1">
      <x v="11"/>
    </i>
    <i>
      <x v="4"/>
    </i>
    <i r="1">
      <x v="5"/>
    </i>
    <i>
      <x v="5"/>
    </i>
    <i r="1">
      <x/>
    </i>
    <i r="1">
      <x v="2"/>
    </i>
    <i r="1">
      <x v="3"/>
    </i>
    <i r="1">
      <x v="8"/>
    </i>
    <i r="1">
      <x v="1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Price" fld="3" baseField="0" baseItem="0"/>
    <dataField name="Sum of Shipping Price" fld="4" baseField="0" baseItem="0"/>
    <dataField name="Sum of Sum of Product and Shipping" fld="5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7175FA7-518A-4E85-BE5E-5AEDEB5E5AF4}" name="Table1" displayName="Table1" ref="A1:E29" totalsRowShown="0" headerRowDxfId="0">
  <autoFilter ref="A1:E29" xr:uid="{17175FA7-518A-4E85-BE5E-5AEDEB5E5AF4}"/>
  <tableColumns count="5">
    <tableColumn id="1" xr3:uid="{4B8CC42A-4313-4E75-8ECB-7927A7998A77}" name="Order Number" dataDxfId="4"/>
    <tableColumn id="2" xr3:uid="{3D179AF3-D744-47A5-A889-92C1C82549D6}" name="Product ID"/>
    <tableColumn id="3" xr3:uid="{1726F79E-C77F-4B16-B200-D455CA0C5DC8}" name="Shipping Priority" dataDxfId="3"/>
    <tableColumn id="4" xr3:uid="{D866BCD2-CEAC-46C1-A68D-BB46DD30822E}" name="Price" dataDxfId="2" dataCellStyle="Currency">
      <calculatedColumnFormula>VLOOKUP(B2,'Product List'!$A$2:$C$18,3,FALSE)</calculatedColumnFormula>
    </tableColumn>
    <tableColumn id="5" xr3:uid="{A83AAC99-5169-4B8E-896E-32343324E396}" name="Shipping Price" dataDxfId="1" dataCellStyle="Currency">
      <calculatedColumnFormula>VLOOKUP(C2,'Product List'!$E$2:$F$5,2,FALSE)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"/>
  <sheetViews>
    <sheetView workbookViewId="0">
      <selection activeCell="E2" sqref="E2"/>
    </sheetView>
  </sheetViews>
  <sheetFormatPr defaultRowHeight="15" x14ac:dyDescent="0.25"/>
  <cols>
    <col min="2" max="2" width="25.7109375" customWidth="1"/>
    <col min="3" max="3" width="15.28515625" customWidth="1"/>
    <col min="4" max="4" width="10.7109375" customWidth="1"/>
    <col min="5" max="5" width="11.7109375" customWidth="1"/>
  </cols>
  <sheetData>
    <row r="1" spans="1:6" ht="15.75" thickBot="1" x14ac:dyDescent="0.3">
      <c r="A1" s="2" t="s">
        <v>0</v>
      </c>
      <c r="B1" s="2" t="s">
        <v>2</v>
      </c>
      <c r="C1" s="2" t="s">
        <v>1</v>
      </c>
      <c r="D1" s="5"/>
      <c r="E1" s="2" t="s">
        <v>3</v>
      </c>
      <c r="F1" s="6" t="s">
        <v>21</v>
      </c>
    </row>
    <row r="2" spans="1:6" ht="15.75" thickTop="1" x14ac:dyDescent="0.25">
      <c r="A2">
        <v>100</v>
      </c>
      <c r="B2" s="3" t="s">
        <v>4</v>
      </c>
      <c r="C2" s="4">
        <v>19.96</v>
      </c>
      <c r="E2" t="s">
        <v>22</v>
      </c>
      <c r="F2" s="4">
        <v>0.5</v>
      </c>
    </row>
    <row r="3" spans="1:6" x14ac:dyDescent="0.25">
      <c r="A3">
        <f>100+ROW()-2</f>
        <v>101</v>
      </c>
      <c r="B3" s="3" t="s">
        <v>5</v>
      </c>
      <c r="C3" s="4">
        <v>14.96</v>
      </c>
      <c r="E3" t="s">
        <v>23</v>
      </c>
      <c r="F3" s="4">
        <v>2.75</v>
      </c>
    </row>
    <row r="4" spans="1:6" x14ac:dyDescent="0.25">
      <c r="A4">
        <f t="shared" ref="A4:A11" si="0">100+ROW()-2</f>
        <v>102</v>
      </c>
      <c r="B4" s="3" t="s">
        <v>6</v>
      </c>
      <c r="C4" s="4">
        <v>3.99</v>
      </c>
      <c r="E4" t="s">
        <v>24</v>
      </c>
      <c r="F4" s="4">
        <v>5</v>
      </c>
    </row>
    <row r="5" spans="1:6" x14ac:dyDescent="0.25">
      <c r="A5">
        <f t="shared" si="0"/>
        <v>103</v>
      </c>
      <c r="B5" s="3" t="s">
        <v>7</v>
      </c>
      <c r="C5" s="4">
        <v>4.42</v>
      </c>
      <c r="E5" t="s">
        <v>25</v>
      </c>
      <c r="F5" s="4">
        <v>7.25</v>
      </c>
    </row>
    <row r="6" spans="1:6" x14ac:dyDescent="0.25">
      <c r="A6">
        <f t="shared" si="0"/>
        <v>104</v>
      </c>
      <c r="B6" s="3" t="s">
        <v>8</v>
      </c>
      <c r="C6" s="4">
        <v>7.99</v>
      </c>
    </row>
    <row r="7" spans="1:6" x14ac:dyDescent="0.25">
      <c r="A7">
        <f t="shared" si="0"/>
        <v>105</v>
      </c>
      <c r="B7" s="3" t="s">
        <v>9</v>
      </c>
      <c r="C7" s="4">
        <v>10.95</v>
      </c>
    </row>
    <row r="8" spans="1:6" x14ac:dyDescent="0.25">
      <c r="A8">
        <f t="shared" si="0"/>
        <v>106</v>
      </c>
      <c r="B8" s="3" t="s">
        <v>10</v>
      </c>
      <c r="C8" s="4">
        <v>3.99</v>
      </c>
    </row>
    <row r="9" spans="1:6" x14ac:dyDescent="0.25">
      <c r="A9">
        <f t="shared" si="0"/>
        <v>107</v>
      </c>
      <c r="B9" s="3" t="s">
        <v>11</v>
      </c>
      <c r="C9" s="4">
        <v>7.75</v>
      </c>
    </row>
    <row r="10" spans="1:6" x14ac:dyDescent="0.25">
      <c r="A10">
        <f t="shared" si="0"/>
        <v>108</v>
      </c>
      <c r="B10" s="3" t="s">
        <v>12</v>
      </c>
      <c r="C10" s="4">
        <v>7.95</v>
      </c>
    </row>
    <row r="11" spans="1:6" x14ac:dyDescent="0.25">
      <c r="A11">
        <f t="shared" si="0"/>
        <v>109</v>
      </c>
      <c r="B11" s="3" t="s">
        <v>13</v>
      </c>
      <c r="C11" s="4">
        <v>9.99</v>
      </c>
    </row>
    <row r="12" spans="1:6" x14ac:dyDescent="0.25">
      <c r="A12">
        <v>200</v>
      </c>
      <c r="B12" s="3" t="s">
        <v>14</v>
      </c>
      <c r="C12" s="4">
        <v>15.99</v>
      </c>
    </row>
    <row r="13" spans="1:6" x14ac:dyDescent="0.25">
      <c r="A13">
        <f>A12+1</f>
        <v>201</v>
      </c>
      <c r="B13" s="3" t="s">
        <v>15</v>
      </c>
      <c r="C13" s="4">
        <v>31.99</v>
      </c>
    </row>
    <row r="14" spans="1:6" x14ac:dyDescent="0.25">
      <c r="A14">
        <f t="shared" ref="A14:A18" si="1">A13+1</f>
        <v>202</v>
      </c>
      <c r="B14" s="3" t="s">
        <v>16</v>
      </c>
      <c r="C14" s="4">
        <v>6.76</v>
      </c>
    </row>
    <row r="15" spans="1:6" x14ac:dyDescent="0.25">
      <c r="A15">
        <f t="shared" si="1"/>
        <v>203</v>
      </c>
      <c r="B15" s="3" t="s">
        <v>17</v>
      </c>
      <c r="C15" s="4">
        <v>19.989999999999998</v>
      </c>
    </row>
    <row r="16" spans="1:6" x14ac:dyDescent="0.25">
      <c r="A16">
        <f t="shared" si="1"/>
        <v>204</v>
      </c>
      <c r="B16" s="3" t="s">
        <v>18</v>
      </c>
      <c r="C16" s="4">
        <v>13.28</v>
      </c>
    </row>
    <row r="17" spans="1:3" x14ac:dyDescent="0.25">
      <c r="A17">
        <f t="shared" si="1"/>
        <v>205</v>
      </c>
      <c r="B17" s="3" t="s">
        <v>19</v>
      </c>
      <c r="C17" s="4">
        <v>21.99</v>
      </c>
    </row>
    <row r="18" spans="1:3" x14ac:dyDescent="0.25">
      <c r="A18">
        <f t="shared" si="1"/>
        <v>206</v>
      </c>
      <c r="B18" s="3" t="s">
        <v>20</v>
      </c>
      <c r="C18" s="4">
        <v>109.99</v>
      </c>
    </row>
    <row r="19" spans="1:3" x14ac:dyDescent="0.25">
      <c r="B19" s="3"/>
    </row>
    <row r="20" spans="1:3" x14ac:dyDescent="0.25">
      <c r="B20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A0372-1006-416B-AF40-FDDE7752AA3F}">
  <dimension ref="A3:D32"/>
  <sheetViews>
    <sheetView tabSelected="1" workbookViewId="0">
      <selection activeCell="C20" sqref="C20"/>
    </sheetView>
  </sheetViews>
  <sheetFormatPr defaultRowHeight="15" x14ac:dyDescent="0.25"/>
  <cols>
    <col min="1" max="1" width="13.85546875" bestFit="1" customWidth="1"/>
    <col min="2" max="2" width="12" bestFit="1" customWidth="1"/>
    <col min="3" max="3" width="20.42578125" bestFit="1" customWidth="1"/>
    <col min="4" max="4" width="33.5703125" bestFit="1" customWidth="1"/>
  </cols>
  <sheetData>
    <row r="3" spans="1:4" x14ac:dyDescent="0.25">
      <c r="A3" s="9" t="s">
        <v>30</v>
      </c>
      <c r="B3" t="s">
        <v>32</v>
      </c>
      <c r="C3" t="s">
        <v>33</v>
      </c>
      <c r="D3" t="s">
        <v>34</v>
      </c>
    </row>
    <row r="4" spans="1:4" x14ac:dyDescent="0.25">
      <c r="A4" s="10">
        <v>10029367401</v>
      </c>
      <c r="B4" s="8">
        <v>41.88</v>
      </c>
      <c r="C4" s="8">
        <v>15.5</v>
      </c>
      <c r="D4" s="12">
        <v>57.38</v>
      </c>
    </row>
    <row r="5" spans="1:4" x14ac:dyDescent="0.25">
      <c r="A5" s="11">
        <v>105</v>
      </c>
      <c r="B5" s="8">
        <v>21.9</v>
      </c>
      <c r="C5" s="8">
        <v>7.75</v>
      </c>
      <c r="D5" s="12">
        <v>29.65</v>
      </c>
    </row>
    <row r="6" spans="1:4" x14ac:dyDescent="0.25">
      <c r="A6" s="11">
        <v>106</v>
      </c>
      <c r="B6" s="8">
        <v>3.99</v>
      </c>
      <c r="C6" s="8">
        <v>2.75</v>
      </c>
      <c r="D6" s="12">
        <v>6.74</v>
      </c>
    </row>
    <row r="7" spans="1:4" x14ac:dyDescent="0.25">
      <c r="A7" s="11">
        <v>200</v>
      </c>
      <c r="B7" s="8">
        <v>15.99</v>
      </c>
      <c r="C7" s="8">
        <v>5</v>
      </c>
      <c r="D7" s="12">
        <v>20.990000000000002</v>
      </c>
    </row>
    <row r="8" spans="1:4" x14ac:dyDescent="0.25">
      <c r="A8" s="10">
        <v>10029367402</v>
      </c>
      <c r="B8" s="8">
        <v>35.660000000000004</v>
      </c>
      <c r="C8" s="8">
        <v>15</v>
      </c>
      <c r="D8" s="12">
        <v>50.660000000000004</v>
      </c>
    </row>
    <row r="9" spans="1:4" x14ac:dyDescent="0.25">
      <c r="A9" s="11">
        <v>100</v>
      </c>
      <c r="B9" s="8">
        <v>19.96</v>
      </c>
      <c r="C9" s="8">
        <v>5</v>
      </c>
      <c r="D9" s="12">
        <v>24.96</v>
      </c>
    </row>
    <row r="10" spans="1:4" x14ac:dyDescent="0.25">
      <c r="A10" s="11">
        <v>107</v>
      </c>
      <c r="B10" s="8">
        <v>7.75</v>
      </c>
      <c r="C10" s="8">
        <v>2.75</v>
      </c>
      <c r="D10" s="12">
        <v>10.5</v>
      </c>
    </row>
    <row r="11" spans="1:4" x14ac:dyDescent="0.25">
      <c r="A11" s="11">
        <v>108</v>
      </c>
      <c r="B11" s="8">
        <v>7.95</v>
      </c>
      <c r="C11" s="8">
        <v>7.25</v>
      </c>
      <c r="D11" s="12">
        <v>15.2</v>
      </c>
    </row>
    <row r="12" spans="1:4" x14ac:dyDescent="0.25">
      <c r="A12" s="10">
        <v>10029367403</v>
      </c>
      <c r="B12" s="8">
        <v>124.59000000000002</v>
      </c>
      <c r="C12" s="8">
        <v>33.25</v>
      </c>
      <c r="D12" s="12">
        <v>157.84</v>
      </c>
    </row>
    <row r="13" spans="1:4" x14ac:dyDescent="0.25">
      <c r="A13" s="11">
        <v>100</v>
      </c>
      <c r="B13" s="8">
        <v>19.96</v>
      </c>
      <c r="C13" s="8">
        <v>2.75</v>
      </c>
      <c r="D13" s="12">
        <v>22.71</v>
      </c>
    </row>
    <row r="14" spans="1:4" x14ac:dyDescent="0.25">
      <c r="A14" s="11">
        <v>101</v>
      </c>
      <c r="B14" s="8">
        <v>14.96</v>
      </c>
      <c r="C14" s="8">
        <v>7.25</v>
      </c>
      <c r="D14" s="12">
        <v>22.21</v>
      </c>
    </row>
    <row r="15" spans="1:4" x14ac:dyDescent="0.25">
      <c r="A15" s="11">
        <v>105</v>
      </c>
      <c r="B15" s="8">
        <v>10.95</v>
      </c>
      <c r="C15" s="8">
        <v>7.25</v>
      </c>
      <c r="D15" s="12">
        <v>18.2</v>
      </c>
    </row>
    <row r="16" spans="1:4" x14ac:dyDescent="0.25">
      <c r="A16" s="11">
        <v>106</v>
      </c>
      <c r="B16" s="8">
        <v>7.98</v>
      </c>
      <c r="C16" s="8">
        <v>10</v>
      </c>
      <c r="D16" s="12">
        <v>17.98</v>
      </c>
    </row>
    <row r="17" spans="1:4" x14ac:dyDescent="0.25">
      <c r="A17" s="11">
        <v>201</v>
      </c>
      <c r="B17" s="8">
        <v>63.98</v>
      </c>
      <c r="C17" s="8">
        <v>1</v>
      </c>
      <c r="D17" s="12">
        <v>64.97999999999999</v>
      </c>
    </row>
    <row r="18" spans="1:4" x14ac:dyDescent="0.25">
      <c r="A18" s="11">
        <v>202</v>
      </c>
      <c r="B18" s="8">
        <v>6.76</v>
      </c>
      <c r="C18" s="8">
        <v>5</v>
      </c>
      <c r="D18" s="12">
        <v>11.76</v>
      </c>
    </row>
    <row r="19" spans="1:4" x14ac:dyDescent="0.25">
      <c r="A19" s="10">
        <v>10029367404</v>
      </c>
      <c r="B19" s="8">
        <v>37.69</v>
      </c>
      <c r="C19" s="8">
        <v>15.5</v>
      </c>
      <c r="D19" s="12">
        <v>53.19</v>
      </c>
    </row>
    <row r="20" spans="1:4" x14ac:dyDescent="0.25">
      <c r="A20" s="11">
        <v>105</v>
      </c>
      <c r="B20" s="8">
        <v>10.95</v>
      </c>
      <c r="C20" s="8">
        <v>5</v>
      </c>
      <c r="D20" s="12">
        <v>15.95</v>
      </c>
    </row>
    <row r="21" spans="1:4" x14ac:dyDescent="0.25">
      <c r="A21" s="11">
        <v>106</v>
      </c>
      <c r="B21" s="8">
        <v>3.99</v>
      </c>
      <c r="C21" s="8">
        <v>2.75</v>
      </c>
      <c r="D21" s="12">
        <v>6.74</v>
      </c>
    </row>
    <row r="22" spans="1:4" x14ac:dyDescent="0.25">
      <c r="A22" s="11">
        <v>200</v>
      </c>
      <c r="B22" s="8">
        <v>15.99</v>
      </c>
      <c r="C22" s="8">
        <v>5</v>
      </c>
      <c r="D22" s="12">
        <v>20.990000000000002</v>
      </c>
    </row>
    <row r="23" spans="1:4" x14ac:dyDescent="0.25">
      <c r="A23" s="11">
        <v>202</v>
      </c>
      <c r="B23" s="8">
        <v>6.76</v>
      </c>
      <c r="C23" s="8">
        <v>2.75</v>
      </c>
      <c r="D23" s="12">
        <v>9.51</v>
      </c>
    </row>
    <row r="24" spans="1:4" x14ac:dyDescent="0.25">
      <c r="A24" s="10">
        <v>10029367405</v>
      </c>
      <c r="B24" s="8">
        <v>3.99</v>
      </c>
      <c r="C24" s="8">
        <v>5</v>
      </c>
      <c r="D24" s="12">
        <v>8.99</v>
      </c>
    </row>
    <row r="25" spans="1:4" x14ac:dyDescent="0.25">
      <c r="A25" s="11">
        <v>106</v>
      </c>
      <c r="B25" s="8">
        <v>3.99</v>
      </c>
      <c r="C25" s="8">
        <v>5</v>
      </c>
      <c r="D25" s="12">
        <v>8.99</v>
      </c>
    </row>
    <row r="26" spans="1:4" x14ac:dyDescent="0.25">
      <c r="A26" s="10">
        <v>10029367406</v>
      </c>
      <c r="B26" s="8">
        <v>282.71999999999997</v>
      </c>
      <c r="C26" s="8">
        <v>37.75</v>
      </c>
      <c r="D26" s="12">
        <v>320.47000000000003</v>
      </c>
    </row>
    <row r="27" spans="1:4" x14ac:dyDescent="0.25">
      <c r="A27" s="11">
        <v>100</v>
      </c>
      <c r="B27" s="8">
        <v>39.92</v>
      </c>
      <c r="C27" s="8">
        <v>3.25</v>
      </c>
      <c r="D27" s="12">
        <v>43.17</v>
      </c>
    </row>
    <row r="28" spans="1:4" x14ac:dyDescent="0.25">
      <c r="A28" s="11">
        <v>102</v>
      </c>
      <c r="B28" s="8">
        <v>3.99</v>
      </c>
      <c r="C28" s="8">
        <v>7.25</v>
      </c>
      <c r="D28" s="12">
        <v>11.24</v>
      </c>
    </row>
    <row r="29" spans="1:4" x14ac:dyDescent="0.25">
      <c r="A29" s="11">
        <v>103</v>
      </c>
      <c r="B29" s="8">
        <v>8.84</v>
      </c>
      <c r="C29" s="8">
        <v>7.75</v>
      </c>
      <c r="D29" s="12">
        <v>16.59</v>
      </c>
    </row>
    <row r="30" spans="1:4" x14ac:dyDescent="0.25">
      <c r="A30" s="11">
        <v>109</v>
      </c>
      <c r="B30" s="8">
        <v>9.99</v>
      </c>
      <c r="C30" s="8">
        <v>7.25</v>
      </c>
      <c r="D30" s="12">
        <v>17.240000000000002</v>
      </c>
    </row>
    <row r="31" spans="1:4" x14ac:dyDescent="0.25">
      <c r="A31" s="11">
        <v>206</v>
      </c>
      <c r="B31" s="8">
        <v>219.98</v>
      </c>
      <c r="C31" s="8">
        <v>12.25</v>
      </c>
      <c r="D31" s="12">
        <v>232.23</v>
      </c>
    </row>
    <row r="32" spans="1:4" x14ac:dyDescent="0.25">
      <c r="A32" s="10" t="s">
        <v>31</v>
      </c>
      <c r="B32" s="8">
        <v>526.53</v>
      </c>
      <c r="C32" s="8">
        <v>122</v>
      </c>
      <c r="D32" s="12">
        <v>648.53000000000009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9"/>
  <sheetViews>
    <sheetView workbookViewId="0">
      <selection sqref="A1:E29"/>
    </sheetView>
  </sheetViews>
  <sheetFormatPr defaultRowHeight="15" x14ac:dyDescent="0.25"/>
  <cols>
    <col min="1" max="1" width="16" customWidth="1"/>
    <col min="2" max="2" width="15.7109375" customWidth="1"/>
    <col min="3" max="3" width="17.85546875" customWidth="1"/>
    <col min="4" max="8" width="15.7109375" customWidth="1"/>
  </cols>
  <sheetData>
    <row r="1" spans="1:5" x14ac:dyDescent="0.25">
      <c r="A1" s="1" t="s">
        <v>26</v>
      </c>
      <c r="B1" s="1" t="s">
        <v>27</v>
      </c>
      <c r="C1" s="1" t="s">
        <v>28</v>
      </c>
      <c r="D1" s="1" t="s">
        <v>21</v>
      </c>
      <c r="E1" s="1" t="s">
        <v>29</v>
      </c>
    </row>
    <row r="2" spans="1:5" x14ac:dyDescent="0.25">
      <c r="A2">
        <v>10029367401</v>
      </c>
      <c r="B2">
        <v>105</v>
      </c>
      <c r="C2" s="8" t="s">
        <v>22</v>
      </c>
      <c r="D2" s="4">
        <f>VLOOKUP(B2,'Product List'!$A$2:$C$18,3,FALSE)</f>
        <v>10.95</v>
      </c>
      <c r="E2" s="4">
        <f>VLOOKUP(C2,'Product List'!$E$2:$F$5,2,FALSE)</f>
        <v>0.5</v>
      </c>
    </row>
    <row r="3" spans="1:5" x14ac:dyDescent="0.25">
      <c r="A3" s="7">
        <v>10029367401</v>
      </c>
      <c r="B3">
        <v>200</v>
      </c>
      <c r="C3" s="8" t="s">
        <v>24</v>
      </c>
      <c r="D3" s="4">
        <f>VLOOKUP(B3,'Product List'!$A$2:$C$18,3,FALSE)</f>
        <v>15.99</v>
      </c>
      <c r="E3" s="4">
        <f>VLOOKUP(C3,'Product List'!$E$2:$F$5,2,FALSE)</f>
        <v>5</v>
      </c>
    </row>
    <row r="4" spans="1:5" x14ac:dyDescent="0.25">
      <c r="A4">
        <v>10029367401</v>
      </c>
      <c r="B4">
        <v>105</v>
      </c>
      <c r="C4" s="8" t="s">
        <v>25</v>
      </c>
      <c r="D4" s="4">
        <f>VLOOKUP(B4,'Product List'!$A$2:$C$18,3,FALSE)</f>
        <v>10.95</v>
      </c>
      <c r="E4" s="4">
        <f>VLOOKUP(C4,'Product List'!$E$2:$F$5,2,FALSE)</f>
        <v>7.25</v>
      </c>
    </row>
    <row r="5" spans="1:5" x14ac:dyDescent="0.25">
      <c r="A5">
        <v>10029367401</v>
      </c>
      <c r="B5">
        <v>106</v>
      </c>
      <c r="C5" s="8" t="s">
        <v>23</v>
      </c>
      <c r="D5" s="4">
        <f>VLOOKUP(B5,'Product List'!$A$2:$C$18,3,FALSE)</f>
        <v>3.99</v>
      </c>
      <c r="E5" s="4">
        <f>VLOOKUP(C5,'Product List'!$E$2:$F$5,2,FALSE)</f>
        <v>2.75</v>
      </c>
    </row>
    <row r="6" spans="1:5" x14ac:dyDescent="0.25">
      <c r="A6" s="7">
        <v>10029367402</v>
      </c>
      <c r="B6">
        <v>108</v>
      </c>
      <c r="C6" s="8" t="s">
        <v>25</v>
      </c>
      <c r="D6" s="4">
        <f>VLOOKUP(B6,'Product List'!$A$2:$C$18,3,FALSE)</f>
        <v>7.95</v>
      </c>
      <c r="E6" s="4">
        <f>VLOOKUP(C6,'Product List'!$E$2:$F$5,2,FALSE)</f>
        <v>7.25</v>
      </c>
    </row>
    <row r="7" spans="1:5" x14ac:dyDescent="0.25">
      <c r="A7" s="7">
        <v>10029367402</v>
      </c>
      <c r="B7">
        <v>107</v>
      </c>
      <c r="C7" s="8" t="s">
        <v>23</v>
      </c>
      <c r="D7" s="4">
        <f>VLOOKUP(B7,'Product List'!$A$2:$C$18,3,FALSE)</f>
        <v>7.75</v>
      </c>
      <c r="E7" s="4">
        <f>VLOOKUP(C7,'Product List'!$E$2:$F$5,2,FALSE)</f>
        <v>2.75</v>
      </c>
    </row>
    <row r="8" spans="1:5" x14ac:dyDescent="0.25">
      <c r="A8" s="7">
        <v>10029367402</v>
      </c>
      <c r="B8">
        <v>100</v>
      </c>
      <c r="C8" s="8" t="s">
        <v>24</v>
      </c>
      <c r="D8" s="4">
        <f>VLOOKUP(B8,'Product List'!$A$2:$C$18,3,FALSE)</f>
        <v>19.96</v>
      </c>
      <c r="E8" s="4">
        <f>VLOOKUP(C8,'Product List'!$E$2:$F$5,2,FALSE)</f>
        <v>5</v>
      </c>
    </row>
    <row r="9" spans="1:5" x14ac:dyDescent="0.25">
      <c r="A9" s="7">
        <v>10029367403</v>
      </c>
      <c r="B9">
        <v>202</v>
      </c>
      <c r="C9" s="8" t="s">
        <v>24</v>
      </c>
      <c r="D9" s="4">
        <f>VLOOKUP(B9,'Product List'!$A$2:$C$18,3,FALSE)</f>
        <v>6.76</v>
      </c>
      <c r="E9" s="4">
        <f>VLOOKUP(C9,'Product List'!$E$2:$F$5,2,FALSE)</f>
        <v>5</v>
      </c>
    </row>
    <row r="10" spans="1:5" x14ac:dyDescent="0.25">
      <c r="A10" s="7">
        <v>10029367403</v>
      </c>
      <c r="B10">
        <v>105</v>
      </c>
      <c r="C10" s="8" t="s">
        <v>25</v>
      </c>
      <c r="D10" s="4">
        <f>VLOOKUP(B10,'Product List'!$A$2:$C$18,3,FALSE)</f>
        <v>10.95</v>
      </c>
      <c r="E10" s="4">
        <f>VLOOKUP(C10,'Product List'!$E$2:$F$5,2,FALSE)</f>
        <v>7.25</v>
      </c>
    </row>
    <row r="11" spans="1:5" x14ac:dyDescent="0.25">
      <c r="A11" s="7">
        <v>10029367403</v>
      </c>
      <c r="B11">
        <v>106</v>
      </c>
      <c r="C11" s="8" t="s">
        <v>24</v>
      </c>
      <c r="D11" s="4">
        <f>VLOOKUP(B11,'Product List'!$A$2:$C$18,3,FALSE)</f>
        <v>3.99</v>
      </c>
      <c r="E11" s="4">
        <f>VLOOKUP(C11,'Product List'!$E$2:$F$5,2,FALSE)</f>
        <v>5</v>
      </c>
    </row>
    <row r="12" spans="1:5" x14ac:dyDescent="0.25">
      <c r="A12" s="7">
        <v>10029367403</v>
      </c>
      <c r="B12">
        <v>106</v>
      </c>
      <c r="C12" s="8" t="s">
        <v>24</v>
      </c>
      <c r="D12" s="4">
        <f>VLOOKUP(B12,'Product List'!$A$2:$C$18,3,FALSE)</f>
        <v>3.99</v>
      </c>
      <c r="E12" s="4">
        <f>VLOOKUP(C12,'Product List'!$E$2:$F$5,2,FALSE)</f>
        <v>5</v>
      </c>
    </row>
    <row r="13" spans="1:5" x14ac:dyDescent="0.25">
      <c r="A13" s="7">
        <v>10029367403</v>
      </c>
      <c r="B13">
        <v>201</v>
      </c>
      <c r="C13" s="8" t="s">
        <v>22</v>
      </c>
      <c r="D13" s="4">
        <f>VLOOKUP(B13,'Product List'!$A$2:$C$18,3,FALSE)</f>
        <v>31.99</v>
      </c>
      <c r="E13" s="4">
        <f>VLOOKUP(C13,'Product List'!$E$2:$F$5,2,FALSE)</f>
        <v>0.5</v>
      </c>
    </row>
    <row r="14" spans="1:5" x14ac:dyDescent="0.25">
      <c r="A14" s="7">
        <v>10029367403</v>
      </c>
      <c r="B14">
        <v>100</v>
      </c>
      <c r="C14" s="8" t="s">
        <v>23</v>
      </c>
      <c r="D14" s="4">
        <f>VLOOKUP(B14,'Product List'!$A$2:$C$18,3,FALSE)</f>
        <v>19.96</v>
      </c>
      <c r="E14" s="4">
        <f>VLOOKUP(C14,'Product List'!$E$2:$F$5,2,FALSE)</f>
        <v>2.75</v>
      </c>
    </row>
    <row r="15" spans="1:5" x14ac:dyDescent="0.25">
      <c r="A15" s="7">
        <v>10029367403</v>
      </c>
      <c r="B15">
        <v>201</v>
      </c>
      <c r="C15" s="8" t="s">
        <v>22</v>
      </c>
      <c r="D15" s="4">
        <f>VLOOKUP(B15,'Product List'!$A$2:$C$18,3,FALSE)</f>
        <v>31.99</v>
      </c>
      <c r="E15" s="4">
        <f>VLOOKUP(C15,'Product List'!$E$2:$F$5,2,FALSE)</f>
        <v>0.5</v>
      </c>
    </row>
    <row r="16" spans="1:5" x14ac:dyDescent="0.25">
      <c r="A16" s="7">
        <v>10029367403</v>
      </c>
      <c r="B16">
        <v>101</v>
      </c>
      <c r="C16" s="8" t="s">
        <v>25</v>
      </c>
      <c r="D16" s="4">
        <f>VLOOKUP(B16,'Product List'!$A$2:$C$18,3,FALSE)</f>
        <v>14.96</v>
      </c>
      <c r="E16" s="4">
        <f>VLOOKUP(C16,'Product List'!$E$2:$F$5,2,FALSE)</f>
        <v>7.25</v>
      </c>
    </row>
    <row r="17" spans="1:5" x14ac:dyDescent="0.25">
      <c r="A17" s="7">
        <v>10029367404</v>
      </c>
      <c r="B17">
        <v>106</v>
      </c>
      <c r="C17" s="8" t="s">
        <v>23</v>
      </c>
      <c r="D17" s="4">
        <f>VLOOKUP(B17,'Product List'!$A$2:$C$18,3,FALSE)</f>
        <v>3.99</v>
      </c>
      <c r="E17" s="4">
        <f>VLOOKUP(C17,'Product List'!$E$2:$F$5,2,FALSE)</f>
        <v>2.75</v>
      </c>
    </row>
    <row r="18" spans="1:5" x14ac:dyDescent="0.25">
      <c r="A18" s="7">
        <v>10029367404</v>
      </c>
      <c r="B18">
        <v>202</v>
      </c>
      <c r="C18" s="8" t="s">
        <v>23</v>
      </c>
      <c r="D18" s="4">
        <f>VLOOKUP(B18,'Product List'!$A$2:$C$18,3,FALSE)</f>
        <v>6.76</v>
      </c>
      <c r="E18" s="4">
        <f>VLOOKUP(C18,'Product List'!$E$2:$F$5,2,FALSE)</f>
        <v>2.75</v>
      </c>
    </row>
    <row r="19" spans="1:5" x14ac:dyDescent="0.25">
      <c r="A19" s="7">
        <v>10029367404</v>
      </c>
      <c r="B19">
        <v>105</v>
      </c>
      <c r="C19" s="8" t="s">
        <v>24</v>
      </c>
      <c r="D19" s="4">
        <f>VLOOKUP(B19,'Product List'!$A$2:$C$18,3,FALSE)</f>
        <v>10.95</v>
      </c>
      <c r="E19" s="4">
        <f>VLOOKUP(C19,'Product List'!$E$2:$F$5,2,FALSE)</f>
        <v>5</v>
      </c>
    </row>
    <row r="20" spans="1:5" x14ac:dyDescent="0.25">
      <c r="A20" s="7">
        <v>10029367404</v>
      </c>
      <c r="B20">
        <v>200</v>
      </c>
      <c r="C20" s="8" t="s">
        <v>24</v>
      </c>
      <c r="D20" s="4">
        <f>VLOOKUP(B20,'Product List'!$A$2:$C$18,3,FALSE)</f>
        <v>15.99</v>
      </c>
      <c r="E20" s="4">
        <f>VLOOKUP(C20,'Product List'!$E$2:$F$5,2,FALSE)</f>
        <v>5</v>
      </c>
    </row>
    <row r="21" spans="1:5" x14ac:dyDescent="0.25">
      <c r="A21" s="7">
        <v>10029367405</v>
      </c>
      <c r="B21">
        <v>106</v>
      </c>
      <c r="C21" s="8" t="s">
        <v>24</v>
      </c>
      <c r="D21" s="4">
        <f>VLOOKUP(B21,'Product List'!$A$2:$C$18,3,FALSE)</f>
        <v>3.99</v>
      </c>
      <c r="E21" s="4">
        <f>VLOOKUP(C21,'Product List'!$E$2:$F$5,2,FALSE)</f>
        <v>5</v>
      </c>
    </row>
    <row r="22" spans="1:5" x14ac:dyDescent="0.25">
      <c r="A22" s="7">
        <v>10029367406</v>
      </c>
      <c r="B22">
        <v>103</v>
      </c>
      <c r="C22" s="8" t="s">
        <v>23</v>
      </c>
      <c r="D22" s="4">
        <f>VLOOKUP(B22,'Product List'!$A$2:$C$18,3,FALSE)</f>
        <v>4.42</v>
      </c>
      <c r="E22" s="4">
        <f>VLOOKUP(C22,'Product List'!$E$2:$F$5,2,FALSE)</f>
        <v>2.75</v>
      </c>
    </row>
    <row r="23" spans="1:5" x14ac:dyDescent="0.25">
      <c r="A23" s="7">
        <v>10029367406</v>
      </c>
      <c r="B23">
        <v>206</v>
      </c>
      <c r="C23" s="8" t="s">
        <v>24</v>
      </c>
      <c r="D23" s="4">
        <f>VLOOKUP(B23,'Product List'!$A$2:$C$18,3,FALSE)</f>
        <v>109.99</v>
      </c>
      <c r="E23" s="4">
        <f>VLOOKUP(C23,'Product List'!$E$2:$F$5,2,FALSE)</f>
        <v>5</v>
      </c>
    </row>
    <row r="24" spans="1:5" x14ac:dyDescent="0.25">
      <c r="A24" s="7">
        <v>10029367406</v>
      </c>
      <c r="B24">
        <v>206</v>
      </c>
      <c r="C24" s="8" t="s">
        <v>25</v>
      </c>
      <c r="D24" s="4">
        <f>VLOOKUP(B24,'Product List'!$A$2:$C$18,3,FALSE)</f>
        <v>109.99</v>
      </c>
      <c r="E24" s="4">
        <f>VLOOKUP(C24,'Product List'!$E$2:$F$5,2,FALSE)</f>
        <v>7.25</v>
      </c>
    </row>
    <row r="25" spans="1:5" x14ac:dyDescent="0.25">
      <c r="A25" s="7">
        <v>10029367406</v>
      </c>
      <c r="B25">
        <v>103</v>
      </c>
      <c r="C25" s="8" t="s">
        <v>24</v>
      </c>
      <c r="D25" s="4">
        <f>VLOOKUP(B25,'Product List'!$A$2:$C$18,3,FALSE)</f>
        <v>4.42</v>
      </c>
      <c r="E25" s="4">
        <f>VLOOKUP(C25,'Product List'!$E$2:$F$5,2,FALSE)</f>
        <v>5</v>
      </c>
    </row>
    <row r="26" spans="1:5" x14ac:dyDescent="0.25">
      <c r="A26" s="7">
        <v>10029367406</v>
      </c>
      <c r="B26">
        <v>100</v>
      </c>
      <c r="C26" s="8" t="s">
        <v>23</v>
      </c>
      <c r="D26" s="4">
        <f>VLOOKUP(B26,'Product List'!$A$2:$C$18,3,FALSE)</f>
        <v>19.96</v>
      </c>
      <c r="E26" s="4">
        <f>VLOOKUP(C26,'Product List'!$E$2:$F$5,2,FALSE)</f>
        <v>2.75</v>
      </c>
    </row>
    <row r="27" spans="1:5" x14ac:dyDescent="0.25">
      <c r="A27" s="7">
        <v>10029367406</v>
      </c>
      <c r="B27">
        <v>102</v>
      </c>
      <c r="C27" s="8" t="s">
        <v>25</v>
      </c>
      <c r="D27" s="4">
        <f>VLOOKUP(B27,'Product List'!$A$2:$C$18,3,FALSE)</f>
        <v>3.99</v>
      </c>
      <c r="E27" s="4">
        <f>VLOOKUP(C27,'Product List'!$E$2:$F$5,2,FALSE)</f>
        <v>7.25</v>
      </c>
    </row>
    <row r="28" spans="1:5" x14ac:dyDescent="0.25">
      <c r="A28" s="7">
        <v>10029367406</v>
      </c>
      <c r="B28">
        <v>100</v>
      </c>
      <c r="C28" s="8" t="s">
        <v>22</v>
      </c>
      <c r="D28" s="4">
        <f>VLOOKUP(B28,'Product List'!$A$2:$C$18,3,FALSE)</f>
        <v>19.96</v>
      </c>
      <c r="E28" s="4">
        <f>VLOOKUP(C28,'Product List'!$E$2:$F$5,2,FALSE)</f>
        <v>0.5</v>
      </c>
    </row>
    <row r="29" spans="1:5" x14ac:dyDescent="0.25">
      <c r="A29" s="7">
        <v>10029367406</v>
      </c>
      <c r="B29">
        <v>109</v>
      </c>
      <c r="C29" s="8" t="s">
        <v>25</v>
      </c>
      <c r="D29" s="4">
        <f>VLOOKUP(B29,'Product List'!$A$2:$C$18,3,FALSE)</f>
        <v>9.99</v>
      </c>
      <c r="E29" s="4">
        <f>VLOOKUP(C29,'Product List'!$E$2:$F$5,2,FALSE)</f>
        <v>7.25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T a b l e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 O r d e r   N u m b e r < / s t r i n g > < / k e y > < v a l u e > < i n t > 1 2 6 < / i n t > < / v a l u e > < / i t e m > < i t e m > < k e y > < s t r i n g > P r o d u c t   I D < / s t r i n g > < / k e y > < v a l u e > < i n t > 1 0 0 < / i n t > < / v a l u e > < / i t e m > < i t e m > < k e y > < s t r i n g > S h i p p i n g   P r i o r i t y < / s t r i n g > < / k e y > < v a l u e > < i n t > 1 3 9 < / i n t > < / v a l u e > < / i t e m > < i t e m > < k e y > < s t r i n g > P r i c e < / s t r i n g > < / k e y > < v a l u e > < i n t > 6 7 < / i n t > < / v a l u e > < / i t e m > < i t e m > < k e y > < s t r i n g > S h i p p i n g   P r i c e < / s t r i n g > < / k e y > < v a l u e > < i n t > 1 2 4 < / i n t > < / v a l u e > < / i t e m > < / C o l u m n W i d t h s > < C o l u m n D i s p l a y I n d e x > < i t e m > < k e y > < s t r i n g > O r d e r   N u m b e r < / s t r i n g > < / k e y > < v a l u e > < i n t > 0 < / i n t > < / v a l u e > < / i t e m > < i t e m > < k e y > < s t r i n g > P r o d u c t   I D < / s t r i n g > < / k e y > < v a l u e > < i n t > 1 < / i n t > < / v a l u e > < / i t e m > < i t e m > < k e y > < s t r i n g > S h i p p i n g   P r i o r i t y < / s t r i n g > < / k e y > < v a l u e > < i n t > 2 < / i n t > < / v a l u e > < / i t e m > < i t e m > < k e y > < s t r i n g > P r i c e < / s t r i n g > < / k e y > < v a l u e > < i n t > 3 < / i n t > < / v a l u e > < / i t e m > < i t e m > < k e y > < s t r i n g > S h i p p i n g   P r i c e 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3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4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4 0 6 ] ] > < / C u s t o m C o n t e n t > < / G e m i n i > 
</file>

<file path=customXml/item15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 2 0 2 1 - 1 2 - 1 1 T 1 1 : 2 7 : 5 9 . 9 7 3 0 1 0 6 - 0 5 : 0 0 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C l i e n t W i n d o w X M L " > < C u s t o m C o n t e n t > < ! [ C D A T A [ T a b l e 1 ] ] > < / C u s t o m C o n t e n t > < / G e m i n i > 
</file>

<file path=customXml/item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O r d e r " > < C u s t o m C o n t e n t > < ! [ C D A T A [ T a b l e 1 ] ] > < / C u s t o m C o n t e n t > < / G e m i n i > 
</file>

<file path=customXml/item7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 T a b l e 1 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 C o l u m n s \ O r d e r   N u m b e r < / K e y > < / D i a g r a m O b j e c t K e y > < D i a g r a m O b j e c t K e y > < K e y > C o l u m n s \ P r o d u c t   I D < / K e y > < / D i a g r a m O b j e c t K e y > < D i a g r a m O b j e c t K e y > < K e y > C o l u m n s \ S h i p p i n g   P r i o r i t y < / K e y > < / D i a g r a m O b j e c t K e y > < D i a g r a m O b j e c t K e y > < K e y > C o l u m n s \ P r i c e < / K e y > < / D i a g r a m O b j e c t K e y > < D i a g r a m O b j e c t K e y > < K e y > C o l u m n s \ S h i p p i n g   P r i c e 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 C o l u m n s \ O r d e r   N u m b e r 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 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 C o l u m n s \ S h i p p i n g   P r i o r i t y 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 C o l u m n s \ P r i c e 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 C o l u m n s \ S h i p p i n g   P r i c e 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 T a b l e 1 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 C o l u m n s \ S h i p p i n g   P r i o r i t y 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 C o l u m n s \ S h i p p i n g  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 T a b l e 1 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Props1.xml><?xml version="1.0" encoding="utf-8"?>
<ds:datastoreItem xmlns:ds="http://schemas.openxmlformats.org/officeDocument/2006/customXml" ds:itemID="{DBC6F1F2-D8BA-487F-B4CA-8BD1BBB4BEE7}">
  <ds:schemaRefs/>
</ds:datastoreItem>
</file>

<file path=customXml/itemProps10.xml><?xml version="1.0" encoding="utf-8"?>
<ds:datastoreItem xmlns:ds="http://schemas.openxmlformats.org/officeDocument/2006/customXml" ds:itemID="{290EF908-B5CF-4452-A49F-2D681BA8510A}">
  <ds:schemaRefs/>
</ds:datastoreItem>
</file>

<file path=customXml/itemProps11.xml><?xml version="1.0" encoding="utf-8"?>
<ds:datastoreItem xmlns:ds="http://schemas.openxmlformats.org/officeDocument/2006/customXml" ds:itemID="{B4884CD1-FA33-430C-BD99-426ECE063806}">
  <ds:schemaRefs/>
</ds:datastoreItem>
</file>

<file path=customXml/itemProps12.xml><?xml version="1.0" encoding="utf-8"?>
<ds:datastoreItem xmlns:ds="http://schemas.openxmlformats.org/officeDocument/2006/customXml" ds:itemID="{5CE29997-6C04-4551-B329-FA979691F1E1}">
  <ds:schemaRefs/>
</ds:datastoreItem>
</file>

<file path=customXml/itemProps13.xml><?xml version="1.0" encoding="utf-8"?>
<ds:datastoreItem xmlns:ds="http://schemas.openxmlformats.org/officeDocument/2006/customXml" ds:itemID="{7BDC70A7-4439-4D57-89F5-5CBE6A1584AE}">
  <ds:schemaRefs/>
</ds:datastoreItem>
</file>

<file path=customXml/itemProps14.xml><?xml version="1.0" encoding="utf-8"?>
<ds:datastoreItem xmlns:ds="http://schemas.openxmlformats.org/officeDocument/2006/customXml" ds:itemID="{E067C746-7D73-4A60-A3D0-DC690D364873}">
  <ds:schemaRefs/>
</ds:datastoreItem>
</file>

<file path=customXml/itemProps15.xml><?xml version="1.0" encoding="utf-8"?>
<ds:datastoreItem xmlns:ds="http://schemas.openxmlformats.org/officeDocument/2006/customXml" ds:itemID="{822A7228-9A02-4E72-AA73-51E99D673642}">
  <ds:schemaRefs/>
</ds:datastoreItem>
</file>

<file path=customXml/itemProps16.xml><?xml version="1.0" encoding="utf-8"?>
<ds:datastoreItem xmlns:ds="http://schemas.openxmlformats.org/officeDocument/2006/customXml" ds:itemID="{7A95C991-86CC-4564-90EF-F05A4F95063C}">
  <ds:schemaRefs/>
</ds:datastoreItem>
</file>

<file path=customXml/itemProps2.xml><?xml version="1.0" encoding="utf-8"?>
<ds:datastoreItem xmlns:ds="http://schemas.openxmlformats.org/officeDocument/2006/customXml" ds:itemID="{F50BD7EC-8B5F-4165-BE72-356F3729EDB2}">
  <ds:schemaRefs/>
</ds:datastoreItem>
</file>

<file path=customXml/itemProps3.xml><?xml version="1.0" encoding="utf-8"?>
<ds:datastoreItem xmlns:ds="http://schemas.openxmlformats.org/officeDocument/2006/customXml" ds:itemID="{B7F475D9-E2CC-4DC6-AA13-2776A687617E}">
  <ds:schemaRefs/>
</ds:datastoreItem>
</file>

<file path=customXml/itemProps4.xml><?xml version="1.0" encoding="utf-8"?>
<ds:datastoreItem xmlns:ds="http://schemas.openxmlformats.org/officeDocument/2006/customXml" ds:itemID="{4477E7B7-E82C-4A62-B63F-EC751784DF2D}">
  <ds:schemaRefs/>
</ds:datastoreItem>
</file>

<file path=customXml/itemProps5.xml><?xml version="1.0" encoding="utf-8"?>
<ds:datastoreItem xmlns:ds="http://schemas.openxmlformats.org/officeDocument/2006/customXml" ds:itemID="{D18733DC-F052-4595-A056-CCF2DF5F40BF}">
  <ds:schemaRefs/>
</ds:datastoreItem>
</file>

<file path=customXml/itemProps6.xml><?xml version="1.0" encoding="utf-8"?>
<ds:datastoreItem xmlns:ds="http://schemas.openxmlformats.org/officeDocument/2006/customXml" ds:itemID="{71873E87-031B-4CBD-8C3D-C68BE52C2F85}">
  <ds:schemaRefs/>
</ds:datastoreItem>
</file>

<file path=customXml/itemProps7.xml><?xml version="1.0" encoding="utf-8"?>
<ds:datastoreItem xmlns:ds="http://schemas.openxmlformats.org/officeDocument/2006/customXml" ds:itemID="{6A2A1B27-34E6-49B9-BB8D-4AC88FB6CEEB}">
  <ds:schemaRefs/>
</ds:datastoreItem>
</file>

<file path=customXml/itemProps8.xml><?xml version="1.0" encoding="utf-8"?>
<ds:datastoreItem xmlns:ds="http://schemas.openxmlformats.org/officeDocument/2006/customXml" ds:itemID="{6B0BBF20-7A89-4F42-A205-7DF888414898}">
  <ds:schemaRefs/>
</ds:datastoreItem>
</file>

<file path=customXml/itemProps9.xml><?xml version="1.0" encoding="utf-8"?>
<ds:datastoreItem xmlns:ds="http://schemas.openxmlformats.org/officeDocument/2006/customXml" ds:itemID="{DF5D5F4C-5D00-4454-97BA-E42D1C6A2C28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Product List</vt:lpstr>
      <vt:lpstr>Sheet1</vt:lpstr>
      <vt:lpstr>Orders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Markus Shipley</cp:lastModifiedBy>
  <dcterms:created xsi:type="dcterms:W3CDTF">2017-06-08T18:33:19Z</dcterms:created>
  <dcterms:modified xsi:type="dcterms:W3CDTF">2021-12-11T16:28:00Z</dcterms:modified>
</cp:coreProperties>
</file>