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8.xml" ContentType="application/vnd.openxmlformats-officedocument.spreadsheetml.worksheet+xml"/>
  <Override PartName="/xl/chartsheets/sheet9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nevmw-my.sharepoint.com/personal/bergmana_vmware_com/Documents/Cloud Overlay Networks/sigcomm18-res/"/>
    </mc:Choice>
  </mc:AlternateContent>
  <bookViews>
    <workbookView xWindow="0" yWindow="465" windowWidth="33600" windowHeight="17955" tabRatio="682" firstSheet="12" activeTab="19" xr2:uid="{00000000-000D-0000-FFFF-FFFF00000000}"/>
  </bookViews>
  <sheets>
    <sheet name="fig3" sheetId="1" r:id="rId1"/>
    <sheet name="^fig3-hops" sheetId="4" r:id="rId2"/>
    <sheet name="fig4" sheetId="10" r:id="rId3"/>
    <sheet name="^fig4-aggressive" sheetId="11" r:id="rId4"/>
    <sheet name="fig2a" sheetId="6" r:id="rId5"/>
    <sheet name="^fig2a-tcp_splitting_aws" sheetId="7" r:id="rId6"/>
    <sheet name="fig2b" sheetId="8" r:id="rId7"/>
    <sheet name="^fig2b-tcp_splitting_az" sheetId="9" r:id="rId8"/>
    <sheet name="fig2c" sheetId="2" r:id="rId9"/>
    <sheet name="^fig2c-tcp_splitting_gcp" sheetId="5" r:id="rId10"/>
    <sheet name="fig7" sheetId="12" r:id="rId11"/>
    <sheet name="^fig7-small_file" sheetId="13" r:id="rId12"/>
    <sheet name="Ksplit-compare" sheetId="14" r:id="rId13"/>
    <sheet name="^Ksplit-download" sheetId="17" r:id="rId14"/>
    <sheet name="^Ksplit-ttfb" sheetId="18" r:id="rId15"/>
    <sheet name="Sheet2" sheetId="19" r:id="rId16"/>
    <sheet name="^Weak Client" sheetId="21" r:id="rId17"/>
    <sheet name="Weak Client" sheetId="20" r:id="rId18"/>
    <sheet name="Fairneses" sheetId="22" r:id="rId19"/>
    <sheet name="^Direct vs Piper" sheetId="23" r:id="rId20"/>
    <sheet name="^Direct vs NAT" sheetId="24" r:id="rId21"/>
  </sheets>
  <calcPr calcId="171027"/>
</workbook>
</file>

<file path=xl/calcChain.xml><?xml version="1.0" encoding="utf-8"?>
<calcChain xmlns="http://schemas.openxmlformats.org/spreadsheetml/2006/main">
  <c r="H35" i="22" l="1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H12" i="22"/>
  <c r="H11" i="22"/>
  <c r="H10" i="22"/>
  <c r="H9" i="22"/>
  <c r="H8" i="22"/>
  <c r="H7" i="22"/>
  <c r="H6" i="22"/>
  <c r="H5" i="22"/>
  <c r="H4" i="22"/>
  <c r="E5" i="22"/>
  <c r="E6" i="22"/>
  <c r="E7" i="22"/>
  <c r="E8" i="22"/>
  <c r="E9" i="22"/>
  <c r="E10" i="22"/>
  <c r="E11" i="22"/>
  <c r="E12" i="22"/>
  <c r="E4" i="22"/>
  <c r="B55" i="19" l="1"/>
  <c r="C55" i="19"/>
  <c r="D55" i="19"/>
  <c r="A55" i="19"/>
  <c r="B53" i="19"/>
  <c r="C53" i="19"/>
  <c r="D53" i="19"/>
  <c r="A53" i="19"/>
  <c r="D5" i="20"/>
  <c r="E5" i="20"/>
  <c r="F5" i="20"/>
  <c r="D6" i="20"/>
  <c r="E6" i="20"/>
  <c r="F6" i="20"/>
  <c r="C6" i="20"/>
  <c r="C5" i="20"/>
  <c r="B54" i="19"/>
  <c r="C54" i="19"/>
  <c r="D54" i="19"/>
  <c r="A54" i="19"/>
  <c r="B52" i="19"/>
  <c r="C52" i="19"/>
  <c r="D52" i="19"/>
  <c r="A52" i="19"/>
</calcChain>
</file>

<file path=xl/sharedStrings.xml><?xml version="1.0" encoding="utf-8"?>
<sst xmlns="http://schemas.openxmlformats.org/spreadsheetml/2006/main" count="184" uniqueCount="76">
  <si>
    <t>One Relay</t>
  </si>
  <si>
    <t>Two Relays</t>
  </si>
  <si>
    <t>Three Relays</t>
  </si>
  <si>
    <t>ap-ne-1</t>
  </si>
  <si>
    <t>ap-ne-2</t>
  </si>
  <si>
    <t>ap-se-1</t>
  </si>
  <si>
    <t>ap-se-2</t>
  </si>
  <si>
    <t>ca-ce-1</t>
  </si>
  <si>
    <t>eu-ce-1</t>
  </si>
  <si>
    <t>eu-we-1</t>
  </si>
  <si>
    <t>eu-we-2</t>
  </si>
  <si>
    <t>sa-ea-1</t>
  </si>
  <si>
    <t>us-ea-1</t>
  </si>
  <si>
    <t>us-ea-2</t>
  </si>
  <si>
    <t>ap-so-1</t>
  </si>
  <si>
    <t>us-we-1</t>
  </si>
  <si>
    <t>us-we-1, ap-so-1</t>
  </si>
  <si>
    <t>No Splitting</t>
  </si>
  <si>
    <t>TCP Splitting</t>
  </si>
  <si>
    <t>Best Relay - US</t>
  </si>
  <si>
    <t>Two Relays - US</t>
  </si>
  <si>
    <t>Best Three Relays - US</t>
  </si>
  <si>
    <t>Best Relay - Intl.</t>
  </si>
  <si>
    <t>Two Relays - Intl.</t>
  </si>
  <si>
    <t>Best Three Relays - Intl.</t>
  </si>
  <si>
    <t>BBR</t>
  </si>
  <si>
    <t>TCP Cubic</t>
  </si>
  <si>
    <t>simple</t>
  </si>
  <si>
    <t>us-we-2</t>
  </si>
  <si>
    <t>Quick-Start Cubic</t>
  </si>
  <si>
    <t>#</t>
  </si>
  <si>
    <t>10K</t>
  </si>
  <si>
    <t>100K</t>
  </si>
  <si>
    <t>1M</t>
  </si>
  <si>
    <t>10M</t>
  </si>
  <si>
    <t>50M</t>
  </si>
  <si>
    <t>e2e</t>
  </si>
  <si>
    <t>ksplit_aggConnpool</t>
  </si>
  <si>
    <t>ksplit_connpool</t>
  </si>
  <si>
    <t>ksplit_esfThreadpool</t>
  </si>
  <si>
    <t>ksplit_noESF</t>
  </si>
  <si>
    <t>ksplit_noESFnoThreadpool</t>
  </si>
  <si>
    <t>nat</t>
  </si>
  <si>
    <t>sshsplit</t>
  </si>
  <si>
    <t>Ksplit+ConnPool+Turbo</t>
  </si>
  <si>
    <t>Ksplit+ConnPool</t>
  </si>
  <si>
    <t>NAT</t>
  </si>
  <si>
    <t>Download Average</t>
  </si>
  <si>
    <t>TTFB Average</t>
  </si>
  <si>
    <t>avg</t>
  </si>
  <si>
    <t>med</t>
  </si>
  <si>
    <t>E2E</t>
  </si>
  <si>
    <t>SSH</t>
  </si>
  <si>
    <t>Cloud+NoSplit</t>
  </si>
  <si>
    <t>OCD Baseline (Cloud+Split)</t>
  </si>
  <si>
    <t>Cloud+Ksplit</t>
  </si>
  <si>
    <t>Ksplit(basic)</t>
  </si>
  <si>
    <t>Pied Piper (Full Ksplit)</t>
  </si>
  <si>
    <t>Cloud Ksplit</t>
  </si>
  <si>
    <t>Cloud Ksplit+TP+ES+CP</t>
  </si>
  <si>
    <t>Cloud Ksplit+TP</t>
  </si>
  <si>
    <t>Cloud Ksplit+TP+ES</t>
  </si>
  <si>
    <t>Cloud NoSplit</t>
  </si>
  <si>
    <t>CI</t>
  </si>
  <si>
    <t>Download Median</t>
  </si>
  <si>
    <t>TTFB Median</t>
  </si>
  <si>
    <t>Frames</t>
  </si>
  <si>
    <t>Bytes</t>
  </si>
  <si>
    <t>Mbps</t>
  </si>
  <si>
    <t>Bits</t>
  </si>
  <si>
    <t>Time</t>
  </si>
  <si>
    <t>Rc</t>
  </si>
  <si>
    <t>Server (via Pied Piper)</t>
  </si>
  <si>
    <t>Direct vs Piper</t>
  </si>
  <si>
    <t>Direct vs NoSplit</t>
  </si>
  <si>
    <t>Server (via NoSplit Cloud)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</si>
</sst>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0" borderId="6" xfId="0" applyFont="1" applyBorder="1" applyAlignment="1">
      <alignment horizontal="right" wrapText="1"/>
    </xf>
    <xf numFmtId="0" fontId="1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1" fillId="0" borderId="11" xfId="0" applyFont="1" applyBorder="1" applyAlignment="1">
      <alignment horizontal="right" wrapText="1"/>
    </xf>
    <xf numFmtId="0" fontId="1" fillId="0" borderId="1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0" borderId="15" xfId="0" applyFont="1" applyBorder="1" applyAlignment="1">
      <alignment horizontal="right" wrapText="1"/>
    </xf>
    <xf numFmtId="0" fontId="2" fillId="0" borderId="3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7.xml"/><Relationship Id="rId18" Type="http://schemas.openxmlformats.org/officeDocument/2006/relationships/worksheet" Target="worksheets/sheet9.xml"/><Relationship Id="rId3" Type="http://schemas.openxmlformats.org/officeDocument/2006/relationships/worksheet" Target="worksheets/sheet2.xml"/><Relationship Id="rId21" Type="http://schemas.openxmlformats.org/officeDocument/2006/relationships/chartsheet" Target="chartsheets/sheet11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chartsheet" Target="chartsheets/sheet9.xml"/><Relationship Id="rId25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8.xml"/><Relationship Id="rId20" Type="http://schemas.openxmlformats.org/officeDocument/2006/relationships/chartsheet" Target="chartsheets/sheet10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chartsheet" Target="chartsheets/sheet8.xml"/><Relationship Id="rId23" Type="http://schemas.openxmlformats.org/officeDocument/2006/relationships/styles" Target="styles.xml"/><Relationship Id="rId10" Type="http://schemas.openxmlformats.org/officeDocument/2006/relationships/chartsheet" Target="chartsheets/sheet5.xml"/><Relationship Id="rId19" Type="http://schemas.openxmlformats.org/officeDocument/2006/relationships/worksheet" Target="worksheets/sheet10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chartsheet" Target="chartsheets/sheet7.xml"/><Relationship Id="rId22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84584975990541"/>
          <c:y val="4.4580728091136071E-2"/>
          <c:w val="0.87294519672241422"/>
          <c:h val="0.7270157787773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'fig3'!$B$1</c:f>
              <c:strCache>
                <c:ptCount val="1"/>
                <c:pt idx="0">
                  <c:v>One Relay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'fig3'!$A$2:$A$16</c:f>
              <c:strCache>
                <c:ptCount val="15"/>
                <c:pt idx="0">
                  <c:v>simple</c:v>
                </c:pt>
                <c:pt idx="1">
                  <c:v>us-we-2</c:v>
                </c:pt>
                <c:pt idx="2">
                  <c:v>us-we-1</c:v>
                </c:pt>
                <c:pt idx="3">
                  <c:v>us-ea-1</c:v>
                </c:pt>
                <c:pt idx="4">
                  <c:v>us-ea-2</c:v>
                </c:pt>
                <c:pt idx="5">
                  <c:v>ca-ce-1</c:v>
                </c:pt>
                <c:pt idx="6">
                  <c:v>ap-ne-2</c:v>
                </c:pt>
                <c:pt idx="7">
                  <c:v>sa-ea-1</c:v>
                </c:pt>
                <c:pt idx="8">
                  <c:v>ap-se-2</c:v>
                </c:pt>
                <c:pt idx="9">
                  <c:v>eu-we-2</c:v>
                </c:pt>
                <c:pt idx="10">
                  <c:v>eu-we-1</c:v>
                </c:pt>
                <c:pt idx="11">
                  <c:v>eu-ce-1</c:v>
                </c:pt>
                <c:pt idx="12">
                  <c:v>ap-ne-1</c:v>
                </c:pt>
                <c:pt idx="13">
                  <c:v>ap-so-1</c:v>
                </c:pt>
                <c:pt idx="14">
                  <c:v>ap-se-1</c:v>
                </c:pt>
              </c:strCache>
            </c:strRef>
          </c:cat>
          <c:val>
            <c:numRef>
              <c:f>'fig3'!$B$2:$B$16</c:f>
              <c:numCache>
                <c:formatCode>General</c:formatCode>
                <c:ptCount val="15"/>
                <c:pt idx="1">
                  <c:v>1.05</c:v>
                </c:pt>
                <c:pt idx="2">
                  <c:v>1.18</c:v>
                </c:pt>
                <c:pt idx="3">
                  <c:v>1.65</c:v>
                </c:pt>
                <c:pt idx="4">
                  <c:v>1.75</c:v>
                </c:pt>
                <c:pt idx="5">
                  <c:v>1.8</c:v>
                </c:pt>
                <c:pt idx="6">
                  <c:v>1.96</c:v>
                </c:pt>
                <c:pt idx="7">
                  <c:v>1.97</c:v>
                </c:pt>
                <c:pt idx="8">
                  <c:v>1.99</c:v>
                </c:pt>
                <c:pt idx="9">
                  <c:v>2.79</c:v>
                </c:pt>
                <c:pt idx="10">
                  <c:v>3.88</c:v>
                </c:pt>
                <c:pt idx="11">
                  <c:v>4.3499999999999996</c:v>
                </c:pt>
                <c:pt idx="12">
                  <c:v>4.41</c:v>
                </c:pt>
                <c:pt idx="13">
                  <c:v>4.78</c:v>
                </c:pt>
                <c:pt idx="14">
                  <c:v>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B-4B56-9C85-2683734CB1F0}"/>
            </c:ext>
          </c:extLst>
        </c:ser>
        <c:ser>
          <c:idx val="1"/>
          <c:order val="1"/>
          <c:tx>
            <c:strRef>
              <c:f>'fig3'!$C$1</c:f>
              <c:strCache>
                <c:ptCount val="1"/>
                <c:pt idx="0">
                  <c:v>Two Relays</c:v>
                </c:pt>
              </c:strCache>
            </c:strRef>
          </c:tx>
          <c:spPr>
            <a:pattFill prst="dkVert">
              <a:fgClr>
                <a:srgbClr val="C0504D"/>
              </a:fgClr>
              <a:bgClr>
                <a:srgbClr val="FFFFFF"/>
              </a:bgClr>
            </a:pattFill>
            <a:ln w="25400">
              <a:solidFill>
                <a:schemeClr val="tx1"/>
              </a:solidFill>
              <a:prstDash val="solid"/>
            </a:ln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'fig3'!$A$2:$A$16</c:f>
              <c:strCache>
                <c:ptCount val="15"/>
                <c:pt idx="0">
                  <c:v>simple</c:v>
                </c:pt>
                <c:pt idx="1">
                  <c:v>us-we-2</c:v>
                </c:pt>
                <c:pt idx="2">
                  <c:v>us-we-1</c:v>
                </c:pt>
                <c:pt idx="3">
                  <c:v>us-ea-1</c:v>
                </c:pt>
                <c:pt idx="4">
                  <c:v>us-ea-2</c:v>
                </c:pt>
                <c:pt idx="5">
                  <c:v>ca-ce-1</c:v>
                </c:pt>
                <c:pt idx="6">
                  <c:v>ap-ne-2</c:v>
                </c:pt>
                <c:pt idx="7">
                  <c:v>sa-ea-1</c:v>
                </c:pt>
                <c:pt idx="8">
                  <c:v>ap-se-2</c:v>
                </c:pt>
                <c:pt idx="9">
                  <c:v>eu-we-2</c:v>
                </c:pt>
                <c:pt idx="10">
                  <c:v>eu-we-1</c:v>
                </c:pt>
                <c:pt idx="11">
                  <c:v>eu-ce-1</c:v>
                </c:pt>
                <c:pt idx="12">
                  <c:v>ap-ne-1</c:v>
                </c:pt>
                <c:pt idx="13">
                  <c:v>ap-so-1</c:v>
                </c:pt>
                <c:pt idx="14">
                  <c:v>ap-se-1</c:v>
                </c:pt>
              </c:strCache>
            </c:strRef>
          </c:cat>
          <c:val>
            <c:numRef>
              <c:f>'fig3'!$C$2:$C$16</c:f>
              <c:numCache>
                <c:formatCode>General</c:formatCode>
                <c:ptCount val="15"/>
                <c:pt idx="0">
                  <c:v>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B-4B56-9C85-2683734CB1F0}"/>
            </c:ext>
          </c:extLst>
        </c:ser>
        <c:ser>
          <c:idx val="2"/>
          <c:order val="2"/>
          <c:tx>
            <c:strRef>
              <c:f>'fig3'!$D$1</c:f>
              <c:strCache>
                <c:ptCount val="1"/>
                <c:pt idx="0">
                  <c:v>Three Relays</c:v>
                </c:pt>
              </c:strCache>
            </c:strRef>
          </c:tx>
          <c:spPr>
            <a:pattFill prst="wdDnDiag">
              <a:fgClr>
                <a:srgbClr val="C3D69B"/>
              </a:fgClr>
              <a:bgClr>
                <a:srgbClr val="FFFFFF"/>
              </a:bgClr>
            </a:pattFill>
            <a:ln w="25400" cmpd="sng">
              <a:solidFill>
                <a:prstClr val="black"/>
              </a:solidFill>
              <a:prstDash val="solid"/>
            </a:ln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'fig3'!$A$2:$A$16</c:f>
              <c:strCache>
                <c:ptCount val="15"/>
                <c:pt idx="0">
                  <c:v>simple</c:v>
                </c:pt>
                <c:pt idx="1">
                  <c:v>us-we-2</c:v>
                </c:pt>
                <c:pt idx="2">
                  <c:v>us-we-1</c:v>
                </c:pt>
                <c:pt idx="3">
                  <c:v>us-ea-1</c:v>
                </c:pt>
                <c:pt idx="4">
                  <c:v>us-ea-2</c:v>
                </c:pt>
                <c:pt idx="5">
                  <c:v>ca-ce-1</c:v>
                </c:pt>
                <c:pt idx="6">
                  <c:v>ap-ne-2</c:v>
                </c:pt>
                <c:pt idx="7">
                  <c:v>sa-ea-1</c:v>
                </c:pt>
                <c:pt idx="8">
                  <c:v>ap-se-2</c:v>
                </c:pt>
                <c:pt idx="9">
                  <c:v>eu-we-2</c:v>
                </c:pt>
                <c:pt idx="10">
                  <c:v>eu-we-1</c:v>
                </c:pt>
                <c:pt idx="11">
                  <c:v>eu-ce-1</c:v>
                </c:pt>
                <c:pt idx="12">
                  <c:v>ap-ne-1</c:v>
                </c:pt>
                <c:pt idx="13">
                  <c:v>ap-so-1</c:v>
                </c:pt>
                <c:pt idx="14">
                  <c:v>ap-se-1</c:v>
                </c:pt>
              </c:strCache>
            </c:strRef>
          </c:cat>
          <c:val>
            <c:numRef>
              <c:f>'fig3'!$D$2:$D$16</c:f>
              <c:numCache>
                <c:formatCode>General</c:formatCode>
                <c:ptCount val="15"/>
                <c:pt idx="11">
                  <c:v>7.9</c:v>
                </c:pt>
                <c:pt idx="12">
                  <c:v>8.64</c:v>
                </c:pt>
                <c:pt idx="14">
                  <c:v>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5B-4B56-9C85-2683734CB1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9"/>
        <c:axId val="122430976"/>
        <c:axId val="122432512"/>
      </c:barChart>
      <c:catAx>
        <c:axId val="12243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2400"/>
            </a:pPr>
            <a:endParaRPr lang="en-US"/>
          </a:p>
        </c:txPr>
        <c:crossAx val="122432512"/>
        <c:crosses val="autoZero"/>
        <c:auto val="1"/>
        <c:lblAlgn val="ctr"/>
        <c:lblOffset val="100"/>
        <c:noMultiLvlLbl val="0"/>
      </c:catAx>
      <c:valAx>
        <c:axId val="122432512"/>
        <c:scaling>
          <c:orientation val="minMax"/>
          <c:max val="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800" b="0"/>
                </a:pPr>
                <a:r>
                  <a:rPr lang="en-US" sz="2800" b="0"/>
                  <a:t>Improvement</a:t>
                </a:r>
                <a:r>
                  <a:rPr lang="en-US" sz="2800" b="0" baseline="0"/>
                  <a:t> over E2E</a:t>
                </a:r>
                <a:endParaRPr lang="he-IL" sz="28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122430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546292772625349"/>
          <c:y val="5.9152531477614179E-2"/>
          <c:w val="0.19090464446141461"/>
          <c:h val="0.1659204451616199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Fairneses!$E$3</c:f>
              <c:strCache>
                <c:ptCount val="1"/>
                <c:pt idx="0">
                  <c:v>Rc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Fairneses!$B$4:$B$12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Fairneses!$E$4:$E$12</c:f>
              <c:numCache>
                <c:formatCode>General</c:formatCode>
                <c:ptCount val="9"/>
                <c:pt idx="0">
                  <c:v>0.32971200000000001</c:v>
                </c:pt>
                <c:pt idx="1">
                  <c:v>79.091055999999995</c:v>
                </c:pt>
                <c:pt idx="2">
                  <c:v>34.121119999999998</c:v>
                </c:pt>
                <c:pt idx="3">
                  <c:v>39.497216000000002</c:v>
                </c:pt>
                <c:pt idx="4">
                  <c:v>45.7072</c:v>
                </c:pt>
                <c:pt idx="5">
                  <c:v>52.811791999999997</c:v>
                </c:pt>
                <c:pt idx="6">
                  <c:v>60.917648</c:v>
                </c:pt>
                <c:pt idx="7">
                  <c:v>104.206608</c:v>
                </c:pt>
                <c:pt idx="8">
                  <c:v>21.144808000000001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9B-4EB7-BB93-68B72BB509C7}"/>
            </c:ext>
          </c:extLst>
        </c:ser>
        <c:ser>
          <c:idx val="1"/>
          <c:order val="1"/>
          <c:tx>
            <c:strRef>
              <c:f>Fairneses!$H$3</c:f>
              <c:strCache>
                <c:ptCount val="1"/>
                <c:pt idx="0">
                  <c:v>Server (via Pied Piper)</c:v>
                </c:pt>
              </c:strCache>
            </c:strRef>
          </c:tx>
          <c:spPr>
            <a:ln w="444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Fairneses!$B$4:$B$12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Fairneses!$H$4:$H$12</c:f>
              <c:numCache>
                <c:formatCode>General</c:formatCode>
                <c:ptCount val="9"/>
                <c:pt idx="0">
                  <c:v>1.1199999999999999E-3</c:v>
                </c:pt>
                <c:pt idx="1">
                  <c:v>29.639711999999999</c:v>
                </c:pt>
                <c:pt idx="2">
                  <c:v>90.230271999999999</c:v>
                </c:pt>
                <c:pt idx="3">
                  <c:v>84.806656000000004</c:v>
                </c:pt>
                <c:pt idx="4">
                  <c:v>78.631168000000002</c:v>
                </c:pt>
                <c:pt idx="5">
                  <c:v>71.303584000000001</c:v>
                </c:pt>
                <c:pt idx="6">
                  <c:v>63.35736</c:v>
                </c:pt>
                <c:pt idx="7">
                  <c:v>20.009352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9B-4EB7-BB93-68B72BB50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460208"/>
        <c:axId val="1145367840"/>
      </c:scatterChart>
      <c:valAx>
        <c:axId val="138146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367840"/>
        <c:crosses val="autoZero"/>
        <c:crossBetween val="midCat"/>
      </c:valAx>
      <c:valAx>
        <c:axId val="11453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Throughput [Mbps]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46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Fairneses!$E$18</c:f>
              <c:strCache>
                <c:ptCount val="1"/>
                <c:pt idx="0">
                  <c:v>Rc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Fairneses!$B$19:$B$35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Fairneses!$E$19:$E$35</c:f>
              <c:numCache>
                <c:formatCode>General</c:formatCode>
                <c:ptCount val="17"/>
                <c:pt idx="0">
                  <c:v>0.11904000000000001</c:v>
                </c:pt>
                <c:pt idx="1">
                  <c:v>102.119248</c:v>
                </c:pt>
                <c:pt idx="2">
                  <c:v>120.98944</c:v>
                </c:pt>
                <c:pt idx="3">
                  <c:v>106.27408</c:v>
                </c:pt>
                <c:pt idx="4">
                  <c:v>107.125056</c:v>
                </c:pt>
                <c:pt idx="5">
                  <c:v>1.1992400000000001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96-41C0-875C-13DE6A7AFBCA}"/>
            </c:ext>
          </c:extLst>
        </c:ser>
        <c:ser>
          <c:idx val="1"/>
          <c:order val="1"/>
          <c:tx>
            <c:strRef>
              <c:f>Fairneses!$H$18</c:f>
              <c:strCache>
                <c:ptCount val="1"/>
                <c:pt idx="0">
                  <c:v>Server (via NoSplit Cloud)</c:v>
                </c:pt>
              </c:strCache>
            </c:strRef>
          </c:tx>
          <c:spPr>
            <a:ln w="444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Fairneses!$B$19:$B$35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Fairneses!$H$19:$H$35</c:f>
              <c:numCache>
                <c:formatCode>General</c:formatCode>
                <c:ptCount val="17"/>
                <c:pt idx="0">
                  <c:v>0</c:v>
                </c:pt>
                <c:pt idx="1">
                  <c:v>0.35487999999999997</c:v>
                </c:pt>
                <c:pt idx="2">
                  <c:v>3.2938399999999999</c:v>
                </c:pt>
                <c:pt idx="3">
                  <c:v>18.010192</c:v>
                </c:pt>
                <c:pt idx="4">
                  <c:v>17.093471999999998</c:v>
                </c:pt>
                <c:pt idx="5">
                  <c:v>34.896048</c:v>
                </c:pt>
                <c:pt idx="6">
                  <c:v>34.812272</c:v>
                </c:pt>
                <c:pt idx="7">
                  <c:v>35.003408</c:v>
                </c:pt>
                <c:pt idx="8">
                  <c:v>35.464351999999998</c:v>
                </c:pt>
                <c:pt idx="9">
                  <c:v>36.345407999999999</c:v>
                </c:pt>
                <c:pt idx="10">
                  <c:v>37.814655999999999</c:v>
                </c:pt>
                <c:pt idx="11">
                  <c:v>39.787967999999999</c:v>
                </c:pt>
                <c:pt idx="12">
                  <c:v>37.096223999999999</c:v>
                </c:pt>
                <c:pt idx="13">
                  <c:v>32.657679999999999</c:v>
                </c:pt>
                <c:pt idx="14">
                  <c:v>35.85472</c:v>
                </c:pt>
                <c:pt idx="15">
                  <c:v>37.326487999999998</c:v>
                </c:pt>
                <c:pt idx="16">
                  <c:v>5.2800000000000004E-4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96-41C0-875C-13DE6A7AF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460208"/>
        <c:axId val="1145367840"/>
      </c:scatterChart>
      <c:valAx>
        <c:axId val="138146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367840"/>
        <c:crosses val="autoZero"/>
        <c:crossBetween val="midCat"/>
      </c:valAx>
      <c:valAx>
        <c:axId val="1145367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Throughput [Mbps]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46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39781071641"/>
          <c:y val="4.4580728091136085E-2"/>
          <c:w val="0.87839707815058576"/>
          <c:h val="0.835006535344428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'fig4'!$B$1</c:f>
              <c:strCache>
                <c:ptCount val="1"/>
                <c:pt idx="0">
                  <c:v>TCP Cubic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'fig4'!$A$2:$A$4</c:f>
              <c:strCache>
                <c:ptCount val="3"/>
                <c:pt idx="0">
                  <c:v>Best Relay - Intl.</c:v>
                </c:pt>
                <c:pt idx="1">
                  <c:v>Two Relays - Intl.</c:v>
                </c:pt>
                <c:pt idx="2">
                  <c:v>Best Three Relays - Intl.</c:v>
                </c:pt>
              </c:strCache>
            </c:strRef>
          </c:cat>
          <c:val>
            <c:numRef>
              <c:f>'fig4'!$B$2:$B$4</c:f>
              <c:numCache>
                <c:formatCode>General</c:formatCode>
                <c:ptCount val="3"/>
                <c:pt idx="0">
                  <c:v>6.64</c:v>
                </c:pt>
                <c:pt idx="1">
                  <c:v>5.89</c:v>
                </c:pt>
                <c:pt idx="2">
                  <c:v>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C-4D72-AB96-922EF8C15405}"/>
            </c:ext>
          </c:extLst>
        </c:ser>
        <c:ser>
          <c:idx val="1"/>
          <c:order val="1"/>
          <c:tx>
            <c:strRef>
              <c:f>'fig4'!$C$1</c:f>
              <c:strCache>
                <c:ptCount val="1"/>
                <c:pt idx="0">
                  <c:v>BBR</c:v>
                </c:pt>
              </c:strCache>
            </c:strRef>
          </c:tx>
          <c:spPr>
            <a:pattFill prst="dkVert">
              <a:fgClr>
                <a:srgbClr val="C0504D"/>
              </a:fgClr>
              <a:bgClr>
                <a:srgbClr val="FFFFFF"/>
              </a:bgClr>
            </a:pattFill>
            <a:ln w="25400">
              <a:solidFill>
                <a:schemeClr val="tx1"/>
              </a:solidFill>
              <a:prstDash val="solid"/>
            </a:ln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'fig4'!$A$2:$A$4</c:f>
              <c:strCache>
                <c:ptCount val="3"/>
                <c:pt idx="0">
                  <c:v>Best Relay - Intl.</c:v>
                </c:pt>
                <c:pt idx="1">
                  <c:v>Two Relays - Intl.</c:v>
                </c:pt>
                <c:pt idx="2">
                  <c:v>Best Three Relays - Intl.</c:v>
                </c:pt>
              </c:strCache>
            </c:strRef>
          </c:cat>
          <c:val>
            <c:numRef>
              <c:f>'fig4'!$C$2:$C$4</c:f>
              <c:numCache>
                <c:formatCode>General</c:formatCode>
                <c:ptCount val="3"/>
                <c:pt idx="0">
                  <c:v>6.6</c:v>
                </c:pt>
                <c:pt idx="1">
                  <c:v>5.85</c:v>
                </c:pt>
                <c:pt idx="2">
                  <c:v>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C-4D72-AB96-922EF8C15405}"/>
            </c:ext>
          </c:extLst>
        </c:ser>
        <c:ser>
          <c:idx val="2"/>
          <c:order val="2"/>
          <c:tx>
            <c:strRef>
              <c:f>'fig4'!$D$1</c:f>
              <c:strCache>
                <c:ptCount val="1"/>
                <c:pt idx="0">
                  <c:v>Quick-Start Cubic</c:v>
                </c:pt>
              </c:strCache>
            </c:strRef>
          </c:tx>
          <c:spPr>
            <a:pattFill prst="wdDnDiag">
              <a:fgClr>
                <a:srgbClr val="C3D69B"/>
              </a:fgClr>
              <a:bgClr>
                <a:srgbClr val="FFFFFF"/>
              </a:bgClr>
            </a:pattFill>
            <a:ln w="25400" cmpd="sng">
              <a:solidFill>
                <a:schemeClr val="tx1"/>
              </a:solidFill>
              <a:prstDash val="solid"/>
            </a:ln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'fig4'!$A$2:$A$4</c:f>
              <c:strCache>
                <c:ptCount val="3"/>
                <c:pt idx="0">
                  <c:v>Best Relay - Intl.</c:v>
                </c:pt>
                <c:pt idx="1">
                  <c:v>Two Relays - Intl.</c:v>
                </c:pt>
                <c:pt idx="2">
                  <c:v>Best Three Relays - Intl.</c:v>
                </c:pt>
              </c:strCache>
            </c:strRef>
          </c:cat>
          <c:val>
            <c:numRef>
              <c:f>'fig4'!$D$2:$D$4</c:f>
              <c:numCache>
                <c:formatCode>General</c:formatCode>
                <c:ptCount val="3"/>
                <c:pt idx="0">
                  <c:v>7.65</c:v>
                </c:pt>
                <c:pt idx="1">
                  <c:v>11.43</c:v>
                </c:pt>
                <c:pt idx="2">
                  <c:v>11.41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3C-4D72-AB96-922EF8C154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-24"/>
        <c:axId val="136688384"/>
        <c:axId val="136689920"/>
      </c:barChart>
      <c:catAx>
        <c:axId val="13668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2000"/>
            </a:pPr>
            <a:endParaRPr lang="en-US"/>
          </a:p>
        </c:txPr>
        <c:crossAx val="136689920"/>
        <c:crosses val="autoZero"/>
        <c:auto val="1"/>
        <c:lblAlgn val="ctr"/>
        <c:lblOffset val="100"/>
        <c:noMultiLvlLbl val="0"/>
      </c:catAx>
      <c:valAx>
        <c:axId val="136689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Improvement</a:t>
                </a:r>
                <a:r>
                  <a:rPr lang="en-US" sz="2000" b="0" baseline="0"/>
                  <a:t> over E2E</a:t>
                </a:r>
                <a:endParaRPr lang="he-IL" sz="20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36688384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0.1332258846220632"/>
          <c:y val="5.2872667096312678E-2"/>
          <c:w val="0.30811948228008484"/>
          <c:h val="0.1512674282719164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55694427541555"/>
          <c:y val="4.4580728091136099E-2"/>
          <c:w val="0.84023411198233433"/>
          <c:h val="0.579039263162579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fig2a!$B$1</c:f>
              <c:strCache>
                <c:ptCount val="1"/>
                <c:pt idx="0">
                  <c:v>No Splitting</c:v>
                </c:pt>
              </c:strCache>
            </c:strRef>
          </c:tx>
          <c:spPr>
            <a:ln w="25400" cmpd="sng">
              <a:solidFill>
                <a:schemeClr val="tx1"/>
              </a:solidFill>
            </a:ln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fig2a!$A$2:$A$7</c:f>
              <c:strCache>
                <c:ptCount val="6"/>
                <c:pt idx="0">
                  <c:v>Best Relay - US</c:v>
                </c:pt>
                <c:pt idx="1">
                  <c:v>Two Relays - US</c:v>
                </c:pt>
                <c:pt idx="2">
                  <c:v>Best Three Relays - US</c:v>
                </c:pt>
                <c:pt idx="3">
                  <c:v>Best Relay - Intl.</c:v>
                </c:pt>
                <c:pt idx="4">
                  <c:v>Two Relays - Intl.</c:v>
                </c:pt>
                <c:pt idx="5">
                  <c:v>Best Three Relays - Intl.</c:v>
                </c:pt>
              </c:strCache>
            </c:strRef>
          </c:cat>
          <c:val>
            <c:numRef>
              <c:f>fig2a!$B$2:$B$7</c:f>
              <c:numCache>
                <c:formatCode>General</c:formatCode>
                <c:ptCount val="6"/>
                <c:pt idx="0">
                  <c:v>0.96</c:v>
                </c:pt>
                <c:pt idx="1">
                  <c:v>0.97</c:v>
                </c:pt>
                <c:pt idx="2">
                  <c:v>0.97</c:v>
                </c:pt>
                <c:pt idx="3">
                  <c:v>1.47</c:v>
                </c:pt>
                <c:pt idx="4">
                  <c:v>1.4</c:v>
                </c:pt>
                <c:pt idx="5">
                  <c:v>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D-413D-9B0E-F0AA8F6E4B94}"/>
            </c:ext>
          </c:extLst>
        </c:ser>
        <c:ser>
          <c:idx val="1"/>
          <c:order val="1"/>
          <c:tx>
            <c:strRef>
              <c:f>fig2a!$C$1</c:f>
              <c:strCache>
                <c:ptCount val="1"/>
                <c:pt idx="0">
                  <c:v>TCP Splitting</c:v>
                </c:pt>
              </c:strCache>
            </c:strRef>
          </c:tx>
          <c:spPr>
            <a:solidFill>
              <a:schemeClr val="accent2"/>
            </a:solidFill>
            <a:ln w="25400">
              <a:solidFill>
                <a:schemeClr val="tx1"/>
              </a:solidFill>
              <a:prstDash val="sysDash"/>
            </a:ln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fig2a!$A$2:$A$7</c:f>
              <c:strCache>
                <c:ptCount val="6"/>
                <c:pt idx="0">
                  <c:v>Best Relay - US</c:v>
                </c:pt>
                <c:pt idx="1">
                  <c:v>Two Relays - US</c:v>
                </c:pt>
                <c:pt idx="2">
                  <c:v>Best Three Relays - US</c:v>
                </c:pt>
                <c:pt idx="3">
                  <c:v>Best Relay - Intl.</c:v>
                </c:pt>
                <c:pt idx="4">
                  <c:v>Two Relays - Intl.</c:v>
                </c:pt>
                <c:pt idx="5">
                  <c:v>Best Three Relays - Intl.</c:v>
                </c:pt>
              </c:strCache>
            </c:strRef>
          </c:cat>
          <c:val>
            <c:numRef>
              <c:f>fig2a!$C$2:$C$7</c:f>
              <c:numCache>
                <c:formatCode>General</c:formatCode>
                <c:ptCount val="6"/>
                <c:pt idx="0">
                  <c:v>5</c:v>
                </c:pt>
                <c:pt idx="1">
                  <c:v>5.89</c:v>
                </c:pt>
                <c:pt idx="2">
                  <c:v>5.73</c:v>
                </c:pt>
                <c:pt idx="3">
                  <c:v>6.64</c:v>
                </c:pt>
                <c:pt idx="4">
                  <c:v>5.89</c:v>
                </c:pt>
                <c:pt idx="5">
                  <c:v>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D-413D-9B0E-F0AA8F6E4B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9"/>
        <c:overlap val="-11"/>
        <c:axId val="122461184"/>
        <c:axId val="122541184"/>
      </c:barChart>
      <c:catAx>
        <c:axId val="12246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3200"/>
            </a:pPr>
            <a:endParaRPr lang="en-US"/>
          </a:p>
        </c:txPr>
        <c:crossAx val="122541184"/>
        <c:crosses val="autoZero"/>
        <c:auto val="1"/>
        <c:lblAlgn val="ctr"/>
        <c:lblOffset val="100"/>
        <c:noMultiLvlLbl val="0"/>
      </c:catAx>
      <c:valAx>
        <c:axId val="122541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3200" b="0"/>
                </a:pPr>
                <a:r>
                  <a:rPr lang="en-US" sz="3200" b="0"/>
                  <a:t>Improvement</a:t>
                </a:r>
                <a:r>
                  <a:rPr lang="en-US" sz="3200" b="0" baseline="0"/>
                  <a:t> over E2E</a:t>
                </a:r>
                <a:endParaRPr lang="he-IL" sz="32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200"/>
            </a:pPr>
            <a:endParaRPr lang="en-US"/>
          </a:p>
        </c:txPr>
        <c:crossAx val="122461184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0.1591221830933767"/>
          <c:y val="5.0779378969212183E-2"/>
          <c:w val="0.3081194822800849"/>
          <c:h val="0.1575472926532180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3200"/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2360888153965"/>
          <c:y val="4.4580728091136099E-2"/>
          <c:w val="0.86476744737621025"/>
          <c:h val="0.579039263162579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fig2b!$B$1</c:f>
              <c:strCache>
                <c:ptCount val="1"/>
                <c:pt idx="0">
                  <c:v>No Splitting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fig2b!$A$2:$A$7</c:f>
              <c:strCache>
                <c:ptCount val="6"/>
                <c:pt idx="0">
                  <c:v>Best Relay - US</c:v>
                </c:pt>
                <c:pt idx="1">
                  <c:v>Two Relays - US</c:v>
                </c:pt>
                <c:pt idx="2">
                  <c:v>Best Three Relays - US</c:v>
                </c:pt>
                <c:pt idx="3">
                  <c:v>Best Relay - Intl.</c:v>
                </c:pt>
                <c:pt idx="4">
                  <c:v>Two Relays - Intl.</c:v>
                </c:pt>
                <c:pt idx="5">
                  <c:v>Best Three Relays - Intl.</c:v>
                </c:pt>
              </c:strCache>
            </c:strRef>
          </c:cat>
          <c:val>
            <c:numRef>
              <c:f>fig2b!$B$2:$B$7</c:f>
              <c:numCache>
                <c:formatCode>General</c:formatCode>
                <c:ptCount val="6"/>
                <c:pt idx="0">
                  <c:v>1.08</c:v>
                </c:pt>
                <c:pt idx="1">
                  <c:v>1</c:v>
                </c:pt>
                <c:pt idx="2">
                  <c:v>1</c:v>
                </c:pt>
                <c:pt idx="3">
                  <c:v>1.49</c:v>
                </c:pt>
                <c:pt idx="4">
                  <c:v>1.19</c:v>
                </c:pt>
                <c:pt idx="5">
                  <c:v>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4-42E0-918D-3066FA165775}"/>
            </c:ext>
          </c:extLst>
        </c:ser>
        <c:ser>
          <c:idx val="1"/>
          <c:order val="1"/>
          <c:tx>
            <c:strRef>
              <c:f>fig2b!$C$1</c:f>
              <c:strCache>
                <c:ptCount val="1"/>
                <c:pt idx="0">
                  <c:v>TCP Splitting</c:v>
                </c:pt>
              </c:strCache>
            </c:strRef>
          </c:tx>
          <c:spPr>
            <a:solidFill>
              <a:schemeClr val="accent2"/>
            </a:solidFill>
            <a:ln w="25400">
              <a:solidFill>
                <a:schemeClr val="tx1"/>
              </a:solidFill>
              <a:prstDash val="sysDash"/>
            </a:ln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fig2b!$A$2:$A$7</c:f>
              <c:strCache>
                <c:ptCount val="6"/>
                <c:pt idx="0">
                  <c:v>Best Relay - US</c:v>
                </c:pt>
                <c:pt idx="1">
                  <c:v>Two Relays - US</c:v>
                </c:pt>
                <c:pt idx="2">
                  <c:v>Best Three Relays - US</c:v>
                </c:pt>
                <c:pt idx="3">
                  <c:v>Best Relay - Intl.</c:v>
                </c:pt>
                <c:pt idx="4">
                  <c:v>Two Relays - Intl.</c:v>
                </c:pt>
                <c:pt idx="5">
                  <c:v>Best Three Relays - Intl.</c:v>
                </c:pt>
              </c:strCache>
            </c:strRef>
          </c:cat>
          <c:val>
            <c:numRef>
              <c:f>fig2b!$C$2:$C$7</c:f>
              <c:numCache>
                <c:formatCode>General</c:formatCode>
                <c:ptCount val="6"/>
                <c:pt idx="0">
                  <c:v>5.66</c:v>
                </c:pt>
                <c:pt idx="1">
                  <c:v>6.31</c:v>
                </c:pt>
                <c:pt idx="2">
                  <c:v>7.35</c:v>
                </c:pt>
                <c:pt idx="3">
                  <c:v>6.42</c:v>
                </c:pt>
                <c:pt idx="4">
                  <c:v>4.66</c:v>
                </c:pt>
                <c:pt idx="5">
                  <c:v>7.91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4-42E0-918D-3066FA1657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1"/>
        <c:overlap val="-9"/>
        <c:axId val="112836992"/>
        <c:axId val="112838528"/>
      </c:barChart>
      <c:catAx>
        <c:axId val="11283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3200"/>
            </a:pPr>
            <a:endParaRPr lang="en-US"/>
          </a:p>
        </c:txPr>
        <c:crossAx val="112838528"/>
        <c:crosses val="autoZero"/>
        <c:auto val="1"/>
        <c:lblAlgn val="ctr"/>
        <c:lblOffset val="100"/>
        <c:noMultiLvlLbl val="0"/>
      </c:catAx>
      <c:valAx>
        <c:axId val="11283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200"/>
            </a:pPr>
            <a:endParaRPr lang="en-US"/>
          </a:p>
        </c:txPr>
        <c:crossAx val="112836992"/>
        <c:crosses val="autoZero"/>
        <c:crossBetween val="between"/>
        <c:majorUnit val="2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2360888153962"/>
          <c:y val="4.4580728091136085E-2"/>
          <c:w val="0.86476744737621025"/>
          <c:h val="0.57903926316257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fig2c!$B$1</c:f>
              <c:strCache>
                <c:ptCount val="1"/>
                <c:pt idx="0">
                  <c:v>No Splitting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fig2c!$A$2:$A$7</c:f>
              <c:strCache>
                <c:ptCount val="6"/>
                <c:pt idx="0">
                  <c:v>Best Relay - US</c:v>
                </c:pt>
                <c:pt idx="1">
                  <c:v>Two Relays - US</c:v>
                </c:pt>
                <c:pt idx="2">
                  <c:v>Best Three Relays - US</c:v>
                </c:pt>
                <c:pt idx="3">
                  <c:v>Best Relay - Intl.</c:v>
                </c:pt>
                <c:pt idx="4">
                  <c:v>Two Relays - Intl.</c:v>
                </c:pt>
                <c:pt idx="5">
                  <c:v>Best Three Relays - Intl.</c:v>
                </c:pt>
              </c:strCache>
            </c:strRef>
          </c:cat>
          <c:val>
            <c:numRef>
              <c:f>fig2c!$B$2:$B$7</c:f>
              <c:numCache>
                <c:formatCode>General</c:formatCode>
                <c:ptCount val="6"/>
                <c:pt idx="0">
                  <c:v>0.99</c:v>
                </c:pt>
                <c:pt idx="1">
                  <c:v>0.99</c:v>
                </c:pt>
                <c:pt idx="2">
                  <c:v>0.83</c:v>
                </c:pt>
                <c:pt idx="3">
                  <c:v>1.41</c:v>
                </c:pt>
                <c:pt idx="4">
                  <c:v>1.34</c:v>
                </c:pt>
                <c:pt idx="5">
                  <c:v>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7-4693-84A6-D5775320EDAE}"/>
            </c:ext>
          </c:extLst>
        </c:ser>
        <c:ser>
          <c:idx val="1"/>
          <c:order val="1"/>
          <c:tx>
            <c:strRef>
              <c:f>fig2c!$C$1</c:f>
              <c:strCache>
                <c:ptCount val="1"/>
                <c:pt idx="0">
                  <c:v>TCP Splitting</c:v>
                </c:pt>
              </c:strCache>
            </c:strRef>
          </c:tx>
          <c:spPr>
            <a:solidFill>
              <a:schemeClr val="accent2"/>
            </a:solidFill>
            <a:ln w="25400">
              <a:solidFill>
                <a:schemeClr val="tx1"/>
              </a:solidFill>
              <a:prstDash val="sysDash"/>
            </a:ln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fig2c!$A$2:$A$7</c:f>
              <c:strCache>
                <c:ptCount val="6"/>
                <c:pt idx="0">
                  <c:v>Best Relay - US</c:v>
                </c:pt>
                <c:pt idx="1">
                  <c:v>Two Relays - US</c:v>
                </c:pt>
                <c:pt idx="2">
                  <c:v>Best Three Relays - US</c:v>
                </c:pt>
                <c:pt idx="3">
                  <c:v>Best Relay - Intl.</c:v>
                </c:pt>
                <c:pt idx="4">
                  <c:v>Two Relays - Intl.</c:v>
                </c:pt>
                <c:pt idx="5">
                  <c:v>Best Three Relays - Intl.</c:v>
                </c:pt>
              </c:strCache>
            </c:strRef>
          </c:cat>
          <c:val>
            <c:numRef>
              <c:f>fig2c!$C$2:$C$7</c:f>
              <c:numCache>
                <c:formatCode>General</c:formatCode>
                <c:ptCount val="6"/>
                <c:pt idx="0">
                  <c:v>5.2</c:v>
                </c:pt>
                <c:pt idx="1">
                  <c:v>6.1</c:v>
                </c:pt>
                <c:pt idx="2">
                  <c:v>6.64</c:v>
                </c:pt>
                <c:pt idx="3">
                  <c:v>4.8499999999999996</c:v>
                </c:pt>
                <c:pt idx="4">
                  <c:v>4.93</c:v>
                </c:pt>
                <c:pt idx="5">
                  <c:v>4.88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7-4693-84A6-D5775320ED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9"/>
        <c:axId val="36692352"/>
        <c:axId val="36693888"/>
      </c:barChart>
      <c:catAx>
        <c:axId val="3669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3200"/>
            </a:pPr>
            <a:endParaRPr lang="en-US"/>
          </a:p>
        </c:txPr>
        <c:crossAx val="36693888"/>
        <c:crosses val="autoZero"/>
        <c:auto val="1"/>
        <c:lblAlgn val="ctr"/>
        <c:lblOffset val="100"/>
        <c:noMultiLvlLbl val="0"/>
      </c:catAx>
      <c:valAx>
        <c:axId val="36693888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200"/>
            </a:pPr>
            <a:endParaRPr lang="en-US"/>
          </a:p>
        </c:txPr>
        <c:crossAx val="36692352"/>
        <c:crosses val="autoZero"/>
        <c:crossBetween val="between"/>
        <c:majorUnit val="2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84584975990541"/>
          <c:y val="4.4580728091136099E-2"/>
          <c:w val="0.87294519672241444"/>
          <c:h val="0.646610603905383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'fig7'!$B$1</c:f>
              <c:strCache>
                <c:ptCount val="1"/>
                <c:pt idx="0">
                  <c:v>No Splitting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'fig7'!$A$2:$A$7</c:f>
              <c:strCache>
                <c:ptCount val="6"/>
                <c:pt idx="0">
                  <c:v>Best Relay - US</c:v>
                </c:pt>
                <c:pt idx="1">
                  <c:v>Two Relays - US</c:v>
                </c:pt>
                <c:pt idx="2">
                  <c:v>Best Three Relays - US</c:v>
                </c:pt>
                <c:pt idx="3">
                  <c:v>Best Relay - Intl.</c:v>
                </c:pt>
                <c:pt idx="4">
                  <c:v>Two Relays - Intl.</c:v>
                </c:pt>
                <c:pt idx="5">
                  <c:v>Best Three Relays - Intl.</c:v>
                </c:pt>
              </c:strCache>
            </c:strRef>
          </c:cat>
          <c:val>
            <c:numRef>
              <c:f>'fig7'!$B$2:$B$7</c:f>
              <c:numCache>
                <c:formatCode>General</c:formatCode>
                <c:ptCount val="6"/>
                <c:pt idx="0">
                  <c:v>0.86</c:v>
                </c:pt>
                <c:pt idx="1">
                  <c:v>0.96</c:v>
                </c:pt>
                <c:pt idx="2">
                  <c:v>0.83</c:v>
                </c:pt>
                <c:pt idx="3">
                  <c:v>1.07</c:v>
                </c:pt>
                <c:pt idx="4">
                  <c:v>0.99</c:v>
                </c:pt>
                <c:pt idx="5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6-4C34-94ED-27D7434055E5}"/>
            </c:ext>
          </c:extLst>
        </c:ser>
        <c:ser>
          <c:idx val="1"/>
          <c:order val="1"/>
          <c:tx>
            <c:strRef>
              <c:f>'fig7'!$C$1</c:f>
              <c:strCache>
                <c:ptCount val="1"/>
                <c:pt idx="0">
                  <c:v>TCP Splitting</c:v>
                </c:pt>
              </c:strCache>
            </c:strRef>
          </c:tx>
          <c:spPr>
            <a:pattFill prst="dkVert">
              <a:fgClr>
                <a:srgbClr val="C0504D"/>
              </a:fgClr>
              <a:bgClr>
                <a:srgbClr val="FFFFFF"/>
              </a:bgClr>
            </a:pattFill>
            <a:ln w="25400">
              <a:solidFill>
                <a:schemeClr val="tx1"/>
              </a:solidFill>
              <a:prstDash val="solid"/>
            </a:ln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'fig7'!$A$2:$A$7</c:f>
              <c:strCache>
                <c:ptCount val="6"/>
                <c:pt idx="0">
                  <c:v>Best Relay - US</c:v>
                </c:pt>
                <c:pt idx="1">
                  <c:v>Two Relays - US</c:v>
                </c:pt>
                <c:pt idx="2">
                  <c:v>Best Three Relays - US</c:v>
                </c:pt>
                <c:pt idx="3">
                  <c:v>Best Relay - Intl.</c:v>
                </c:pt>
                <c:pt idx="4">
                  <c:v>Two Relays - Intl.</c:v>
                </c:pt>
                <c:pt idx="5">
                  <c:v>Best Three Relays - Intl.</c:v>
                </c:pt>
              </c:strCache>
            </c:strRef>
          </c:cat>
          <c:val>
            <c:numRef>
              <c:f>'fig7'!$C$2:$C$7</c:f>
              <c:numCache>
                <c:formatCode>General</c:formatCode>
                <c:ptCount val="6"/>
                <c:pt idx="0">
                  <c:v>0.65</c:v>
                </c:pt>
                <c:pt idx="1">
                  <c:v>0.64</c:v>
                </c:pt>
                <c:pt idx="2">
                  <c:v>0.56000000000000005</c:v>
                </c:pt>
                <c:pt idx="3">
                  <c:v>1.23</c:v>
                </c:pt>
                <c:pt idx="4">
                  <c:v>1.03</c:v>
                </c:pt>
                <c:pt idx="5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6-4C34-94ED-27D7434055E5}"/>
            </c:ext>
          </c:extLst>
        </c:ser>
        <c:ser>
          <c:idx val="2"/>
          <c:order val="2"/>
          <c:tx>
            <c:strRef>
              <c:f>'fig7'!$D$1</c:f>
              <c:strCache>
                <c:ptCount val="1"/>
                <c:pt idx="0">
                  <c:v>Quick-Start Cubic</c:v>
                </c:pt>
              </c:strCache>
            </c:strRef>
          </c:tx>
          <c:spPr>
            <a:pattFill prst="wdDnDiag">
              <a:fgClr>
                <a:srgbClr val="C3D69B"/>
              </a:fgClr>
              <a:bgClr>
                <a:srgbClr val="FFFFFF"/>
              </a:bgClr>
            </a:pattFill>
            <a:ln w="25400" cmpd="sng">
              <a:solidFill>
                <a:schemeClr val="tx1"/>
              </a:solidFill>
              <a:prstDash val="solid"/>
            </a:ln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'fig7'!$A$2:$A$7</c:f>
              <c:strCache>
                <c:ptCount val="6"/>
                <c:pt idx="0">
                  <c:v>Best Relay - US</c:v>
                </c:pt>
                <c:pt idx="1">
                  <c:v>Two Relays - US</c:v>
                </c:pt>
                <c:pt idx="2">
                  <c:v>Best Three Relays - US</c:v>
                </c:pt>
                <c:pt idx="3">
                  <c:v>Best Relay - Intl.</c:v>
                </c:pt>
                <c:pt idx="4">
                  <c:v>Two Relays - Intl.</c:v>
                </c:pt>
                <c:pt idx="5">
                  <c:v>Best Three Relays - Intl.</c:v>
                </c:pt>
              </c:strCache>
            </c:strRef>
          </c:cat>
          <c:val>
            <c:numRef>
              <c:f>'fig7'!$D$2:$D$7</c:f>
              <c:numCache>
                <c:formatCode>General</c:formatCode>
                <c:ptCount val="6"/>
                <c:pt idx="0">
                  <c:v>0.71</c:v>
                </c:pt>
                <c:pt idx="1">
                  <c:v>0.79</c:v>
                </c:pt>
                <c:pt idx="2">
                  <c:v>0.67</c:v>
                </c:pt>
                <c:pt idx="3">
                  <c:v>1.42</c:v>
                </c:pt>
                <c:pt idx="4">
                  <c:v>1.35</c:v>
                </c:pt>
                <c:pt idx="5">
                  <c:v>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6-4C34-94ED-27D7434055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-24"/>
        <c:axId val="119341056"/>
        <c:axId val="119342592"/>
      </c:barChart>
      <c:catAx>
        <c:axId val="11934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2400"/>
            </a:pPr>
            <a:endParaRPr lang="en-US"/>
          </a:p>
        </c:txPr>
        <c:crossAx val="119342592"/>
        <c:crosses val="autoZero"/>
        <c:auto val="1"/>
        <c:lblAlgn val="ctr"/>
        <c:lblOffset val="100"/>
        <c:noMultiLvlLbl val="0"/>
      </c:catAx>
      <c:valAx>
        <c:axId val="119342592"/>
        <c:scaling>
          <c:orientation val="minMax"/>
          <c:max val="1.6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2800" b="0"/>
                </a:pPr>
                <a:r>
                  <a:rPr lang="en-US" sz="2800" b="0"/>
                  <a:t>Improvement</a:t>
                </a:r>
                <a:r>
                  <a:rPr lang="en-US" sz="2800" b="0" baseline="0"/>
                  <a:t> over E2E</a:t>
                </a:r>
                <a:endParaRPr lang="he-IL" sz="2800" b="0"/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119341056"/>
        <c:crosses val="autoZero"/>
        <c:crossBetween val="between"/>
        <c:majorUnit val="1"/>
        <c:minorUnit val="0.2"/>
      </c:valAx>
    </c:plotArea>
    <c:legend>
      <c:legendPos val="r"/>
      <c:layout>
        <c:manualLayout>
          <c:xMode val="edge"/>
          <c:yMode val="edge"/>
          <c:x val="0.13458884769950077"/>
          <c:y val="5.0779378969212183E-2"/>
          <c:w val="0.3081194822800849"/>
          <c:h val="0.151267428271916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597400904117541E-2"/>
          <c:y val="1.9900859919397208E-2"/>
          <c:w val="0.90837413537924117"/>
          <c:h val="0.84221439874695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'Ksplit-compare'!$A$3</c:f>
              <c:strCache>
                <c:ptCount val="1"/>
                <c:pt idx="0">
                  <c:v>E2E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'Ksplit-compare'!$B$2:$F$2</c:f>
              <c:strCache>
                <c:ptCount val="5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  <c:pt idx="4">
                  <c:v>50M</c:v>
                </c:pt>
              </c:strCache>
            </c:strRef>
          </c:cat>
          <c:val>
            <c:numRef>
              <c:f>'Ksplit-compare'!$B$3:$F$3</c:f>
              <c:numCache>
                <c:formatCode>General</c:formatCode>
                <c:ptCount val="5"/>
                <c:pt idx="0">
                  <c:v>0.53300000000000003</c:v>
                </c:pt>
                <c:pt idx="1">
                  <c:v>1.3294999999999999</c:v>
                </c:pt>
                <c:pt idx="2">
                  <c:v>2.1255000000000002</c:v>
                </c:pt>
                <c:pt idx="3">
                  <c:v>4.0890000000000004</c:v>
                </c:pt>
                <c:pt idx="4">
                  <c:v>8.2345000000000006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3-43CA-86CA-B7E73AC6C844}"/>
            </c:ext>
          </c:extLst>
        </c:ser>
        <c:ser>
          <c:idx val="1"/>
          <c:order val="1"/>
          <c:tx>
            <c:strRef>
              <c:f>'Ksplit-compare'!$A$4</c:f>
              <c:strCache>
                <c:ptCount val="1"/>
                <c:pt idx="0">
                  <c:v>Cloud NoSplit</c:v>
                </c:pt>
              </c:strCache>
            </c:strRef>
          </c:tx>
          <c:spPr>
            <a:pattFill prst="dkVert">
              <a:fgClr>
                <a:srgbClr val="C0504D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'Ksplit-compare'!$B$2:$F$2</c:f>
              <c:strCache>
                <c:ptCount val="5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  <c:pt idx="4">
                  <c:v>50M</c:v>
                </c:pt>
              </c:strCache>
            </c:strRef>
          </c:cat>
          <c:val>
            <c:numRef>
              <c:f>'Ksplit-compare'!$B$4:$F$4</c:f>
              <c:numCache>
                <c:formatCode>General</c:formatCode>
                <c:ptCount val="5"/>
                <c:pt idx="0">
                  <c:v>0.53249999999999997</c:v>
                </c:pt>
                <c:pt idx="1">
                  <c:v>1.2835000000000001</c:v>
                </c:pt>
                <c:pt idx="2">
                  <c:v>3.3330000000000002</c:v>
                </c:pt>
                <c:pt idx="3">
                  <c:v>5.3380000000000001</c:v>
                </c:pt>
                <c:pt idx="4">
                  <c:v>7.931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3-43CA-86CA-B7E73AC6C844}"/>
            </c:ext>
          </c:extLst>
        </c:ser>
        <c:ser>
          <c:idx val="2"/>
          <c:order val="2"/>
          <c:tx>
            <c:strRef>
              <c:f>'Ksplit-compare'!$A$5</c:f>
              <c:strCache>
                <c:ptCount val="1"/>
                <c:pt idx="0">
                  <c:v>OCD Baseline (Cloud+Split)</c:v>
                </c:pt>
              </c:strCache>
            </c:strRef>
          </c:tx>
          <c:spPr>
            <a:pattFill prst="plaid">
              <a:fgClr>
                <a:srgbClr val="FF0000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'Ksplit-compare'!$B$2:$F$2</c:f>
              <c:strCache>
                <c:ptCount val="5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  <c:pt idx="4">
                  <c:v>50M</c:v>
                </c:pt>
              </c:strCache>
            </c:strRef>
          </c:cat>
          <c:val>
            <c:numRef>
              <c:f>'Ksplit-compare'!$B$5:$F$5</c:f>
              <c:numCache>
                <c:formatCode>General</c:formatCode>
                <c:ptCount val="5"/>
                <c:pt idx="0">
                  <c:v>0.55700000000000005</c:v>
                </c:pt>
                <c:pt idx="1">
                  <c:v>1.202</c:v>
                </c:pt>
                <c:pt idx="2">
                  <c:v>1.8680000000000001</c:v>
                </c:pt>
                <c:pt idx="3">
                  <c:v>2.8544999999999998</c:v>
                </c:pt>
                <c:pt idx="4">
                  <c:v>6.1150000000000002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3-43CA-86CA-B7E73AC6C844}"/>
            </c:ext>
          </c:extLst>
        </c:ser>
        <c:ser>
          <c:idx val="3"/>
          <c:order val="3"/>
          <c:tx>
            <c:strRef>
              <c:f>'Ksplit-compare'!$A$6</c:f>
              <c:strCache>
                <c:ptCount val="1"/>
                <c:pt idx="0">
                  <c:v>Cloud Ksplit</c:v>
                </c:pt>
              </c:strCache>
            </c:strRef>
          </c:tx>
          <c:spPr>
            <a:pattFill prst="wdDnDiag">
              <a:fgClr>
                <a:srgbClr val="92D050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'Ksplit-compare'!$B$2:$F$2</c:f>
              <c:strCache>
                <c:ptCount val="5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  <c:pt idx="4">
                  <c:v>50M</c:v>
                </c:pt>
              </c:strCache>
            </c:strRef>
          </c:cat>
          <c:val>
            <c:numRef>
              <c:f>'Ksplit-compare'!$B$6:$F$6</c:f>
              <c:numCache>
                <c:formatCode>General</c:formatCode>
                <c:ptCount val="5"/>
                <c:pt idx="0">
                  <c:v>0.55900000000000005</c:v>
                </c:pt>
                <c:pt idx="1">
                  <c:v>1.2035</c:v>
                </c:pt>
                <c:pt idx="2">
                  <c:v>1.87</c:v>
                </c:pt>
                <c:pt idx="3">
                  <c:v>2.8809999999999998</c:v>
                </c:pt>
                <c:pt idx="4">
                  <c:v>5.9189999999999996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93-43CA-86CA-B7E73AC6C844}"/>
            </c:ext>
          </c:extLst>
        </c:ser>
        <c:ser>
          <c:idx val="4"/>
          <c:order val="4"/>
          <c:tx>
            <c:strRef>
              <c:f>'Ksplit-compare'!$A$7</c:f>
              <c:strCache>
                <c:ptCount val="1"/>
                <c:pt idx="0">
                  <c:v>Cloud Ksplit+TP</c:v>
                </c:pt>
              </c:strCache>
            </c:strRef>
          </c:tx>
          <c:spPr>
            <a:pattFill prst="dashDnDiag">
              <a:fgClr>
                <a:srgbClr val="00B0F0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'Ksplit-compare'!$B$2:$F$2</c:f>
              <c:strCache>
                <c:ptCount val="5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  <c:pt idx="4">
                  <c:v>50M</c:v>
                </c:pt>
              </c:strCache>
            </c:strRef>
          </c:cat>
          <c:val>
            <c:numRef>
              <c:f>'Ksplit-compare'!$B$7:$F$7</c:f>
              <c:numCache>
                <c:formatCode>General</c:formatCode>
                <c:ptCount val="5"/>
                <c:pt idx="0">
                  <c:v>0.55900000000000005</c:v>
                </c:pt>
                <c:pt idx="1">
                  <c:v>1.2070000000000001</c:v>
                </c:pt>
                <c:pt idx="2">
                  <c:v>1.8680000000000001</c:v>
                </c:pt>
                <c:pt idx="3">
                  <c:v>3.0825</c:v>
                </c:pt>
                <c:pt idx="4">
                  <c:v>6.3484999999999996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93-43CA-86CA-B7E73AC6C844}"/>
            </c:ext>
          </c:extLst>
        </c:ser>
        <c:ser>
          <c:idx val="5"/>
          <c:order val="5"/>
          <c:tx>
            <c:strRef>
              <c:f>'Ksplit-compare'!$A$8</c:f>
              <c:strCache>
                <c:ptCount val="1"/>
                <c:pt idx="0">
                  <c:v>Cloud Ksplit+TP+ES</c:v>
                </c:pt>
              </c:strCache>
            </c:strRef>
          </c:tx>
          <c:spPr>
            <a:pattFill prst="lgGrid">
              <a:fgClr>
                <a:schemeClr val="accent4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'Ksplit-compare'!$B$2:$F$2</c:f>
              <c:strCache>
                <c:ptCount val="5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  <c:pt idx="4">
                  <c:v>50M</c:v>
                </c:pt>
              </c:strCache>
            </c:strRef>
          </c:cat>
          <c:val>
            <c:numRef>
              <c:f>'Ksplit-compare'!$B$8:$F$8</c:f>
              <c:numCache>
                <c:formatCode>General</c:formatCode>
                <c:ptCount val="5"/>
                <c:pt idx="0">
                  <c:v>0.495</c:v>
                </c:pt>
                <c:pt idx="1">
                  <c:v>1.135</c:v>
                </c:pt>
                <c:pt idx="2">
                  <c:v>2.8439999999999999</c:v>
                </c:pt>
                <c:pt idx="3">
                  <c:v>4.649</c:v>
                </c:pt>
                <c:pt idx="4">
                  <c:v>6.4904999999999999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93-43CA-86CA-B7E73AC6C844}"/>
            </c:ext>
          </c:extLst>
        </c:ser>
        <c:ser>
          <c:idx val="6"/>
          <c:order val="6"/>
          <c:tx>
            <c:strRef>
              <c:f>'Ksplit-compare'!$A$9</c:f>
              <c:strCache>
                <c:ptCount val="1"/>
                <c:pt idx="0">
                  <c:v>Cloud Ksplit+TP+ES+CP</c:v>
                </c:pt>
              </c:strCache>
            </c:strRef>
          </c:tx>
          <c:spPr>
            <a:pattFill prst="solidDmnd">
              <a:fgClr>
                <a:schemeClr val="accent3">
                  <a:lumMod val="50000"/>
                </a:schemeClr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'Ksplit-compare'!$B$2:$F$2</c:f>
              <c:strCache>
                <c:ptCount val="5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  <c:pt idx="4">
                  <c:v>50M</c:v>
                </c:pt>
              </c:strCache>
            </c:strRef>
          </c:cat>
          <c:val>
            <c:numRef>
              <c:f>'Ksplit-compare'!$B$9:$F$9</c:f>
              <c:numCache>
                <c:formatCode>General</c:formatCode>
                <c:ptCount val="5"/>
                <c:pt idx="0">
                  <c:v>0.31900000000000001</c:v>
                </c:pt>
                <c:pt idx="1">
                  <c:v>0.95799999999999996</c:v>
                </c:pt>
                <c:pt idx="2">
                  <c:v>1.675</c:v>
                </c:pt>
                <c:pt idx="3">
                  <c:v>2.7715000000000001</c:v>
                </c:pt>
                <c:pt idx="4">
                  <c:v>6.0990000000000002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93-43CA-86CA-B7E73AC6C844}"/>
            </c:ext>
          </c:extLst>
        </c:ser>
        <c:ser>
          <c:idx val="7"/>
          <c:order val="7"/>
          <c:tx>
            <c:strRef>
              <c:f>'Ksplit-compare'!$A$10</c:f>
              <c:strCache>
                <c:ptCount val="1"/>
                <c:pt idx="0">
                  <c:v>Pied Piper (Full Ksplit)</c:v>
                </c:pt>
              </c:strCache>
            </c:strRef>
          </c:tx>
          <c:spPr>
            <a:pattFill prst="pct90">
              <a:fgClr>
                <a:schemeClr val="accent2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'Ksplit-compare'!$B$2:$F$2</c:f>
              <c:strCache>
                <c:ptCount val="5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  <c:pt idx="4">
                  <c:v>50M</c:v>
                </c:pt>
              </c:strCache>
            </c:strRef>
          </c:cat>
          <c:val>
            <c:numRef>
              <c:f>'Ksplit-compare'!$B$10:$F$10</c:f>
              <c:numCache>
                <c:formatCode>General</c:formatCode>
                <c:ptCount val="5"/>
                <c:pt idx="0">
                  <c:v>0.3175</c:v>
                </c:pt>
                <c:pt idx="1">
                  <c:v>0.53449999999999998</c:v>
                </c:pt>
                <c:pt idx="2">
                  <c:v>0.748</c:v>
                </c:pt>
                <c:pt idx="3">
                  <c:v>1.3154999999999999</c:v>
                </c:pt>
                <c:pt idx="4">
                  <c:v>4.1289999999999996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93-43CA-86CA-B7E73AC6C8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1"/>
        <c:overlap val="-64"/>
        <c:axId val="1165690624"/>
        <c:axId val="1157196448"/>
      </c:barChart>
      <c:catAx>
        <c:axId val="116569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196448"/>
        <c:crosses val="autoZero"/>
        <c:auto val="1"/>
        <c:lblAlgn val="ctr"/>
        <c:lblOffset val="100"/>
        <c:noMultiLvlLbl val="0"/>
      </c:catAx>
      <c:valAx>
        <c:axId val="1157196448"/>
        <c:scaling>
          <c:orientation val="minMax"/>
          <c:max val="1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cap="none" baseline="0"/>
                  <a:t>Download Completion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90624"/>
        <c:crosses val="autoZero"/>
        <c:crossBetween val="between"/>
      </c:valAx>
      <c:spPr>
        <a:noFill/>
        <a:ln>
          <a:noFill/>
        </a:ln>
        <a:effectLst>
          <a:outerShdw blurRad="50800" dir="5400000" algn="ctr" rotWithShape="0">
            <a:srgbClr val="000000">
              <a:alpha val="43137"/>
            </a:srgbClr>
          </a:outerShdw>
        </a:effectLst>
      </c:spPr>
    </c:plotArea>
    <c:legend>
      <c:legendPos val="t"/>
      <c:layout>
        <c:manualLayout>
          <c:xMode val="edge"/>
          <c:yMode val="edge"/>
          <c:x val="8.6729511535125828E-2"/>
          <c:y val="1.2558139074962862E-2"/>
          <c:w val="0.79785027347070592"/>
          <c:h val="0.28990085003109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498728981397198E-2"/>
          <c:y val="0.42804037985569016"/>
          <c:w val="0.91247280730196156"/>
          <c:h val="0.43407487881066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'Ksplit-compare'!$I$3</c:f>
              <c:strCache>
                <c:ptCount val="1"/>
                <c:pt idx="0">
                  <c:v>E2E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'Ksplit-compare'!$J$2:$N$2</c:f>
              <c:strCache>
                <c:ptCount val="5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  <c:pt idx="4">
                  <c:v>50M</c:v>
                </c:pt>
              </c:strCache>
            </c:strRef>
          </c:cat>
          <c:val>
            <c:numRef>
              <c:f>'Ksplit-compare'!$J$3:$N$3</c:f>
              <c:numCache>
                <c:formatCode>General</c:formatCode>
                <c:ptCount val="5"/>
                <c:pt idx="0">
                  <c:v>0.53249999999999997</c:v>
                </c:pt>
                <c:pt idx="1">
                  <c:v>0.53500000000000003</c:v>
                </c:pt>
                <c:pt idx="2">
                  <c:v>0.53149999999999997</c:v>
                </c:pt>
                <c:pt idx="3">
                  <c:v>0.53700000000000003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0-424C-B112-5AA3AB05DDBF}"/>
            </c:ext>
          </c:extLst>
        </c:ser>
        <c:ser>
          <c:idx val="1"/>
          <c:order val="1"/>
          <c:tx>
            <c:strRef>
              <c:f>'Ksplit-compare'!$I$4</c:f>
              <c:strCache>
                <c:ptCount val="1"/>
                <c:pt idx="0">
                  <c:v>Cloud NoSplit</c:v>
                </c:pt>
              </c:strCache>
            </c:strRef>
          </c:tx>
          <c:spPr>
            <a:pattFill prst="dkVert">
              <a:fgClr>
                <a:srgbClr val="C0504D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'Ksplit-compare'!$J$2:$N$2</c:f>
              <c:strCache>
                <c:ptCount val="5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  <c:pt idx="4">
                  <c:v>50M</c:v>
                </c:pt>
              </c:strCache>
            </c:strRef>
          </c:cat>
          <c:val>
            <c:numRef>
              <c:f>'Ksplit-compare'!$J$4:$N$4</c:f>
              <c:numCache>
                <c:formatCode>General</c:formatCode>
                <c:ptCount val="5"/>
                <c:pt idx="0">
                  <c:v>0.53200000000000003</c:v>
                </c:pt>
                <c:pt idx="1">
                  <c:v>0.53049999999999997</c:v>
                </c:pt>
                <c:pt idx="2">
                  <c:v>0.53</c:v>
                </c:pt>
                <c:pt idx="3">
                  <c:v>0.53200000000000003</c:v>
                </c:pt>
                <c:pt idx="4">
                  <c:v>0.53300000000000003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0-424C-B112-5AA3AB05DDBF}"/>
            </c:ext>
          </c:extLst>
        </c:ser>
        <c:ser>
          <c:idx val="2"/>
          <c:order val="2"/>
          <c:tx>
            <c:strRef>
              <c:f>'Ksplit-compare'!$I$5</c:f>
              <c:strCache>
                <c:ptCount val="1"/>
                <c:pt idx="0">
                  <c:v>OCD Baseline (Cloud+Split)</c:v>
                </c:pt>
              </c:strCache>
            </c:strRef>
          </c:tx>
          <c:spPr>
            <a:pattFill prst="plaid">
              <a:fgClr>
                <a:srgbClr val="FF0000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'Ksplit-compare'!$J$2:$N$2</c:f>
              <c:strCache>
                <c:ptCount val="5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  <c:pt idx="4">
                  <c:v>50M</c:v>
                </c:pt>
              </c:strCache>
            </c:strRef>
          </c:cat>
          <c:val>
            <c:numRef>
              <c:f>'Ksplit-compare'!$J$5:$N$5</c:f>
              <c:numCache>
                <c:formatCode>General</c:formatCode>
                <c:ptCount val="5"/>
                <c:pt idx="0">
                  <c:v>0.55600000000000005</c:v>
                </c:pt>
                <c:pt idx="1">
                  <c:v>0.55800000000000005</c:v>
                </c:pt>
                <c:pt idx="2">
                  <c:v>0.55700000000000005</c:v>
                </c:pt>
                <c:pt idx="3">
                  <c:v>0.55649999999999999</c:v>
                </c:pt>
                <c:pt idx="4">
                  <c:v>0.55600000000000005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40-424C-B112-5AA3AB05DDBF}"/>
            </c:ext>
          </c:extLst>
        </c:ser>
        <c:ser>
          <c:idx val="3"/>
          <c:order val="3"/>
          <c:tx>
            <c:strRef>
              <c:f>'Ksplit-compare'!$I$6</c:f>
              <c:strCache>
                <c:ptCount val="1"/>
                <c:pt idx="0">
                  <c:v>Cloud Ksplit</c:v>
                </c:pt>
              </c:strCache>
            </c:strRef>
          </c:tx>
          <c:spPr>
            <a:pattFill prst="wdDnDiag">
              <a:fgClr>
                <a:srgbClr val="92D050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'Ksplit-compare'!$J$2:$N$2</c:f>
              <c:strCache>
                <c:ptCount val="5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  <c:pt idx="4">
                  <c:v>50M</c:v>
                </c:pt>
              </c:strCache>
            </c:strRef>
          </c:cat>
          <c:val>
            <c:numRef>
              <c:f>'Ksplit-compare'!$J$6:$N$6</c:f>
              <c:numCache>
                <c:formatCode>General</c:formatCode>
                <c:ptCount val="5"/>
                <c:pt idx="0">
                  <c:v>0.5575</c:v>
                </c:pt>
                <c:pt idx="1">
                  <c:v>0.55800000000000005</c:v>
                </c:pt>
                <c:pt idx="2">
                  <c:v>0.5605</c:v>
                </c:pt>
                <c:pt idx="3">
                  <c:v>0.56100000000000005</c:v>
                </c:pt>
                <c:pt idx="4">
                  <c:v>0.5615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40-424C-B112-5AA3AB05DDBF}"/>
            </c:ext>
          </c:extLst>
        </c:ser>
        <c:ser>
          <c:idx val="4"/>
          <c:order val="4"/>
          <c:tx>
            <c:strRef>
              <c:f>'Ksplit-compare'!$I$7</c:f>
              <c:strCache>
                <c:ptCount val="1"/>
                <c:pt idx="0">
                  <c:v>Cloud Ksplit+TP</c:v>
                </c:pt>
              </c:strCache>
            </c:strRef>
          </c:tx>
          <c:spPr>
            <a:pattFill prst="zigZag">
              <a:fgClr>
                <a:srgbClr val="00B0F0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'Ksplit-compare'!$J$2:$N$2</c:f>
              <c:strCache>
                <c:ptCount val="5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  <c:pt idx="4">
                  <c:v>50M</c:v>
                </c:pt>
              </c:strCache>
            </c:strRef>
          </c:cat>
          <c:val>
            <c:numRef>
              <c:f>'Ksplit-compare'!$J$7:$N$7</c:f>
              <c:numCache>
                <c:formatCode>General</c:formatCode>
                <c:ptCount val="5"/>
                <c:pt idx="0">
                  <c:v>0.5575</c:v>
                </c:pt>
                <c:pt idx="1">
                  <c:v>0.55800000000000005</c:v>
                </c:pt>
                <c:pt idx="2">
                  <c:v>0.55900000000000005</c:v>
                </c:pt>
                <c:pt idx="3">
                  <c:v>0.55700000000000005</c:v>
                </c:pt>
                <c:pt idx="4">
                  <c:v>0.55500000000000005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40-424C-B112-5AA3AB05DDBF}"/>
            </c:ext>
          </c:extLst>
        </c:ser>
        <c:ser>
          <c:idx val="5"/>
          <c:order val="5"/>
          <c:tx>
            <c:strRef>
              <c:f>'Ksplit-compare'!$I$8</c:f>
              <c:strCache>
                <c:ptCount val="1"/>
                <c:pt idx="0">
                  <c:v>Cloud Ksplit+TP+ES</c:v>
                </c:pt>
              </c:strCache>
            </c:strRef>
          </c:tx>
          <c:spPr>
            <a:pattFill prst="lgGrid">
              <a:fgClr>
                <a:srgbClr val="7030A0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'Ksplit-compare'!$J$2:$N$2</c:f>
              <c:strCache>
                <c:ptCount val="5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  <c:pt idx="4">
                  <c:v>50M</c:v>
                </c:pt>
              </c:strCache>
            </c:strRef>
          </c:cat>
          <c:val>
            <c:numRef>
              <c:f>'Ksplit-compare'!$J$8:$N$8</c:f>
              <c:numCache>
                <c:formatCode>General</c:formatCode>
                <c:ptCount val="5"/>
                <c:pt idx="0">
                  <c:v>0.49349999999999999</c:v>
                </c:pt>
                <c:pt idx="1">
                  <c:v>0.49149999999999999</c:v>
                </c:pt>
                <c:pt idx="2">
                  <c:v>0.49199999999999999</c:v>
                </c:pt>
                <c:pt idx="3">
                  <c:v>0.49299999999999999</c:v>
                </c:pt>
                <c:pt idx="4">
                  <c:v>0.49399999999999999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40-424C-B112-5AA3AB05DDBF}"/>
            </c:ext>
          </c:extLst>
        </c:ser>
        <c:ser>
          <c:idx val="6"/>
          <c:order val="6"/>
          <c:tx>
            <c:strRef>
              <c:f>'Ksplit-compare'!$I$9</c:f>
              <c:strCache>
                <c:ptCount val="1"/>
                <c:pt idx="0">
                  <c:v>Cloud Ksplit+TP+ES+CP</c:v>
                </c:pt>
              </c:strCache>
            </c:strRef>
          </c:tx>
          <c:spPr>
            <a:pattFill prst="solidDmnd">
              <a:fgClr>
                <a:schemeClr val="accent5">
                  <a:lumMod val="75000"/>
                </a:schemeClr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'Ksplit-compare'!$J$2:$N$2</c:f>
              <c:strCache>
                <c:ptCount val="5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  <c:pt idx="4">
                  <c:v>50M</c:v>
                </c:pt>
              </c:strCache>
            </c:strRef>
          </c:cat>
          <c:val>
            <c:numRef>
              <c:f>'Ksplit-compare'!$J$9:$N$9</c:f>
              <c:numCache>
                <c:formatCode>General</c:formatCode>
                <c:ptCount val="5"/>
                <c:pt idx="0">
                  <c:v>0.317</c:v>
                </c:pt>
                <c:pt idx="1">
                  <c:v>0.315</c:v>
                </c:pt>
                <c:pt idx="2">
                  <c:v>0.314</c:v>
                </c:pt>
                <c:pt idx="3">
                  <c:v>0.3175</c:v>
                </c:pt>
                <c:pt idx="4">
                  <c:v>0.3155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40-424C-B112-5AA3AB05DDBF}"/>
            </c:ext>
          </c:extLst>
        </c:ser>
        <c:ser>
          <c:idx val="7"/>
          <c:order val="7"/>
          <c:tx>
            <c:strRef>
              <c:f>'Ksplit-compare'!$I$10</c:f>
              <c:strCache>
                <c:ptCount val="1"/>
                <c:pt idx="0">
                  <c:v>Pied Piper (Full Ksplit)</c:v>
                </c:pt>
              </c:strCache>
            </c:strRef>
          </c:tx>
          <c:spPr>
            <a:pattFill prst="pct90">
              <a:fgClr>
                <a:schemeClr val="accent2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'Ksplit-compare'!$J$2:$N$2</c:f>
              <c:strCache>
                <c:ptCount val="5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  <c:pt idx="4">
                  <c:v>50M</c:v>
                </c:pt>
              </c:strCache>
            </c:strRef>
          </c:cat>
          <c:val>
            <c:numRef>
              <c:f>'Ksplit-compare'!$J$10:$N$10</c:f>
              <c:numCache>
                <c:formatCode>General</c:formatCode>
                <c:ptCount val="5"/>
                <c:pt idx="0">
                  <c:v>0.3165</c:v>
                </c:pt>
                <c:pt idx="1">
                  <c:v>0.317</c:v>
                </c:pt>
                <c:pt idx="2">
                  <c:v>0.318</c:v>
                </c:pt>
                <c:pt idx="3">
                  <c:v>0.3155</c:v>
                </c:pt>
                <c:pt idx="4">
                  <c:v>0.314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40-424C-B112-5AA3AB05DD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3"/>
        <c:overlap val="-56"/>
        <c:axId val="1083669872"/>
        <c:axId val="1078687360"/>
      </c:barChart>
      <c:catAx>
        <c:axId val="10836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87360"/>
        <c:crosses val="autoZero"/>
        <c:auto val="1"/>
        <c:lblAlgn val="ctr"/>
        <c:lblOffset val="100"/>
        <c:noMultiLvlLbl val="0"/>
      </c:catAx>
      <c:valAx>
        <c:axId val="10786873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TTFB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8366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'Weak Client'!$B$5</c:f>
              <c:strCache>
                <c:ptCount val="1"/>
                <c:pt idx="0">
                  <c:v>Pied Piper (Full Ksplit)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tx1"/>
              </a:solidFill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'Weak Client'!$C$1:$F$1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'Weak Client'!$C$5:$F$5</c:f>
              <c:numCache>
                <c:formatCode>General</c:formatCode>
                <c:ptCount val="4"/>
                <c:pt idx="0">
                  <c:v>1.6593059936908519</c:v>
                </c:pt>
                <c:pt idx="1">
                  <c:v>2.4878957169459963</c:v>
                </c:pt>
                <c:pt idx="2">
                  <c:v>6.1143398610233737</c:v>
                </c:pt>
                <c:pt idx="3">
                  <c:v>7.9075027428474973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F-49D6-8DAD-2B5F88585014}"/>
            </c:ext>
          </c:extLst>
        </c:ser>
        <c:ser>
          <c:idx val="1"/>
          <c:order val="1"/>
          <c:tx>
            <c:strRef>
              <c:f>'Weak Client'!$B$6</c:f>
              <c:strCache>
                <c:ptCount val="1"/>
                <c:pt idx="0">
                  <c:v>Cloud Ksplit+TP+ES+CP</c:v>
                </c:pt>
              </c:strCache>
            </c:strRef>
          </c:tx>
          <c:spPr>
            <a:pattFill prst="wdDnDiag">
              <a:fgClr>
                <a:srgbClr val="C3D69B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'Weak Client'!$C$1:$F$1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'Weak Client'!$C$6:$F$6</c:f>
              <c:numCache>
                <c:formatCode>General</c:formatCode>
                <c:ptCount val="4"/>
                <c:pt idx="0">
                  <c:v>1.6645569620253164</c:v>
                </c:pt>
                <c:pt idx="1">
                  <c:v>1.3730729701952724</c:v>
                </c:pt>
                <c:pt idx="2">
                  <c:v>4.2979573712255776</c:v>
                </c:pt>
                <c:pt idx="3">
                  <c:v>6.8823270163067427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F-49D6-8DAD-2B5F885850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85058464"/>
        <c:axId val="1157212432"/>
      </c:barChart>
      <c:catAx>
        <c:axId val="10850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12432"/>
        <c:crosses val="autoZero"/>
        <c:auto val="1"/>
        <c:lblAlgn val="ctr"/>
        <c:lblOffset val="100"/>
        <c:noMultiLvlLbl val="0"/>
      </c:catAx>
      <c:valAx>
        <c:axId val="11572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cap="none" baseline="0"/>
                  <a:t>Download Time Improvement over E2E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5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9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1F2E2B-5AA6-4C55-AA1A-3A78487021F0}">
  <sheetPr/>
  <sheetViews>
    <sheetView tabSelected="1" zoomScale="121" workbookViewId="0" zoomToFit="1"/>
  </sheetViews>
  <pageMargins left="0.7" right="0.7" top="0.75" bottom="0.75" header="0.3" footer="0.3"/>
  <pageSetup paperSize="9" orientation="landscape" horizontalDpi="300" verticalDpi="300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752CA7-1A2D-416B-8115-6443A13D013D}">
  <sheetPr/>
  <sheetViews>
    <sheetView zoomScale="121" workbookViewId="0" zoomToFit="1"/>
  </sheetViews>
  <pageMargins left="0.7" right="0.7" top="0.75" bottom="0.75" header="0.3" footer="0.3"/>
  <pageSetup paperSize="9" orientation="landscape" horizontalDpi="300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44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44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44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44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144274-E41D-4E70-A1D3-C12371495150}">
  <sheetPr/>
  <sheetViews>
    <sheetView zoomScale="121" workbookViewId="0" zoomToFit="1"/>
  </sheetViews>
  <pageMargins left="0.7" right="0.7" top="0.75" bottom="0.75" header="0.3" footer="0.3"/>
  <pageSetup paperSize="9" orientation="landscape" horizontalDpi="300" verticalDpi="3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057C74-BA9A-4452-96BA-8E12C0DBB085}">
  <sheetPr/>
  <sheetViews>
    <sheetView zoomScale="121" workbookViewId="0" zoomToFit="1"/>
  </sheetViews>
  <pageMargins left="0.7" right="0.7" top="0.75" bottom="0.75" header="0.3" footer="0.3"/>
  <pageSetup paperSize="9" orientation="landscape" horizontalDpi="300" verticalDpi="300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B0D531-7C64-4E0F-AC96-81A2F428191F}">
  <sheetPr/>
  <sheetViews>
    <sheetView zoomScale="121" workbookViewId="0" zoomToFit="1"/>
  </sheetViews>
  <pageMargins left="0.7" right="0.7" top="0.75" bottom="0.75" header="0.3" footer="0.3"/>
  <pageSetup paperSize="9"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15529" y="-5176"/>
    <xdr:ext cx="9317934" cy="6067010"/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4BCA7-71C1-4054-971E-A6A83BAAB4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DA886-861A-4594-98C3-291A8FD604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67778"/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67778"/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67778"/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67778"/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181A2-D878-484B-896B-D783D4DE45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73612-5CFD-4A40-A1F9-ED8F26CBD9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A1D8D-BD9C-4A9B-8CA3-1E068DBD50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A3" sqref="A3:B3"/>
    </sheetView>
  </sheetViews>
  <sheetFormatPr defaultColWidth="8.85546875" defaultRowHeight="15" x14ac:dyDescent="0.25"/>
  <cols>
    <col min="5" max="5" width="20.140625" customWidth="1"/>
  </cols>
  <sheetData>
    <row r="1" spans="1:5" ht="27" thickBot="1" x14ac:dyDescent="0.3">
      <c r="A1" s="1"/>
      <c r="B1" s="2" t="s">
        <v>0</v>
      </c>
      <c r="C1" s="3" t="s">
        <v>1</v>
      </c>
      <c r="D1" s="3" t="s">
        <v>2</v>
      </c>
    </row>
    <row r="2" spans="1:5" ht="16.5" customHeight="1" x14ac:dyDescent="0.25">
      <c r="A2" s="20" t="s">
        <v>27</v>
      </c>
      <c r="B2" s="6"/>
      <c r="C2" s="5">
        <v>5.89</v>
      </c>
      <c r="D2" s="6"/>
      <c r="E2" s="4" t="s">
        <v>16</v>
      </c>
    </row>
    <row r="3" spans="1:5" ht="16.5" customHeight="1" x14ac:dyDescent="0.25">
      <c r="A3" s="22" t="s">
        <v>28</v>
      </c>
      <c r="B3" s="5">
        <v>1.05</v>
      </c>
      <c r="C3" s="5"/>
      <c r="D3" s="6"/>
      <c r="E3" s="21"/>
    </row>
    <row r="4" spans="1:5" x14ac:dyDescent="0.25">
      <c r="A4" s="4" t="s">
        <v>15</v>
      </c>
      <c r="B4" s="5">
        <v>1.18</v>
      </c>
      <c r="C4" s="6"/>
      <c r="D4" s="6"/>
    </row>
    <row r="5" spans="1:5" x14ac:dyDescent="0.25">
      <c r="A5" s="4" t="s">
        <v>12</v>
      </c>
      <c r="B5" s="5">
        <v>1.65</v>
      </c>
      <c r="C5" s="6"/>
      <c r="D5" s="6"/>
    </row>
    <row r="6" spans="1:5" x14ac:dyDescent="0.25">
      <c r="A6" s="4" t="s">
        <v>13</v>
      </c>
      <c r="B6" s="5">
        <v>1.75</v>
      </c>
      <c r="C6" s="6"/>
      <c r="D6" s="6"/>
    </row>
    <row r="7" spans="1:5" x14ac:dyDescent="0.25">
      <c r="A7" s="4" t="s">
        <v>7</v>
      </c>
      <c r="B7" s="5">
        <v>1.8</v>
      </c>
      <c r="C7" s="6"/>
      <c r="D7" s="6"/>
    </row>
    <row r="8" spans="1:5" x14ac:dyDescent="0.25">
      <c r="A8" s="4" t="s">
        <v>4</v>
      </c>
      <c r="B8" s="5">
        <v>1.96</v>
      </c>
      <c r="C8" s="6"/>
      <c r="D8" s="6"/>
    </row>
    <row r="9" spans="1:5" x14ac:dyDescent="0.25">
      <c r="A9" s="4" t="s">
        <v>11</v>
      </c>
      <c r="B9" s="5">
        <v>1.97</v>
      </c>
      <c r="C9" s="6"/>
      <c r="D9" s="6"/>
    </row>
    <row r="10" spans="1:5" x14ac:dyDescent="0.25">
      <c r="A10" s="4" t="s">
        <v>6</v>
      </c>
      <c r="B10" s="5">
        <v>1.99</v>
      </c>
      <c r="C10" s="6"/>
      <c r="D10" s="6"/>
    </row>
    <row r="11" spans="1:5" x14ac:dyDescent="0.25">
      <c r="A11" s="4" t="s">
        <v>10</v>
      </c>
      <c r="B11" s="5">
        <v>2.79</v>
      </c>
      <c r="C11" s="6"/>
      <c r="D11" s="6"/>
    </row>
    <row r="12" spans="1:5" x14ac:dyDescent="0.25">
      <c r="A12" s="4" t="s">
        <v>9</v>
      </c>
      <c r="B12" s="5">
        <v>3.88</v>
      </c>
      <c r="C12" s="6"/>
      <c r="D12" s="6"/>
    </row>
    <row r="13" spans="1:5" x14ac:dyDescent="0.25">
      <c r="A13" s="4" t="s">
        <v>8</v>
      </c>
      <c r="B13" s="5">
        <v>4.3499999999999996</v>
      </c>
      <c r="C13" s="6"/>
      <c r="D13" s="5">
        <v>7.9</v>
      </c>
    </row>
    <row r="14" spans="1:5" x14ac:dyDescent="0.25">
      <c r="A14" s="4" t="s">
        <v>3</v>
      </c>
      <c r="B14" s="5">
        <v>4.41</v>
      </c>
      <c r="C14" s="6"/>
      <c r="D14" s="5">
        <v>8.64</v>
      </c>
    </row>
    <row r="15" spans="1:5" x14ac:dyDescent="0.25">
      <c r="A15" s="4" t="s">
        <v>14</v>
      </c>
      <c r="B15" s="5">
        <v>4.78</v>
      </c>
      <c r="C15" s="6"/>
      <c r="D15" s="6"/>
    </row>
    <row r="16" spans="1:5" x14ac:dyDescent="0.25">
      <c r="A16" s="4" t="s">
        <v>5</v>
      </c>
      <c r="B16" s="5">
        <v>6.64</v>
      </c>
      <c r="C16" s="6"/>
      <c r="D16" s="5">
        <v>7.24</v>
      </c>
    </row>
  </sheetData>
  <sortState ref="A2:D18">
    <sortCondition ref="B1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3F45-F934-4906-8994-7689B03C970F}">
  <dimension ref="B1:H35"/>
  <sheetViews>
    <sheetView topLeftCell="A4" workbookViewId="0">
      <selection activeCell="H18" activeCellId="2" sqref="B18:B35 E18:E35 H18:H35"/>
    </sheetView>
  </sheetViews>
  <sheetFormatPr defaultRowHeight="15" x14ac:dyDescent="0.25"/>
  <sheetData>
    <row r="1" spans="2:8" x14ac:dyDescent="0.25">
      <c r="B1" t="s">
        <v>73</v>
      </c>
    </row>
    <row r="2" spans="2:8" x14ac:dyDescent="0.25">
      <c r="C2" t="s">
        <v>66</v>
      </c>
      <c r="D2" t="s">
        <v>67</v>
      </c>
      <c r="E2" t="s">
        <v>68</v>
      </c>
      <c r="F2" t="s">
        <v>66</v>
      </c>
      <c r="G2" t="s">
        <v>67</v>
      </c>
      <c r="H2" t="s">
        <v>69</v>
      </c>
    </row>
    <row r="3" spans="2:8" x14ac:dyDescent="0.25">
      <c r="B3" t="s">
        <v>70</v>
      </c>
      <c r="C3" t="s">
        <v>71</v>
      </c>
      <c r="D3" t="s">
        <v>71</v>
      </c>
      <c r="E3" t="s">
        <v>71</v>
      </c>
      <c r="F3" t="s">
        <v>72</v>
      </c>
      <c r="G3" t="s">
        <v>72</v>
      </c>
      <c r="H3" t="s">
        <v>72</v>
      </c>
    </row>
    <row r="4" spans="2:8" x14ac:dyDescent="0.25">
      <c r="B4">
        <v>1</v>
      </c>
      <c r="C4">
        <v>27</v>
      </c>
      <c r="D4">
        <v>41214</v>
      </c>
      <c r="E4">
        <f>D4*8/1000000</f>
        <v>0.32971200000000001</v>
      </c>
      <c r="F4">
        <v>2</v>
      </c>
      <c r="G4">
        <v>140</v>
      </c>
      <c r="H4">
        <f>G4*8/1000000</f>
        <v>1.1199999999999999E-3</v>
      </c>
    </row>
    <row r="5" spans="2:8" x14ac:dyDescent="0.25">
      <c r="B5">
        <v>2</v>
      </c>
      <c r="C5">
        <v>6647</v>
      </c>
      <c r="D5">
        <v>9886382</v>
      </c>
      <c r="E5">
        <f t="shared" ref="E5:E12" si="0">D5*8/1000000</f>
        <v>79.091055999999995</v>
      </c>
      <c r="F5">
        <v>2498</v>
      </c>
      <c r="G5">
        <v>3704964</v>
      </c>
      <c r="H5">
        <f t="shared" ref="H5:H12" si="1">G5*8/1000000</f>
        <v>29.639711999999999</v>
      </c>
    </row>
    <row r="6" spans="2:8" x14ac:dyDescent="0.25">
      <c r="B6">
        <v>3</v>
      </c>
      <c r="C6">
        <v>2714</v>
      </c>
      <c r="D6">
        <v>4265140</v>
      </c>
      <c r="E6">
        <f t="shared" si="0"/>
        <v>34.121119999999998</v>
      </c>
      <c r="F6">
        <v>7264</v>
      </c>
      <c r="G6">
        <v>11278784</v>
      </c>
      <c r="H6">
        <f t="shared" si="1"/>
        <v>90.230271999999999</v>
      </c>
    </row>
    <row r="7" spans="2:8" x14ac:dyDescent="0.25">
      <c r="B7">
        <v>4</v>
      </c>
      <c r="C7">
        <v>3104</v>
      </c>
      <c r="D7">
        <v>4937152</v>
      </c>
      <c r="E7">
        <f t="shared" si="0"/>
        <v>39.497216000000002</v>
      </c>
      <c r="F7">
        <v>6784</v>
      </c>
      <c r="G7">
        <v>10600832</v>
      </c>
      <c r="H7">
        <f t="shared" si="1"/>
        <v>84.806656000000004</v>
      </c>
    </row>
    <row r="8" spans="2:8" x14ac:dyDescent="0.25">
      <c r="B8">
        <v>5</v>
      </c>
      <c r="C8">
        <v>3644</v>
      </c>
      <c r="D8">
        <v>5713400</v>
      </c>
      <c r="E8">
        <f t="shared" si="0"/>
        <v>45.7072</v>
      </c>
      <c r="F8">
        <v>6288</v>
      </c>
      <c r="G8">
        <v>9828896</v>
      </c>
      <c r="H8">
        <f t="shared" si="1"/>
        <v>78.631168000000002</v>
      </c>
    </row>
    <row r="9" spans="2:8" x14ac:dyDescent="0.25">
      <c r="B9">
        <v>6</v>
      </c>
      <c r="C9">
        <v>4129</v>
      </c>
      <c r="D9">
        <v>6601474</v>
      </c>
      <c r="E9">
        <f t="shared" si="0"/>
        <v>52.811791999999997</v>
      </c>
      <c r="F9">
        <v>5658</v>
      </c>
      <c r="G9">
        <v>8912948</v>
      </c>
      <c r="H9">
        <f t="shared" si="1"/>
        <v>71.303584000000001</v>
      </c>
    </row>
    <row r="10" spans="2:8" x14ac:dyDescent="0.25">
      <c r="B10">
        <v>7</v>
      </c>
      <c r="C10">
        <v>4761</v>
      </c>
      <c r="D10">
        <v>7614706</v>
      </c>
      <c r="E10">
        <f t="shared" si="0"/>
        <v>60.917648</v>
      </c>
      <c r="F10">
        <v>5051</v>
      </c>
      <c r="G10">
        <v>7919670</v>
      </c>
      <c r="H10">
        <f t="shared" si="1"/>
        <v>63.35736</v>
      </c>
    </row>
    <row r="11" spans="2:8" x14ac:dyDescent="0.25">
      <c r="B11">
        <v>8</v>
      </c>
      <c r="C11">
        <v>8177</v>
      </c>
      <c r="D11">
        <v>13025826</v>
      </c>
      <c r="E11">
        <f t="shared" si="0"/>
        <v>104.206608</v>
      </c>
      <c r="F11">
        <v>1582</v>
      </c>
      <c r="G11">
        <v>2501169</v>
      </c>
      <c r="H11">
        <f t="shared" si="1"/>
        <v>20.009352</v>
      </c>
    </row>
    <row r="12" spans="2:8" x14ac:dyDescent="0.25">
      <c r="B12">
        <v>9</v>
      </c>
      <c r="C12">
        <v>1636</v>
      </c>
      <c r="D12">
        <v>2643101</v>
      </c>
      <c r="E12">
        <f t="shared" si="0"/>
        <v>21.144808000000001</v>
      </c>
      <c r="F12">
        <v>0</v>
      </c>
      <c r="G12">
        <v>0</v>
      </c>
      <c r="H12">
        <f t="shared" si="1"/>
        <v>0</v>
      </c>
    </row>
    <row r="15" spans="2:8" x14ac:dyDescent="0.25">
      <c r="B15" t="s">
        <v>74</v>
      </c>
    </row>
    <row r="17" spans="2:8" x14ac:dyDescent="0.25">
      <c r="C17" t="s">
        <v>66</v>
      </c>
      <c r="D17" t="s">
        <v>67</v>
      </c>
      <c r="E17" t="s">
        <v>68</v>
      </c>
      <c r="F17" t="s">
        <v>66</v>
      </c>
      <c r="G17" t="s">
        <v>67</v>
      </c>
      <c r="H17" t="s">
        <v>69</v>
      </c>
    </row>
    <row r="18" spans="2:8" x14ac:dyDescent="0.25">
      <c r="B18" t="s">
        <v>70</v>
      </c>
      <c r="C18" t="s">
        <v>71</v>
      </c>
      <c r="D18" t="s">
        <v>71</v>
      </c>
      <c r="E18" t="s">
        <v>71</v>
      </c>
      <c r="F18" t="s">
        <v>75</v>
      </c>
      <c r="G18" t="s">
        <v>75</v>
      </c>
      <c r="H18" t="s">
        <v>75</v>
      </c>
    </row>
    <row r="19" spans="2:8" x14ac:dyDescent="0.25">
      <c r="B19">
        <v>1</v>
      </c>
      <c r="C19">
        <v>12</v>
      </c>
      <c r="D19">
        <v>14880</v>
      </c>
      <c r="E19">
        <f t="shared" ref="E19:E35" si="2">D19*8/1000000</f>
        <v>0.11904000000000001</v>
      </c>
      <c r="F19">
        <v>0</v>
      </c>
      <c r="G19">
        <v>0</v>
      </c>
      <c r="H19">
        <f t="shared" ref="H19:H35" si="3">G19*8/1000000</f>
        <v>0</v>
      </c>
    </row>
    <row r="20" spans="2:8" x14ac:dyDescent="0.25">
      <c r="B20">
        <v>2</v>
      </c>
      <c r="C20">
        <v>8341</v>
      </c>
      <c r="D20">
        <v>12764906</v>
      </c>
      <c r="E20">
        <f t="shared" si="2"/>
        <v>102.119248</v>
      </c>
      <c r="F20">
        <v>32</v>
      </c>
      <c r="G20">
        <v>44360</v>
      </c>
      <c r="H20">
        <f t="shared" si="3"/>
        <v>0.35487999999999997</v>
      </c>
    </row>
    <row r="21" spans="2:8" x14ac:dyDescent="0.25">
      <c r="B21">
        <v>3</v>
      </c>
      <c r="C21">
        <v>9584</v>
      </c>
      <c r="D21">
        <v>15123680</v>
      </c>
      <c r="E21">
        <f t="shared" si="2"/>
        <v>120.98944</v>
      </c>
      <c r="F21">
        <v>265</v>
      </c>
      <c r="G21">
        <v>411730</v>
      </c>
      <c r="H21">
        <f t="shared" si="3"/>
        <v>3.2938399999999999</v>
      </c>
    </row>
    <row r="22" spans="2:8" x14ac:dyDescent="0.25">
      <c r="B22">
        <v>4</v>
      </c>
      <c r="C22">
        <v>8402</v>
      </c>
      <c r="D22">
        <v>13284260</v>
      </c>
      <c r="E22">
        <f t="shared" si="2"/>
        <v>106.27408</v>
      </c>
      <c r="F22">
        <v>1445</v>
      </c>
      <c r="G22">
        <v>2251274</v>
      </c>
      <c r="H22">
        <f t="shared" si="3"/>
        <v>18.010192</v>
      </c>
    </row>
    <row r="23" spans="2:8" x14ac:dyDescent="0.25">
      <c r="B23">
        <v>5</v>
      </c>
      <c r="C23">
        <v>8404</v>
      </c>
      <c r="D23">
        <v>13390632</v>
      </c>
      <c r="E23">
        <f t="shared" si="2"/>
        <v>107.125056</v>
      </c>
      <c r="F23">
        <v>1398</v>
      </c>
      <c r="G23">
        <v>2136684</v>
      </c>
      <c r="H23">
        <f t="shared" si="3"/>
        <v>17.093471999999998</v>
      </c>
    </row>
    <row r="24" spans="2:8" x14ac:dyDescent="0.25">
      <c r="B24">
        <v>6</v>
      </c>
      <c r="C24">
        <v>94</v>
      </c>
      <c r="D24">
        <v>149905</v>
      </c>
      <c r="E24">
        <f t="shared" si="2"/>
        <v>1.1992400000000001</v>
      </c>
      <c r="F24">
        <v>2411</v>
      </c>
      <c r="G24">
        <v>4362006</v>
      </c>
      <c r="H24">
        <f t="shared" si="3"/>
        <v>34.896048</v>
      </c>
    </row>
    <row r="25" spans="2:8" x14ac:dyDescent="0.25">
      <c r="B25">
        <v>7</v>
      </c>
      <c r="C25">
        <v>0</v>
      </c>
      <c r="D25">
        <v>0</v>
      </c>
      <c r="E25">
        <f t="shared" si="2"/>
        <v>0</v>
      </c>
      <c r="F25">
        <v>2359</v>
      </c>
      <c r="G25">
        <v>4351534</v>
      </c>
      <c r="H25">
        <f t="shared" si="3"/>
        <v>34.812272</v>
      </c>
    </row>
    <row r="26" spans="2:8" x14ac:dyDescent="0.25">
      <c r="B26">
        <v>8</v>
      </c>
      <c r="C26">
        <v>0</v>
      </c>
      <c r="D26">
        <v>0</v>
      </c>
      <c r="E26">
        <f t="shared" si="2"/>
        <v>0</v>
      </c>
      <c r="F26">
        <v>2465</v>
      </c>
      <c r="G26">
        <v>4375426</v>
      </c>
      <c r="H26">
        <f t="shared" si="3"/>
        <v>35.003408</v>
      </c>
    </row>
    <row r="27" spans="2:8" x14ac:dyDescent="0.25">
      <c r="B27">
        <v>9</v>
      </c>
      <c r="C27">
        <v>0</v>
      </c>
      <c r="D27">
        <v>0</v>
      </c>
      <c r="E27">
        <f t="shared" si="2"/>
        <v>0</v>
      </c>
      <c r="F27">
        <v>2442</v>
      </c>
      <c r="G27">
        <v>4433044</v>
      </c>
      <c r="H27">
        <f t="shared" si="3"/>
        <v>35.464351999999998</v>
      </c>
    </row>
    <row r="28" spans="2:8" x14ac:dyDescent="0.25">
      <c r="B28">
        <v>10</v>
      </c>
      <c r="C28">
        <v>0</v>
      </c>
      <c r="D28">
        <v>0</v>
      </c>
      <c r="E28">
        <f t="shared" si="2"/>
        <v>0</v>
      </c>
      <c r="F28">
        <v>2532</v>
      </c>
      <c r="G28">
        <v>4543176</v>
      </c>
      <c r="H28">
        <f t="shared" si="3"/>
        <v>36.345407999999999</v>
      </c>
    </row>
    <row r="29" spans="2:8" x14ac:dyDescent="0.25">
      <c r="B29">
        <v>11</v>
      </c>
      <c r="C29">
        <v>0</v>
      </c>
      <c r="D29">
        <v>0</v>
      </c>
      <c r="E29">
        <f t="shared" si="2"/>
        <v>0</v>
      </c>
      <c r="F29">
        <v>2712</v>
      </c>
      <c r="G29">
        <v>4726832</v>
      </c>
      <c r="H29">
        <f t="shared" si="3"/>
        <v>37.814655999999999</v>
      </c>
    </row>
    <row r="30" spans="2:8" x14ac:dyDescent="0.25">
      <c r="B30">
        <v>12</v>
      </c>
      <c r="C30">
        <v>0</v>
      </c>
      <c r="D30">
        <v>0</v>
      </c>
      <c r="E30">
        <f t="shared" si="2"/>
        <v>0</v>
      </c>
      <c r="F30">
        <v>2844</v>
      </c>
      <c r="G30">
        <v>4973496</v>
      </c>
      <c r="H30">
        <f t="shared" si="3"/>
        <v>39.787967999999999</v>
      </c>
    </row>
    <row r="31" spans="2:8" x14ac:dyDescent="0.25">
      <c r="B31">
        <v>13</v>
      </c>
      <c r="C31">
        <v>0</v>
      </c>
      <c r="D31">
        <v>0</v>
      </c>
      <c r="E31">
        <f t="shared" si="2"/>
        <v>0</v>
      </c>
      <c r="F31">
        <v>2610</v>
      </c>
      <c r="G31">
        <v>4637028</v>
      </c>
      <c r="H31">
        <f t="shared" si="3"/>
        <v>37.096223999999999</v>
      </c>
    </row>
    <row r="32" spans="2:8" x14ac:dyDescent="0.25">
      <c r="B32">
        <v>14</v>
      </c>
      <c r="C32">
        <v>0</v>
      </c>
      <c r="D32">
        <v>0</v>
      </c>
      <c r="E32">
        <f t="shared" si="2"/>
        <v>0</v>
      </c>
      <c r="F32">
        <v>2225</v>
      </c>
      <c r="G32">
        <v>4082210</v>
      </c>
      <c r="H32">
        <f t="shared" si="3"/>
        <v>32.657679999999999</v>
      </c>
    </row>
    <row r="33" spans="2:8" x14ac:dyDescent="0.25">
      <c r="B33">
        <v>15</v>
      </c>
      <c r="C33">
        <v>0</v>
      </c>
      <c r="D33">
        <v>0</v>
      </c>
      <c r="E33">
        <f t="shared" si="2"/>
        <v>0</v>
      </c>
      <c r="F33">
        <v>2520</v>
      </c>
      <c r="G33">
        <v>4481840</v>
      </c>
      <c r="H33">
        <f t="shared" si="3"/>
        <v>35.85472</v>
      </c>
    </row>
    <row r="34" spans="2:8" x14ac:dyDescent="0.25">
      <c r="B34">
        <v>16</v>
      </c>
      <c r="C34">
        <v>0</v>
      </c>
      <c r="D34">
        <v>0</v>
      </c>
      <c r="E34">
        <f t="shared" si="2"/>
        <v>0</v>
      </c>
      <c r="F34">
        <v>2527</v>
      </c>
      <c r="G34">
        <v>4665811</v>
      </c>
      <c r="H34">
        <f t="shared" si="3"/>
        <v>37.326487999999998</v>
      </c>
    </row>
    <row r="35" spans="2:8" x14ac:dyDescent="0.25">
      <c r="B35">
        <v>17</v>
      </c>
      <c r="C35">
        <v>0</v>
      </c>
      <c r="D35">
        <v>0</v>
      </c>
      <c r="E35">
        <f t="shared" si="2"/>
        <v>0</v>
      </c>
      <c r="F35">
        <v>1</v>
      </c>
      <c r="G35">
        <v>66</v>
      </c>
      <c r="H35">
        <f t="shared" si="3"/>
        <v>5.2800000000000004E-4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workbookViewId="0">
      <selection activeCell="D14" sqref="D14"/>
    </sheetView>
  </sheetViews>
  <sheetFormatPr defaultColWidth="8.85546875" defaultRowHeight="15" x14ac:dyDescent="0.25"/>
  <cols>
    <col min="1" max="1" width="16.140625" customWidth="1"/>
  </cols>
  <sheetData>
    <row r="1" spans="1:4" ht="39.75" thickBot="1" x14ac:dyDescent="0.3">
      <c r="A1" s="16"/>
      <c r="B1" s="17" t="s">
        <v>26</v>
      </c>
      <c r="C1" s="17" t="s">
        <v>25</v>
      </c>
      <c r="D1" s="17" t="s">
        <v>29</v>
      </c>
    </row>
    <row r="2" spans="1:4" ht="15.75" thickBot="1" x14ac:dyDescent="0.3">
      <c r="A2" s="18" t="s">
        <v>22</v>
      </c>
      <c r="B2" s="19">
        <v>6.64</v>
      </c>
      <c r="C2" s="19">
        <v>6.6</v>
      </c>
      <c r="D2" s="19">
        <v>7.65</v>
      </c>
    </row>
    <row r="3" spans="1:4" ht="27" thickBot="1" x14ac:dyDescent="0.3">
      <c r="A3" s="18" t="s">
        <v>23</v>
      </c>
      <c r="B3" s="19">
        <v>5.89</v>
      </c>
      <c r="C3" s="19">
        <v>5.85</v>
      </c>
      <c r="D3" s="19">
        <v>11.43</v>
      </c>
    </row>
    <row r="4" spans="1:4" ht="27" thickBot="1" x14ac:dyDescent="0.3">
      <c r="A4" s="18" t="s">
        <v>24</v>
      </c>
      <c r="B4" s="19">
        <v>8.64</v>
      </c>
      <c r="C4" s="19">
        <v>8.58</v>
      </c>
      <c r="D4" s="19">
        <v>11.41</v>
      </c>
    </row>
    <row r="5" spans="1:4" ht="15.75" thickBot="1" x14ac:dyDescent="0.3">
      <c r="A5" s="18" t="s">
        <v>22</v>
      </c>
      <c r="B5" s="19">
        <v>5.66</v>
      </c>
      <c r="C5" s="19">
        <v>5.7</v>
      </c>
      <c r="D5" s="19">
        <v>6.59</v>
      </c>
    </row>
    <row r="6" spans="1:4" ht="27" thickBot="1" x14ac:dyDescent="0.3">
      <c r="A6" s="18" t="s">
        <v>23</v>
      </c>
      <c r="B6" s="19">
        <v>6.31</v>
      </c>
      <c r="C6" s="19">
        <v>6.23</v>
      </c>
      <c r="D6" s="19">
        <v>7.6</v>
      </c>
    </row>
    <row r="7" spans="1:4" ht="27" thickBot="1" x14ac:dyDescent="0.3">
      <c r="A7" s="18" t="s">
        <v>24</v>
      </c>
      <c r="B7" s="19">
        <v>7.35</v>
      </c>
      <c r="C7" s="19">
        <v>7.44</v>
      </c>
      <c r="D7" s="19">
        <v>7.54</v>
      </c>
    </row>
    <row r="8" spans="1:4" x14ac:dyDescent="0.25">
      <c r="A8" s="4"/>
      <c r="B8" s="6"/>
      <c r="C8" s="6"/>
    </row>
    <row r="9" spans="1:4" x14ac:dyDescent="0.25">
      <c r="A9" s="4"/>
      <c r="B9" s="6"/>
      <c r="C9" s="6"/>
    </row>
    <row r="10" spans="1:4" x14ac:dyDescent="0.25">
      <c r="A10" s="4"/>
      <c r="B10" s="6"/>
      <c r="C10" s="6"/>
    </row>
    <row r="11" spans="1:4" x14ac:dyDescent="0.25">
      <c r="A11" s="4"/>
      <c r="B11" s="6"/>
      <c r="C11" s="5"/>
    </row>
    <row r="12" spans="1:4" x14ac:dyDescent="0.25">
      <c r="A12" s="4"/>
      <c r="B12" s="6"/>
      <c r="C12" s="5"/>
    </row>
    <row r="13" spans="1:4" x14ac:dyDescent="0.25">
      <c r="A13" s="4"/>
      <c r="B13" s="6"/>
      <c r="C13" s="6"/>
    </row>
    <row r="14" spans="1:4" x14ac:dyDescent="0.25">
      <c r="A14" s="4"/>
      <c r="B14" s="6"/>
      <c r="C14" s="5"/>
    </row>
    <row r="15" spans="1:4" x14ac:dyDescent="0.25">
      <c r="A15" s="4"/>
      <c r="B15" s="6"/>
      <c r="C15" s="5"/>
    </row>
    <row r="16" spans="1:4" x14ac:dyDescent="0.25">
      <c r="A16" s="4"/>
      <c r="B16" s="6"/>
      <c r="C16" s="5"/>
    </row>
    <row r="17" spans="1:3" x14ac:dyDescent="0.25">
      <c r="A17" s="4"/>
      <c r="B17" s="6"/>
      <c r="C17" s="5"/>
    </row>
    <row r="18" spans="1:3" x14ac:dyDescent="0.25">
      <c r="A18" s="4"/>
      <c r="B18" s="5"/>
      <c r="C18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sqref="A1:C7"/>
    </sheetView>
  </sheetViews>
  <sheetFormatPr defaultColWidth="8.85546875" defaultRowHeight="15" x14ac:dyDescent="0.25"/>
  <sheetData>
    <row r="1" spans="1:4" ht="26.25" x14ac:dyDescent="0.25">
      <c r="A1" s="6"/>
      <c r="B1" s="7" t="s">
        <v>17</v>
      </c>
      <c r="C1" s="8" t="s">
        <v>18</v>
      </c>
      <c r="D1" s="6"/>
    </row>
    <row r="2" spans="1:4" ht="39" x14ac:dyDescent="0.25">
      <c r="A2" s="4" t="s">
        <v>19</v>
      </c>
      <c r="B2" s="5">
        <v>0.96</v>
      </c>
      <c r="C2" s="9">
        <v>5</v>
      </c>
      <c r="D2" s="4"/>
    </row>
    <row r="3" spans="1:4" ht="39" x14ac:dyDescent="0.25">
      <c r="A3" s="4" t="s">
        <v>20</v>
      </c>
      <c r="B3" s="5">
        <v>0.97</v>
      </c>
      <c r="C3" s="9">
        <v>5.89</v>
      </c>
      <c r="D3" s="4"/>
    </row>
    <row r="4" spans="1:4" ht="51.75" x14ac:dyDescent="0.25">
      <c r="A4" s="4" t="s">
        <v>21</v>
      </c>
      <c r="B4" s="5">
        <v>0.97</v>
      </c>
      <c r="C4" s="9">
        <v>5.73</v>
      </c>
      <c r="D4" s="4"/>
    </row>
    <row r="5" spans="1:4" ht="39" x14ac:dyDescent="0.25">
      <c r="A5" s="4" t="s">
        <v>22</v>
      </c>
      <c r="B5" s="5">
        <v>1.47</v>
      </c>
      <c r="C5" s="5">
        <v>6.64</v>
      </c>
      <c r="D5" s="4"/>
    </row>
    <row r="6" spans="1:4" ht="39" x14ac:dyDescent="0.25">
      <c r="A6" s="4" t="s">
        <v>23</v>
      </c>
      <c r="B6" s="5">
        <v>1.4</v>
      </c>
      <c r="C6" s="9">
        <v>5.89</v>
      </c>
      <c r="D6" s="4"/>
    </row>
    <row r="7" spans="1:4" ht="51.75" x14ac:dyDescent="0.25">
      <c r="A7" s="4" t="s">
        <v>24</v>
      </c>
      <c r="B7" s="5">
        <v>1.42</v>
      </c>
      <c r="C7" s="9">
        <v>8.64</v>
      </c>
      <c r="D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sqref="A1:C7"/>
    </sheetView>
  </sheetViews>
  <sheetFormatPr defaultColWidth="8.85546875" defaultRowHeight="15" x14ac:dyDescent="0.25"/>
  <sheetData>
    <row r="1" spans="1:4" ht="27" thickBot="1" x14ac:dyDescent="0.3">
      <c r="A1" s="10"/>
      <c r="B1" s="11" t="s">
        <v>17</v>
      </c>
      <c r="C1" s="12" t="s">
        <v>18</v>
      </c>
      <c r="D1" s="6"/>
    </row>
    <row r="2" spans="1:4" ht="39.75" thickBot="1" x14ac:dyDescent="0.3">
      <c r="A2" s="13" t="s">
        <v>19</v>
      </c>
      <c r="B2" s="14">
        <v>1.08</v>
      </c>
      <c r="C2" s="15">
        <v>5.66</v>
      </c>
      <c r="D2" s="4"/>
    </row>
    <row r="3" spans="1:4" ht="39.75" thickBot="1" x14ac:dyDescent="0.3">
      <c r="A3" s="13" t="s">
        <v>20</v>
      </c>
      <c r="B3" s="14">
        <v>1</v>
      </c>
      <c r="C3" s="15">
        <v>6.31</v>
      </c>
      <c r="D3" s="4"/>
    </row>
    <row r="4" spans="1:4" ht="52.5" thickBot="1" x14ac:dyDescent="0.3">
      <c r="A4" s="13" t="s">
        <v>21</v>
      </c>
      <c r="B4" s="14">
        <v>1</v>
      </c>
      <c r="C4" s="15">
        <v>7.35</v>
      </c>
      <c r="D4" s="4"/>
    </row>
    <row r="5" spans="1:4" ht="39.75" thickBot="1" x14ac:dyDescent="0.3">
      <c r="A5" s="13" t="s">
        <v>22</v>
      </c>
      <c r="B5" s="14">
        <v>1.49</v>
      </c>
      <c r="C5" s="15">
        <v>6.42</v>
      </c>
      <c r="D5" s="4"/>
    </row>
    <row r="6" spans="1:4" ht="39.75" thickBot="1" x14ac:dyDescent="0.3">
      <c r="A6" s="13" t="s">
        <v>23</v>
      </c>
      <c r="B6" s="14">
        <v>1.19</v>
      </c>
      <c r="C6" s="15">
        <v>4.66</v>
      </c>
      <c r="D6" s="4"/>
    </row>
    <row r="7" spans="1:4" ht="52.5" thickBot="1" x14ac:dyDescent="0.3">
      <c r="A7" s="13" t="s">
        <v>24</v>
      </c>
      <c r="B7" s="14">
        <v>1.24</v>
      </c>
      <c r="C7" s="15">
        <v>7.91</v>
      </c>
      <c r="D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"/>
  <sheetViews>
    <sheetView workbookViewId="0">
      <selection activeCell="D1" sqref="D1:D1048576"/>
    </sheetView>
  </sheetViews>
  <sheetFormatPr defaultColWidth="8.85546875" defaultRowHeight="15" x14ac:dyDescent="0.25"/>
  <sheetData>
    <row r="1" spans="1:4" ht="26.25" x14ac:dyDescent="0.25">
      <c r="A1" s="6"/>
      <c r="B1" s="7" t="s">
        <v>17</v>
      </c>
      <c r="C1" s="8" t="s">
        <v>18</v>
      </c>
      <c r="D1" s="6"/>
    </row>
    <row r="2" spans="1:4" ht="39" x14ac:dyDescent="0.25">
      <c r="A2" s="4" t="s">
        <v>19</v>
      </c>
      <c r="B2" s="5">
        <v>0.99</v>
      </c>
      <c r="C2" s="9">
        <v>5.2</v>
      </c>
      <c r="D2" s="4"/>
    </row>
    <row r="3" spans="1:4" ht="39" x14ac:dyDescent="0.25">
      <c r="A3" s="4" t="s">
        <v>20</v>
      </c>
      <c r="B3" s="5">
        <v>0.99</v>
      </c>
      <c r="C3" s="9">
        <v>6.1</v>
      </c>
      <c r="D3" s="4"/>
    </row>
    <row r="4" spans="1:4" ht="51.75" x14ac:dyDescent="0.25">
      <c r="A4" s="4" t="s">
        <v>21</v>
      </c>
      <c r="B4" s="5">
        <v>0.83</v>
      </c>
      <c r="C4" s="9">
        <v>6.64</v>
      </c>
      <c r="D4" s="4"/>
    </row>
    <row r="5" spans="1:4" ht="39" x14ac:dyDescent="0.25">
      <c r="A5" s="4" t="s">
        <v>22</v>
      </c>
      <c r="B5" s="5">
        <v>1.41</v>
      </c>
      <c r="C5" s="9">
        <v>4.8499999999999996</v>
      </c>
      <c r="D5" s="4"/>
    </row>
    <row r="6" spans="1:4" ht="39" x14ac:dyDescent="0.25">
      <c r="A6" s="4" t="s">
        <v>23</v>
      </c>
      <c r="B6" s="5">
        <v>1.34</v>
      </c>
      <c r="C6" s="9">
        <v>4.93</v>
      </c>
      <c r="D6" s="4"/>
    </row>
    <row r="7" spans="1:4" ht="51.75" x14ac:dyDescent="0.25">
      <c r="A7" s="4" t="s">
        <v>24</v>
      </c>
      <c r="B7" s="5">
        <v>1.39</v>
      </c>
      <c r="C7" s="9">
        <v>4.88</v>
      </c>
      <c r="D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7"/>
  <sheetViews>
    <sheetView workbookViewId="0">
      <selection activeCell="A2" sqref="A2"/>
    </sheetView>
  </sheetViews>
  <sheetFormatPr defaultColWidth="8.85546875" defaultRowHeight="15" x14ac:dyDescent="0.25"/>
  <sheetData>
    <row r="1" spans="1:4" ht="39" x14ac:dyDescent="0.25">
      <c r="A1" s="6"/>
      <c r="B1" s="7" t="s">
        <v>17</v>
      </c>
      <c r="C1" s="8" t="s">
        <v>18</v>
      </c>
      <c r="D1" s="3" t="s">
        <v>29</v>
      </c>
    </row>
    <row r="2" spans="1:4" ht="39" x14ac:dyDescent="0.25">
      <c r="A2" s="4" t="s">
        <v>19</v>
      </c>
      <c r="B2" s="5">
        <v>0.86</v>
      </c>
      <c r="C2" s="9">
        <v>0.65</v>
      </c>
      <c r="D2" s="5">
        <v>0.71</v>
      </c>
    </row>
    <row r="3" spans="1:4" ht="39" x14ac:dyDescent="0.25">
      <c r="A3" s="4" t="s">
        <v>20</v>
      </c>
      <c r="B3" s="5">
        <v>0.96</v>
      </c>
      <c r="C3" s="9">
        <v>0.64</v>
      </c>
      <c r="D3" s="5">
        <v>0.79</v>
      </c>
    </row>
    <row r="4" spans="1:4" ht="51.75" x14ac:dyDescent="0.25">
      <c r="A4" s="4" t="s">
        <v>21</v>
      </c>
      <c r="B4" s="5">
        <v>0.83</v>
      </c>
      <c r="C4" s="9">
        <v>0.56000000000000005</v>
      </c>
      <c r="D4" s="5">
        <v>0.67</v>
      </c>
    </row>
    <row r="5" spans="1:4" ht="39" x14ac:dyDescent="0.25">
      <c r="A5" s="4" t="s">
        <v>22</v>
      </c>
      <c r="B5" s="5">
        <v>1.07</v>
      </c>
      <c r="C5" s="9">
        <v>1.23</v>
      </c>
      <c r="D5" s="5">
        <v>1.42</v>
      </c>
    </row>
    <row r="6" spans="1:4" ht="39" x14ac:dyDescent="0.25">
      <c r="A6" s="4" t="s">
        <v>23</v>
      </c>
      <c r="B6" s="5">
        <v>0.99</v>
      </c>
      <c r="C6" s="9">
        <v>1.03</v>
      </c>
      <c r="D6" s="5">
        <v>1.35</v>
      </c>
    </row>
    <row r="7" spans="1:4" ht="51.75" x14ac:dyDescent="0.25">
      <c r="A7" s="4" t="s">
        <v>24</v>
      </c>
      <c r="B7" s="5">
        <v>0.97</v>
      </c>
      <c r="C7" s="9">
        <v>1.19</v>
      </c>
      <c r="D7" s="5">
        <v>1.38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A0C7B-2E60-486E-A214-AD04D206B6CB}">
  <dimension ref="A1:T41"/>
  <sheetViews>
    <sheetView workbookViewId="0">
      <selection activeCell="J17" sqref="J17"/>
    </sheetView>
  </sheetViews>
  <sheetFormatPr defaultColWidth="8.85546875" defaultRowHeight="15" x14ac:dyDescent="0.25"/>
  <cols>
    <col min="1" max="1" width="25" bestFit="1" customWidth="1"/>
    <col min="9" max="9" width="22.140625" bestFit="1" customWidth="1"/>
    <col min="15" max="15" width="25" bestFit="1" customWidth="1"/>
  </cols>
  <sheetData>
    <row r="1" spans="1:14" x14ac:dyDescent="0.25">
      <c r="A1" t="s">
        <v>64</v>
      </c>
      <c r="I1" t="s">
        <v>65</v>
      </c>
    </row>
    <row r="2" spans="1:14" x14ac:dyDescent="0.25">
      <c r="B2" t="s">
        <v>31</v>
      </c>
      <c r="C2" t="s">
        <v>32</v>
      </c>
      <c r="D2" t="s">
        <v>33</v>
      </c>
      <c r="E2" t="s">
        <v>34</v>
      </c>
      <c r="F2" t="s">
        <v>35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</row>
    <row r="3" spans="1:14" x14ac:dyDescent="0.25">
      <c r="A3" t="s">
        <v>51</v>
      </c>
      <c r="B3">
        <v>0.53300000000000003</v>
      </c>
      <c r="C3">
        <v>1.3294999999999999</v>
      </c>
      <c r="D3">
        <v>2.1255000000000002</v>
      </c>
      <c r="E3">
        <v>4.0890000000000004</v>
      </c>
      <c r="F3">
        <v>8.2345000000000006</v>
      </c>
      <c r="I3" t="s">
        <v>51</v>
      </c>
      <c r="J3">
        <v>0.53249999999999997</v>
      </c>
      <c r="K3">
        <v>0.53500000000000003</v>
      </c>
      <c r="L3">
        <v>0.53149999999999997</v>
      </c>
      <c r="M3">
        <v>0.53700000000000003</v>
      </c>
      <c r="N3">
        <v>0.53</v>
      </c>
    </row>
    <row r="4" spans="1:14" x14ac:dyDescent="0.25">
      <c r="A4" t="s">
        <v>62</v>
      </c>
      <c r="B4">
        <v>0.53249999999999997</v>
      </c>
      <c r="C4">
        <v>1.2835000000000001</v>
      </c>
      <c r="D4">
        <v>3.3330000000000002</v>
      </c>
      <c r="E4">
        <v>5.3380000000000001</v>
      </c>
      <c r="F4">
        <v>7.931</v>
      </c>
      <c r="I4" t="s">
        <v>62</v>
      </c>
      <c r="J4">
        <v>0.53200000000000003</v>
      </c>
      <c r="K4">
        <v>0.53049999999999997</v>
      </c>
      <c r="L4">
        <v>0.53</v>
      </c>
      <c r="M4">
        <v>0.53200000000000003</v>
      </c>
      <c r="N4">
        <v>0.53300000000000003</v>
      </c>
    </row>
    <row r="5" spans="1:14" x14ac:dyDescent="0.25">
      <c r="A5" t="s">
        <v>54</v>
      </c>
      <c r="B5">
        <v>0.55700000000000005</v>
      </c>
      <c r="C5">
        <v>1.202</v>
      </c>
      <c r="D5">
        <v>1.8680000000000001</v>
      </c>
      <c r="E5">
        <v>2.8544999999999998</v>
      </c>
      <c r="F5">
        <v>6.1150000000000002</v>
      </c>
      <c r="I5" t="s">
        <v>54</v>
      </c>
      <c r="J5">
        <v>0.55600000000000005</v>
      </c>
      <c r="K5">
        <v>0.55800000000000005</v>
      </c>
      <c r="L5">
        <v>0.55700000000000005</v>
      </c>
      <c r="M5">
        <v>0.55649999999999999</v>
      </c>
      <c r="N5">
        <v>0.55600000000000005</v>
      </c>
    </row>
    <row r="6" spans="1:14" x14ac:dyDescent="0.25">
      <c r="A6" t="s">
        <v>58</v>
      </c>
      <c r="B6">
        <v>0.55900000000000005</v>
      </c>
      <c r="C6">
        <v>1.2035</v>
      </c>
      <c r="D6">
        <v>1.87</v>
      </c>
      <c r="E6">
        <v>2.8809999999999998</v>
      </c>
      <c r="F6">
        <v>5.9189999999999996</v>
      </c>
      <c r="I6" t="s">
        <v>58</v>
      </c>
      <c r="J6">
        <v>0.5575</v>
      </c>
      <c r="K6">
        <v>0.55800000000000005</v>
      </c>
      <c r="L6">
        <v>0.5605</v>
      </c>
      <c r="M6">
        <v>0.56100000000000005</v>
      </c>
      <c r="N6">
        <v>0.5615</v>
      </c>
    </row>
    <row r="7" spans="1:14" x14ac:dyDescent="0.25">
      <c r="A7" t="s">
        <v>60</v>
      </c>
      <c r="B7">
        <v>0.55900000000000005</v>
      </c>
      <c r="C7">
        <v>1.2070000000000001</v>
      </c>
      <c r="D7">
        <v>1.8680000000000001</v>
      </c>
      <c r="E7">
        <v>3.0825</v>
      </c>
      <c r="F7">
        <v>6.3484999999999996</v>
      </c>
      <c r="I7" t="s">
        <v>60</v>
      </c>
      <c r="J7">
        <v>0.5575</v>
      </c>
      <c r="K7">
        <v>0.55800000000000005</v>
      </c>
      <c r="L7">
        <v>0.55900000000000005</v>
      </c>
      <c r="M7">
        <v>0.55700000000000005</v>
      </c>
      <c r="N7">
        <v>0.55500000000000005</v>
      </c>
    </row>
    <row r="8" spans="1:14" x14ac:dyDescent="0.25">
      <c r="A8" t="s">
        <v>61</v>
      </c>
      <c r="B8">
        <v>0.495</v>
      </c>
      <c r="C8">
        <v>1.135</v>
      </c>
      <c r="D8">
        <v>2.8439999999999999</v>
      </c>
      <c r="E8">
        <v>4.649</v>
      </c>
      <c r="F8">
        <v>6.4904999999999999</v>
      </c>
      <c r="I8" t="s">
        <v>61</v>
      </c>
      <c r="J8">
        <v>0.49349999999999999</v>
      </c>
      <c r="K8">
        <v>0.49149999999999999</v>
      </c>
      <c r="L8">
        <v>0.49199999999999999</v>
      </c>
      <c r="M8">
        <v>0.49299999999999999</v>
      </c>
      <c r="N8">
        <v>0.49399999999999999</v>
      </c>
    </row>
    <row r="9" spans="1:14" x14ac:dyDescent="0.25">
      <c r="A9" t="s">
        <v>59</v>
      </c>
      <c r="B9">
        <v>0.31900000000000001</v>
      </c>
      <c r="C9">
        <v>0.95799999999999996</v>
      </c>
      <c r="D9">
        <v>1.675</v>
      </c>
      <c r="E9">
        <v>2.7715000000000001</v>
      </c>
      <c r="F9">
        <v>6.0990000000000002</v>
      </c>
      <c r="I9" t="s">
        <v>59</v>
      </c>
      <c r="J9">
        <v>0.317</v>
      </c>
      <c r="K9">
        <v>0.315</v>
      </c>
      <c r="L9">
        <v>0.314</v>
      </c>
      <c r="M9">
        <v>0.3175</v>
      </c>
      <c r="N9">
        <v>0.3155</v>
      </c>
    </row>
    <row r="10" spans="1:14" x14ac:dyDescent="0.25">
      <c r="A10" t="s">
        <v>57</v>
      </c>
      <c r="B10">
        <v>0.3175</v>
      </c>
      <c r="C10">
        <v>0.53449999999999998</v>
      </c>
      <c r="D10">
        <v>0.748</v>
      </c>
      <c r="E10">
        <v>1.3154999999999999</v>
      </c>
      <c r="F10">
        <v>4.1289999999999996</v>
      </c>
      <c r="I10" t="s">
        <v>57</v>
      </c>
      <c r="J10">
        <v>0.3165</v>
      </c>
      <c r="K10">
        <v>0.317</v>
      </c>
      <c r="L10">
        <v>0.318</v>
      </c>
      <c r="M10">
        <v>0.3155</v>
      </c>
      <c r="N10">
        <v>0.314</v>
      </c>
    </row>
    <row r="19" spans="1:20" x14ac:dyDescent="0.25">
      <c r="O19" t="s">
        <v>30</v>
      </c>
      <c r="P19" t="s">
        <v>31</v>
      </c>
      <c r="Q19" t="s">
        <v>32</v>
      </c>
      <c r="R19" t="s">
        <v>33</v>
      </c>
      <c r="S19" t="s">
        <v>34</v>
      </c>
      <c r="T19" t="s">
        <v>35</v>
      </c>
    </row>
    <row r="20" spans="1:20" x14ac:dyDescent="0.25">
      <c r="O20" t="s">
        <v>36</v>
      </c>
      <c r="P20">
        <v>0.53249999999999997</v>
      </c>
      <c r="Q20">
        <v>0.53500000000000003</v>
      </c>
      <c r="R20">
        <v>0.53149999999999997</v>
      </c>
      <c r="S20">
        <v>0.53700000000000003</v>
      </c>
      <c r="T20">
        <v>0.53</v>
      </c>
    </row>
    <row r="21" spans="1:20" x14ac:dyDescent="0.25">
      <c r="O21" t="s">
        <v>37</v>
      </c>
      <c r="P21">
        <v>0.3165</v>
      </c>
      <c r="Q21">
        <v>0.317</v>
      </c>
      <c r="R21">
        <v>0.318</v>
      </c>
      <c r="S21">
        <v>0.3155</v>
      </c>
      <c r="T21">
        <v>0.314</v>
      </c>
    </row>
    <row r="22" spans="1:20" x14ac:dyDescent="0.25">
      <c r="A22" t="s">
        <v>51</v>
      </c>
      <c r="O22" t="s">
        <v>38</v>
      </c>
      <c r="P22">
        <v>0.317</v>
      </c>
      <c r="Q22">
        <v>0.315</v>
      </c>
      <c r="R22">
        <v>0.314</v>
      </c>
      <c r="S22">
        <v>0.3175</v>
      </c>
      <c r="T22">
        <v>0.3155</v>
      </c>
    </row>
    <row r="23" spans="1:20" x14ac:dyDescent="0.25">
      <c r="A23" t="s">
        <v>53</v>
      </c>
      <c r="B23" t="s">
        <v>46</v>
      </c>
      <c r="O23" t="s">
        <v>39</v>
      </c>
      <c r="P23">
        <v>0.49349999999999999</v>
      </c>
      <c r="Q23">
        <v>0.49149999999999999</v>
      </c>
      <c r="R23">
        <v>0.49199999999999999</v>
      </c>
      <c r="S23">
        <v>0.49299999999999999</v>
      </c>
      <c r="T23">
        <v>0.49399999999999999</v>
      </c>
    </row>
    <row r="24" spans="1:20" x14ac:dyDescent="0.25">
      <c r="A24" t="s">
        <v>54</v>
      </c>
      <c r="B24" t="s">
        <v>52</v>
      </c>
      <c r="O24" t="s">
        <v>40</v>
      </c>
      <c r="P24">
        <v>0.5575</v>
      </c>
      <c r="Q24">
        <v>0.55800000000000005</v>
      </c>
      <c r="R24">
        <v>0.55900000000000005</v>
      </c>
      <c r="S24">
        <v>0.55700000000000005</v>
      </c>
      <c r="T24">
        <v>0.55500000000000005</v>
      </c>
    </row>
    <row r="25" spans="1:20" x14ac:dyDescent="0.25">
      <c r="A25" t="s">
        <v>55</v>
      </c>
      <c r="B25" t="s">
        <v>56</v>
      </c>
      <c r="O25" t="s">
        <v>41</v>
      </c>
      <c r="P25">
        <v>0.5575</v>
      </c>
      <c r="Q25">
        <v>0.55800000000000005</v>
      </c>
      <c r="R25">
        <v>0.5605</v>
      </c>
      <c r="S25">
        <v>0.56100000000000005</v>
      </c>
      <c r="T25">
        <v>0.5615</v>
      </c>
    </row>
    <row r="26" spans="1:20" x14ac:dyDescent="0.25">
      <c r="A26" t="s">
        <v>55</v>
      </c>
      <c r="O26" t="s">
        <v>42</v>
      </c>
      <c r="P26">
        <v>0.53200000000000003</v>
      </c>
      <c r="Q26">
        <v>0.53049999999999997</v>
      </c>
      <c r="R26">
        <v>0.53</v>
      </c>
      <c r="S26">
        <v>0.53200000000000003</v>
      </c>
      <c r="T26">
        <v>0.53300000000000003</v>
      </c>
    </row>
    <row r="27" spans="1:20" x14ac:dyDescent="0.25">
      <c r="O27" t="s">
        <v>43</v>
      </c>
      <c r="P27">
        <v>0.55600000000000005</v>
      </c>
      <c r="Q27">
        <v>0.55800000000000005</v>
      </c>
      <c r="R27">
        <v>0.55700000000000005</v>
      </c>
      <c r="S27">
        <v>0.55649999999999999</v>
      </c>
      <c r="T27">
        <v>0.55600000000000005</v>
      </c>
    </row>
    <row r="28" spans="1:20" x14ac:dyDescent="0.25">
      <c r="A28" t="s">
        <v>57</v>
      </c>
      <c r="B28" t="s">
        <v>44</v>
      </c>
    </row>
    <row r="32" spans="1:20" x14ac:dyDescent="0.25">
      <c r="A32" t="s">
        <v>47</v>
      </c>
      <c r="I32" t="s">
        <v>48</v>
      </c>
    </row>
    <row r="33" spans="1:14" x14ac:dyDescent="0.25">
      <c r="B33" t="s">
        <v>31</v>
      </c>
      <c r="C33" t="s">
        <v>32</v>
      </c>
      <c r="D33" t="s">
        <v>33</v>
      </c>
      <c r="E33" t="s">
        <v>34</v>
      </c>
      <c r="F33" t="s">
        <v>35</v>
      </c>
      <c r="J33" t="s">
        <v>31</v>
      </c>
      <c r="K33" t="s">
        <v>32</v>
      </c>
      <c r="L33" t="s">
        <v>33</v>
      </c>
      <c r="M33" t="s">
        <v>34</v>
      </c>
      <c r="N33" t="s">
        <v>35</v>
      </c>
    </row>
    <row r="34" spans="1:14" x14ac:dyDescent="0.25">
      <c r="A34" t="s">
        <v>51</v>
      </c>
      <c r="B34">
        <v>0.53500000000000003</v>
      </c>
      <c r="C34">
        <v>1.331</v>
      </c>
      <c r="D34">
        <v>2.1389999999999998</v>
      </c>
      <c r="E34">
        <v>4.0789999999999997</v>
      </c>
      <c r="F34">
        <v>8.7720000000000002</v>
      </c>
      <c r="I34" t="s">
        <v>51</v>
      </c>
      <c r="J34">
        <v>0.53400000000000003</v>
      </c>
      <c r="K34">
        <v>0.53500000000000003</v>
      </c>
      <c r="L34">
        <v>0.54300000000000004</v>
      </c>
      <c r="M34">
        <v>0.53700000000000003</v>
      </c>
      <c r="N34">
        <v>0.53</v>
      </c>
    </row>
    <row r="35" spans="1:14" x14ac:dyDescent="0.25">
      <c r="A35" t="s">
        <v>62</v>
      </c>
      <c r="B35">
        <v>0.53500000000000003</v>
      </c>
      <c r="C35">
        <v>1.284</v>
      </c>
      <c r="D35">
        <v>3.37</v>
      </c>
      <c r="E35">
        <v>5.5129999999999999</v>
      </c>
      <c r="F35">
        <v>9.4060000000000006</v>
      </c>
      <c r="I35" t="s">
        <v>62</v>
      </c>
      <c r="J35">
        <v>0.53300000000000003</v>
      </c>
      <c r="K35">
        <v>0.53300000000000003</v>
      </c>
      <c r="L35">
        <v>0.54800000000000004</v>
      </c>
      <c r="M35">
        <v>0.53600000000000003</v>
      </c>
      <c r="N35">
        <v>0.53600000000000003</v>
      </c>
    </row>
    <row r="36" spans="1:14" x14ac:dyDescent="0.25">
      <c r="A36" t="s">
        <v>54</v>
      </c>
      <c r="B36">
        <v>0.56299999999999994</v>
      </c>
      <c r="C36">
        <v>1.226</v>
      </c>
      <c r="D36">
        <v>1.8839999999999999</v>
      </c>
      <c r="E36">
        <v>2.8719999999999999</v>
      </c>
      <c r="F36">
        <v>7.4329999999999998</v>
      </c>
      <c r="I36" t="s">
        <v>54</v>
      </c>
      <c r="J36">
        <v>0.56100000000000005</v>
      </c>
      <c r="K36">
        <v>0.58099999999999996</v>
      </c>
      <c r="L36">
        <v>0.56200000000000006</v>
      </c>
      <c r="M36">
        <v>0.56299999999999994</v>
      </c>
      <c r="N36">
        <v>0.58199999999999996</v>
      </c>
    </row>
    <row r="37" spans="1:14" x14ac:dyDescent="0.25">
      <c r="A37" t="s">
        <v>58</v>
      </c>
      <c r="B37">
        <v>0.56200000000000006</v>
      </c>
      <c r="C37">
        <v>1.2110000000000001</v>
      </c>
      <c r="D37">
        <v>1.895</v>
      </c>
      <c r="E37">
        <v>2.9009999999999998</v>
      </c>
      <c r="F37">
        <v>6.2919999999999998</v>
      </c>
      <c r="I37" t="s">
        <v>58</v>
      </c>
      <c r="J37">
        <v>0.56100000000000005</v>
      </c>
      <c r="K37">
        <v>0.56799999999999995</v>
      </c>
      <c r="L37">
        <v>0.59099999999999997</v>
      </c>
      <c r="M37">
        <v>0.57099999999999995</v>
      </c>
      <c r="N37">
        <v>0.56499999999999995</v>
      </c>
    </row>
    <row r="38" spans="1:14" x14ac:dyDescent="0.25">
      <c r="A38" t="s">
        <v>60</v>
      </c>
      <c r="B38">
        <v>0.57399999999999995</v>
      </c>
      <c r="C38">
        <v>1.534</v>
      </c>
      <c r="D38">
        <v>1.9650000000000001</v>
      </c>
      <c r="E38">
        <v>3.0950000000000002</v>
      </c>
      <c r="F38">
        <v>7.0730000000000004</v>
      </c>
      <c r="I38" t="s">
        <v>60</v>
      </c>
      <c r="J38">
        <v>0.57299999999999995</v>
      </c>
      <c r="K38">
        <v>0.88100000000000001</v>
      </c>
      <c r="L38">
        <v>0.622</v>
      </c>
      <c r="M38">
        <v>0.56799999999999995</v>
      </c>
      <c r="N38">
        <v>0.56699999999999995</v>
      </c>
    </row>
    <row r="39" spans="1:14" x14ac:dyDescent="0.25">
      <c r="A39" t="s">
        <v>61</v>
      </c>
      <c r="B39">
        <v>0.496</v>
      </c>
      <c r="C39">
        <v>1.137</v>
      </c>
      <c r="D39">
        <v>2.84</v>
      </c>
      <c r="E39">
        <v>4.8529999999999998</v>
      </c>
      <c r="F39">
        <v>9.1959999999999997</v>
      </c>
      <c r="I39" t="s">
        <v>61</v>
      </c>
      <c r="J39">
        <v>0.49399999999999999</v>
      </c>
      <c r="K39">
        <v>0.49399999999999999</v>
      </c>
      <c r="L39">
        <v>0.49399999999999999</v>
      </c>
      <c r="M39">
        <v>0.49399999999999999</v>
      </c>
      <c r="N39">
        <v>0.495</v>
      </c>
    </row>
    <row r="40" spans="1:14" x14ac:dyDescent="0.25">
      <c r="A40" t="s">
        <v>59</v>
      </c>
      <c r="B40">
        <v>0.32100000000000001</v>
      </c>
      <c r="C40">
        <v>0.96499999999999997</v>
      </c>
      <c r="D40">
        <v>1.7250000000000001</v>
      </c>
      <c r="E40">
        <v>3.589</v>
      </c>
      <c r="F40">
        <v>6.1719999999999997</v>
      </c>
      <c r="I40" t="s">
        <v>59</v>
      </c>
      <c r="J40">
        <v>0.31900000000000001</v>
      </c>
      <c r="K40">
        <v>0.32200000000000001</v>
      </c>
      <c r="L40">
        <v>0.32700000000000001</v>
      </c>
      <c r="M40">
        <v>0.79300000000000004</v>
      </c>
      <c r="N40">
        <v>0.318</v>
      </c>
    </row>
    <row r="41" spans="1:14" x14ac:dyDescent="0.25">
      <c r="A41" t="s">
        <v>57</v>
      </c>
      <c r="B41">
        <v>0.32200000000000001</v>
      </c>
      <c r="C41">
        <v>0.53800000000000003</v>
      </c>
      <c r="D41">
        <v>0.752</v>
      </c>
      <c r="E41">
        <v>1.339</v>
      </c>
      <c r="F41">
        <v>4.2050000000000001</v>
      </c>
      <c r="I41" t="s">
        <v>57</v>
      </c>
      <c r="J41">
        <v>0.32</v>
      </c>
      <c r="K41">
        <v>0.32</v>
      </c>
      <c r="L41">
        <v>0.32300000000000001</v>
      </c>
      <c r="M41">
        <v>0.32400000000000001</v>
      </c>
      <c r="N41">
        <v>0.31900000000000001</v>
      </c>
    </row>
  </sheetData>
  <sortState ref="A3:N10">
    <sortCondition ref="A3:A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D93C-571A-46C3-BB7A-A0BC1FEACCBC}">
  <dimension ref="A1:E55"/>
  <sheetViews>
    <sheetView topLeftCell="A19" workbookViewId="0">
      <selection activeCell="H48" sqref="H48"/>
    </sheetView>
  </sheetViews>
  <sheetFormatPr defaultColWidth="8.85546875" defaultRowHeight="15" x14ac:dyDescent="0.25"/>
  <sheetData>
    <row r="1" spans="1:4" x14ac:dyDescent="0.25">
      <c r="A1">
        <v>1.3109999999999999</v>
      </c>
      <c r="B1">
        <v>102400</v>
      </c>
      <c r="C1">
        <v>0.53300000000000003</v>
      </c>
      <c r="D1">
        <v>0.26900000000000002</v>
      </c>
    </row>
    <row r="2" spans="1:4" x14ac:dyDescent="0.25">
      <c r="A2">
        <v>1.3140000000000001</v>
      </c>
      <c r="B2">
        <v>102400</v>
      </c>
      <c r="C2">
        <v>0.53100000000000003</v>
      </c>
      <c r="D2">
        <v>0.26500000000000001</v>
      </c>
    </row>
    <row r="3" spans="1:4" x14ac:dyDescent="0.25">
      <c r="A3">
        <v>1.3009999999999999</v>
      </c>
      <c r="B3">
        <v>102400</v>
      </c>
      <c r="C3">
        <v>0.53300000000000003</v>
      </c>
      <c r="D3">
        <v>0.26300000000000001</v>
      </c>
    </row>
    <row r="4" spans="1:4" x14ac:dyDescent="0.25">
      <c r="A4">
        <v>1.3320000000000001</v>
      </c>
      <c r="B4">
        <v>102400</v>
      </c>
      <c r="C4">
        <v>0.53500000000000003</v>
      </c>
      <c r="D4">
        <v>0.26500000000000001</v>
      </c>
    </row>
    <row r="5" spans="1:4" x14ac:dyDescent="0.25">
      <c r="A5">
        <v>1.337</v>
      </c>
      <c r="B5">
        <v>102400</v>
      </c>
      <c r="C5">
        <v>0.54500000000000004</v>
      </c>
      <c r="D5">
        <v>0.26800000000000002</v>
      </c>
    </row>
    <row r="6" spans="1:4" x14ac:dyDescent="0.25">
      <c r="A6">
        <v>1.3280000000000001</v>
      </c>
      <c r="B6">
        <v>102400</v>
      </c>
      <c r="C6">
        <v>0.53500000000000003</v>
      </c>
      <c r="D6">
        <v>0.27</v>
      </c>
    </row>
    <row r="7" spans="1:4" x14ac:dyDescent="0.25">
      <c r="A7">
        <v>1.3360000000000001</v>
      </c>
      <c r="B7">
        <v>102400</v>
      </c>
      <c r="C7">
        <v>0.53700000000000003</v>
      </c>
      <c r="D7">
        <v>0.26600000000000001</v>
      </c>
    </row>
    <row r="8" spans="1:4" x14ac:dyDescent="0.25">
      <c r="A8">
        <v>1.286</v>
      </c>
      <c r="B8">
        <v>102400</v>
      </c>
      <c r="C8">
        <v>0.52200000000000002</v>
      </c>
      <c r="D8">
        <v>0.26100000000000001</v>
      </c>
    </row>
    <row r="9" spans="1:4" x14ac:dyDescent="0.25">
      <c r="A9">
        <v>1.3480000000000001</v>
      </c>
      <c r="B9">
        <v>102400</v>
      </c>
      <c r="C9">
        <v>0.54100000000000004</v>
      </c>
      <c r="D9">
        <v>0.26900000000000002</v>
      </c>
    </row>
    <row r="10" spans="1:4" x14ac:dyDescent="0.25">
      <c r="A10">
        <v>1.2929999999999999</v>
      </c>
      <c r="B10">
        <v>102400</v>
      </c>
      <c r="C10">
        <v>0.52</v>
      </c>
      <c r="D10">
        <v>0.25700000000000001</v>
      </c>
    </row>
    <row r="11" spans="1:4" x14ac:dyDescent="0.25">
      <c r="A11">
        <v>1.3640000000000001</v>
      </c>
      <c r="B11">
        <v>102400</v>
      </c>
      <c r="C11">
        <v>0.55400000000000005</v>
      </c>
      <c r="D11">
        <v>0.27800000000000002</v>
      </c>
    </row>
    <row r="12" spans="1:4" x14ac:dyDescent="0.25">
      <c r="A12">
        <v>1.32</v>
      </c>
      <c r="B12">
        <v>102400</v>
      </c>
      <c r="C12">
        <v>0.52500000000000002</v>
      </c>
      <c r="D12">
        <v>0.26200000000000001</v>
      </c>
    </row>
    <row r="13" spans="1:4" x14ac:dyDescent="0.25">
      <c r="A13">
        <v>1.3240000000000001</v>
      </c>
      <c r="B13">
        <v>102400</v>
      </c>
      <c r="C13">
        <v>0.52100000000000002</v>
      </c>
      <c r="D13">
        <v>0.25900000000000001</v>
      </c>
    </row>
    <row r="14" spans="1:4" x14ac:dyDescent="0.25">
      <c r="A14">
        <v>1.33</v>
      </c>
      <c r="B14">
        <v>102400</v>
      </c>
      <c r="C14">
        <v>0.53500000000000003</v>
      </c>
      <c r="D14">
        <v>0.26300000000000001</v>
      </c>
    </row>
    <row r="15" spans="1:4" x14ac:dyDescent="0.25">
      <c r="A15">
        <v>1.327</v>
      </c>
      <c r="B15">
        <v>102400</v>
      </c>
      <c r="C15">
        <v>0.53400000000000003</v>
      </c>
      <c r="D15">
        <v>0.26400000000000001</v>
      </c>
    </row>
    <row r="16" spans="1:4" x14ac:dyDescent="0.25">
      <c r="A16">
        <v>1.353</v>
      </c>
      <c r="B16">
        <v>102400</v>
      </c>
      <c r="C16">
        <v>0.54100000000000004</v>
      </c>
      <c r="D16">
        <v>0.26900000000000002</v>
      </c>
    </row>
    <row r="17" spans="1:4" x14ac:dyDescent="0.25">
      <c r="A17">
        <v>1.3149999999999999</v>
      </c>
      <c r="B17">
        <v>102400</v>
      </c>
      <c r="C17">
        <v>0.52700000000000002</v>
      </c>
      <c r="D17">
        <v>0.26</v>
      </c>
    </row>
    <row r="18" spans="1:4" x14ac:dyDescent="0.25">
      <c r="A18">
        <v>1.3140000000000001</v>
      </c>
      <c r="B18">
        <v>102400</v>
      </c>
      <c r="C18">
        <v>0.52700000000000002</v>
      </c>
      <c r="D18">
        <v>0.26200000000000001</v>
      </c>
    </row>
    <row r="19" spans="1:4" x14ac:dyDescent="0.25">
      <c r="A19">
        <v>1.2849999999999999</v>
      </c>
      <c r="B19">
        <v>102400</v>
      </c>
      <c r="C19">
        <v>0.51300000000000001</v>
      </c>
      <c r="D19">
        <v>0.254</v>
      </c>
    </row>
    <row r="20" spans="1:4" x14ac:dyDescent="0.25">
      <c r="A20">
        <v>1.276</v>
      </c>
      <c r="B20">
        <v>102400</v>
      </c>
      <c r="C20">
        <v>0.51400000000000001</v>
      </c>
      <c r="D20">
        <v>0.255</v>
      </c>
    </row>
    <row r="21" spans="1:4" x14ac:dyDescent="0.25">
      <c r="A21">
        <v>1.2989999999999999</v>
      </c>
      <c r="B21">
        <v>102400</v>
      </c>
      <c r="C21">
        <v>0.51800000000000002</v>
      </c>
      <c r="D21">
        <v>0.25900000000000001</v>
      </c>
    </row>
    <row r="22" spans="1:4" x14ac:dyDescent="0.25">
      <c r="A22">
        <v>1.351</v>
      </c>
      <c r="B22">
        <v>102400</v>
      </c>
      <c r="C22">
        <v>0.54400000000000004</v>
      </c>
      <c r="D22">
        <v>0.27400000000000002</v>
      </c>
    </row>
    <row r="23" spans="1:4" x14ac:dyDescent="0.25">
      <c r="A23">
        <v>1.343</v>
      </c>
      <c r="B23">
        <v>102400</v>
      </c>
      <c r="C23">
        <v>0.54400000000000004</v>
      </c>
      <c r="D23">
        <v>0.27400000000000002</v>
      </c>
    </row>
    <row r="24" spans="1:4" x14ac:dyDescent="0.25">
      <c r="A24">
        <v>1.321</v>
      </c>
      <c r="B24">
        <v>102400</v>
      </c>
      <c r="C24">
        <v>0.52900000000000003</v>
      </c>
      <c r="D24">
        <v>0.26100000000000001</v>
      </c>
    </row>
    <row r="25" spans="1:4" x14ac:dyDescent="0.25">
      <c r="A25">
        <v>1.276</v>
      </c>
      <c r="B25">
        <v>102400</v>
      </c>
      <c r="C25">
        <v>0.51800000000000002</v>
      </c>
      <c r="D25">
        <v>0.26</v>
      </c>
    </row>
    <row r="26" spans="1:4" x14ac:dyDescent="0.25">
      <c r="A26">
        <v>1.351</v>
      </c>
      <c r="B26">
        <v>102400</v>
      </c>
      <c r="C26">
        <v>0.55000000000000004</v>
      </c>
      <c r="D26">
        <v>0.27</v>
      </c>
    </row>
    <row r="27" spans="1:4" x14ac:dyDescent="0.25">
      <c r="A27">
        <v>1.3220000000000001</v>
      </c>
      <c r="B27">
        <v>102400</v>
      </c>
      <c r="C27">
        <v>0.53800000000000003</v>
      </c>
      <c r="D27">
        <v>0.26700000000000002</v>
      </c>
    </row>
    <row r="28" spans="1:4" x14ac:dyDescent="0.25">
      <c r="A28">
        <v>1.3520000000000001</v>
      </c>
      <c r="B28">
        <v>102400</v>
      </c>
      <c r="C28">
        <v>0.53600000000000003</v>
      </c>
      <c r="D28">
        <v>0.26500000000000001</v>
      </c>
    </row>
    <row r="29" spans="1:4" x14ac:dyDescent="0.25">
      <c r="A29">
        <v>1.3260000000000001</v>
      </c>
      <c r="B29">
        <v>102400</v>
      </c>
      <c r="C29">
        <v>0.52400000000000002</v>
      </c>
      <c r="D29">
        <v>0.25900000000000001</v>
      </c>
    </row>
    <row r="30" spans="1:4" x14ac:dyDescent="0.25">
      <c r="A30">
        <v>1.349</v>
      </c>
      <c r="B30">
        <v>102400</v>
      </c>
      <c r="C30">
        <v>0.54500000000000004</v>
      </c>
      <c r="D30">
        <v>0.27200000000000002</v>
      </c>
    </row>
    <row r="31" spans="1:4" x14ac:dyDescent="0.25">
      <c r="A31">
        <v>1.38</v>
      </c>
      <c r="B31">
        <v>102400</v>
      </c>
      <c r="C31">
        <v>0.54900000000000004</v>
      </c>
      <c r="D31">
        <v>0.27500000000000002</v>
      </c>
    </row>
    <row r="32" spans="1:4" x14ac:dyDescent="0.25">
      <c r="A32">
        <v>1.369</v>
      </c>
      <c r="B32">
        <v>102400</v>
      </c>
      <c r="C32">
        <v>0.55100000000000005</v>
      </c>
      <c r="D32">
        <v>0.27500000000000002</v>
      </c>
    </row>
    <row r="33" spans="1:4" x14ac:dyDescent="0.25">
      <c r="A33">
        <v>1.3360000000000001</v>
      </c>
      <c r="B33">
        <v>102400</v>
      </c>
      <c r="C33">
        <v>0.54600000000000004</v>
      </c>
      <c r="D33">
        <v>0.26400000000000001</v>
      </c>
    </row>
    <row r="34" spans="1:4" x14ac:dyDescent="0.25">
      <c r="A34">
        <v>1.3320000000000001</v>
      </c>
      <c r="B34">
        <v>102400</v>
      </c>
      <c r="C34">
        <v>0.53300000000000003</v>
      </c>
      <c r="D34">
        <v>0.26700000000000002</v>
      </c>
    </row>
    <row r="35" spans="1:4" x14ac:dyDescent="0.25">
      <c r="A35">
        <v>1.33</v>
      </c>
      <c r="B35">
        <v>102400</v>
      </c>
      <c r="C35">
        <v>0.53900000000000003</v>
      </c>
      <c r="D35">
        <v>0.26200000000000001</v>
      </c>
    </row>
    <row r="36" spans="1:4" x14ac:dyDescent="0.25">
      <c r="A36">
        <v>1.3160000000000001</v>
      </c>
      <c r="B36">
        <v>102400</v>
      </c>
      <c r="C36">
        <v>0.52900000000000003</v>
      </c>
      <c r="D36">
        <v>0.26200000000000001</v>
      </c>
    </row>
    <row r="37" spans="1:4" x14ac:dyDescent="0.25">
      <c r="A37">
        <v>1.3140000000000001</v>
      </c>
      <c r="B37">
        <v>102400</v>
      </c>
      <c r="C37">
        <v>0.52700000000000002</v>
      </c>
      <c r="D37">
        <v>0.26200000000000001</v>
      </c>
    </row>
    <row r="38" spans="1:4" x14ac:dyDescent="0.25">
      <c r="A38">
        <v>1.2949999999999999</v>
      </c>
      <c r="B38">
        <v>102400</v>
      </c>
      <c r="C38">
        <v>0.52400000000000002</v>
      </c>
      <c r="D38">
        <v>0.26500000000000001</v>
      </c>
    </row>
    <row r="39" spans="1:4" x14ac:dyDescent="0.25">
      <c r="A39">
        <v>1.3380000000000001</v>
      </c>
      <c r="B39">
        <v>102400</v>
      </c>
      <c r="C39">
        <v>0.53900000000000003</v>
      </c>
      <c r="D39">
        <v>0.26700000000000002</v>
      </c>
    </row>
    <row r="40" spans="1:4" x14ac:dyDescent="0.25">
      <c r="A40">
        <v>1.3320000000000001</v>
      </c>
      <c r="B40">
        <v>102400</v>
      </c>
      <c r="C40">
        <v>0.54100000000000004</v>
      </c>
      <c r="D40">
        <v>0.27</v>
      </c>
    </row>
    <row r="41" spans="1:4" x14ac:dyDescent="0.25">
      <c r="A41">
        <v>1.403</v>
      </c>
      <c r="B41">
        <v>102400</v>
      </c>
      <c r="C41">
        <v>0.56299999999999994</v>
      </c>
      <c r="D41">
        <v>0.27600000000000002</v>
      </c>
    </row>
    <row r="42" spans="1:4" x14ac:dyDescent="0.25">
      <c r="A42">
        <v>1.381</v>
      </c>
      <c r="B42">
        <v>102400</v>
      </c>
      <c r="C42">
        <v>0.55700000000000005</v>
      </c>
      <c r="D42">
        <v>0.27800000000000002</v>
      </c>
    </row>
    <row r="43" spans="1:4" x14ac:dyDescent="0.25">
      <c r="A43">
        <v>1.367</v>
      </c>
      <c r="B43">
        <v>102400</v>
      </c>
      <c r="C43">
        <v>0.54500000000000004</v>
      </c>
      <c r="D43">
        <v>0.27</v>
      </c>
    </row>
    <row r="44" spans="1:4" x14ac:dyDescent="0.25">
      <c r="A44">
        <v>1.329</v>
      </c>
      <c r="B44">
        <v>102400</v>
      </c>
      <c r="C44">
        <v>0.53900000000000003</v>
      </c>
      <c r="D44">
        <v>0.27</v>
      </c>
    </row>
    <row r="45" spans="1:4" x14ac:dyDescent="0.25">
      <c r="A45">
        <v>1.31</v>
      </c>
      <c r="B45">
        <v>102400</v>
      </c>
      <c r="C45">
        <v>0.52500000000000002</v>
      </c>
      <c r="D45">
        <v>0.26</v>
      </c>
    </row>
    <row r="46" spans="1:4" x14ac:dyDescent="0.25">
      <c r="A46">
        <v>1.3740000000000001</v>
      </c>
      <c r="B46">
        <v>102400</v>
      </c>
      <c r="C46">
        <v>0.54700000000000004</v>
      </c>
      <c r="D46">
        <v>0.27</v>
      </c>
    </row>
    <row r="47" spans="1:4" x14ac:dyDescent="0.25">
      <c r="A47">
        <v>1.351</v>
      </c>
      <c r="B47">
        <v>102400</v>
      </c>
      <c r="C47">
        <v>0.53900000000000003</v>
      </c>
      <c r="D47">
        <v>0.26700000000000002</v>
      </c>
    </row>
    <row r="48" spans="1:4" x14ac:dyDescent="0.25">
      <c r="A48">
        <v>1.31</v>
      </c>
      <c r="B48">
        <v>102400</v>
      </c>
      <c r="C48">
        <v>0.52900000000000003</v>
      </c>
      <c r="D48">
        <v>0.25800000000000001</v>
      </c>
    </row>
    <row r="49" spans="1:5" x14ac:dyDescent="0.25">
      <c r="A49">
        <v>1.3080000000000001</v>
      </c>
      <c r="B49">
        <v>102400</v>
      </c>
      <c r="C49">
        <v>0.52400000000000002</v>
      </c>
      <c r="D49">
        <v>0.26</v>
      </c>
    </row>
    <row r="50" spans="1:5" x14ac:dyDescent="0.25">
      <c r="A50">
        <v>1.367</v>
      </c>
      <c r="B50">
        <v>102400</v>
      </c>
      <c r="C50">
        <v>0.55000000000000004</v>
      </c>
      <c r="D50">
        <v>0.27400000000000002</v>
      </c>
    </row>
    <row r="52" spans="1:5" x14ac:dyDescent="0.25">
      <c r="A52">
        <f>AVERAGE(A1:A50)</f>
        <v>1.3305200000000001</v>
      </c>
      <c r="B52">
        <f t="shared" ref="B52:D52" si="0">AVERAGE(B1:B50)</f>
        <v>102400</v>
      </c>
      <c r="C52">
        <f t="shared" si="0"/>
        <v>0.53530000000000022</v>
      </c>
      <c r="D52">
        <f t="shared" si="0"/>
        <v>0.26583999999999997</v>
      </c>
      <c r="E52" t="s">
        <v>49</v>
      </c>
    </row>
    <row r="53" spans="1:5" x14ac:dyDescent="0.25">
      <c r="A53">
        <f>_xlfn.CONFIDENCE.NORM(0.05,_xlfn.STDEV.P(A1:A50),COUNT(A1:A50))</f>
        <v>7.6903032707718198E-3</v>
      </c>
      <c r="B53" t="e">
        <f t="shared" ref="B53:D53" si="1">_xlfn.CONFIDENCE.NORM(0.05,_xlfn.STDEV.P(B1:B50),COUNT(B1:B50))</f>
        <v>#NUM!</v>
      </c>
      <c r="C53">
        <f t="shared" si="1"/>
        <v>3.141939031461267E-3</v>
      </c>
      <c r="D53">
        <f t="shared" si="1"/>
        <v>1.6485709017616584E-3</v>
      </c>
      <c r="E53" t="s">
        <v>63</v>
      </c>
    </row>
    <row r="54" spans="1:5" x14ac:dyDescent="0.25">
      <c r="A54">
        <f>MEDIAN(A1:A50)</f>
        <v>1.3294999999999999</v>
      </c>
      <c r="B54">
        <f t="shared" ref="B54:D54" si="2">MEDIAN(B1:B50)</f>
        <v>102400</v>
      </c>
      <c r="C54">
        <f t="shared" si="2"/>
        <v>0.53500000000000003</v>
      </c>
      <c r="D54">
        <f t="shared" si="2"/>
        <v>0.26500000000000001</v>
      </c>
      <c r="E54" t="s">
        <v>50</v>
      </c>
    </row>
    <row r="55" spans="1:5" x14ac:dyDescent="0.25">
      <c r="A55">
        <f>_xlfn.PERCENTILE.EXC(A1:A50,0.95)</f>
        <v>1.38045</v>
      </c>
      <c r="B55">
        <f t="shared" ref="B55:D55" si="3">_xlfn.PERCENTILE.EXC(B1:B50,0.95)</f>
        <v>102400</v>
      </c>
      <c r="C55">
        <f t="shared" si="3"/>
        <v>0.55535000000000001</v>
      </c>
      <c r="D55">
        <f t="shared" si="3"/>
        <v>0.27690000000000003</v>
      </c>
      <c r="E55" s="23">
        <v>0.95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E2E-BDAA-4C5B-A798-568E81E22745}">
  <dimension ref="A1:F6"/>
  <sheetViews>
    <sheetView workbookViewId="0">
      <selection activeCell="B7" sqref="B7"/>
    </sheetView>
  </sheetViews>
  <sheetFormatPr defaultColWidth="8.85546875" defaultRowHeight="15" x14ac:dyDescent="0.25"/>
  <cols>
    <col min="2" max="2" width="22.140625" bestFit="1" customWidth="1"/>
  </cols>
  <sheetData>
    <row r="1" spans="1:6" x14ac:dyDescent="0.25"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 t="s">
        <v>36</v>
      </c>
      <c r="B2" t="s">
        <v>51</v>
      </c>
      <c r="C2">
        <v>0.52600000000000002</v>
      </c>
      <c r="D2">
        <v>1.3360000000000001</v>
      </c>
      <c r="E2">
        <v>9.6790000000000003</v>
      </c>
      <c r="F2">
        <v>93.695999999999998</v>
      </c>
    </row>
    <row r="3" spans="1:6" x14ac:dyDescent="0.25">
      <c r="A3" t="s">
        <v>37</v>
      </c>
      <c r="B3" t="s">
        <v>44</v>
      </c>
      <c r="C3">
        <v>0.317</v>
      </c>
      <c r="D3">
        <v>0.53700000000000003</v>
      </c>
      <c r="E3">
        <v>1.583</v>
      </c>
      <c r="F3">
        <v>11.849</v>
      </c>
    </row>
    <row r="4" spans="1:6" x14ac:dyDescent="0.25">
      <c r="A4" t="s">
        <v>38</v>
      </c>
      <c r="B4" t="s">
        <v>45</v>
      </c>
      <c r="C4">
        <v>0.316</v>
      </c>
      <c r="D4">
        <v>0.97299999999999998</v>
      </c>
      <c r="E4">
        <v>2.2519999999999998</v>
      </c>
      <c r="F4">
        <v>13.614000000000001</v>
      </c>
    </row>
    <row r="5" spans="1:6" x14ac:dyDescent="0.25">
      <c r="B5" t="s">
        <v>57</v>
      </c>
      <c r="C5">
        <f>C$2/C3</f>
        <v>1.6593059936908519</v>
      </c>
      <c r="D5">
        <f t="shared" ref="D5:F5" si="0">D$2/D3</f>
        <v>2.4878957169459963</v>
      </c>
      <c r="E5">
        <f t="shared" si="0"/>
        <v>6.1143398610233737</v>
      </c>
      <c r="F5">
        <f t="shared" si="0"/>
        <v>7.9075027428474973</v>
      </c>
    </row>
    <row r="6" spans="1:6" x14ac:dyDescent="0.25">
      <c r="B6" t="s">
        <v>59</v>
      </c>
      <c r="C6">
        <f>C$2/C4</f>
        <v>1.6645569620253164</v>
      </c>
      <c r="D6">
        <f t="shared" ref="D6:F6" si="1">D$2/D4</f>
        <v>1.3730729701952724</v>
      </c>
      <c r="E6">
        <f t="shared" si="1"/>
        <v>4.2979573712255776</v>
      </c>
      <c r="F6">
        <f t="shared" si="1"/>
        <v>6.8823270163067427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11</vt:i4>
      </vt:variant>
    </vt:vector>
  </HeadingPairs>
  <TitlesOfParts>
    <vt:vector size="21" baseType="lpstr">
      <vt:lpstr>fig3</vt:lpstr>
      <vt:lpstr>fig4</vt:lpstr>
      <vt:lpstr>fig2a</vt:lpstr>
      <vt:lpstr>fig2b</vt:lpstr>
      <vt:lpstr>fig2c</vt:lpstr>
      <vt:lpstr>fig7</vt:lpstr>
      <vt:lpstr>Ksplit-compare</vt:lpstr>
      <vt:lpstr>Sheet2</vt:lpstr>
      <vt:lpstr>Weak Client</vt:lpstr>
      <vt:lpstr>Fairneses</vt:lpstr>
      <vt:lpstr>^fig3-hops</vt:lpstr>
      <vt:lpstr>^fig4-aggressive</vt:lpstr>
      <vt:lpstr>^fig2a-tcp_splitting_aws</vt:lpstr>
      <vt:lpstr>^fig2b-tcp_splitting_az</vt:lpstr>
      <vt:lpstr>^fig2c-tcp_splitting_gcp</vt:lpstr>
      <vt:lpstr>^fig7-small_file</vt:lpstr>
      <vt:lpstr>^Ksplit-download</vt:lpstr>
      <vt:lpstr>^Ksplit-ttfb</vt:lpstr>
      <vt:lpstr>^Weak Client</vt:lpstr>
      <vt:lpstr>^Direct vs Piper</vt:lpstr>
      <vt:lpstr>^Direct vs NAT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eyalz</dc:creator>
  <cp:lastModifiedBy>Aran Bergman</cp:lastModifiedBy>
  <cp:lastPrinted>2018-02-01T02:52:44Z</cp:lastPrinted>
  <dcterms:created xsi:type="dcterms:W3CDTF">2017-08-03T20:51:10Z</dcterms:created>
  <dcterms:modified xsi:type="dcterms:W3CDTF">2018-02-01T03:11:35Z</dcterms:modified>
</cp:coreProperties>
</file>