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1EA005D4-D86A-49CD-A67E-03C5ECF6E98B}" xr6:coauthVersionLast="47" xr6:coauthVersionMax="47" xr10:uidLastSave="{00000000-0000-0000-0000-000000000000}"/>
  <bookViews>
    <workbookView xWindow="7220" yWindow="0" windowWidth="11980" windowHeight="10200" firstSheet="5" activeTab="6" xr2:uid="{5EA44D8F-79D3-45F5-A0F6-C7F47358B7ED}"/>
  </bookViews>
  <sheets>
    <sheet name="XLookUp" sheetId="1" r:id="rId1"/>
    <sheet name="XLookUp Multiple Rows" sheetId="6" r:id="rId2"/>
    <sheet name="XLookUp Exact Match" sheetId="8" r:id="rId3"/>
    <sheet name="XLookUp Search Order" sheetId="9" r:id="rId4"/>
    <sheet name="XLookUp Horizontal" sheetId="4" r:id="rId5"/>
    <sheet name="XLookUp w SUM" sheetId="7" r:id="rId6"/>
    <sheet name="VLookUp" sheetId="2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7" l="1"/>
  <c r="B4" i="2"/>
  <c r="B5" i="2"/>
  <c r="B3" i="2"/>
  <c r="B2" i="4"/>
  <c r="B4" i="9"/>
  <c r="B3" i="9"/>
  <c r="B10" i="8"/>
  <c r="B3" i="8"/>
  <c r="B3" i="6"/>
  <c r="B3" i="1"/>
  <c r="I23" i="9"/>
  <c r="I22" i="9"/>
  <c r="H23" i="8"/>
  <c r="H22" i="8"/>
  <c r="I23" i="6"/>
  <c r="I22" i="6"/>
  <c r="H22" i="1"/>
  <c r="H23" i="1"/>
</calcChain>
</file>

<file path=xl/sharedStrings.xml><?xml version="1.0" encoding="utf-8"?>
<sst xmlns="http://schemas.openxmlformats.org/spreadsheetml/2006/main" count="485" uniqueCount="92">
  <si>
    <t>EmployeeID</t>
  </si>
  <si>
    <t>FirstName</t>
  </si>
  <si>
    <t>LastName</t>
  </si>
  <si>
    <t>Age</t>
  </si>
  <si>
    <t>Gender</t>
  </si>
  <si>
    <t>JobTitle</t>
  </si>
  <si>
    <t>Salary</t>
  </si>
  <si>
    <t>StartDate</t>
  </si>
  <si>
    <t>EndDate</t>
  </si>
  <si>
    <t>Email</t>
  </si>
  <si>
    <t>Jim</t>
  </si>
  <si>
    <t>Halpert</t>
  </si>
  <si>
    <t>Male</t>
  </si>
  <si>
    <t>Salesman</t>
  </si>
  <si>
    <t>11/2/2001</t>
  </si>
  <si>
    <t>9/6/2015</t>
  </si>
  <si>
    <t>Jim.Halpert@DunderMifflin.com</t>
  </si>
  <si>
    <t>Pam</t>
  </si>
  <si>
    <t>Beasley</t>
  </si>
  <si>
    <t>Female</t>
  </si>
  <si>
    <t>Receptionist</t>
  </si>
  <si>
    <t>10/3/1999</t>
  </si>
  <si>
    <t>10/10/2015</t>
  </si>
  <si>
    <t>Pam.Beasley@DunderMifflin.com</t>
  </si>
  <si>
    <t>Dwight</t>
  </si>
  <si>
    <t>Schrute</t>
  </si>
  <si>
    <t>7/4/2000</t>
  </si>
  <si>
    <t>9/8/2017</t>
  </si>
  <si>
    <t>Dwight.Schrute@AOL.com</t>
  </si>
  <si>
    <t>Angela</t>
  </si>
  <si>
    <t>Martin</t>
  </si>
  <si>
    <t>Accountant</t>
  </si>
  <si>
    <t>1/5/2000</t>
  </si>
  <si>
    <t>12/3/2015</t>
  </si>
  <si>
    <t>Angela.Martin@DunderMifflin.com</t>
  </si>
  <si>
    <t>Toby</t>
  </si>
  <si>
    <t>Flenderson</t>
  </si>
  <si>
    <t>HR</t>
  </si>
  <si>
    <t>5/6/2001</t>
  </si>
  <si>
    <t>8/30/2017</t>
  </si>
  <si>
    <t>Toby.Flenderson@DunderMifflinCorporate.com</t>
  </si>
  <si>
    <t>Michael</t>
  </si>
  <si>
    <t>Scott</t>
  </si>
  <si>
    <t>Regional Manager</t>
  </si>
  <si>
    <t>9/11/2013</t>
  </si>
  <si>
    <t>Michael.Scott@DunderMifflin.com</t>
  </si>
  <si>
    <t>Meredith</t>
  </si>
  <si>
    <t>Palmer</t>
  </si>
  <si>
    <t>Supplier Relations</t>
  </si>
  <si>
    <t>11/8/2003</t>
  </si>
  <si>
    <t>Meredith.Palmer@Yahoo.com</t>
  </si>
  <si>
    <t>Stanley</t>
  </si>
  <si>
    <t>Hudson</t>
  </si>
  <si>
    <t>6/9/2002</t>
  </si>
  <si>
    <t>4/22/2015</t>
  </si>
  <si>
    <t>Stanley.Hudson@gmail.com</t>
  </si>
  <si>
    <t>Kevin</t>
  </si>
  <si>
    <t>Malone</t>
  </si>
  <si>
    <t>8/10/2003</t>
  </si>
  <si>
    <t>Kevin.Malone@DunderMifflin.com</t>
  </si>
  <si>
    <t>Full Name</t>
  </si>
  <si>
    <t>Jim Halpert</t>
  </si>
  <si>
    <t>Pam Beasley</t>
  </si>
  <si>
    <t>Dwight Schrute</t>
  </si>
  <si>
    <t>Angela Martin</t>
  </si>
  <si>
    <t>Toby Flenderson</t>
  </si>
  <si>
    <t>Michael Scott</t>
  </si>
  <si>
    <t>Meredith Palmer</t>
  </si>
  <si>
    <t>Stanley Hudson</t>
  </si>
  <si>
    <t>Kevin Malone</t>
  </si>
  <si>
    <t>Paper</t>
  </si>
  <si>
    <t>Printer</t>
  </si>
  <si>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</si>
  <si>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</si>
  <si>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</si>
  <si>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</si>
  <si>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</si>
  <si>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</si>
  <si>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</si>
  <si>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</si>
  <si>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</si>
  <si>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</si>
  <si>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</si>
  <si>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</si>
  <si>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Manila Folder</t>
  </si>
  <si>
    <t>February-March</t>
  </si>
  <si>
    <t>Toby Flender</t>
  </si>
  <si>
    <t>Kevin Malo</t>
  </si>
  <si>
    <t>Start Date</t>
  </si>
  <si>
    <t>Person</t>
  </si>
  <si>
    <t>1/1/2000</t>
  </si>
  <si>
    <t>Address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</si>
</sst>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7015F-D30F-450C-928C-DE78480974B7}">
  <dimension ref="A1:P23"/>
  <sheetViews>
    <sheetView workbookViewId="0">
      <selection activeCell="B3" sqref="B3"/>
    </sheetView>
  </sheetViews>
  <sheetFormatPr defaultRowHeight="14.5" x14ac:dyDescent="0.35"/>
  <cols>
    <col min="1" max="1" width="14.90625" bestFit="1" customWidth="1"/>
    <col min="2" max="2" width="24.54296875" customWidth="1"/>
    <col min="8" max="8" width="14.6328125" bestFit="1" customWidth="1"/>
    <col min="12" max="12" width="15.81640625" bestFit="1" customWidth="1"/>
    <col min="16" max="16" width="40.6328125" bestFit="1" customWidth="1"/>
  </cols>
  <sheetData>
    <row r="1" spans="1:16" x14ac:dyDescent="0.35">
      <c r="E1" t="s">
        <v>0</v>
      </c>
      <c r="F1" t="s">
        <v>1</v>
      </c>
      <c r="G1" t="s">
        <v>2</v>
      </c>
      <c r="H1" t="s">
        <v>60</v>
      </c>
      <c r="I1" t="s">
        <v>3</v>
      </c>
      <c r="J1" t="s">
        <v>91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9</v>
      </c>
    </row>
    <row r="2" spans="1:16" x14ac:dyDescent="0.35">
      <c r="A2" t="s">
        <v>60</v>
      </c>
      <c r="B2" t="s">
        <v>9</v>
      </c>
      <c r="E2">
        <v>1001</v>
      </c>
      <c r="F2" t="s">
        <v>10</v>
      </c>
      <c r="G2" t="s">
        <v>11</v>
      </c>
      <c r="H2" t="s">
        <v>61</v>
      </c>
      <c r="I2">
        <v>30</v>
      </c>
      <c r="K2" t="s">
        <v>12</v>
      </c>
      <c r="L2" t="s">
        <v>13</v>
      </c>
      <c r="M2">
        <v>45000</v>
      </c>
      <c r="N2" s="1" t="s">
        <v>14</v>
      </c>
      <c r="O2" s="1" t="s">
        <v>15</v>
      </c>
      <c r="P2" s="2" t="s">
        <v>16</v>
      </c>
    </row>
    <row r="3" spans="1:16" x14ac:dyDescent="0.35">
      <c r="A3" t="s">
        <v>65</v>
      </c>
      <c r="B3" t="e">
        <f ca="1">xlookup(A3,H2:H10,P2:P10)</f>
        <v>#NAME?</v>
      </c>
      <c r="E3">
        <v>1002</v>
      </c>
      <c r="F3" t="s">
        <v>17</v>
      </c>
      <c r="G3" t="s">
        <v>18</v>
      </c>
      <c r="H3" t="s">
        <v>62</v>
      </c>
      <c r="I3">
        <v>30</v>
      </c>
      <c r="K3" t="s">
        <v>19</v>
      </c>
      <c r="L3" t="s">
        <v>20</v>
      </c>
      <c r="M3">
        <v>36000</v>
      </c>
      <c r="N3" s="1" t="s">
        <v>21</v>
      </c>
      <c r="O3" s="1" t="s">
        <v>22</v>
      </c>
      <c r="P3" s="2" t="s">
        <v>23</v>
      </c>
    </row>
    <row r="4" spans="1:16" x14ac:dyDescent="0.35">
      <c r="A4" t="s">
        <v>62</v>
      </c>
      <c r="E4">
        <v>1003</v>
      </c>
      <c r="F4" t="s">
        <v>24</v>
      </c>
      <c r="G4" t="s">
        <v>25</v>
      </c>
      <c r="H4" t="s">
        <v>63</v>
      </c>
      <c r="I4">
        <v>29</v>
      </c>
      <c r="K4" t="s">
        <v>12</v>
      </c>
      <c r="L4" t="s">
        <v>13</v>
      </c>
      <c r="M4">
        <v>63000</v>
      </c>
      <c r="N4" s="1" t="s">
        <v>26</v>
      </c>
      <c r="O4" s="1" t="s">
        <v>27</v>
      </c>
      <c r="P4" s="2" t="s">
        <v>28</v>
      </c>
    </row>
    <row r="5" spans="1:16" x14ac:dyDescent="0.35">
      <c r="A5" t="s">
        <v>67</v>
      </c>
      <c r="E5">
        <v>1004</v>
      </c>
      <c r="F5" t="s">
        <v>29</v>
      </c>
      <c r="G5" t="s">
        <v>30</v>
      </c>
      <c r="H5" t="s">
        <v>64</v>
      </c>
      <c r="I5">
        <v>31</v>
      </c>
      <c r="K5" t="s">
        <v>19</v>
      </c>
      <c r="L5" t="s">
        <v>31</v>
      </c>
      <c r="M5">
        <v>47000</v>
      </c>
      <c r="N5" s="1" t="s">
        <v>32</v>
      </c>
      <c r="O5" s="1" t="s">
        <v>33</v>
      </c>
      <c r="P5" s="2" t="s">
        <v>34</v>
      </c>
    </row>
    <row r="6" spans="1:16" x14ac:dyDescent="0.35">
      <c r="A6" t="s">
        <v>69</v>
      </c>
      <c r="E6">
        <v>1005</v>
      </c>
      <c r="F6" t="s">
        <v>35</v>
      </c>
      <c r="G6" t="s">
        <v>36</v>
      </c>
      <c r="H6" t="s">
        <v>65</v>
      </c>
      <c r="I6">
        <v>32</v>
      </c>
      <c r="K6" t="s">
        <v>12</v>
      </c>
      <c r="L6" t="s">
        <v>37</v>
      </c>
      <c r="M6">
        <v>50000</v>
      </c>
      <c r="N6" s="1" t="s">
        <v>38</v>
      </c>
      <c r="O6" s="1" t="s">
        <v>39</v>
      </c>
      <c r="P6" s="2" t="s">
        <v>40</v>
      </c>
    </row>
    <row r="7" spans="1:16" x14ac:dyDescent="0.35">
      <c r="E7">
        <v>1006</v>
      </c>
      <c r="F7" t="s">
        <v>41</v>
      </c>
      <c r="G7" t="s">
        <v>42</v>
      </c>
      <c r="H7" t="s">
        <v>66</v>
      </c>
      <c r="I7">
        <v>35</v>
      </c>
      <c r="K7" t="s">
        <v>12</v>
      </c>
      <c r="L7" t="s">
        <v>43</v>
      </c>
      <c r="M7">
        <v>65000</v>
      </c>
      <c r="N7" s="1" t="s">
        <v>38</v>
      </c>
      <c r="O7" s="1" t="s">
        <v>44</v>
      </c>
      <c r="P7" s="2" t="s">
        <v>45</v>
      </c>
    </row>
    <row r="8" spans="1:16" x14ac:dyDescent="0.35">
      <c r="E8">
        <v>1007</v>
      </c>
      <c r="F8" t="s">
        <v>46</v>
      </c>
      <c r="G8" t="s">
        <v>47</v>
      </c>
      <c r="H8" t="s">
        <v>67</v>
      </c>
      <c r="I8">
        <v>32</v>
      </c>
      <c r="K8" t="s">
        <v>19</v>
      </c>
      <c r="L8" t="s">
        <v>48</v>
      </c>
      <c r="M8">
        <v>41000</v>
      </c>
      <c r="N8" s="1" t="s">
        <v>49</v>
      </c>
      <c r="O8" s="1" t="s">
        <v>44</v>
      </c>
      <c r="P8" s="2" t="s">
        <v>50</v>
      </c>
    </row>
    <row r="9" spans="1:16" x14ac:dyDescent="0.35">
      <c r="E9">
        <v>1008</v>
      </c>
      <c r="F9" t="s">
        <v>51</v>
      </c>
      <c r="G9" t="s">
        <v>52</v>
      </c>
      <c r="H9" t="s">
        <v>68</v>
      </c>
      <c r="I9">
        <v>38</v>
      </c>
      <c r="K9" t="s">
        <v>12</v>
      </c>
      <c r="L9" t="s">
        <v>13</v>
      </c>
      <c r="M9">
        <v>48000</v>
      </c>
      <c r="N9" s="1" t="s">
        <v>53</v>
      </c>
      <c r="O9" s="1" t="s">
        <v>54</v>
      </c>
      <c r="P9" s="2" t="s">
        <v>55</v>
      </c>
    </row>
    <row r="10" spans="1:16" x14ac:dyDescent="0.35">
      <c r="E10">
        <v>1009</v>
      </c>
      <c r="F10" t="s">
        <v>56</v>
      </c>
      <c r="G10" t="s">
        <v>57</v>
      </c>
      <c r="H10" t="s">
        <v>69</v>
      </c>
      <c r="I10">
        <v>31</v>
      </c>
      <c r="K10" t="s">
        <v>12</v>
      </c>
      <c r="L10" t="s">
        <v>31</v>
      </c>
      <c r="M10">
        <v>42000</v>
      </c>
      <c r="N10" s="1" t="s">
        <v>58</v>
      </c>
      <c r="O10" s="1" t="s">
        <v>54</v>
      </c>
      <c r="P10" s="2" t="s">
        <v>59</v>
      </c>
    </row>
    <row r="22" spans="8:8" x14ac:dyDescent="0.35">
      <c r="H22" t="str">
        <f t="shared" ref="H22:H23" si="0">CONCATENATE(F12," ",G12)</f>
        <v xml:space="preserve"> </v>
      </c>
    </row>
    <row r="23" spans="8:8" x14ac:dyDescent="0.35">
      <c r="H23" t="str">
        <f t="shared" si="0"/>
        <v xml:space="preserve"> 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F05A7-3704-402E-8684-C856D6F82881}">
  <dimension ref="A1:P23"/>
  <sheetViews>
    <sheetView workbookViewId="0">
      <selection activeCell="B4" sqref="B4"/>
    </sheetView>
  </sheetViews>
  <sheetFormatPr defaultRowHeight="14.5" x14ac:dyDescent="0.35"/>
  <cols>
    <col min="1" max="1" width="14.6328125" bestFit="1" customWidth="1"/>
    <col min="3" max="3" width="24.54296875" customWidth="1"/>
    <col min="9" max="9" width="14.6328125" bestFit="1" customWidth="1"/>
    <col min="12" max="12" width="15.81640625" bestFit="1" customWidth="1"/>
    <col min="16" max="16" width="40.6328125" bestFit="1" customWidth="1"/>
  </cols>
  <sheetData>
    <row r="1" spans="1:16" x14ac:dyDescent="0.35">
      <c r="F1" t="s">
        <v>0</v>
      </c>
      <c r="G1" t="s">
        <v>1</v>
      </c>
      <c r="H1" t="s">
        <v>2</v>
      </c>
      <c r="I1" t="s">
        <v>60</v>
      </c>
      <c r="J1" t="s">
        <v>3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9</v>
      </c>
    </row>
    <row r="2" spans="1:16" x14ac:dyDescent="0.35">
      <c r="A2" t="s">
        <v>60</v>
      </c>
      <c r="B2" t="s">
        <v>8</v>
      </c>
      <c r="C2" t="s">
        <v>9</v>
      </c>
      <c r="F2">
        <v>1001</v>
      </c>
      <c r="G2" t="s">
        <v>10</v>
      </c>
      <c r="H2" t="s">
        <v>11</v>
      </c>
      <c r="I2" t="s">
        <v>61</v>
      </c>
      <c r="J2">
        <v>30</v>
      </c>
      <c r="K2" t="s">
        <v>12</v>
      </c>
      <c r="L2" t="s">
        <v>13</v>
      </c>
      <c r="M2">
        <v>45000</v>
      </c>
      <c r="N2" s="1" t="s">
        <v>14</v>
      </c>
      <c r="O2" s="1" t="s">
        <v>15</v>
      </c>
      <c r="P2" s="2" t="s">
        <v>16</v>
      </c>
    </row>
    <row r="3" spans="1:16" x14ac:dyDescent="0.35">
      <c r="A3" t="s">
        <v>65</v>
      </c>
      <c r="B3" t="e">
        <f ca="1">xlookup(A3,I2:I10,O2:P10)</f>
        <v>#NAME?</v>
      </c>
      <c r="F3">
        <v>1002</v>
      </c>
      <c r="G3" t="s">
        <v>17</v>
      </c>
      <c r="H3" t="s">
        <v>18</v>
      </c>
      <c r="I3" t="s">
        <v>62</v>
      </c>
      <c r="J3">
        <v>30</v>
      </c>
      <c r="K3" t="s">
        <v>19</v>
      </c>
      <c r="L3" t="s">
        <v>20</v>
      </c>
      <c r="M3">
        <v>36000</v>
      </c>
      <c r="N3" s="1" t="s">
        <v>21</v>
      </c>
      <c r="O3" s="1" t="s">
        <v>22</v>
      </c>
      <c r="P3" s="2" t="s">
        <v>23</v>
      </c>
    </row>
    <row r="4" spans="1:16" x14ac:dyDescent="0.35">
      <c r="A4" t="s">
        <v>62</v>
      </c>
      <c r="F4">
        <v>1003</v>
      </c>
      <c r="G4" t="s">
        <v>24</v>
      </c>
      <c r="H4" t="s">
        <v>25</v>
      </c>
      <c r="I4" t="s">
        <v>63</v>
      </c>
      <c r="J4">
        <v>29</v>
      </c>
      <c r="K4" t="s">
        <v>12</v>
      </c>
      <c r="L4" t="s">
        <v>13</v>
      </c>
      <c r="M4">
        <v>63000</v>
      </c>
      <c r="N4" s="1" t="s">
        <v>26</v>
      </c>
      <c r="O4" s="1" t="s">
        <v>27</v>
      </c>
      <c r="P4" s="2" t="s">
        <v>28</v>
      </c>
    </row>
    <row r="5" spans="1:16" x14ac:dyDescent="0.35">
      <c r="A5" t="s">
        <v>67</v>
      </c>
      <c r="F5">
        <v>1004</v>
      </c>
      <c r="G5" t="s">
        <v>29</v>
      </c>
      <c r="H5" t="s">
        <v>30</v>
      </c>
      <c r="I5" t="s">
        <v>64</v>
      </c>
      <c r="J5">
        <v>31</v>
      </c>
      <c r="K5" t="s">
        <v>19</v>
      </c>
      <c r="L5" t="s">
        <v>31</v>
      </c>
      <c r="M5">
        <v>47000</v>
      </c>
      <c r="N5" s="1" t="s">
        <v>32</v>
      </c>
      <c r="O5" s="1" t="s">
        <v>33</v>
      </c>
      <c r="P5" s="2" t="s">
        <v>34</v>
      </c>
    </row>
    <row r="6" spans="1:16" x14ac:dyDescent="0.35">
      <c r="A6" t="s">
        <v>69</v>
      </c>
      <c r="F6">
        <v>1005</v>
      </c>
      <c r="G6" t="s">
        <v>35</v>
      </c>
      <c r="H6" t="s">
        <v>36</v>
      </c>
      <c r="I6" t="s">
        <v>65</v>
      </c>
      <c r="J6">
        <v>32</v>
      </c>
      <c r="K6" t="s">
        <v>12</v>
      </c>
      <c r="L6" t="s">
        <v>37</v>
      </c>
      <c r="M6">
        <v>50000</v>
      </c>
      <c r="N6" s="1" t="s">
        <v>38</v>
      </c>
      <c r="O6" s="1" t="s">
        <v>39</v>
      </c>
      <c r="P6" s="2" t="s">
        <v>40</v>
      </c>
    </row>
    <row r="7" spans="1:16" x14ac:dyDescent="0.35">
      <c r="F7">
        <v>1006</v>
      </c>
      <c r="G7" t="s">
        <v>41</v>
      </c>
      <c r="H7" t="s">
        <v>42</v>
      </c>
      <c r="I7" t="s">
        <v>66</v>
      </c>
      <c r="J7">
        <v>35</v>
      </c>
      <c r="K7" t="s">
        <v>12</v>
      </c>
      <c r="L7" t="s">
        <v>43</v>
      </c>
      <c r="M7">
        <v>65000</v>
      </c>
      <c r="N7" s="1" t="s">
        <v>38</v>
      </c>
      <c r="O7" s="1" t="s">
        <v>44</v>
      </c>
      <c r="P7" s="2" t="s">
        <v>45</v>
      </c>
    </row>
    <row r="8" spans="1:16" x14ac:dyDescent="0.35">
      <c r="F8">
        <v>1007</v>
      </c>
      <c r="G8" t="s">
        <v>46</v>
      </c>
      <c r="H8" t="s">
        <v>47</v>
      </c>
      <c r="I8" t="s">
        <v>67</v>
      </c>
      <c r="J8">
        <v>32</v>
      </c>
      <c r="K8" t="s">
        <v>19</v>
      </c>
      <c r="L8" t="s">
        <v>48</v>
      </c>
      <c r="M8">
        <v>41000</v>
      </c>
      <c r="N8" s="1" t="s">
        <v>49</v>
      </c>
      <c r="O8" s="1" t="s">
        <v>44</v>
      </c>
      <c r="P8" s="2" t="s">
        <v>50</v>
      </c>
    </row>
    <row r="9" spans="1:16" x14ac:dyDescent="0.35">
      <c r="F9">
        <v>1008</v>
      </c>
      <c r="G9" t="s">
        <v>51</v>
      </c>
      <c r="H9" t="s">
        <v>52</v>
      </c>
      <c r="I9" t="s">
        <v>68</v>
      </c>
      <c r="J9">
        <v>38</v>
      </c>
      <c r="K9" t="s">
        <v>12</v>
      </c>
      <c r="L9" t="s">
        <v>13</v>
      </c>
      <c r="M9">
        <v>48000</v>
      </c>
      <c r="N9" s="1" t="s">
        <v>53</v>
      </c>
      <c r="O9" s="1" t="s">
        <v>54</v>
      </c>
      <c r="P9" s="2" t="s">
        <v>55</v>
      </c>
    </row>
    <row r="10" spans="1:16" x14ac:dyDescent="0.35">
      <c r="F10">
        <v>1009</v>
      </c>
      <c r="G10" t="s">
        <v>56</v>
      </c>
      <c r="H10" t="s">
        <v>57</v>
      </c>
      <c r="I10" t="s">
        <v>69</v>
      </c>
      <c r="J10">
        <v>31</v>
      </c>
      <c r="K10" t="s">
        <v>12</v>
      </c>
      <c r="L10" t="s">
        <v>31</v>
      </c>
      <c r="M10">
        <v>42000</v>
      </c>
      <c r="N10" s="1" t="s">
        <v>58</v>
      </c>
      <c r="O10" s="1" t="s">
        <v>54</v>
      </c>
      <c r="P10" s="2" t="s">
        <v>59</v>
      </c>
    </row>
    <row r="22" spans="9:9" x14ac:dyDescent="0.35">
      <c r="I22" t="str">
        <f t="shared" ref="I22:I23" si="0">CONCATENATE(G12," ",H12)</f>
        <v xml:space="preserve"> </v>
      </c>
    </row>
    <row r="23" spans="9:9" x14ac:dyDescent="0.35">
      <c r="I23" t="str">
        <f t="shared" si="0"/>
        <v xml:space="preserve"> 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7D64C-38C9-4586-AD37-471BFBE38708}">
  <dimension ref="A1:O23"/>
  <sheetViews>
    <sheetView workbookViewId="0">
      <selection activeCell="B11" sqref="B11"/>
    </sheetView>
  </sheetViews>
  <sheetFormatPr defaultRowHeight="14.5" x14ac:dyDescent="0.35"/>
  <cols>
    <col min="1" max="1" width="14.6328125" bestFit="1" customWidth="1"/>
    <col min="2" max="2" width="24.54296875" customWidth="1"/>
    <col min="8" max="8" width="14.6328125" bestFit="1" customWidth="1"/>
    <col min="11" max="11" width="15.81640625" bestFit="1" customWidth="1"/>
    <col min="15" max="15" width="40.6328125" bestFit="1" customWidth="1"/>
  </cols>
  <sheetData>
    <row r="1" spans="1:15" x14ac:dyDescent="0.35">
      <c r="E1" t="s">
        <v>0</v>
      </c>
      <c r="F1" t="s">
        <v>1</v>
      </c>
      <c r="G1" t="s">
        <v>2</v>
      </c>
      <c r="H1" t="s">
        <v>60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</row>
    <row r="2" spans="1:15" x14ac:dyDescent="0.35">
      <c r="A2" t="s">
        <v>60</v>
      </c>
      <c r="B2" t="s">
        <v>9</v>
      </c>
      <c r="E2">
        <v>1001</v>
      </c>
      <c r="F2" t="s">
        <v>10</v>
      </c>
      <c r="G2" t="s">
        <v>11</v>
      </c>
      <c r="H2" t="s">
        <v>61</v>
      </c>
      <c r="I2">
        <v>30</v>
      </c>
      <c r="J2" t="s">
        <v>12</v>
      </c>
      <c r="K2" t="s">
        <v>13</v>
      </c>
      <c r="L2">
        <v>45000</v>
      </c>
      <c r="M2" s="1" t="s">
        <v>14</v>
      </c>
      <c r="N2" s="1" t="s">
        <v>15</v>
      </c>
      <c r="O2" s="2" t="s">
        <v>16</v>
      </c>
    </row>
    <row r="3" spans="1:15" x14ac:dyDescent="0.35">
      <c r="A3" t="s">
        <v>86</v>
      </c>
      <c r="B3" t="e">
        <f ca="1">xlookup(A3,H2:H10,O2:O10,"Not Found")</f>
        <v>#NAME?</v>
      </c>
      <c r="E3">
        <v>1002</v>
      </c>
      <c r="F3" t="s">
        <v>17</v>
      </c>
      <c r="G3" t="s">
        <v>18</v>
      </c>
      <c r="H3" t="s">
        <v>62</v>
      </c>
      <c r="I3">
        <v>30</v>
      </c>
      <c r="J3" t="s">
        <v>19</v>
      </c>
      <c r="K3" t="s">
        <v>20</v>
      </c>
      <c r="L3">
        <v>36000</v>
      </c>
      <c r="M3" s="1" t="s">
        <v>21</v>
      </c>
      <c r="N3" s="1" t="s">
        <v>22</v>
      </c>
      <c r="O3" s="2" t="s">
        <v>23</v>
      </c>
    </row>
    <row r="4" spans="1:15" x14ac:dyDescent="0.35">
      <c r="A4" t="s">
        <v>18</v>
      </c>
      <c r="E4">
        <v>1003</v>
      </c>
      <c r="F4" t="s">
        <v>24</v>
      </c>
      <c r="G4" t="s">
        <v>25</v>
      </c>
      <c r="H4" t="s">
        <v>63</v>
      </c>
      <c r="I4">
        <v>29</v>
      </c>
      <c r="J4" t="s">
        <v>12</v>
      </c>
      <c r="K4" t="s">
        <v>13</v>
      </c>
      <c r="L4">
        <v>63000</v>
      </c>
      <c r="M4" s="1" t="s">
        <v>26</v>
      </c>
      <c r="N4" s="1" t="s">
        <v>27</v>
      </c>
      <c r="O4" s="2" t="s">
        <v>28</v>
      </c>
    </row>
    <row r="5" spans="1:15" x14ac:dyDescent="0.35">
      <c r="A5" t="s">
        <v>46</v>
      </c>
      <c r="E5">
        <v>1004</v>
      </c>
      <c r="F5" t="s">
        <v>29</v>
      </c>
      <c r="G5" t="s">
        <v>30</v>
      </c>
      <c r="H5" t="s">
        <v>64</v>
      </c>
      <c r="I5">
        <v>31</v>
      </c>
      <c r="J5" t="s">
        <v>19</v>
      </c>
      <c r="K5" t="s">
        <v>31</v>
      </c>
      <c r="L5">
        <v>47000</v>
      </c>
      <c r="M5" s="1" t="s">
        <v>32</v>
      </c>
      <c r="N5" s="1" t="s">
        <v>33</v>
      </c>
      <c r="O5" s="2" t="s">
        <v>34</v>
      </c>
    </row>
    <row r="6" spans="1:15" x14ac:dyDescent="0.35">
      <c r="A6" t="s">
        <v>87</v>
      </c>
      <c r="E6">
        <v>1005</v>
      </c>
      <c r="F6" t="s">
        <v>35</v>
      </c>
      <c r="G6" t="s">
        <v>36</v>
      </c>
      <c r="H6" t="s">
        <v>65</v>
      </c>
      <c r="I6">
        <v>32</v>
      </c>
      <c r="J6" t="s">
        <v>12</v>
      </c>
      <c r="K6" t="s">
        <v>37</v>
      </c>
      <c r="L6">
        <v>50000</v>
      </c>
      <c r="M6" s="1" t="s">
        <v>38</v>
      </c>
      <c r="N6" s="1" t="s">
        <v>39</v>
      </c>
      <c r="O6" s="2" t="s">
        <v>40</v>
      </c>
    </row>
    <row r="7" spans="1:15" x14ac:dyDescent="0.35">
      <c r="E7">
        <v>1006</v>
      </c>
      <c r="F7" t="s">
        <v>41</v>
      </c>
      <c r="G7" t="s">
        <v>42</v>
      </c>
      <c r="H7" t="s">
        <v>66</v>
      </c>
      <c r="I7">
        <v>35</v>
      </c>
      <c r="J7" t="s">
        <v>12</v>
      </c>
      <c r="K7" t="s">
        <v>43</v>
      </c>
      <c r="L7">
        <v>65000</v>
      </c>
      <c r="M7" s="1" t="s">
        <v>38</v>
      </c>
      <c r="N7" s="1" t="s">
        <v>44</v>
      </c>
      <c r="O7" s="2" t="s">
        <v>45</v>
      </c>
    </row>
    <row r="8" spans="1:15" x14ac:dyDescent="0.35">
      <c r="E8">
        <v>1007</v>
      </c>
      <c r="F8" t="s">
        <v>46</v>
      </c>
      <c r="G8" t="s">
        <v>47</v>
      </c>
      <c r="H8" t="s">
        <v>67</v>
      </c>
      <c r="I8">
        <v>32</v>
      </c>
      <c r="J8" t="s">
        <v>19</v>
      </c>
      <c r="K8" t="s">
        <v>48</v>
      </c>
      <c r="L8">
        <v>41000</v>
      </c>
      <c r="M8" s="1" t="s">
        <v>49</v>
      </c>
      <c r="N8" s="1" t="s">
        <v>44</v>
      </c>
      <c r="O8" s="2" t="s">
        <v>50</v>
      </c>
    </row>
    <row r="9" spans="1:15" x14ac:dyDescent="0.35">
      <c r="E9">
        <v>1008</v>
      </c>
      <c r="F9" t="s">
        <v>51</v>
      </c>
      <c r="G9" t="s">
        <v>52</v>
      </c>
      <c r="H9" t="s">
        <v>68</v>
      </c>
      <c r="I9">
        <v>38</v>
      </c>
      <c r="J9" t="s">
        <v>12</v>
      </c>
      <c r="K9" t="s">
        <v>13</v>
      </c>
      <c r="L9">
        <v>48000</v>
      </c>
      <c r="M9" s="1" t="s">
        <v>53</v>
      </c>
      <c r="N9" s="1" t="s">
        <v>54</v>
      </c>
      <c r="O9" s="2" t="s">
        <v>55</v>
      </c>
    </row>
    <row r="10" spans="1:15" x14ac:dyDescent="0.35">
      <c r="B10" t="e">
        <f ca="1">xlookup("*"&amp;A5,H2:H10,O2:O10,"Not Found",2)</f>
        <v>#NAME?</v>
      </c>
      <c r="E10">
        <v>1009</v>
      </c>
      <c r="F10" t="s">
        <v>56</v>
      </c>
      <c r="G10" t="s">
        <v>57</v>
      </c>
      <c r="H10" t="s">
        <v>69</v>
      </c>
      <c r="I10">
        <v>31</v>
      </c>
      <c r="J10" t="s">
        <v>12</v>
      </c>
      <c r="K10" t="s">
        <v>31</v>
      </c>
      <c r="L10">
        <v>42000</v>
      </c>
      <c r="M10" s="1" t="s">
        <v>58</v>
      </c>
      <c r="N10" s="1" t="s">
        <v>54</v>
      </c>
      <c r="O10" s="2" t="s">
        <v>59</v>
      </c>
    </row>
    <row r="22" spans="8:8" x14ac:dyDescent="0.35">
      <c r="H22" t="str">
        <f t="shared" ref="H22:H23" si="0">CONCATENATE(F12," ",G12)</f>
        <v xml:space="preserve"> </v>
      </c>
    </row>
    <row r="23" spans="8:8" x14ac:dyDescent="0.35">
      <c r="H23" t="str">
        <f t="shared" si="0"/>
        <v xml:space="preserve"> 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42832-12A0-41C9-BED0-20D277223524}">
  <dimension ref="A1:P23"/>
  <sheetViews>
    <sheetView workbookViewId="0">
      <selection activeCell="B3" sqref="B3"/>
    </sheetView>
  </sheetViews>
  <sheetFormatPr defaultRowHeight="14.5" x14ac:dyDescent="0.35"/>
  <cols>
    <col min="1" max="1" width="14.6328125" bestFit="1" customWidth="1"/>
    <col min="2" max="2" width="14.81640625" customWidth="1"/>
    <col min="3" max="3" width="24.54296875" customWidth="1"/>
    <col min="9" max="9" width="14.6328125" bestFit="1" customWidth="1"/>
    <col min="12" max="12" width="15.81640625" bestFit="1" customWidth="1"/>
    <col min="16" max="16" width="40.6328125" bestFit="1" customWidth="1"/>
  </cols>
  <sheetData>
    <row r="1" spans="1:16" x14ac:dyDescent="0.35">
      <c r="F1" t="s">
        <v>0</v>
      </c>
      <c r="G1" t="s">
        <v>1</v>
      </c>
      <c r="H1" t="s">
        <v>2</v>
      </c>
      <c r="I1" t="s">
        <v>60</v>
      </c>
      <c r="J1" t="s">
        <v>3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9</v>
      </c>
    </row>
    <row r="2" spans="1:16" x14ac:dyDescent="0.35">
      <c r="A2" t="s">
        <v>88</v>
      </c>
      <c r="B2" t="s">
        <v>89</v>
      </c>
      <c r="F2">
        <v>1001</v>
      </c>
      <c r="G2" t="s">
        <v>10</v>
      </c>
      <c r="H2" t="s">
        <v>11</v>
      </c>
      <c r="I2" t="s">
        <v>61</v>
      </c>
      <c r="J2">
        <v>30</v>
      </c>
      <c r="K2" t="s">
        <v>12</v>
      </c>
      <c r="L2" t="s">
        <v>13</v>
      </c>
      <c r="M2">
        <v>45000</v>
      </c>
      <c r="N2" s="1" t="s">
        <v>14</v>
      </c>
      <c r="O2" s="1" t="s">
        <v>15</v>
      </c>
      <c r="P2" s="2" t="s">
        <v>16</v>
      </c>
    </row>
    <row r="3" spans="1:16" x14ac:dyDescent="0.35">
      <c r="A3" s="1" t="s">
        <v>90</v>
      </c>
      <c r="B3" t="e">
        <f ca="1">xlookup(A3,N2:N10,I2:I10,1)</f>
        <v>#NAME?</v>
      </c>
      <c r="F3">
        <v>1002</v>
      </c>
      <c r="G3" t="s">
        <v>17</v>
      </c>
      <c r="H3" t="s">
        <v>18</v>
      </c>
      <c r="I3" t="s">
        <v>62</v>
      </c>
      <c r="J3">
        <v>30</v>
      </c>
      <c r="K3" t="s">
        <v>19</v>
      </c>
      <c r="L3" t="s">
        <v>20</v>
      </c>
      <c r="M3">
        <v>36000</v>
      </c>
      <c r="N3" s="1" t="s">
        <v>21</v>
      </c>
      <c r="O3" s="1" t="s">
        <v>22</v>
      </c>
      <c r="P3" s="2" t="s">
        <v>23</v>
      </c>
    </row>
    <row r="4" spans="1:16" x14ac:dyDescent="0.35">
      <c r="A4" s="1" t="s">
        <v>38</v>
      </c>
      <c r="B4" t="e">
        <f ca="1">xlookup(A4,N2:N10,I2:I10_1)</f>
        <v>#NAME?</v>
      </c>
      <c r="F4">
        <v>1003</v>
      </c>
      <c r="G4" t="s">
        <v>24</v>
      </c>
      <c r="H4" t="s">
        <v>25</v>
      </c>
      <c r="I4" t="s">
        <v>63</v>
      </c>
      <c r="J4">
        <v>29</v>
      </c>
      <c r="K4" t="s">
        <v>12</v>
      </c>
      <c r="L4" t="s">
        <v>13</v>
      </c>
      <c r="M4">
        <v>63000</v>
      </c>
      <c r="N4" s="1" t="s">
        <v>26</v>
      </c>
      <c r="O4" s="1" t="s">
        <v>27</v>
      </c>
      <c r="P4" s="2" t="s">
        <v>28</v>
      </c>
    </row>
    <row r="5" spans="1:16" x14ac:dyDescent="0.35">
      <c r="F5">
        <v>1004</v>
      </c>
      <c r="G5" t="s">
        <v>29</v>
      </c>
      <c r="H5" t="s">
        <v>30</v>
      </c>
      <c r="I5" t="s">
        <v>64</v>
      </c>
      <c r="J5">
        <v>31</v>
      </c>
      <c r="K5" t="s">
        <v>19</v>
      </c>
      <c r="L5" t="s">
        <v>31</v>
      </c>
      <c r="M5">
        <v>47000</v>
      </c>
      <c r="N5" s="1" t="s">
        <v>32</v>
      </c>
      <c r="O5" s="1" t="s">
        <v>33</v>
      </c>
      <c r="P5" s="2" t="s">
        <v>34</v>
      </c>
    </row>
    <row r="6" spans="1:16" x14ac:dyDescent="0.35">
      <c r="F6">
        <v>1005</v>
      </c>
      <c r="G6" t="s">
        <v>35</v>
      </c>
      <c r="H6" t="s">
        <v>36</v>
      </c>
      <c r="I6" t="s">
        <v>65</v>
      </c>
      <c r="J6">
        <v>32</v>
      </c>
      <c r="K6" t="s">
        <v>12</v>
      </c>
      <c r="L6" t="s">
        <v>37</v>
      </c>
      <c r="M6">
        <v>50000</v>
      </c>
      <c r="N6" s="1" t="s">
        <v>38</v>
      </c>
      <c r="O6" s="1" t="s">
        <v>39</v>
      </c>
      <c r="P6" s="2" t="s">
        <v>40</v>
      </c>
    </row>
    <row r="7" spans="1:16" x14ac:dyDescent="0.35">
      <c r="F7">
        <v>1006</v>
      </c>
      <c r="G7" t="s">
        <v>41</v>
      </c>
      <c r="H7" t="s">
        <v>42</v>
      </c>
      <c r="I7" t="s">
        <v>66</v>
      </c>
      <c r="J7">
        <v>35</v>
      </c>
      <c r="K7" t="s">
        <v>12</v>
      </c>
      <c r="L7" t="s">
        <v>43</v>
      </c>
      <c r="M7">
        <v>65000</v>
      </c>
      <c r="N7" s="1" t="s">
        <v>38</v>
      </c>
      <c r="O7" s="1" t="s">
        <v>44</v>
      </c>
      <c r="P7" s="2" t="s">
        <v>45</v>
      </c>
    </row>
    <row r="8" spans="1:16" x14ac:dyDescent="0.35">
      <c r="F8">
        <v>1007</v>
      </c>
      <c r="G8" t="s">
        <v>46</v>
      </c>
      <c r="H8" t="s">
        <v>47</v>
      </c>
      <c r="I8" t="s">
        <v>67</v>
      </c>
      <c r="J8">
        <v>32</v>
      </c>
      <c r="K8" t="s">
        <v>19</v>
      </c>
      <c r="L8" t="s">
        <v>48</v>
      </c>
      <c r="M8">
        <v>41000</v>
      </c>
      <c r="N8" s="1" t="s">
        <v>49</v>
      </c>
      <c r="O8" s="1" t="s">
        <v>44</v>
      </c>
      <c r="P8" s="2" t="s">
        <v>50</v>
      </c>
    </row>
    <row r="9" spans="1:16" x14ac:dyDescent="0.35">
      <c r="F9">
        <v>1008</v>
      </c>
      <c r="G9" t="s">
        <v>51</v>
      </c>
      <c r="H9" t="s">
        <v>52</v>
      </c>
      <c r="I9" t="s">
        <v>68</v>
      </c>
      <c r="J9">
        <v>38</v>
      </c>
      <c r="K9" t="s">
        <v>12</v>
      </c>
      <c r="L9" t="s">
        <v>13</v>
      </c>
      <c r="M9">
        <v>48000</v>
      </c>
      <c r="N9" s="1" t="s">
        <v>53</v>
      </c>
      <c r="O9" s="1" t="s">
        <v>54</v>
      </c>
      <c r="P9" s="2" t="s">
        <v>55</v>
      </c>
    </row>
    <row r="10" spans="1:16" x14ac:dyDescent="0.35">
      <c r="F10">
        <v>1009</v>
      </c>
      <c r="G10" t="s">
        <v>56</v>
      </c>
      <c r="H10" t="s">
        <v>57</v>
      </c>
      <c r="I10" t="s">
        <v>69</v>
      </c>
      <c r="J10">
        <v>31</v>
      </c>
      <c r="K10" t="s">
        <v>12</v>
      </c>
      <c r="L10" t="s">
        <v>31</v>
      </c>
      <c r="M10">
        <v>42000</v>
      </c>
      <c r="N10" s="1" t="s">
        <v>58</v>
      </c>
      <c r="O10" s="1" t="s">
        <v>54</v>
      </c>
      <c r="P10" s="2" t="s">
        <v>59</v>
      </c>
    </row>
    <row r="22" spans="9:9" x14ac:dyDescent="0.35">
      <c r="I22" t="str">
        <f t="shared" ref="I22:I23" si="0">CONCATENATE(G12," ",H12)</f>
        <v xml:space="preserve"> </v>
      </c>
    </row>
    <row r="23" spans="9:9" x14ac:dyDescent="0.35">
      <c r="I23" t="str">
        <f t="shared" si="0"/>
        <v xml:space="preserve"> 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CAA7F-6F85-4102-B7D4-D80770622F9F}">
  <dimension ref="A1:S4"/>
  <sheetViews>
    <sheetView workbookViewId="0">
      <selection activeCell="B3" sqref="B3"/>
    </sheetView>
  </sheetViews>
  <sheetFormatPr defaultColWidth="10.08984375" defaultRowHeight="14.5" x14ac:dyDescent="0.35"/>
  <cols>
    <col min="7" max="7" width="12.08984375" bestFit="1" customWidth="1"/>
  </cols>
  <sheetData>
    <row r="1" spans="1:19" x14ac:dyDescent="0.35">
      <c r="B1" t="s">
        <v>73</v>
      </c>
      <c r="H1" t="s">
        <v>72</v>
      </c>
      <c r="I1" t="s">
        <v>73</v>
      </c>
      <c r="J1" t="s">
        <v>74</v>
      </c>
      <c r="K1" t="s">
        <v>75</v>
      </c>
      <c r="L1" t="s">
        <v>76</v>
      </c>
      <c r="M1" t="s">
        <v>77</v>
      </c>
      <c r="N1" t="s">
        <v>78</v>
      </c>
      <c r="O1" t="s">
        <v>79</v>
      </c>
      <c r="P1" t="s">
        <v>80</v>
      </c>
      <c r="Q1" t="s">
        <v>81</v>
      </c>
      <c r="R1" t="s">
        <v>82</v>
      </c>
      <c r="S1" t="s">
        <v>83</v>
      </c>
    </row>
    <row r="2" spans="1:19" x14ac:dyDescent="0.35">
      <c r="A2" t="s">
        <v>70</v>
      </c>
      <c r="B2" t="e">
        <f ca="1">xlookuo(I1,H1:S1,H2:S2)</f>
        <v>#NAME?</v>
      </c>
      <c r="G2" t="s">
        <v>70</v>
      </c>
      <c r="H2">
        <v>450</v>
      </c>
      <c r="I2">
        <v>310</v>
      </c>
      <c r="J2">
        <v>150</v>
      </c>
      <c r="K2">
        <v>750</v>
      </c>
      <c r="L2">
        <v>440</v>
      </c>
      <c r="M2">
        <v>485</v>
      </c>
      <c r="N2">
        <v>510</v>
      </c>
      <c r="O2">
        <v>347</v>
      </c>
      <c r="P2">
        <v>736</v>
      </c>
      <c r="Q2">
        <v>155</v>
      </c>
      <c r="R2">
        <v>450</v>
      </c>
      <c r="S2">
        <v>288</v>
      </c>
    </row>
    <row r="3" spans="1:19" x14ac:dyDescent="0.35">
      <c r="A3" t="s">
        <v>71</v>
      </c>
      <c r="G3" t="s">
        <v>71</v>
      </c>
      <c r="H3">
        <v>75</v>
      </c>
      <c r="I3">
        <v>40</v>
      </c>
      <c r="J3">
        <v>65</v>
      </c>
      <c r="K3">
        <v>50</v>
      </c>
      <c r="L3">
        <v>24</v>
      </c>
      <c r="M3">
        <v>71</v>
      </c>
      <c r="N3">
        <v>57</v>
      </c>
      <c r="O3">
        <v>61</v>
      </c>
      <c r="P3">
        <v>34</v>
      </c>
      <c r="Q3">
        <v>41</v>
      </c>
      <c r="R3">
        <v>58</v>
      </c>
      <c r="S3">
        <v>91</v>
      </c>
    </row>
    <row r="4" spans="1:19" x14ac:dyDescent="0.35">
      <c r="A4" t="s">
        <v>84</v>
      </c>
      <c r="G4" t="s">
        <v>84</v>
      </c>
      <c r="H4">
        <v>200</v>
      </c>
      <c r="I4">
        <v>118</v>
      </c>
      <c r="J4">
        <v>145</v>
      </c>
      <c r="K4">
        <v>210</v>
      </c>
      <c r="L4">
        <v>45</v>
      </c>
      <c r="M4">
        <v>170</v>
      </c>
      <c r="N4">
        <v>130</v>
      </c>
      <c r="O4">
        <v>90</v>
      </c>
      <c r="P4">
        <v>55</v>
      </c>
      <c r="Q4">
        <v>110</v>
      </c>
      <c r="R4">
        <v>130</v>
      </c>
      <c r="S4">
        <v>180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2549A4-3A41-4806-B7FD-3B9C6823775F}">
  <dimension ref="A1:S7"/>
  <sheetViews>
    <sheetView topLeftCell="B1" workbookViewId="0">
      <selection activeCell="B7" sqref="B7"/>
    </sheetView>
  </sheetViews>
  <sheetFormatPr defaultColWidth="10.08984375" defaultRowHeight="14.5" x14ac:dyDescent="0.35"/>
  <cols>
    <col min="7" max="7" width="12.08984375" bestFit="1" customWidth="1"/>
  </cols>
  <sheetData>
    <row r="1" spans="1:19" x14ac:dyDescent="0.35">
      <c r="B1" t="s">
        <v>73</v>
      </c>
      <c r="H1" t="s">
        <v>72</v>
      </c>
      <c r="I1" t="s">
        <v>73</v>
      </c>
      <c r="J1" t="s">
        <v>74</v>
      </c>
      <c r="K1" t="s">
        <v>75</v>
      </c>
      <c r="L1" t="s">
        <v>76</v>
      </c>
      <c r="M1" t="s">
        <v>77</v>
      </c>
      <c r="N1" t="s">
        <v>78</v>
      </c>
      <c r="O1" t="s">
        <v>79</v>
      </c>
      <c r="P1" t="s">
        <v>80</v>
      </c>
      <c r="Q1" t="s">
        <v>81</v>
      </c>
      <c r="R1" t="s">
        <v>82</v>
      </c>
      <c r="S1" t="s">
        <v>83</v>
      </c>
    </row>
    <row r="2" spans="1:19" x14ac:dyDescent="0.35">
      <c r="A2" t="s">
        <v>70</v>
      </c>
      <c r="G2" t="s">
        <v>70</v>
      </c>
      <c r="H2">
        <v>450</v>
      </c>
      <c r="I2">
        <v>310</v>
      </c>
      <c r="J2">
        <v>150</v>
      </c>
      <c r="K2">
        <v>750</v>
      </c>
      <c r="L2">
        <v>440</v>
      </c>
      <c r="M2">
        <v>485</v>
      </c>
      <c r="N2">
        <v>510</v>
      </c>
      <c r="O2">
        <v>347</v>
      </c>
      <c r="P2">
        <v>736</v>
      </c>
      <c r="Q2">
        <v>155</v>
      </c>
      <c r="R2">
        <v>450</v>
      </c>
      <c r="S2">
        <v>288</v>
      </c>
    </row>
    <row r="3" spans="1:19" x14ac:dyDescent="0.35">
      <c r="A3" t="s">
        <v>71</v>
      </c>
      <c r="G3" t="s">
        <v>71</v>
      </c>
      <c r="H3">
        <v>75</v>
      </c>
      <c r="I3">
        <v>40</v>
      </c>
      <c r="J3">
        <v>65</v>
      </c>
      <c r="K3">
        <v>50</v>
      </c>
      <c r="L3">
        <v>24</v>
      </c>
      <c r="M3">
        <v>71</v>
      </c>
      <c r="N3">
        <v>57</v>
      </c>
      <c r="O3">
        <v>61</v>
      </c>
      <c r="P3">
        <v>34</v>
      </c>
      <c r="Q3">
        <v>41</v>
      </c>
      <c r="R3">
        <v>58</v>
      </c>
      <c r="S3">
        <v>91</v>
      </c>
    </row>
    <row r="4" spans="1:19" x14ac:dyDescent="0.35">
      <c r="A4" t="s">
        <v>84</v>
      </c>
      <c r="G4" t="s">
        <v>84</v>
      </c>
      <c r="H4">
        <v>200</v>
      </c>
      <c r="I4">
        <v>118</v>
      </c>
      <c r="J4">
        <v>145</v>
      </c>
      <c r="K4">
        <v>210</v>
      </c>
      <c r="L4">
        <v>45</v>
      </c>
      <c r="M4">
        <v>170</v>
      </c>
      <c r="N4">
        <v>130</v>
      </c>
      <c r="O4">
        <v>90</v>
      </c>
      <c r="P4">
        <v>55</v>
      </c>
      <c r="Q4">
        <v>110</v>
      </c>
      <c r="R4">
        <v>130</v>
      </c>
      <c r="S4">
        <v>180</v>
      </c>
    </row>
    <row r="6" spans="1:19" x14ac:dyDescent="0.35">
      <c r="B6" t="s">
        <v>85</v>
      </c>
    </row>
    <row r="7" spans="1:19" x14ac:dyDescent="0.35">
      <c r="A7" t="s">
        <v>70</v>
      </c>
      <c r="B7" t="e">
        <f>SUM(xlookup)</f>
        <v>#NAME?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9C169-12D8-441E-870D-6C6EF0F6521C}">
  <dimension ref="A1:P10"/>
  <sheetViews>
    <sheetView tabSelected="1" workbookViewId="0">
      <selection activeCell="B3" sqref="B3:B5"/>
    </sheetView>
  </sheetViews>
  <sheetFormatPr defaultRowHeight="14.5" x14ac:dyDescent="0.35"/>
  <cols>
    <col min="1" max="1" width="14.453125" customWidth="1"/>
  </cols>
  <sheetData>
    <row r="1" spans="1:16" x14ac:dyDescent="0.35">
      <c r="E1" t="s">
        <v>0</v>
      </c>
      <c r="F1" t="s">
        <v>1</v>
      </c>
      <c r="G1" t="s">
        <v>2</v>
      </c>
      <c r="H1" t="s">
        <v>60</v>
      </c>
      <c r="I1" t="s">
        <v>3</v>
      </c>
      <c r="J1" t="s">
        <v>4</v>
      </c>
      <c r="K1" t="s">
        <v>91</v>
      </c>
      <c r="L1" t="s">
        <v>5</v>
      </c>
      <c r="M1" t="s">
        <v>6</v>
      </c>
      <c r="N1" t="s">
        <v>7</v>
      </c>
      <c r="O1" t="s">
        <v>8</v>
      </c>
      <c r="P1" t="s">
        <v>9</v>
      </c>
    </row>
    <row r="2" spans="1:16" x14ac:dyDescent="0.35">
      <c r="A2" t="s">
        <v>60</v>
      </c>
      <c r="B2" t="s">
        <v>9</v>
      </c>
      <c r="E2">
        <v>1001</v>
      </c>
      <c r="F2" t="s">
        <v>10</v>
      </c>
      <c r="G2" t="s">
        <v>11</v>
      </c>
      <c r="H2" t="s">
        <v>61</v>
      </c>
      <c r="I2">
        <v>30</v>
      </c>
      <c r="J2" t="s">
        <v>12</v>
      </c>
      <c r="L2" t="s">
        <v>13</v>
      </c>
      <c r="M2">
        <v>45000</v>
      </c>
      <c r="N2" s="1" t="s">
        <v>14</v>
      </c>
      <c r="O2" s="1" t="s">
        <v>15</v>
      </c>
      <c r="P2" s="2" t="s">
        <v>16</v>
      </c>
    </row>
    <row r="3" spans="1:16" x14ac:dyDescent="0.35">
      <c r="A3" t="s">
        <v>63</v>
      </c>
      <c r="B3" t="str">
        <f>VLOOKUP(A3,H2:P10,9,FALSE)</f>
        <v>Dwight.Schrute@AOL.com</v>
      </c>
      <c r="E3">
        <v>1002</v>
      </c>
      <c r="F3" t="s">
        <v>17</v>
      </c>
      <c r="G3" t="s">
        <v>18</v>
      </c>
      <c r="H3" t="s">
        <v>62</v>
      </c>
      <c r="I3">
        <v>30</v>
      </c>
      <c r="J3" t="s">
        <v>19</v>
      </c>
      <c r="L3" t="s">
        <v>20</v>
      </c>
      <c r="M3">
        <v>36000</v>
      </c>
      <c r="N3" s="1" t="s">
        <v>21</v>
      </c>
      <c r="O3" s="1" t="s">
        <v>22</v>
      </c>
      <c r="P3" s="2" t="s">
        <v>23</v>
      </c>
    </row>
    <row r="4" spans="1:16" x14ac:dyDescent="0.35">
      <c r="A4" t="s">
        <v>66</v>
      </c>
      <c r="B4" t="str">
        <f t="shared" ref="B4:B5" si="0">VLOOKUP(A4,H3:P11,9,FALSE)</f>
        <v>Michael.Scott@DunderMifflin.com</v>
      </c>
      <c r="E4">
        <v>1003</v>
      </c>
      <c r="F4" t="s">
        <v>24</v>
      </c>
      <c r="G4" t="s">
        <v>25</v>
      </c>
      <c r="H4" t="s">
        <v>63</v>
      </c>
      <c r="I4">
        <v>29</v>
      </c>
      <c r="J4" t="s">
        <v>12</v>
      </c>
      <c r="L4" t="s">
        <v>13</v>
      </c>
      <c r="M4">
        <v>63000</v>
      </c>
      <c r="N4" s="1" t="s">
        <v>26</v>
      </c>
      <c r="O4" s="1" t="s">
        <v>27</v>
      </c>
      <c r="P4" s="2" t="s">
        <v>28</v>
      </c>
    </row>
    <row r="5" spans="1:16" x14ac:dyDescent="0.35">
      <c r="A5" t="s">
        <v>68</v>
      </c>
      <c r="B5" t="str">
        <f t="shared" si="0"/>
        <v>Stanley.Hudson@gmail.com</v>
      </c>
      <c r="E5">
        <v>1004</v>
      </c>
      <c r="F5" t="s">
        <v>29</v>
      </c>
      <c r="G5" t="s">
        <v>30</v>
      </c>
      <c r="H5" t="s">
        <v>64</v>
      </c>
      <c r="I5">
        <v>31</v>
      </c>
      <c r="J5" t="s">
        <v>19</v>
      </c>
      <c r="L5" t="s">
        <v>31</v>
      </c>
      <c r="M5">
        <v>47000</v>
      </c>
      <c r="N5" s="1" t="s">
        <v>32</v>
      </c>
      <c r="O5" s="1" t="s">
        <v>33</v>
      </c>
      <c r="P5" s="2" t="s">
        <v>34</v>
      </c>
    </row>
    <row r="6" spans="1:16" x14ac:dyDescent="0.35">
      <c r="E6">
        <v>1005</v>
      </c>
      <c r="F6" t="s">
        <v>35</v>
      </c>
      <c r="G6" t="s">
        <v>36</v>
      </c>
      <c r="H6" t="s">
        <v>65</v>
      </c>
      <c r="I6">
        <v>32</v>
      </c>
      <c r="J6" t="s">
        <v>12</v>
      </c>
      <c r="L6" t="s">
        <v>37</v>
      </c>
      <c r="M6">
        <v>50000</v>
      </c>
      <c r="N6" s="1" t="s">
        <v>38</v>
      </c>
      <c r="O6" s="1" t="s">
        <v>39</v>
      </c>
      <c r="P6" s="2" t="s">
        <v>40</v>
      </c>
    </row>
    <row r="7" spans="1:16" x14ac:dyDescent="0.35">
      <c r="E7">
        <v>1006</v>
      </c>
      <c r="F7" t="s">
        <v>41</v>
      </c>
      <c r="G7" t="s">
        <v>42</v>
      </c>
      <c r="H7" t="s">
        <v>66</v>
      </c>
      <c r="I7">
        <v>35</v>
      </c>
      <c r="J7" t="s">
        <v>12</v>
      </c>
      <c r="L7" t="s">
        <v>43</v>
      </c>
      <c r="M7">
        <v>65000</v>
      </c>
      <c r="N7" s="1" t="s">
        <v>38</v>
      </c>
      <c r="O7" s="1" t="s">
        <v>44</v>
      </c>
      <c r="P7" s="2" t="s">
        <v>45</v>
      </c>
    </row>
    <row r="8" spans="1:16" x14ac:dyDescent="0.35">
      <c r="E8">
        <v>1007</v>
      </c>
      <c r="F8" t="s">
        <v>46</v>
      </c>
      <c r="G8" t="s">
        <v>47</v>
      </c>
      <c r="H8" t="s">
        <v>67</v>
      </c>
      <c r="I8">
        <v>32</v>
      </c>
      <c r="J8" t="s">
        <v>19</v>
      </c>
      <c r="L8" t="s">
        <v>48</v>
      </c>
      <c r="M8">
        <v>41000</v>
      </c>
      <c r="N8" s="1" t="s">
        <v>49</v>
      </c>
      <c r="O8" s="1" t="s">
        <v>44</v>
      </c>
      <c r="P8" s="2" t="s">
        <v>50</v>
      </c>
    </row>
    <row r="9" spans="1:16" x14ac:dyDescent="0.35">
      <c r="E9">
        <v>1008</v>
      </c>
      <c r="F9" t="s">
        <v>51</v>
      </c>
      <c r="G9" t="s">
        <v>52</v>
      </c>
      <c r="H9" t="s">
        <v>68</v>
      </c>
      <c r="I9">
        <v>38</v>
      </c>
      <c r="J9" t="s">
        <v>12</v>
      </c>
      <c r="L9" t="s">
        <v>13</v>
      </c>
      <c r="M9">
        <v>48000</v>
      </c>
      <c r="N9" s="1" t="s">
        <v>53</v>
      </c>
      <c r="O9" s="1" t="s">
        <v>54</v>
      </c>
      <c r="P9" s="2" t="s">
        <v>55</v>
      </c>
    </row>
    <row r="10" spans="1:16" x14ac:dyDescent="0.35">
      <c r="E10">
        <v>1009</v>
      </c>
      <c r="F10" t="s">
        <v>56</v>
      </c>
      <c r="G10" t="s">
        <v>57</v>
      </c>
      <c r="H10" t="s">
        <v>69</v>
      </c>
      <c r="I10">
        <v>31</v>
      </c>
      <c r="J10" t="s">
        <v>12</v>
      </c>
      <c r="L10" t="s">
        <v>31</v>
      </c>
      <c r="M10">
        <v>42000</v>
      </c>
      <c r="N10" s="1" t="s">
        <v>58</v>
      </c>
      <c r="O10" s="1" t="s">
        <v>54</v>
      </c>
      <c r="P10" s="2" t="s">
        <v>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XLookUp</vt:lpstr>
      <vt:lpstr>XLookUp Multiple Rows</vt:lpstr>
      <vt:lpstr>XLookUp Exact Match</vt:lpstr>
      <vt:lpstr>XLookUp Search Order</vt:lpstr>
      <vt:lpstr>XLookUp Horizontal</vt:lpstr>
      <vt:lpstr>XLookUp w SUM</vt:lpstr>
      <vt:lpstr>VLookUp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Mark Wema</cp:lastModifiedBy>
  <dcterms:created xsi:type="dcterms:W3CDTF">2021-12-20T02:45:32Z</dcterms:created>
  <dcterms:modified xsi:type="dcterms:W3CDTF">2025-05-16T20:55:07Z</dcterms:modified>
</cp:coreProperties>
</file>