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en Schlotheuber\OneDrive - Universität Hamburg\Dokumente\Master HH\Master thesis\A Microsensor data\Excel\2022\"/>
    </mc:Choice>
  </mc:AlternateContent>
  <xr:revisionPtr revIDLastSave="0" documentId="13_ncr:1_{800363BB-513C-44B3-866F-5477F22DB1DD}" xr6:coauthVersionLast="47" xr6:coauthVersionMax="47" xr10:uidLastSave="{00000000-0000-0000-0000-000000000000}"/>
  <bookViews>
    <workbookView xWindow="-110" yWindow="-110" windowWidth="19420" windowHeight="10420" xr2:uid="{723B4E6B-AA8D-4089-AFD0-5B350E4B06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7" i="1" l="1"/>
  <c r="H5" i="1"/>
  <c r="H10" i="1" s="1"/>
  <c r="H6" i="1"/>
  <c r="H9" i="1" l="1"/>
  <c r="H8" i="1"/>
</calcChain>
</file>

<file path=xl/sharedStrings.xml><?xml version="1.0" encoding="utf-8"?>
<sst xmlns="http://schemas.openxmlformats.org/spreadsheetml/2006/main" count="37" uniqueCount="34">
  <si>
    <t>Calibration</t>
  </si>
  <si>
    <t>H2O2 concentration (µM)</t>
  </si>
  <si>
    <t>0µL</t>
  </si>
  <si>
    <t>0.5 uL</t>
  </si>
  <si>
    <t>1 uL</t>
  </si>
  <si>
    <t>1.5 uL</t>
  </si>
  <si>
    <t>2uL</t>
  </si>
  <si>
    <t>12uL</t>
  </si>
  <si>
    <t>25uL</t>
  </si>
  <si>
    <t>50uL</t>
  </si>
  <si>
    <t>V2:</t>
  </si>
  <si>
    <t>Water volume</t>
  </si>
  <si>
    <t>mL</t>
  </si>
  <si>
    <t>V1:</t>
  </si>
  <si>
    <t>H2O2 volume</t>
  </si>
  <si>
    <t>µL</t>
  </si>
  <si>
    <t>V1.1</t>
  </si>
  <si>
    <t>C1:</t>
  </si>
  <si>
    <t>H2O2 molarität</t>
  </si>
  <si>
    <t>µM</t>
  </si>
  <si>
    <t>Formel</t>
  </si>
  <si>
    <t>c1*v1 = c2*v2</t>
  </si>
  <si>
    <t>c2 = (c1*v1)/v2</t>
  </si>
  <si>
    <t>--&gt; concentration of H2O2</t>
  </si>
  <si>
    <t>H2O2</t>
  </si>
  <si>
    <t>24h</t>
  </si>
  <si>
    <t>48h</t>
  </si>
  <si>
    <t xml:space="preserve">72h </t>
  </si>
  <si>
    <t>0h</t>
  </si>
  <si>
    <t>CBASS36</t>
  </si>
  <si>
    <t>CBASS39</t>
  </si>
  <si>
    <t>CBASS30</t>
  </si>
  <si>
    <t>Catalase test</t>
  </si>
  <si>
    <t>1week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</si>
</sst>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H2O2 calibration drift</a:t>
            </a:r>
          </a:p>
        </c:rich>
      </c:tx>
      <c:layout>
        <c:manualLayout>
          <c:xMode val="edge"/>
          <c:yMode val="edge"/>
          <c:x val="0.38915928381289744"/>
          <c:y val="4.3956043956043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91776027996496E-2"/>
          <c:y val="0.14516634050880625"/>
          <c:w val="0.78698840769903766"/>
          <c:h val="0.57438926298596249"/>
        </c:manualLayout>
      </c:layout>
      <c:scatterChart>
        <c:scatterStyle val="lineMarker"/>
        <c:varyColors val="0"/>
        <c:ser>
          <c:idx val="0"/>
          <c:order val="0"/>
          <c:tx>
            <c:v>0h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Sheet1!$C$3:$C$10</c:f>
              <c:numCache>
                <c:formatCode>General</c:formatCode>
                <c:ptCount val="8"/>
                <c:pt idx="0">
                  <c:v>-4.1000000000000002E-2</c:v>
                </c:pt>
                <c:pt idx="1">
                  <c:v>-4.7E-2</c:v>
                </c:pt>
                <c:pt idx="2">
                  <c:v>-5.7000000000000002E-2</c:v>
                </c:pt>
                <c:pt idx="3">
                  <c:v>-6.0999999999999999E-2</c:v>
                </c:pt>
                <c:pt idx="4">
                  <c:v>-6.4000000000000001E-2</c:v>
                </c:pt>
                <c:pt idx="5">
                  <c:v>-0.127</c:v>
                </c:pt>
                <c:pt idx="6">
                  <c:v>-0.21099999999999999</c:v>
                </c:pt>
                <c:pt idx="7">
                  <c:v>-0.43</c:v>
                </c:pt>
              </c:numCache>
            </c:numRef>
          </c:xVal>
          <c:yVal>
            <c:numRef>
              <c:f>Sheet1!$H$3:$H$10</c:f>
              <c:numCache>
                <c:formatCode>0</c:formatCode>
                <c:ptCount val="8"/>
                <c:pt idx="0">
                  <c:v>0</c:v>
                </c:pt>
                <c:pt idx="1">
                  <c:v>1.7639431999999999</c:v>
                </c:pt>
                <c:pt idx="2">
                  <c:v>3.5278863999999999</c:v>
                </c:pt>
                <c:pt idx="3">
                  <c:v>5.2918295999999998</c:v>
                </c:pt>
                <c:pt idx="4">
                  <c:v>7.0557727999999997</c:v>
                </c:pt>
                <c:pt idx="5">
                  <c:v>42.334636799999998</c:v>
                </c:pt>
                <c:pt idx="6">
                  <c:v>88.197159999999997</c:v>
                </c:pt>
                <c:pt idx="7">
                  <c:v>176.39431999999999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A-40AF-9350-433F3024F1B4}"/>
            </c:ext>
          </c:extLst>
        </c:ser>
        <c:ser>
          <c:idx val="1"/>
          <c:order val="1"/>
          <c:tx>
            <c:v>24h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Sheet1!$D$3:$D$10</c:f>
              <c:numCache>
                <c:formatCode>General</c:formatCode>
                <c:ptCount val="8"/>
                <c:pt idx="0">
                  <c:v>-5.7000000000000002E-2</c:v>
                </c:pt>
                <c:pt idx="1">
                  <c:v>-0.123</c:v>
                </c:pt>
                <c:pt idx="2">
                  <c:v>-0.20200000000000001</c:v>
                </c:pt>
                <c:pt idx="3">
                  <c:v>-0.29799999999999999</c:v>
                </c:pt>
                <c:pt idx="4">
                  <c:v>-0.34899999999999998</c:v>
                </c:pt>
                <c:pt idx="5">
                  <c:v>-1.4850000000000001</c:v>
                </c:pt>
                <c:pt idx="6">
                  <c:v>-3.234</c:v>
                </c:pt>
                <c:pt idx="7">
                  <c:v>-6.0149999999999997</c:v>
                </c:pt>
              </c:numCache>
            </c:numRef>
          </c:xVal>
          <c:yVal>
            <c:numRef>
              <c:f>Sheet1!$H$3:$H$10</c:f>
              <c:numCache>
                <c:formatCode>0</c:formatCode>
                <c:ptCount val="8"/>
                <c:pt idx="0">
                  <c:v>0</c:v>
                </c:pt>
                <c:pt idx="1">
                  <c:v>1.7639431999999999</c:v>
                </c:pt>
                <c:pt idx="2">
                  <c:v>3.5278863999999999</c:v>
                </c:pt>
                <c:pt idx="3">
                  <c:v>5.2918295999999998</c:v>
                </c:pt>
                <c:pt idx="4">
                  <c:v>7.0557727999999997</c:v>
                </c:pt>
                <c:pt idx="5">
                  <c:v>42.334636799999998</c:v>
                </c:pt>
                <c:pt idx="6">
                  <c:v>88.197159999999997</c:v>
                </c:pt>
                <c:pt idx="7">
                  <c:v>176.39431999999999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A-40AF-9350-433F3024F1B4}"/>
            </c:ext>
          </c:extLst>
        </c:ser>
        <c:ser>
          <c:idx val="2"/>
          <c:order val="2"/>
          <c:tx>
            <c:v>48h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Sheet1!$E$3:$E$10</c:f>
              <c:numCache>
                <c:formatCode>General</c:formatCode>
                <c:ptCount val="8"/>
                <c:pt idx="0">
                  <c:v>-2.8000000000000001E-2</c:v>
                </c:pt>
                <c:pt idx="1">
                  <c:v>-5.2999999999999999E-2</c:v>
                </c:pt>
                <c:pt idx="2">
                  <c:v>-7.4999999999999997E-2</c:v>
                </c:pt>
                <c:pt idx="3">
                  <c:v>-9.8000000000000004E-2</c:v>
                </c:pt>
                <c:pt idx="4">
                  <c:v>-0.11700000000000001</c:v>
                </c:pt>
                <c:pt idx="5">
                  <c:v>-0.67400000000000004</c:v>
                </c:pt>
                <c:pt idx="6">
                  <c:v>-1.4670000000000001</c:v>
                </c:pt>
                <c:pt idx="7">
                  <c:v>-3.2709999999999999</c:v>
                </c:pt>
              </c:numCache>
            </c:numRef>
          </c:xVal>
          <c:yVal>
            <c:numRef>
              <c:f>Sheet1!$H$3:$H$10</c:f>
              <c:numCache>
                <c:formatCode>0</c:formatCode>
                <c:ptCount val="8"/>
                <c:pt idx="0">
                  <c:v>0</c:v>
                </c:pt>
                <c:pt idx="1">
                  <c:v>1.7639431999999999</c:v>
                </c:pt>
                <c:pt idx="2">
                  <c:v>3.5278863999999999</c:v>
                </c:pt>
                <c:pt idx="3">
                  <c:v>5.2918295999999998</c:v>
                </c:pt>
                <c:pt idx="4">
                  <c:v>7.0557727999999997</c:v>
                </c:pt>
                <c:pt idx="5">
                  <c:v>42.334636799999998</c:v>
                </c:pt>
                <c:pt idx="6">
                  <c:v>88.197159999999997</c:v>
                </c:pt>
                <c:pt idx="7">
                  <c:v>176.39431999999999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A-40AF-9350-433F3024F1B4}"/>
            </c:ext>
          </c:extLst>
        </c:ser>
        <c:ser>
          <c:idx val="3"/>
          <c:order val="3"/>
          <c:tx>
            <c:v>72h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Sheet1!$F$3:$F$10</c:f>
              <c:numCache>
                <c:formatCode>General</c:formatCode>
                <c:ptCount val="8"/>
                <c:pt idx="0">
                  <c:v>-3.5000000000000003E-2</c:v>
                </c:pt>
                <c:pt idx="1">
                  <c:v>-5.8999999999999997E-2</c:v>
                </c:pt>
                <c:pt idx="2">
                  <c:v>-9.4E-2</c:v>
                </c:pt>
                <c:pt idx="3">
                  <c:v>-0.125</c:v>
                </c:pt>
                <c:pt idx="4">
                  <c:v>-0.16200000000000001</c:v>
                </c:pt>
                <c:pt idx="5">
                  <c:v>-0.95099999999999996</c:v>
                </c:pt>
                <c:pt idx="6">
                  <c:v>-2.133</c:v>
                </c:pt>
                <c:pt idx="7">
                  <c:v>-4.5209999999999999</c:v>
                </c:pt>
              </c:numCache>
            </c:numRef>
          </c:xVal>
          <c:yVal>
            <c:numRef>
              <c:f>Sheet1!$H$3:$H$10</c:f>
              <c:numCache>
                <c:formatCode>0</c:formatCode>
                <c:ptCount val="8"/>
                <c:pt idx="0">
                  <c:v>0</c:v>
                </c:pt>
                <c:pt idx="1">
                  <c:v>1.7639431999999999</c:v>
                </c:pt>
                <c:pt idx="2">
                  <c:v>3.5278863999999999</c:v>
                </c:pt>
                <c:pt idx="3">
                  <c:v>5.2918295999999998</c:v>
                </c:pt>
                <c:pt idx="4">
                  <c:v>7.0557727999999997</c:v>
                </c:pt>
                <c:pt idx="5">
                  <c:v>42.334636799999998</c:v>
                </c:pt>
                <c:pt idx="6">
                  <c:v>88.197159999999997</c:v>
                </c:pt>
                <c:pt idx="7">
                  <c:v>176.39431999999999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A-40AF-9350-433F3024F1B4}"/>
            </c:ext>
          </c:extLst>
        </c:ser>
        <c:ser>
          <c:idx val="4"/>
          <c:order val="4"/>
          <c:tx>
            <c:v>1 week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Sheet1!$G$3:$G$10</c:f>
              <c:numCache>
                <c:formatCode>General</c:formatCode>
                <c:ptCount val="8"/>
                <c:pt idx="0">
                  <c:v>-4.7500000000000001E-2</c:v>
                </c:pt>
                <c:pt idx="1">
                  <c:v>-7.6300000000000007E-2</c:v>
                </c:pt>
                <c:pt idx="2">
                  <c:v>-0.11070000000000001</c:v>
                </c:pt>
                <c:pt idx="3">
                  <c:v>-0.1482</c:v>
                </c:pt>
                <c:pt idx="4">
                  <c:v>-0.18640000000000001</c:v>
                </c:pt>
                <c:pt idx="5">
                  <c:v>-1.2878000000000001</c:v>
                </c:pt>
                <c:pt idx="6">
                  <c:v>-2.9279999999999999</c:v>
                </c:pt>
                <c:pt idx="7">
                  <c:v>-5.9904999999999999</c:v>
                </c:pt>
              </c:numCache>
            </c:numRef>
          </c:xVal>
          <c:yVal>
            <c:numRef>
              <c:f>Sheet1!$H$3:$H$10</c:f>
              <c:numCache>
                <c:formatCode>0</c:formatCode>
                <c:ptCount val="8"/>
                <c:pt idx="0">
                  <c:v>0</c:v>
                </c:pt>
                <c:pt idx="1">
                  <c:v>1.7639431999999999</c:v>
                </c:pt>
                <c:pt idx="2">
                  <c:v>3.5278863999999999</c:v>
                </c:pt>
                <c:pt idx="3">
                  <c:v>5.2918295999999998</c:v>
                </c:pt>
                <c:pt idx="4">
                  <c:v>7.0557727999999997</c:v>
                </c:pt>
                <c:pt idx="5">
                  <c:v>42.334636799999998</c:v>
                </c:pt>
                <c:pt idx="6">
                  <c:v>88.197159999999997</c:v>
                </c:pt>
                <c:pt idx="7">
                  <c:v>176.39431999999999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3A-4E48-9AB8-E0E568832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06432"/>
        <c:axId val="660212008"/>
      </c:scatterChart>
      <c:valAx>
        <c:axId val="66020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H2O2 signal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12008"/>
        <c:crosses val="autoZero"/>
        <c:crossBetween val="midCat"/>
      </c:valAx>
      <c:valAx>
        <c:axId val="660212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H2O2 [µM]</a:t>
                </a:r>
              </a:p>
            </c:rich>
          </c:tx>
          <c:layout>
            <c:manualLayout>
              <c:xMode val="edge"/>
              <c:yMode val="edge"/>
              <c:x val="0.94166666666666665"/>
              <c:y val="0.42772300722683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0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479424</xdr:colOff>
      <xdr:row>0</xdr:row>
      <xdr:rowOff>139700</xdr:rowOff>
    </xdr:from>
    <xdr:to>
      <xdr:col>22</xdr:col>
      <xdr:colOff>48845</xdr:colOff>
      <xdr:row>25</xdr:row>
      <xdr:rowOff>81410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479A1-6F1B-40F6-8ABF-149A8494F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F4F9-469E-41CD-B504-8268565CD994}">
  <dimension ref="B1:H22"/>
  <sheetViews>
    <sheetView tabSelected="1" topLeftCell="G1" zoomScale="78" zoomScaleNormal="78" workbookViewId="0">
      <selection activeCell="W19" sqref="W19"/>
    </sheetView>
  </sheetViews>
  <sheetFormatPr defaultRowHeight="14.5" x14ac:dyDescent="0.35"/>
  <cols>
    <col min="7" max="7" width="20.90625" customWidth="1"/>
  </cols>
  <sheetData>
    <row r="1" spans="2:8" x14ac:dyDescent="0.35">
      <c r="C1" s="1" t="s">
        <v>29</v>
      </c>
      <c r="D1" s="1" t="s">
        <v>30</v>
      </c>
      <c r="E1" s="1" t="s">
        <v>31</v>
      </c>
      <c r="F1" s="1" t="s">
        <v>32</v>
      </c>
    </row>
    <row r="2" spans="2:8" x14ac:dyDescent="0.35">
      <c r="B2" s="1" t="s">
        <v>0</v>
      </c>
      <c r="C2" t="s">
        <v>28</v>
      </c>
      <c r="D2" t="s">
        <v>25</v>
      </c>
      <c r="E2" t="s">
        <v>26</v>
      </c>
      <c r="F2" t="s">
        <v>27</v>
      </c>
      <c r="G2" t="s">
        <v>33</v>
      </c>
      <c r="H2" s="1" t="s">
        <v>1</v>
      </c>
    </row>
    <row r="3" spans="2:8" x14ac:dyDescent="0.35">
      <c r="B3" t="s">
        <v>2</v>
      </c>
      <c r="C3">
        <v>-4.1000000000000002E-2</v>
      </c>
      <c r="D3">
        <v>-5.7000000000000002E-2</v>
      </c>
      <c r="E3">
        <v>-2.8000000000000001E-2</v>
      </c>
      <c r="F3">
        <v>-3.5000000000000003E-2</v>
      </c>
      <c r="G3">
        <v>-4.7500000000000001E-2</v>
      </c>
      <c r="H3" s="4">
        <v>0</v>
      </c>
    </row>
    <row r="4" spans="2:8" x14ac:dyDescent="0.35">
      <c r="B4" t="s">
        <v>3</v>
      </c>
      <c r="C4">
        <v>-4.7E-2</v>
      </c>
      <c r="D4">
        <v>-0.123</v>
      </c>
      <c r="E4">
        <v>-5.2999999999999999E-2</v>
      </c>
      <c r="F4">
        <v>-5.8999999999999997E-2</v>
      </c>
      <c r="G4">
        <v>-7.6300000000000007E-2</v>
      </c>
      <c r="H4" s="4">
        <f>D18*D15/F13</f>
        <v>1.7639431999999999</v>
      </c>
    </row>
    <row r="5" spans="2:8" x14ac:dyDescent="0.35">
      <c r="B5" t="s">
        <v>4</v>
      </c>
      <c r="C5">
        <v>-5.7000000000000002E-2</v>
      </c>
      <c r="D5">
        <v>-0.20200000000000001</v>
      </c>
      <c r="E5">
        <v>-7.4999999999999997E-2</v>
      </c>
      <c r="F5">
        <v>-9.4E-2</v>
      </c>
      <c r="G5">
        <v>-0.11070000000000001</v>
      </c>
      <c r="H5" s="4">
        <f>H4*2</f>
        <v>3.5278863999999999</v>
      </c>
    </row>
    <row r="6" spans="2:8" x14ac:dyDescent="0.35">
      <c r="B6" t="s">
        <v>5</v>
      </c>
      <c r="C6">
        <v>-6.0999999999999999E-2</v>
      </c>
      <c r="D6">
        <v>-0.29799999999999999</v>
      </c>
      <c r="E6">
        <v>-9.8000000000000004E-2</v>
      </c>
      <c r="F6">
        <v>-0.125</v>
      </c>
      <c r="G6">
        <v>-0.1482</v>
      </c>
      <c r="H6" s="4">
        <f>H4*3</f>
        <v>5.2918295999999998</v>
      </c>
    </row>
    <row r="7" spans="2:8" x14ac:dyDescent="0.35">
      <c r="B7" t="s">
        <v>6</v>
      </c>
      <c r="C7">
        <v>-6.4000000000000001E-2</v>
      </c>
      <c r="D7">
        <v>-0.34899999999999998</v>
      </c>
      <c r="E7">
        <v>-0.11700000000000001</v>
      </c>
      <c r="F7">
        <v>-0.16200000000000001</v>
      </c>
      <c r="G7">
        <v>-0.18640000000000001</v>
      </c>
      <c r="H7" s="4">
        <f>H4*4</f>
        <v>7.0557727999999997</v>
      </c>
    </row>
    <row r="8" spans="2:8" x14ac:dyDescent="0.35">
      <c r="B8" t="s">
        <v>7</v>
      </c>
      <c r="C8">
        <v>-0.127</v>
      </c>
      <c r="D8">
        <v>-1.4850000000000001</v>
      </c>
      <c r="E8">
        <v>-0.67400000000000004</v>
      </c>
      <c r="F8">
        <v>-0.95099999999999996</v>
      </c>
      <c r="G8">
        <v>-1.2878000000000001</v>
      </c>
      <c r="H8" s="4">
        <f>H5*12</f>
        <v>42.334636799999998</v>
      </c>
    </row>
    <row r="9" spans="2:8" x14ac:dyDescent="0.35">
      <c r="B9" t="s">
        <v>8</v>
      </c>
      <c r="C9">
        <v>-0.21099999999999999</v>
      </c>
      <c r="D9">
        <v>-3.234</v>
      </c>
      <c r="E9">
        <v>-1.4670000000000001</v>
      </c>
      <c r="F9">
        <v>-2.133</v>
      </c>
      <c r="G9">
        <v>-2.9279999999999999</v>
      </c>
      <c r="H9" s="4">
        <f>H5*25</f>
        <v>88.197159999999997</v>
      </c>
    </row>
    <row r="10" spans="2:8" x14ac:dyDescent="0.35">
      <c r="B10" t="s">
        <v>9</v>
      </c>
      <c r="C10">
        <v>-0.43</v>
      </c>
      <c r="D10">
        <v>-6.0149999999999997</v>
      </c>
      <c r="E10">
        <v>-3.2709999999999999</v>
      </c>
      <c r="F10">
        <v>-4.5209999999999999</v>
      </c>
      <c r="G10">
        <v>-5.9904999999999999</v>
      </c>
      <c r="H10" s="4">
        <f>H5*50</f>
        <v>176.39431999999999</v>
      </c>
    </row>
    <row r="12" spans="2:8" x14ac:dyDescent="0.35">
      <c r="C12" s="1" t="s">
        <v>0</v>
      </c>
    </row>
    <row r="13" spans="2:8" x14ac:dyDescent="0.35">
      <c r="B13" s="2" t="s">
        <v>10</v>
      </c>
      <c r="C13" t="s">
        <v>11</v>
      </c>
      <c r="D13">
        <v>250</v>
      </c>
      <c r="E13" t="s">
        <v>12</v>
      </c>
      <c r="F13">
        <v>250000</v>
      </c>
    </row>
    <row r="14" spans="2:8" x14ac:dyDescent="0.35">
      <c r="B14" s="2" t="s">
        <v>13</v>
      </c>
      <c r="C14" t="s">
        <v>14</v>
      </c>
      <c r="D14">
        <v>1</v>
      </c>
      <c r="E14" t="s">
        <v>15</v>
      </c>
    </row>
    <row r="15" spans="2:8" x14ac:dyDescent="0.35">
      <c r="B15" s="2" t="s">
        <v>16</v>
      </c>
      <c r="C15" t="s">
        <v>14</v>
      </c>
      <c r="D15">
        <v>0.5</v>
      </c>
    </row>
    <row r="16" spans="2:8" x14ac:dyDescent="0.35">
      <c r="C16" t="s">
        <v>14</v>
      </c>
    </row>
    <row r="18" spans="2:5" x14ac:dyDescent="0.35">
      <c r="B18" s="2" t="s">
        <v>17</v>
      </c>
      <c r="C18" t="s">
        <v>18</v>
      </c>
      <c r="D18">
        <v>881971.6</v>
      </c>
      <c r="E18" t="s">
        <v>19</v>
      </c>
    </row>
    <row r="19" spans="2:5" x14ac:dyDescent="0.35">
      <c r="C19" t="s">
        <v>20</v>
      </c>
    </row>
    <row r="20" spans="2:5" x14ac:dyDescent="0.35">
      <c r="C20" s="1" t="s">
        <v>21</v>
      </c>
    </row>
    <row r="21" spans="2:5" x14ac:dyDescent="0.35">
      <c r="C21" s="1" t="s">
        <v>22</v>
      </c>
      <c r="D21" s="3" t="s">
        <v>23</v>
      </c>
    </row>
    <row r="22" spans="2:5" x14ac:dyDescent="0.35">
      <c r="B22" t="s">
        <v>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 Schlotheuber</dc:creator>
  <cp:lastModifiedBy>Marlen Schlotheuber</cp:lastModifiedBy>
  <dcterms:created xsi:type="dcterms:W3CDTF">2022-02-06T13:06:29Z</dcterms:created>
  <dcterms:modified xsi:type="dcterms:W3CDTF">2022-02-08T14:27:45Z</dcterms:modified>
</cp:coreProperties>
</file>