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lin\Desktop\WorkSpace\data\"/>
    </mc:Choice>
  </mc:AlternateContent>
  <xr:revisionPtr revIDLastSave="0" documentId="13_ncr:1_{CDACFCC2-5FB8-4D50-ACD1-ADF776BC2D31}" xr6:coauthVersionLast="46" xr6:coauthVersionMax="46" xr10:uidLastSave="{00000000-0000-0000-0000-000000000000}"/>
  <bookViews>
    <workbookView xWindow="-120" yWindow="-120" windowWidth="29040" windowHeight="15840" xr2:uid="{85C0492C-F317-4D82-AA7A-9E93F3D3E1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43" i="1" l="1"/>
  <c r="AQ43" i="1"/>
  <c r="AP43" i="1"/>
  <c r="AO43" i="1"/>
  <c r="AN43" i="1"/>
  <c r="AM43" i="1"/>
  <c r="AR42" i="1"/>
  <c r="AQ42" i="1"/>
  <c r="AP42" i="1"/>
  <c r="AO42" i="1"/>
  <c r="AN42" i="1"/>
  <c r="AM42" i="1"/>
  <c r="AI43" i="1"/>
  <c r="AH43" i="1"/>
  <c r="AG43" i="1"/>
  <c r="AF43" i="1"/>
  <c r="AE43" i="1"/>
  <c r="AD43" i="1"/>
  <c r="AI42" i="1"/>
  <c r="AH42" i="1"/>
  <c r="AG42" i="1"/>
  <c r="AF42" i="1"/>
  <c r="AE42" i="1"/>
  <c r="AD42" i="1"/>
  <c r="AR41" i="1"/>
  <c r="AQ41" i="1"/>
  <c r="AP41" i="1"/>
  <c r="AO41" i="1"/>
  <c r="AN41" i="1"/>
  <c r="AM41" i="1"/>
  <c r="AR40" i="1"/>
  <c r="AQ40" i="1"/>
  <c r="AP40" i="1"/>
  <c r="AO40" i="1"/>
  <c r="AN40" i="1"/>
  <c r="AM40" i="1"/>
  <c r="AI41" i="1"/>
  <c r="AH41" i="1"/>
  <c r="AG41" i="1"/>
  <c r="AF41" i="1"/>
  <c r="AE41" i="1"/>
  <c r="AD41" i="1"/>
  <c r="AI40" i="1"/>
  <c r="AH40" i="1"/>
  <c r="AG40" i="1"/>
  <c r="AF40" i="1"/>
  <c r="AE40" i="1"/>
  <c r="AD40" i="1"/>
  <c r="AR39" i="1"/>
  <c r="AQ39" i="1"/>
  <c r="AP39" i="1"/>
  <c r="AO39" i="1"/>
  <c r="AN39" i="1"/>
  <c r="AM39" i="1"/>
  <c r="AR38" i="1"/>
  <c r="AQ38" i="1"/>
  <c r="AP38" i="1"/>
  <c r="AO38" i="1"/>
  <c r="AN38" i="1"/>
  <c r="AM38" i="1"/>
  <c r="AR37" i="1"/>
  <c r="AQ37" i="1"/>
  <c r="AP37" i="1"/>
  <c r="AO37" i="1"/>
  <c r="AN37" i="1"/>
  <c r="AM37" i="1"/>
  <c r="AR36" i="1"/>
  <c r="AQ36" i="1"/>
  <c r="AP36" i="1"/>
  <c r="AO36" i="1"/>
  <c r="AN36" i="1"/>
  <c r="AM36" i="1"/>
  <c r="AR35" i="1"/>
  <c r="AQ35" i="1"/>
  <c r="AP35" i="1"/>
  <c r="AO35" i="1"/>
  <c r="AN35" i="1"/>
  <c r="AM35" i="1"/>
  <c r="AR34" i="1"/>
  <c r="AQ34" i="1"/>
  <c r="AP34" i="1"/>
  <c r="AO34" i="1"/>
  <c r="AN34" i="1"/>
  <c r="AM34" i="1"/>
  <c r="AR33" i="1"/>
  <c r="AQ33" i="1"/>
  <c r="AP33" i="1"/>
  <c r="AO33" i="1"/>
  <c r="AN33" i="1"/>
  <c r="AM33" i="1"/>
  <c r="AR32" i="1"/>
  <c r="AQ32" i="1"/>
  <c r="AP32" i="1"/>
  <c r="AO32" i="1"/>
  <c r="AN32" i="1"/>
  <c r="AM32" i="1"/>
  <c r="AR31" i="1"/>
  <c r="AQ31" i="1"/>
  <c r="AP31" i="1"/>
  <c r="AO31" i="1"/>
  <c r="AN31" i="1"/>
  <c r="AM31" i="1"/>
  <c r="AR30" i="1"/>
  <c r="AQ30" i="1"/>
  <c r="AP30" i="1"/>
  <c r="AO30" i="1"/>
  <c r="AN30" i="1"/>
  <c r="AM30" i="1"/>
  <c r="AR29" i="1"/>
  <c r="AQ29" i="1"/>
  <c r="AP29" i="1"/>
  <c r="AO29" i="1"/>
  <c r="AN29" i="1"/>
  <c r="AM29" i="1"/>
  <c r="AR28" i="1"/>
  <c r="AQ28" i="1"/>
  <c r="AP28" i="1"/>
  <c r="AO28" i="1"/>
  <c r="AN28" i="1"/>
  <c r="AM28" i="1"/>
  <c r="AR27" i="1"/>
  <c r="AQ27" i="1"/>
  <c r="AP27" i="1"/>
  <c r="AO27" i="1"/>
  <c r="AN27" i="1"/>
  <c r="AM27" i="1"/>
  <c r="AR26" i="1"/>
  <c r="AQ26" i="1"/>
  <c r="AP26" i="1"/>
  <c r="AO26" i="1"/>
  <c r="AN26" i="1"/>
  <c r="AM26" i="1"/>
  <c r="AR25" i="1"/>
  <c r="AQ25" i="1"/>
  <c r="AP25" i="1"/>
  <c r="AO25" i="1"/>
  <c r="AN25" i="1"/>
  <c r="AM25" i="1"/>
  <c r="AR24" i="1"/>
  <c r="AQ24" i="1"/>
  <c r="AP24" i="1"/>
  <c r="AO24" i="1"/>
  <c r="AN24" i="1"/>
  <c r="AM24" i="1"/>
  <c r="AR23" i="1"/>
  <c r="AQ23" i="1"/>
  <c r="AP23" i="1"/>
  <c r="AO23" i="1"/>
  <c r="AN23" i="1"/>
  <c r="AM23" i="1"/>
  <c r="AR22" i="1"/>
  <c r="AQ22" i="1"/>
  <c r="AP22" i="1"/>
  <c r="AO22" i="1"/>
  <c r="AN22" i="1"/>
  <c r="AM22" i="1"/>
  <c r="AR21" i="1"/>
  <c r="AQ21" i="1"/>
  <c r="AP21" i="1"/>
  <c r="AO21" i="1"/>
  <c r="AN21" i="1"/>
  <c r="AM21" i="1"/>
  <c r="AR20" i="1"/>
  <c r="AQ20" i="1"/>
  <c r="AP20" i="1"/>
  <c r="AO20" i="1"/>
  <c r="AN20" i="1"/>
  <c r="AM20" i="1"/>
  <c r="AR19" i="1"/>
  <c r="AQ19" i="1"/>
  <c r="AP19" i="1"/>
  <c r="AO19" i="1"/>
  <c r="AN19" i="1"/>
  <c r="AM19" i="1"/>
  <c r="AR18" i="1"/>
  <c r="AQ18" i="1"/>
  <c r="AP18" i="1"/>
  <c r="AO18" i="1"/>
  <c r="AN18" i="1"/>
  <c r="AM18" i="1"/>
  <c r="AR17" i="1"/>
  <c r="AQ17" i="1"/>
  <c r="AP17" i="1"/>
  <c r="AO17" i="1"/>
  <c r="AS17" i="1" s="1"/>
  <c r="AN17" i="1"/>
  <c r="AM17" i="1"/>
  <c r="AR16" i="1"/>
  <c r="AQ16" i="1"/>
  <c r="AP16" i="1"/>
  <c r="AO16" i="1"/>
  <c r="AN16" i="1"/>
  <c r="AM16" i="1"/>
  <c r="AR15" i="1"/>
  <c r="AQ15" i="1"/>
  <c r="AP15" i="1"/>
  <c r="AO15" i="1"/>
  <c r="AN15" i="1"/>
  <c r="AM15" i="1"/>
  <c r="AR14" i="1"/>
  <c r="AQ14" i="1"/>
  <c r="AP14" i="1"/>
  <c r="AO14" i="1"/>
  <c r="AN14" i="1"/>
  <c r="AM14" i="1"/>
  <c r="AR13" i="1"/>
  <c r="AQ13" i="1"/>
  <c r="AP13" i="1"/>
  <c r="AO13" i="1"/>
  <c r="AS13" i="1" s="1"/>
  <c r="AN13" i="1"/>
  <c r="AM13" i="1"/>
  <c r="AR12" i="1"/>
  <c r="AQ12" i="1"/>
  <c r="AP12" i="1"/>
  <c r="AO12" i="1"/>
  <c r="AN12" i="1"/>
  <c r="AM12" i="1"/>
  <c r="AR11" i="1"/>
  <c r="AQ11" i="1"/>
  <c r="AP11" i="1"/>
  <c r="AO11" i="1"/>
  <c r="AN11" i="1"/>
  <c r="AM11" i="1"/>
  <c r="AR10" i="1"/>
  <c r="AQ10" i="1"/>
  <c r="AP10" i="1"/>
  <c r="AO10" i="1"/>
  <c r="AN10" i="1"/>
  <c r="AM10" i="1"/>
  <c r="AR9" i="1"/>
  <c r="AQ9" i="1"/>
  <c r="AP9" i="1"/>
  <c r="AO9" i="1"/>
  <c r="AS9" i="1" s="1"/>
  <c r="AN9" i="1"/>
  <c r="AM9" i="1"/>
  <c r="AR8" i="1"/>
  <c r="AQ8" i="1"/>
  <c r="AP8" i="1"/>
  <c r="AO8" i="1"/>
  <c r="AN8" i="1"/>
  <c r="AM8" i="1"/>
  <c r="AR7" i="1"/>
  <c r="AQ7" i="1"/>
  <c r="AP7" i="1"/>
  <c r="AO7" i="1"/>
  <c r="AN7" i="1"/>
  <c r="AM7" i="1"/>
  <c r="AR6" i="1"/>
  <c r="AQ6" i="1"/>
  <c r="AP6" i="1"/>
  <c r="AO6" i="1"/>
  <c r="AN6" i="1"/>
  <c r="AM6" i="1"/>
  <c r="AR5" i="1"/>
  <c r="AQ5" i="1"/>
  <c r="AP5" i="1"/>
  <c r="AO5" i="1"/>
  <c r="AN5" i="1"/>
  <c r="AM5" i="1"/>
  <c r="AR4" i="1"/>
  <c r="AQ4" i="1"/>
  <c r="AP4" i="1"/>
  <c r="AO4" i="1"/>
  <c r="AN4" i="1"/>
  <c r="AM4" i="1"/>
  <c r="AR3" i="1"/>
  <c r="AQ3" i="1"/>
  <c r="AP3" i="1"/>
  <c r="AO3" i="1"/>
  <c r="AN3" i="1"/>
  <c r="AM3" i="1"/>
  <c r="AN2" i="1"/>
  <c r="AO2" i="1"/>
  <c r="AP2" i="1"/>
  <c r="AQ2" i="1"/>
  <c r="AR2" i="1"/>
  <c r="AM2" i="1"/>
  <c r="AI39" i="1"/>
  <c r="AH39" i="1"/>
  <c r="AG39" i="1"/>
  <c r="AF39" i="1"/>
  <c r="AE39" i="1"/>
  <c r="AD39" i="1"/>
  <c r="AI38" i="1"/>
  <c r="AH38" i="1"/>
  <c r="AG38" i="1"/>
  <c r="AF38" i="1"/>
  <c r="AE38" i="1"/>
  <c r="AD38" i="1"/>
  <c r="AI37" i="1"/>
  <c r="AH37" i="1"/>
  <c r="AG37" i="1"/>
  <c r="AF37" i="1"/>
  <c r="AE37" i="1"/>
  <c r="AD37" i="1"/>
  <c r="AI36" i="1"/>
  <c r="AH36" i="1"/>
  <c r="AG36" i="1"/>
  <c r="AF36" i="1"/>
  <c r="AE36" i="1"/>
  <c r="AD36" i="1"/>
  <c r="AI35" i="1"/>
  <c r="AH35" i="1"/>
  <c r="AG35" i="1"/>
  <c r="AF35" i="1"/>
  <c r="AE35" i="1"/>
  <c r="AD35" i="1"/>
  <c r="AI34" i="1"/>
  <c r="AH34" i="1"/>
  <c r="AG34" i="1"/>
  <c r="AF34" i="1"/>
  <c r="AE34" i="1"/>
  <c r="AD34" i="1"/>
  <c r="AI33" i="1"/>
  <c r="AH33" i="1"/>
  <c r="AG33" i="1"/>
  <c r="AF33" i="1"/>
  <c r="AE33" i="1"/>
  <c r="AD33" i="1"/>
  <c r="AI32" i="1"/>
  <c r="AH32" i="1"/>
  <c r="AG32" i="1"/>
  <c r="AF32" i="1"/>
  <c r="AE32" i="1"/>
  <c r="AD32" i="1"/>
  <c r="AI31" i="1"/>
  <c r="AH31" i="1"/>
  <c r="AG31" i="1"/>
  <c r="AF31" i="1"/>
  <c r="AE31" i="1"/>
  <c r="AD31" i="1"/>
  <c r="AI30" i="1"/>
  <c r="AH30" i="1"/>
  <c r="AG30" i="1"/>
  <c r="AF30" i="1"/>
  <c r="AE30" i="1"/>
  <c r="AD30" i="1"/>
  <c r="AI29" i="1"/>
  <c r="AH29" i="1"/>
  <c r="AG29" i="1"/>
  <c r="AF29" i="1"/>
  <c r="AE29" i="1"/>
  <c r="AD29" i="1"/>
  <c r="AI28" i="1"/>
  <c r="AH28" i="1"/>
  <c r="AG28" i="1"/>
  <c r="AF28" i="1"/>
  <c r="AE28" i="1"/>
  <c r="AD28" i="1"/>
  <c r="AI27" i="1"/>
  <c r="AH27" i="1"/>
  <c r="AG27" i="1"/>
  <c r="AF27" i="1"/>
  <c r="AJ27" i="1" s="1"/>
  <c r="AE27" i="1"/>
  <c r="AD27" i="1"/>
  <c r="AI26" i="1"/>
  <c r="AH26" i="1"/>
  <c r="AG26" i="1"/>
  <c r="AF26" i="1"/>
  <c r="AE26" i="1"/>
  <c r="AD26" i="1"/>
  <c r="AI25" i="1"/>
  <c r="AH25" i="1"/>
  <c r="AG25" i="1"/>
  <c r="AF25" i="1"/>
  <c r="AE25" i="1"/>
  <c r="AD25" i="1"/>
  <c r="AI24" i="1"/>
  <c r="AH24" i="1"/>
  <c r="AG24" i="1"/>
  <c r="AF24" i="1"/>
  <c r="AE24" i="1"/>
  <c r="AD24" i="1"/>
  <c r="AI23" i="1"/>
  <c r="AH23" i="1"/>
  <c r="AG23" i="1"/>
  <c r="AF23" i="1"/>
  <c r="AJ23" i="1" s="1"/>
  <c r="AE23" i="1"/>
  <c r="AD23" i="1"/>
  <c r="AI22" i="1"/>
  <c r="AH22" i="1"/>
  <c r="AG22" i="1"/>
  <c r="AF22" i="1"/>
  <c r="AE22" i="1"/>
  <c r="AD22" i="1"/>
  <c r="AI21" i="1"/>
  <c r="AH21" i="1"/>
  <c r="AG21" i="1"/>
  <c r="AF21" i="1"/>
  <c r="AE21" i="1"/>
  <c r="AD21" i="1"/>
  <c r="AI20" i="1"/>
  <c r="AH20" i="1"/>
  <c r="AG20" i="1"/>
  <c r="AF20" i="1"/>
  <c r="AE20" i="1"/>
  <c r="AD20" i="1"/>
  <c r="AI19" i="1"/>
  <c r="AH19" i="1"/>
  <c r="AG19" i="1"/>
  <c r="AF19" i="1"/>
  <c r="AJ19" i="1" s="1"/>
  <c r="AE19" i="1"/>
  <c r="AD19" i="1"/>
  <c r="AI18" i="1"/>
  <c r="AH18" i="1"/>
  <c r="AG18" i="1"/>
  <c r="AF18" i="1"/>
  <c r="AE18" i="1"/>
  <c r="AD18" i="1"/>
  <c r="AI17" i="1"/>
  <c r="AH17" i="1"/>
  <c r="AG17" i="1"/>
  <c r="AF17" i="1"/>
  <c r="AE17" i="1"/>
  <c r="AD17" i="1"/>
  <c r="AI16" i="1"/>
  <c r="AH16" i="1"/>
  <c r="AG16" i="1"/>
  <c r="AF16" i="1"/>
  <c r="AE16" i="1"/>
  <c r="AD16" i="1"/>
  <c r="AI15" i="1"/>
  <c r="AH15" i="1"/>
  <c r="AG15" i="1"/>
  <c r="AF15" i="1"/>
  <c r="AJ15" i="1" s="1"/>
  <c r="AE15" i="1"/>
  <c r="AD15" i="1"/>
  <c r="AI14" i="1"/>
  <c r="AH14" i="1"/>
  <c r="AG14" i="1"/>
  <c r="AF14" i="1"/>
  <c r="AE14" i="1"/>
  <c r="AD14" i="1"/>
  <c r="AI13" i="1"/>
  <c r="AH13" i="1"/>
  <c r="AG13" i="1"/>
  <c r="AF13" i="1"/>
  <c r="AE13" i="1"/>
  <c r="AD13" i="1"/>
  <c r="AI12" i="1"/>
  <c r="AH12" i="1"/>
  <c r="AG12" i="1"/>
  <c r="AF12" i="1"/>
  <c r="AE12" i="1"/>
  <c r="AD12" i="1"/>
  <c r="AI11" i="1"/>
  <c r="AH11" i="1"/>
  <c r="AG11" i="1"/>
  <c r="AF11" i="1"/>
  <c r="AE11" i="1"/>
  <c r="AD11" i="1"/>
  <c r="AI10" i="1"/>
  <c r="AH10" i="1"/>
  <c r="AG10" i="1"/>
  <c r="AF10" i="1"/>
  <c r="AE10" i="1"/>
  <c r="AD10" i="1"/>
  <c r="AI9" i="1"/>
  <c r="AH9" i="1"/>
  <c r="AG9" i="1"/>
  <c r="AF9" i="1"/>
  <c r="AE9" i="1"/>
  <c r="AD9" i="1"/>
  <c r="AI8" i="1"/>
  <c r="AH8" i="1"/>
  <c r="AG8" i="1"/>
  <c r="AF8" i="1"/>
  <c r="AE8" i="1"/>
  <c r="AD8" i="1"/>
  <c r="AI7" i="1"/>
  <c r="AH7" i="1"/>
  <c r="AG7" i="1"/>
  <c r="AF7" i="1"/>
  <c r="AE7" i="1"/>
  <c r="AD7" i="1"/>
  <c r="AI6" i="1"/>
  <c r="AH6" i="1"/>
  <c r="AG6" i="1"/>
  <c r="AF6" i="1"/>
  <c r="AE6" i="1"/>
  <c r="AD6" i="1"/>
  <c r="AI5" i="1"/>
  <c r="AH5" i="1"/>
  <c r="AG5" i="1"/>
  <c r="AF5" i="1"/>
  <c r="AE5" i="1"/>
  <c r="AD5" i="1"/>
  <c r="AI4" i="1"/>
  <c r="AH4" i="1"/>
  <c r="AG4" i="1"/>
  <c r="AF4" i="1"/>
  <c r="AE4" i="1"/>
  <c r="AD4" i="1"/>
  <c r="AI3" i="1"/>
  <c r="AH3" i="1"/>
  <c r="AG3" i="1"/>
  <c r="AF3" i="1"/>
  <c r="AE3" i="1"/>
  <c r="AD3" i="1"/>
  <c r="AE2" i="1"/>
  <c r="AF2" i="1"/>
  <c r="AG2" i="1"/>
  <c r="AH2" i="1"/>
  <c r="AI2" i="1"/>
  <c r="AD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2" i="1"/>
  <c r="AJ2" i="1" l="1"/>
  <c r="AK2" i="1" s="1"/>
  <c r="AJ4" i="1"/>
  <c r="AK4" i="1" s="1"/>
  <c r="AJ8" i="1"/>
  <c r="AK8" i="1" s="1"/>
  <c r="AJ12" i="1"/>
  <c r="AK12" i="1" s="1"/>
  <c r="AJ16" i="1"/>
  <c r="AK16" i="1" s="1"/>
  <c r="AJ20" i="1"/>
  <c r="AK20" i="1" s="1"/>
  <c r="AJ24" i="1"/>
  <c r="AK24" i="1" s="1"/>
  <c r="AJ28" i="1"/>
  <c r="AK28" i="1" s="1"/>
  <c r="AJ31" i="1"/>
  <c r="AJ32" i="1"/>
  <c r="AK32" i="1" s="1"/>
  <c r="AJ35" i="1"/>
  <c r="AJ36" i="1"/>
  <c r="AK36" i="1" s="1"/>
  <c r="AJ39" i="1"/>
  <c r="AS4" i="1"/>
  <c r="AT4" i="1" s="1"/>
  <c r="AS8" i="1"/>
  <c r="AT8" i="1"/>
  <c r="AJ6" i="1"/>
  <c r="AK7" i="1"/>
  <c r="AJ10" i="1"/>
  <c r="AK11" i="1"/>
  <c r="AK13" i="1"/>
  <c r="AJ14" i="1"/>
  <c r="AJ18" i="1"/>
  <c r="AK18" i="1" s="1"/>
  <c r="AJ22" i="1"/>
  <c r="AK22" i="1" s="1"/>
  <c r="AJ26" i="1"/>
  <c r="AK26" i="1" s="1"/>
  <c r="AK29" i="1"/>
  <c r="AJ30" i="1"/>
  <c r="AK30" i="1" s="1"/>
  <c r="AK31" i="1"/>
  <c r="AJ34" i="1"/>
  <c r="AK34" i="1" s="1"/>
  <c r="AK35" i="1"/>
  <c r="AJ38" i="1"/>
  <c r="AK38" i="1" s="1"/>
  <c r="AK39" i="1"/>
  <c r="AS2" i="1"/>
  <c r="AT2" i="1" s="1"/>
  <c r="AT13" i="1"/>
  <c r="AT19" i="1"/>
  <c r="AT25" i="1"/>
  <c r="AS31" i="1"/>
  <c r="AT31" i="1" s="1"/>
  <c r="AS37" i="1"/>
  <c r="AT37" i="1" s="1"/>
  <c r="AJ3" i="1"/>
  <c r="AK3" i="1" s="1"/>
  <c r="AJ5" i="1"/>
  <c r="AK5" i="1" s="1"/>
  <c r="AJ7" i="1"/>
  <c r="AJ9" i="1"/>
  <c r="AK9" i="1" s="1"/>
  <c r="AJ11" i="1"/>
  <c r="AJ13" i="1"/>
  <c r="AJ17" i="1"/>
  <c r="AK17" i="1" s="1"/>
  <c r="AJ21" i="1"/>
  <c r="AK21" i="1" s="1"/>
  <c r="AJ25" i="1"/>
  <c r="AK25" i="1" s="1"/>
  <c r="AJ29" i="1"/>
  <c r="AJ33" i="1"/>
  <c r="AK33" i="1" s="1"/>
  <c r="AJ37" i="1"/>
  <c r="AK37" i="1" s="1"/>
  <c r="AS19" i="1"/>
  <c r="AS22" i="1"/>
  <c r="AT22" i="1" s="1"/>
  <c r="AS25" i="1"/>
  <c r="AK6" i="1"/>
  <c r="AK14" i="1"/>
  <c r="AK10" i="1"/>
  <c r="AK23" i="1"/>
  <c r="AT7" i="1"/>
  <c r="AT9" i="1"/>
  <c r="AT17" i="1"/>
  <c r="AK15" i="1"/>
  <c r="AK19" i="1"/>
  <c r="AK27" i="1"/>
  <c r="AS7" i="1"/>
  <c r="AS10" i="1"/>
  <c r="AT10" i="1" s="1"/>
  <c r="AS12" i="1"/>
  <c r="AT12" i="1" s="1"/>
  <c r="AS16" i="1"/>
  <c r="AT16" i="1" s="1"/>
  <c r="AS21" i="1"/>
  <c r="AT21" i="1" s="1"/>
  <c r="AS27" i="1"/>
  <c r="AT27" i="1" s="1"/>
  <c r="AS30" i="1"/>
  <c r="AT30" i="1" s="1"/>
  <c r="AS33" i="1"/>
  <c r="AT33" i="1" s="1"/>
  <c r="AS36" i="1"/>
  <c r="AT36" i="1" s="1"/>
  <c r="AS39" i="1"/>
  <c r="AT39" i="1" s="1"/>
  <c r="AJ42" i="1"/>
  <c r="AK42" i="1" s="1"/>
  <c r="AS42" i="1"/>
  <c r="AT42" i="1" s="1"/>
  <c r="AS3" i="1"/>
  <c r="AT3" i="1" s="1"/>
  <c r="AS6" i="1"/>
  <c r="AT6" i="1" s="1"/>
  <c r="AS15" i="1"/>
  <c r="AT15" i="1" s="1"/>
  <c r="AS18" i="1"/>
  <c r="AT18" i="1" s="1"/>
  <c r="AS20" i="1"/>
  <c r="AT20" i="1" s="1"/>
  <c r="AS24" i="1"/>
  <c r="AT24" i="1" s="1"/>
  <c r="AS29" i="1"/>
  <c r="AT29" i="1" s="1"/>
  <c r="AS35" i="1"/>
  <c r="AT35" i="1" s="1"/>
  <c r="AT43" i="1"/>
  <c r="AS5" i="1"/>
  <c r="AT5" i="1" s="1"/>
  <c r="AS11" i="1"/>
  <c r="AT11" i="1" s="1"/>
  <c r="AS14" i="1"/>
  <c r="AT14" i="1" s="1"/>
  <c r="AS23" i="1"/>
  <c r="AT23" i="1" s="1"/>
  <c r="AS26" i="1"/>
  <c r="AT26" i="1" s="1"/>
  <c r="AS28" i="1"/>
  <c r="AT28" i="1" s="1"/>
  <c r="AS32" i="1"/>
  <c r="AT32" i="1" s="1"/>
  <c r="AS34" i="1"/>
  <c r="AT34" i="1" s="1"/>
  <c r="AS38" i="1"/>
  <c r="AT38" i="1" s="1"/>
  <c r="AJ43" i="1"/>
  <c r="AK43" i="1" s="1"/>
  <c r="AS43" i="1"/>
  <c r="AJ41" i="1"/>
  <c r="AK41" i="1" s="1"/>
  <c r="AS40" i="1"/>
  <c r="AT40" i="1" s="1"/>
  <c r="AJ40" i="1"/>
  <c r="AK40" i="1" s="1"/>
  <c r="AS41" i="1"/>
  <c r="AT41" i="1" s="1"/>
</calcChain>
</file>

<file path=xl/sharedStrings.xml><?xml version="1.0" encoding="utf-8"?>
<sst xmlns="http://schemas.openxmlformats.org/spreadsheetml/2006/main" count="85" uniqueCount="46">
  <si>
    <t>Date</t>
  </si>
  <si>
    <t>P2 SC2</t>
  </si>
  <si>
    <t>P7 SC2</t>
  </si>
  <si>
    <t>P8 SC2</t>
  </si>
  <si>
    <t>P11 SC2</t>
  </si>
  <si>
    <t>P18 SC2</t>
  </si>
  <si>
    <t>P2 PMMoV</t>
  </si>
  <si>
    <t>P7 PMMoV</t>
  </si>
  <si>
    <t>P8 PMMoV</t>
  </si>
  <si>
    <t>P11 PMMoV</t>
  </si>
  <si>
    <t>P18 PMMoV</t>
  </si>
  <si>
    <t>Day</t>
  </si>
  <si>
    <t>MC SC2</t>
  </si>
  <si>
    <t>MC PMMoV</t>
  </si>
  <si>
    <t>Monday</t>
  </si>
  <si>
    <t>Tuesday</t>
  </si>
  <si>
    <t>Thursday</t>
  </si>
  <si>
    <t>MC FLOW</t>
  </si>
  <si>
    <t>P2 FLOW</t>
  </si>
  <si>
    <t>P7 FLOW</t>
  </si>
  <si>
    <t>P8 FLOW</t>
  </si>
  <si>
    <t>P11 FLOW</t>
  </si>
  <si>
    <t>P18 FLOW</t>
  </si>
  <si>
    <t>MC BCoV</t>
  </si>
  <si>
    <t>P2 BCoV</t>
  </si>
  <si>
    <t>P7 BCoV</t>
  </si>
  <si>
    <t>P8 BCoV</t>
  </si>
  <si>
    <t>P11 BCoV</t>
  </si>
  <si>
    <t>P18 BCoV</t>
  </si>
  <si>
    <t>SUM FLOW</t>
  </si>
  <si>
    <t>MC SC2 Mass</t>
  </si>
  <si>
    <t>P2 SC2 Mass</t>
  </si>
  <si>
    <t>P7 SC2 Mass</t>
  </si>
  <si>
    <t>P8 SC2 Mass</t>
  </si>
  <si>
    <t>P11 SC2 Mass</t>
  </si>
  <si>
    <t>P18 SC2 Mass</t>
  </si>
  <si>
    <t>SUM SC2 INT</t>
  </si>
  <si>
    <t>MC PMMoV Mass</t>
  </si>
  <si>
    <t xml:space="preserve">SC2 Ratio </t>
  </si>
  <si>
    <t>PMMoV Ratio</t>
  </si>
  <si>
    <t>P2 PMMoV Mass</t>
  </si>
  <si>
    <t>P7 PMMoV Mass</t>
  </si>
  <si>
    <t>P8 PMMoV Mass</t>
  </si>
  <si>
    <t>P11 PMMoV Mass</t>
  </si>
  <si>
    <t>P18 PMMoV Mass</t>
  </si>
  <si>
    <t>SUM PMMoV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</si>
</sst>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0.0000E+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37" fontId="0" fillId="0" borderId="0" xfId="0" applyNumberFormat="1"/>
    <xf numFmtId="37" fontId="0" fillId="0" borderId="0" xfId="1" applyNumberFormat="1" applyFont="1" applyFill="1"/>
    <xf numFmtId="3" fontId="0" fillId="0" borderId="0" xfId="0" applyNumberFormat="1"/>
    <xf numFmtId="14" fontId="4" fillId="0" borderId="0" xfId="0" applyNumberFormat="1" applyFont="1"/>
    <xf numFmtId="37" fontId="0" fillId="0" borderId="0" xfId="1" applyNumberFormat="1" applyFont="1" applyProtection="1">
      <protection locked="0"/>
    </xf>
    <xf numFmtId="37" fontId="1" fillId="0" borderId="0" xfId="1" applyNumberFormat="1" applyFont="1" applyFill="1" applyBorder="1" applyAlignment="1">
      <alignment vertical="center"/>
    </xf>
    <xf numFmtId="37" fontId="1" fillId="0" borderId="0" xfId="1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3" fontId="4" fillId="0" borderId="0" xfId="0" applyNumberFormat="1" applyFont="1"/>
    <xf numFmtId="3" fontId="1" fillId="0" borderId="0" xfId="1" applyNumberFormat="1" applyFont="1" applyFill="1" applyBorder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3" fillId="0" borderId="0" xfId="0" applyNumberFormat="1" applyFont="1" applyAlignment="1">
      <alignment horizontal="center"/>
    </xf>
    <xf numFmtId="164" fontId="2" fillId="0" borderId="0" xfId="0" applyNumberFormat="1" applyFont="1"/>
    <xf numFmtId="165" fontId="0" fillId="0" borderId="0" xfId="0" applyNumberFormat="1"/>
    <xf numFmtId="164" fontId="3" fillId="0" borderId="0" xfId="0" applyNumberFormat="1" applyFont="1"/>
  </cellXfs>
  <cellStyles count="2">
    <cellStyle name="Comma" xfId="1" builtinId="3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311C-2F01-4265-941E-746DBDC5DADF}">
  <dimension ref="B1:AT43"/>
  <sheetViews>
    <sheetView tabSelected="1" topLeftCell="AA1" workbookViewId="0">
      <selection activeCell="A2" sqref="A2:XFD2"/>
    </sheetView>
  </sheetViews>
  <sheetFormatPr defaultRowHeight="15" x14ac:dyDescent="0.25"/>
  <cols>
    <col min="2" max="2" width="12.7109375" customWidth="1"/>
    <col min="3" max="3" width="12.7109375" style="9" customWidth="1"/>
    <col min="4" max="4" width="12.7109375" style="15" customWidth="1"/>
    <col min="5" max="9" width="12.7109375" style="9" customWidth="1"/>
    <col min="10" max="10" width="12.7109375" style="4" customWidth="1"/>
    <col min="11" max="15" width="12.7109375" customWidth="1"/>
    <col min="16" max="16" width="12.7109375" style="4" customWidth="1"/>
    <col min="17" max="21" width="12.7109375" customWidth="1"/>
    <col min="22" max="22" width="10.7109375" style="16" customWidth="1"/>
    <col min="23" max="27" width="10.7109375" customWidth="1"/>
    <col min="28" max="28" width="10.85546875" customWidth="1"/>
    <col min="29" max="29" width="3.7109375" customWidth="1"/>
    <col min="30" max="36" width="13.7109375" customWidth="1"/>
    <col min="37" max="37" width="9.7109375" style="20" customWidth="1"/>
    <col min="38" max="38" width="4.42578125" customWidth="1"/>
    <col min="39" max="45" width="16.7109375" customWidth="1"/>
    <col min="46" max="48" width="13.7109375" customWidth="1"/>
  </cols>
  <sheetData>
    <row r="1" spans="2:46" x14ac:dyDescent="0.25">
      <c r="B1" s="10" t="s">
        <v>0</v>
      </c>
      <c r="C1" s="10" t="s">
        <v>11</v>
      </c>
      <c r="D1" s="17" t="s">
        <v>23</v>
      </c>
      <c r="E1" s="10" t="s">
        <v>24</v>
      </c>
      <c r="F1" s="10" t="s">
        <v>25</v>
      </c>
      <c r="G1" s="10" t="s">
        <v>26</v>
      </c>
      <c r="H1" s="10" t="s">
        <v>27</v>
      </c>
      <c r="I1" s="10" t="s">
        <v>28</v>
      </c>
      <c r="J1" s="12" t="s">
        <v>12</v>
      </c>
      <c r="K1" s="10" t="s">
        <v>1</v>
      </c>
      <c r="L1" s="10" t="s">
        <v>2</v>
      </c>
      <c r="M1" s="10" t="s">
        <v>3</v>
      </c>
      <c r="N1" s="10" t="s">
        <v>4</v>
      </c>
      <c r="O1" s="10" t="s">
        <v>5</v>
      </c>
      <c r="P1" s="12" t="s">
        <v>13</v>
      </c>
      <c r="Q1" s="10" t="s">
        <v>6</v>
      </c>
      <c r="R1" s="10" t="s">
        <v>7</v>
      </c>
      <c r="S1" s="10" t="s">
        <v>8</v>
      </c>
      <c r="T1" s="10" t="s">
        <v>9</v>
      </c>
      <c r="U1" s="10" t="s">
        <v>10</v>
      </c>
      <c r="V1" s="17" t="s">
        <v>17</v>
      </c>
      <c r="W1" s="10" t="s">
        <v>18</v>
      </c>
      <c r="X1" s="10" t="s">
        <v>19</v>
      </c>
      <c r="Y1" s="10" t="s">
        <v>20</v>
      </c>
      <c r="Z1" s="10" t="s">
        <v>21</v>
      </c>
      <c r="AA1" s="10" t="s">
        <v>22</v>
      </c>
      <c r="AB1" s="10" t="s">
        <v>29</v>
      </c>
      <c r="AD1" s="17" t="s">
        <v>30</v>
      </c>
      <c r="AE1" s="10" t="s">
        <v>31</v>
      </c>
      <c r="AF1" s="10" t="s">
        <v>32</v>
      </c>
      <c r="AG1" s="10" t="s">
        <v>33</v>
      </c>
      <c r="AH1" s="10" t="s">
        <v>34</v>
      </c>
      <c r="AI1" s="10" t="s">
        <v>35</v>
      </c>
      <c r="AJ1" s="10" t="s">
        <v>36</v>
      </c>
      <c r="AK1" s="17" t="s">
        <v>38</v>
      </c>
      <c r="AM1" s="17" t="s">
        <v>37</v>
      </c>
      <c r="AN1" s="10" t="s">
        <v>40</v>
      </c>
      <c r="AO1" s="10" t="s">
        <v>41</v>
      </c>
      <c r="AP1" s="10" t="s">
        <v>42</v>
      </c>
      <c r="AQ1" s="10" t="s">
        <v>43</v>
      </c>
      <c r="AR1" s="10" t="s">
        <v>44</v>
      </c>
      <c r="AS1" s="10" t="s">
        <v>45</v>
      </c>
      <c r="AT1" s="17" t="s">
        <v>39</v>
      </c>
    </row>
    <row r="2" spans="2:46" ht="18" customHeight="1" x14ac:dyDescent="0.25">
      <c r="B2" s="1">
        <v>44102</v>
      </c>
      <c r="C2" s="11" t="s">
        <v>14</v>
      </c>
      <c r="D2" s="15">
        <v>0.17</v>
      </c>
      <c r="E2" s="15">
        <v>0.15</v>
      </c>
      <c r="F2" s="15">
        <v>0.23</v>
      </c>
      <c r="G2" s="15">
        <v>0.1</v>
      </c>
      <c r="H2" s="15">
        <v>0.04</v>
      </c>
      <c r="I2" s="15">
        <v>0.09</v>
      </c>
      <c r="J2" s="4">
        <v>7211</v>
      </c>
      <c r="K2" s="2">
        <v>29517</v>
      </c>
      <c r="L2" s="2">
        <v>2115</v>
      </c>
      <c r="M2" s="2">
        <v>2343</v>
      </c>
      <c r="N2" s="2">
        <v>12267</v>
      </c>
      <c r="O2" s="2">
        <v>2881</v>
      </c>
      <c r="P2" s="4">
        <v>40392930</v>
      </c>
      <c r="Q2" s="2">
        <v>139689947</v>
      </c>
      <c r="R2" s="2">
        <v>30288372</v>
      </c>
      <c r="S2" s="2">
        <v>32990324</v>
      </c>
      <c r="T2" s="2">
        <v>29937232</v>
      </c>
      <c r="U2" s="2">
        <v>31247261</v>
      </c>
      <c r="V2" s="16">
        <v>40.950000000000003</v>
      </c>
      <c r="W2" s="16">
        <v>7.14</v>
      </c>
      <c r="X2" s="16">
        <v>4.84</v>
      </c>
      <c r="Y2" s="16">
        <v>6.64</v>
      </c>
      <c r="Z2" s="16">
        <v>9.1999999999999993</v>
      </c>
      <c r="AA2" s="16">
        <v>13.13</v>
      </c>
      <c r="AB2" s="16">
        <f>SUM(W2:AA2)-V2</f>
        <v>0</v>
      </c>
      <c r="AD2" s="19">
        <f>(3.785*1000000)*V2*J2</f>
        <v>1117674353250</v>
      </c>
      <c r="AE2" s="19">
        <f t="shared" ref="AE2:AI2" si="0">(3.785*1000000)*W2*K2</f>
        <v>797693973300</v>
      </c>
      <c r="AF2" s="19">
        <f t="shared" si="0"/>
        <v>38745531000</v>
      </c>
      <c r="AG2" s="19">
        <f t="shared" si="0"/>
        <v>58885213200</v>
      </c>
      <c r="AH2" s="19">
        <f t="shared" si="0"/>
        <v>427161474000</v>
      </c>
      <c r="AI2" s="19">
        <f t="shared" si="0"/>
        <v>143177201050</v>
      </c>
      <c r="AJ2" s="19">
        <f>SUM(AE2:AI2)</f>
        <v>1465663392550</v>
      </c>
      <c r="AK2" s="20">
        <f>AD2/AJ2</f>
        <v>0.76257233340967912</v>
      </c>
      <c r="AM2" s="19">
        <f>(3.785*1000000)*P2*V2</f>
        <v>6260732480047500</v>
      </c>
      <c r="AN2" s="19">
        <f t="shared" ref="AN2:AR2" si="1">(3.785*1000000)*Q2*W2</f>
        <v>3775106848680300</v>
      </c>
      <c r="AO2" s="19">
        <f t="shared" si="1"/>
        <v>554864802016800</v>
      </c>
      <c r="AP2" s="19">
        <f t="shared" si="1"/>
        <v>829126018897600</v>
      </c>
      <c r="AQ2" s="19">
        <f t="shared" si="1"/>
        <v>1042474292703999.9</v>
      </c>
      <c r="AR2" s="19">
        <f t="shared" si="1"/>
        <v>1552896692280050</v>
      </c>
      <c r="AS2" s="19">
        <f>SUM(AN2:AR2)</f>
        <v>7754468654578750</v>
      </c>
      <c r="AT2" s="20">
        <f>AM2/AS2</f>
        <v>0.80737091848978593</v>
      </c>
    </row>
    <row r="3" spans="2:46" ht="18" customHeight="1" x14ac:dyDescent="0.25">
      <c r="B3" s="1">
        <v>44103</v>
      </c>
      <c r="C3" s="11" t="s">
        <v>15</v>
      </c>
      <c r="D3" s="15">
        <v>0.15</v>
      </c>
      <c r="E3" s="15">
        <v>0.56999999999999995</v>
      </c>
      <c r="F3" s="15">
        <v>0.18</v>
      </c>
      <c r="G3" s="15">
        <v>1.99</v>
      </c>
      <c r="H3" s="15">
        <v>1.79</v>
      </c>
      <c r="I3" s="15">
        <v>2.59</v>
      </c>
      <c r="J3" s="4">
        <v>17478</v>
      </c>
      <c r="K3" s="2">
        <v>63760</v>
      </c>
      <c r="L3" s="2">
        <v>8377</v>
      </c>
      <c r="M3" s="2">
        <v>14916</v>
      </c>
      <c r="N3" s="2">
        <v>53704</v>
      </c>
      <c r="O3" s="2">
        <v>34441</v>
      </c>
      <c r="P3" s="4">
        <v>31247261</v>
      </c>
      <c r="Q3" s="2">
        <v>37296891</v>
      </c>
      <c r="R3" s="2">
        <v>26414354</v>
      </c>
      <c r="S3" s="2">
        <v>90907131</v>
      </c>
      <c r="T3" s="2">
        <v>22488819</v>
      </c>
      <c r="U3" s="2">
        <v>11727111</v>
      </c>
      <c r="V3" s="16">
        <v>41.28</v>
      </c>
      <c r="W3" s="16">
        <v>7.16</v>
      </c>
      <c r="X3" s="16">
        <v>4.6100000000000003</v>
      </c>
      <c r="Y3" s="16">
        <v>6.85</v>
      </c>
      <c r="Z3" s="16">
        <v>9.16</v>
      </c>
      <c r="AA3" s="16">
        <v>13.5</v>
      </c>
      <c r="AB3" s="16">
        <f t="shared" ref="AB3:AB39" si="2">SUM(W3:AA3)-V3</f>
        <v>0</v>
      </c>
      <c r="AD3" s="19">
        <f t="shared" ref="AD3:AD39" si="3">(3.785*1000000)*V3*J3</f>
        <v>2730846614400</v>
      </c>
      <c r="AE3" s="19">
        <f t="shared" ref="AE3:AE39" si="4">(3.785*1000000)*W3*K3</f>
        <v>1727934256000</v>
      </c>
      <c r="AF3" s="19">
        <f t="shared" ref="AF3:AF39" si="5">(3.785*1000000)*X3*L3</f>
        <v>146169016450</v>
      </c>
      <c r="AG3" s="19">
        <f t="shared" ref="AG3:AG39" si="6">(3.785*1000000)*Y3*M3</f>
        <v>386730861000</v>
      </c>
      <c r="AH3" s="19">
        <f t="shared" ref="AH3:AH39" si="7">(3.785*1000000)*Z3*N3</f>
        <v>1861949902400</v>
      </c>
      <c r="AI3" s="19">
        <f t="shared" ref="AI3:AI39" si="8">(3.785*1000000)*AA3*O3</f>
        <v>1759848997500</v>
      </c>
      <c r="AJ3" s="19">
        <f t="shared" ref="AJ3:AJ39" si="9">SUM(AE3:AI3)</f>
        <v>5882633033350</v>
      </c>
      <c r="AK3" s="20">
        <f t="shared" ref="AK3:AK39" si="10">AD3/AJ3</f>
        <v>0.46422182021523395</v>
      </c>
      <c r="AM3" s="19">
        <f t="shared" ref="AM3:AM39" si="11">(3.785*1000000)*P3*V3</f>
        <v>4882222045492800</v>
      </c>
      <c r="AN3" s="19">
        <f t="shared" ref="AN3:AN39" si="12">(3.785*1000000)*Q3*W3</f>
        <v>1010768124234600</v>
      </c>
      <c r="AO3" s="19">
        <f t="shared" ref="AO3:AO39" si="13">(3.785*1000000)*R3*X3</f>
        <v>460900100792900.06</v>
      </c>
      <c r="AP3" s="19">
        <f t="shared" ref="AP3:AP39" si="14">(3.785*1000000)*S3*Y3</f>
        <v>2356971912219750</v>
      </c>
      <c r="AQ3" s="19">
        <f t="shared" ref="AQ3:AQ39" si="15">(3.785*1000000)*T3*Z3</f>
        <v>779700848021400</v>
      </c>
      <c r="AR3" s="19">
        <f t="shared" ref="AR3:AR39" si="16">(3.785*1000000)*U3*AA3</f>
        <v>599226054322500</v>
      </c>
      <c r="AS3" s="19">
        <f t="shared" ref="AS3:AS39" si="17">SUM(AN3:AR3)</f>
        <v>5207567039591150</v>
      </c>
      <c r="AT3" s="20">
        <f t="shared" ref="AT3:AT39" si="18">AM3/AS3</f>
        <v>0.93752456922304106</v>
      </c>
    </row>
    <row r="4" spans="2:46" ht="18" customHeight="1" x14ac:dyDescent="0.25">
      <c r="B4" s="1">
        <v>44109</v>
      </c>
      <c r="C4" s="11" t="s">
        <v>14</v>
      </c>
      <c r="D4" s="15">
        <v>1.6970000000000001</v>
      </c>
      <c r="E4" s="15">
        <v>2.1307122931862765</v>
      </c>
      <c r="F4" s="15">
        <v>5.4168747778083661</v>
      </c>
      <c r="G4" s="15">
        <v>1.9515467415007068</v>
      </c>
      <c r="H4" s="15">
        <v>0.72435433797225957</v>
      </c>
      <c r="I4" s="15">
        <v>4.1949252402417088</v>
      </c>
      <c r="J4" s="4">
        <v>44362</v>
      </c>
      <c r="K4" s="2">
        <v>242250.80410370143</v>
      </c>
      <c r="L4" s="2">
        <v>43041.293277062447</v>
      </c>
      <c r="M4" s="2">
        <v>37253.963970598292</v>
      </c>
      <c r="N4" s="2">
        <v>6394.1021030381544</v>
      </c>
      <c r="O4" s="2">
        <v>9591.6913445297487</v>
      </c>
      <c r="P4" s="4">
        <v>42567243</v>
      </c>
      <c r="Q4" s="2">
        <v>75845506.886884496</v>
      </c>
      <c r="R4" s="2">
        <v>26081139.803674933</v>
      </c>
      <c r="S4" s="2">
        <v>36173724.271020167</v>
      </c>
      <c r="T4" s="2">
        <v>37174053.576056786</v>
      </c>
      <c r="U4" s="2">
        <v>13087783.309594268</v>
      </c>
      <c r="V4" s="16">
        <v>38.880000000000003</v>
      </c>
      <c r="W4" s="16">
        <v>6.62</v>
      </c>
      <c r="X4" s="16">
        <v>4.58</v>
      </c>
      <c r="Y4" s="16">
        <v>6.22</v>
      </c>
      <c r="Z4" s="16">
        <v>8.81</v>
      </c>
      <c r="AA4" s="16">
        <v>12.65</v>
      </c>
      <c r="AB4" s="16">
        <f t="shared" si="2"/>
        <v>0</v>
      </c>
      <c r="AD4" s="19">
        <f t="shared" si="3"/>
        <v>6528347409600</v>
      </c>
      <c r="AE4" s="19">
        <f t="shared" si="4"/>
        <v>6070005723185.2158</v>
      </c>
      <c r="AF4" s="19">
        <f t="shared" si="5"/>
        <v>746133731345.8606</v>
      </c>
      <c r="AG4" s="19">
        <f t="shared" si="6"/>
        <v>877058897570.60437</v>
      </c>
      <c r="AH4" s="19">
        <f t="shared" si="7"/>
        <v>213216769612.59488</v>
      </c>
      <c r="AI4" s="19">
        <f t="shared" si="8"/>
        <v>459252579498.92047</v>
      </c>
      <c r="AJ4" s="19">
        <f t="shared" si="9"/>
        <v>8365667701213.1963</v>
      </c>
      <c r="AK4" s="20">
        <f t="shared" si="10"/>
        <v>0.78037374215249466</v>
      </c>
      <c r="AM4" s="19">
        <f t="shared" si="11"/>
        <v>6264229533674400</v>
      </c>
      <c r="AN4" s="19">
        <f t="shared" si="12"/>
        <v>1900438112412598.8</v>
      </c>
      <c r="AO4" s="19">
        <f t="shared" si="13"/>
        <v>452124382838646.06</v>
      </c>
      <c r="AP4" s="19">
        <f t="shared" si="14"/>
        <v>851627138395346.38</v>
      </c>
      <c r="AQ4" s="19">
        <f t="shared" si="15"/>
        <v>1239600414439153.3</v>
      </c>
      <c r="AR4" s="19">
        <f t="shared" si="16"/>
        <v>626646336809201</v>
      </c>
      <c r="AS4" s="19">
        <f t="shared" si="17"/>
        <v>5070436384894946</v>
      </c>
      <c r="AT4" s="20">
        <f t="shared" si="18"/>
        <v>1.2354418945745609</v>
      </c>
    </row>
    <row r="5" spans="2:46" ht="18" customHeight="1" x14ac:dyDescent="0.25">
      <c r="B5" s="1">
        <v>44110</v>
      </c>
      <c r="C5" s="11" t="s">
        <v>15</v>
      </c>
      <c r="D5" s="15">
        <v>5.2889999999999997</v>
      </c>
      <c r="E5" s="15">
        <v>3.7210997641558241</v>
      </c>
      <c r="F5" s="15">
        <v>0.85093527522967172</v>
      </c>
      <c r="G5" s="15">
        <v>3.6089645904589944</v>
      </c>
      <c r="H5" s="15">
        <v>0.74315212703959255</v>
      </c>
      <c r="I5" s="15">
        <v>3.6089645904589944</v>
      </c>
      <c r="J5" s="4">
        <v>74294</v>
      </c>
      <c r="K5" s="2">
        <v>58155.847002249764</v>
      </c>
      <c r="L5" s="2">
        <v>15850.684601408426</v>
      </c>
      <c r="M5" s="2">
        <v>152141.45117659</v>
      </c>
      <c r="N5" s="2">
        <v>10436.981934868194</v>
      </c>
      <c r="O5" s="2">
        <v>13760.578099469314</v>
      </c>
      <c r="P5" s="4">
        <v>36578537</v>
      </c>
      <c r="Q5" s="2">
        <v>60813657.690780044</v>
      </c>
      <c r="R5" s="2">
        <v>21645345.67625666</v>
      </c>
      <c r="S5" s="2">
        <v>23273637.449689228</v>
      </c>
      <c r="T5" s="2">
        <v>26600899.352533597</v>
      </c>
      <c r="U5" s="2">
        <v>15159693.759086641</v>
      </c>
      <c r="V5" s="16">
        <v>39.82</v>
      </c>
      <c r="W5" s="16">
        <v>6.85</v>
      </c>
      <c r="X5" s="16">
        <v>4.3499999999999996</v>
      </c>
      <c r="Y5" s="16">
        <v>6.57</v>
      </c>
      <c r="Z5" s="16">
        <v>8.81</v>
      </c>
      <c r="AA5" s="16">
        <v>13.24</v>
      </c>
      <c r="AB5" s="16">
        <f t="shared" si="2"/>
        <v>0</v>
      </c>
      <c r="AD5" s="19">
        <f t="shared" si="3"/>
        <v>11197495097800</v>
      </c>
      <c r="AE5" s="19">
        <f t="shared" si="4"/>
        <v>1507821184189.0801</v>
      </c>
      <c r="AF5" s="19">
        <f t="shared" si="5"/>
        <v>260977559291.03934</v>
      </c>
      <c r="AG5" s="19">
        <f t="shared" si="6"/>
        <v>3783369930061.293</v>
      </c>
      <c r="AH5" s="19">
        <f t="shared" si="7"/>
        <v>348030034052.82458</v>
      </c>
      <c r="AI5" s="19">
        <f t="shared" si="8"/>
        <v>689589354529.94556</v>
      </c>
      <c r="AJ5" s="19">
        <f t="shared" si="9"/>
        <v>6589788062124.1816</v>
      </c>
      <c r="AK5" s="20">
        <f t="shared" si="10"/>
        <v>1.6992193060288725</v>
      </c>
      <c r="AM5" s="19">
        <f t="shared" si="11"/>
        <v>5513069544541900</v>
      </c>
      <c r="AN5" s="19">
        <f t="shared" si="12"/>
        <v>1576730906363276.8</v>
      </c>
      <c r="AO5" s="19">
        <f t="shared" si="13"/>
        <v>356385205223146.81</v>
      </c>
      <c r="AP5" s="19">
        <f t="shared" si="14"/>
        <v>578756015598274.5</v>
      </c>
      <c r="AQ5" s="19">
        <f t="shared" si="15"/>
        <v>887029599674682.5</v>
      </c>
      <c r="AR5" s="19">
        <f t="shared" si="16"/>
        <v>759703797226612.5</v>
      </c>
      <c r="AS5" s="19">
        <f t="shared" si="17"/>
        <v>4158605524085993</v>
      </c>
      <c r="AT5" s="20">
        <f t="shared" si="18"/>
        <v>1.3257014911876261</v>
      </c>
    </row>
    <row r="6" spans="2:46" ht="18" customHeight="1" x14ac:dyDescent="0.25">
      <c r="B6" s="1">
        <v>44116</v>
      </c>
      <c r="C6" s="11" t="s">
        <v>14</v>
      </c>
      <c r="D6" s="15">
        <v>4.0339999999999998</v>
      </c>
      <c r="E6" s="15">
        <v>0.98678966403205182</v>
      </c>
      <c r="F6" s="15">
        <v>2.0020689805729877</v>
      </c>
      <c r="G6" s="15">
        <v>1.638498646689543</v>
      </c>
      <c r="H6" s="15">
        <v>2.1154526169775774</v>
      </c>
      <c r="I6" s="15">
        <v>4.0792166272709292</v>
      </c>
      <c r="J6" s="4">
        <v>65690</v>
      </c>
      <c r="K6" s="2">
        <v>25225.496703551689</v>
      </c>
      <c r="L6" s="2">
        <v>46862.76572363056</v>
      </c>
      <c r="M6" s="3">
        <v>49692.615930704895</v>
      </c>
      <c r="N6" s="2">
        <v>120443.41181433576</v>
      </c>
      <c r="O6" s="2">
        <v>103723.55628489245</v>
      </c>
      <c r="P6" s="4">
        <v>31965145</v>
      </c>
      <c r="Q6" s="2">
        <v>44772867.178148806</v>
      </c>
      <c r="R6" s="2">
        <v>34035628.836869501</v>
      </c>
      <c r="S6" s="2">
        <v>35702688.061457679</v>
      </c>
      <c r="T6" s="2">
        <v>35075022.033329517</v>
      </c>
      <c r="U6" s="2">
        <v>31131093.285750855</v>
      </c>
      <c r="V6" s="16">
        <v>38.18</v>
      </c>
      <c r="W6" s="16">
        <v>6.29</v>
      </c>
      <c r="X6" s="16">
        <v>4.53</v>
      </c>
      <c r="Y6" s="16">
        <v>6.14</v>
      </c>
      <c r="Z6" s="16">
        <v>8.6300000000000008</v>
      </c>
      <c r="AA6" s="16">
        <v>12.59</v>
      </c>
      <c r="AB6" s="16">
        <f t="shared" si="2"/>
        <v>0</v>
      </c>
      <c r="AD6" s="19">
        <f t="shared" si="3"/>
        <v>9492947297000</v>
      </c>
      <c r="AE6" s="19">
        <f t="shared" si="4"/>
        <v>600559796594.31238</v>
      </c>
      <c r="AF6" s="19">
        <f t="shared" si="5"/>
        <v>803511324235.65576</v>
      </c>
      <c r="AG6" s="19">
        <f t="shared" si="6"/>
        <v>1154851424967.9888</v>
      </c>
      <c r="AH6" s="19">
        <f t="shared" si="7"/>
        <v>3934229847379.9619</v>
      </c>
      <c r="AI6" s="19">
        <f t="shared" si="8"/>
        <v>4942754186177.4229</v>
      </c>
      <c r="AJ6" s="19">
        <f t="shared" si="9"/>
        <v>11435906579355.342</v>
      </c>
      <c r="AK6" s="20">
        <f t="shared" si="10"/>
        <v>0.83010010890934816</v>
      </c>
      <c r="AM6" s="19">
        <f t="shared" si="11"/>
        <v>4619324658638500</v>
      </c>
      <c r="AN6" s="19">
        <f t="shared" si="12"/>
        <v>1065936751273854.4</v>
      </c>
      <c r="AO6" s="19">
        <f t="shared" si="13"/>
        <v>583576593818406.38</v>
      </c>
      <c r="AP6" s="19">
        <f t="shared" si="14"/>
        <v>829726900279470.25</v>
      </c>
      <c r="AQ6" s="19">
        <f t="shared" si="15"/>
        <v>1145709810958793.8</v>
      </c>
      <c r="AR6" s="19">
        <f t="shared" si="16"/>
        <v>1483494658009878.3</v>
      </c>
      <c r="AS6" s="19">
        <f t="shared" si="17"/>
        <v>5108444714340403</v>
      </c>
      <c r="AT6" s="20">
        <f t="shared" si="18"/>
        <v>0.90425264771313907</v>
      </c>
    </row>
    <row r="7" spans="2:46" ht="18" customHeight="1" x14ac:dyDescent="0.25">
      <c r="B7" s="1">
        <v>44117</v>
      </c>
      <c r="C7" s="11" t="s">
        <v>15</v>
      </c>
      <c r="D7" s="15">
        <v>0.58399999999999996</v>
      </c>
      <c r="E7" s="15">
        <v>1.0355589618926526</v>
      </c>
      <c r="F7" s="15">
        <v>1.1979182197944322</v>
      </c>
      <c r="G7" s="15">
        <v>0.93397161285913832</v>
      </c>
      <c r="H7" s="15">
        <v>0.51189420161741028</v>
      </c>
      <c r="I7" s="15">
        <v>2.4969254045802787</v>
      </c>
      <c r="J7" s="4">
        <v>51716</v>
      </c>
      <c r="K7" s="2">
        <v>42490.763528432704</v>
      </c>
      <c r="L7" s="2">
        <v>65047.81612947883</v>
      </c>
      <c r="M7" s="3">
        <v>84722.990651993416</v>
      </c>
      <c r="N7" s="2">
        <v>64244.423924236151</v>
      </c>
      <c r="O7" s="2">
        <v>95691.22765006985</v>
      </c>
      <c r="P7" s="4">
        <v>31163985</v>
      </c>
      <c r="Q7" s="2">
        <v>63577577.14621786</v>
      </c>
      <c r="R7" s="2">
        <v>52409383.373431593</v>
      </c>
      <c r="S7" s="2">
        <v>46372517.659727179</v>
      </c>
      <c r="T7" s="2">
        <v>33781319.299310908</v>
      </c>
      <c r="U7" s="2">
        <v>17165655.61274128</v>
      </c>
      <c r="V7" s="16">
        <v>39.79</v>
      </c>
      <c r="W7" s="16">
        <v>6.75</v>
      </c>
      <c r="X7" s="16">
        <v>4.32</v>
      </c>
      <c r="Y7" s="16">
        <v>6.65</v>
      </c>
      <c r="Z7" s="16">
        <v>8.8699999999999992</v>
      </c>
      <c r="AA7" s="16">
        <v>13.2</v>
      </c>
      <c r="AB7" s="16">
        <f t="shared" si="2"/>
        <v>0</v>
      </c>
      <c r="AD7" s="19">
        <f t="shared" si="3"/>
        <v>7788695937400</v>
      </c>
      <c r="AE7" s="19">
        <f t="shared" si="4"/>
        <v>1085585894697.045</v>
      </c>
      <c r="AF7" s="19">
        <f t="shared" si="5"/>
        <v>1063609851096.3344</v>
      </c>
      <c r="AG7" s="19">
        <f t="shared" si="6"/>
        <v>2132498855458.3372</v>
      </c>
      <c r="AH7" s="19">
        <f t="shared" si="7"/>
        <v>2156874832187.1841</v>
      </c>
      <c r="AI7" s="19">
        <f t="shared" si="8"/>
        <v>4780925115852.79</v>
      </c>
      <c r="AJ7" s="19">
        <f t="shared" si="9"/>
        <v>11219494549291.691</v>
      </c>
      <c r="AK7" s="20">
        <f t="shared" si="10"/>
        <v>0.69421094713145659</v>
      </c>
      <c r="AM7" s="19">
        <f t="shared" si="11"/>
        <v>4693456635522750</v>
      </c>
      <c r="AN7" s="19">
        <f t="shared" si="12"/>
        <v>1624327624114433.5</v>
      </c>
      <c r="AO7" s="19">
        <f t="shared" si="13"/>
        <v>856956309415654.75</v>
      </c>
      <c r="AP7" s="19">
        <f t="shared" si="14"/>
        <v>1167207862624748</v>
      </c>
      <c r="AQ7" s="19">
        <f t="shared" si="15"/>
        <v>1134138543769800</v>
      </c>
      <c r="AR7" s="19">
        <f t="shared" si="16"/>
        <v>857630485723779.88</v>
      </c>
      <c r="AS7" s="19">
        <f t="shared" si="17"/>
        <v>5640260825648416</v>
      </c>
      <c r="AT7" s="20">
        <f t="shared" si="18"/>
        <v>0.8321346796906649</v>
      </c>
    </row>
    <row r="8" spans="2:46" ht="18" customHeight="1" x14ac:dyDescent="0.25">
      <c r="B8" s="1">
        <v>44123</v>
      </c>
      <c r="C8" s="11" t="s">
        <v>14</v>
      </c>
      <c r="D8" s="15">
        <v>0.16700000000000001</v>
      </c>
      <c r="E8" s="15">
        <v>0.38</v>
      </c>
      <c r="F8" s="15">
        <v>7.0000000000000007E-2</v>
      </c>
      <c r="G8" s="15">
        <v>1.22</v>
      </c>
      <c r="H8" s="15">
        <v>0.1</v>
      </c>
      <c r="I8" s="15">
        <v>0.56999999999999995</v>
      </c>
      <c r="J8" s="4">
        <v>13382</v>
      </c>
      <c r="K8" s="2">
        <v>7536.8378588363939</v>
      </c>
      <c r="L8" s="2">
        <v>3841</v>
      </c>
      <c r="M8" s="3">
        <v>10127.985973053881</v>
      </c>
      <c r="N8" s="2">
        <v>3436</v>
      </c>
      <c r="O8" s="2">
        <v>58454.89514701975</v>
      </c>
      <c r="P8" s="4">
        <v>27900657</v>
      </c>
      <c r="Q8" s="2">
        <v>33786686.997873418</v>
      </c>
      <c r="R8" s="2">
        <v>18943066.518112879</v>
      </c>
      <c r="S8" s="2">
        <v>24616667.592611331</v>
      </c>
      <c r="T8" s="2">
        <v>27723564.476115387</v>
      </c>
      <c r="U8" s="2">
        <v>29826865.827773411</v>
      </c>
      <c r="V8" s="16">
        <v>38.020000000000003</v>
      </c>
      <c r="W8" s="16">
        <v>6.32</v>
      </c>
      <c r="X8" s="16">
        <v>4.38</v>
      </c>
      <c r="Y8" s="16">
        <v>6.22</v>
      </c>
      <c r="Z8" s="16">
        <v>8.73</v>
      </c>
      <c r="AA8" s="16">
        <v>12.37</v>
      </c>
      <c r="AB8" s="16">
        <f t="shared" si="2"/>
        <v>0</v>
      </c>
      <c r="AD8" s="19">
        <f t="shared" si="3"/>
        <v>1925746077400</v>
      </c>
      <c r="AE8" s="19">
        <f t="shared" si="4"/>
        <v>180290205788.79715</v>
      </c>
      <c r="AF8" s="19">
        <f t="shared" si="5"/>
        <v>63677250300</v>
      </c>
      <c r="AG8" s="19">
        <f t="shared" si="6"/>
        <v>238440135367.81561</v>
      </c>
      <c r="AH8" s="19">
        <f t="shared" si="7"/>
        <v>113535919800</v>
      </c>
      <c r="AI8" s="19">
        <f t="shared" si="8"/>
        <v>2736884495486.2808</v>
      </c>
      <c r="AJ8" s="19">
        <f t="shared" si="9"/>
        <v>3332828006742.8936</v>
      </c>
      <c r="AK8" s="20">
        <f t="shared" si="10"/>
        <v>0.5778114182621723</v>
      </c>
      <c r="AM8" s="19">
        <f t="shared" si="11"/>
        <v>4015063576044900.5</v>
      </c>
      <c r="AN8" s="19">
        <f t="shared" si="12"/>
        <v>808218097013529.63</v>
      </c>
      <c r="AO8" s="19">
        <f t="shared" si="13"/>
        <v>314043839657230.75</v>
      </c>
      <c r="AP8" s="19">
        <f t="shared" si="14"/>
        <v>579542820132570.75</v>
      </c>
      <c r="AQ8" s="19">
        <f t="shared" si="15"/>
        <v>916071127162504.5</v>
      </c>
      <c r="AR8" s="19">
        <f t="shared" si="16"/>
        <v>1396507280145973.5</v>
      </c>
      <c r="AS8" s="19">
        <f t="shared" si="17"/>
        <v>4014383164111809</v>
      </c>
      <c r="AT8" s="20">
        <f t="shared" si="18"/>
        <v>1.0001694935199943</v>
      </c>
    </row>
    <row r="9" spans="2:46" ht="18" customHeight="1" x14ac:dyDescent="0.25">
      <c r="B9" s="1">
        <v>44124</v>
      </c>
      <c r="C9" s="11" t="s">
        <v>15</v>
      </c>
      <c r="D9" s="15">
        <v>0.57399999999999995</v>
      </c>
      <c r="E9" s="15">
        <v>0.35</v>
      </c>
      <c r="F9" s="15">
        <v>0.15</v>
      </c>
      <c r="G9" s="15">
        <v>0.28000000000000003</v>
      </c>
      <c r="H9" s="15">
        <v>0.02</v>
      </c>
      <c r="I9" s="15">
        <v>0.34</v>
      </c>
      <c r="J9" s="4">
        <v>10836</v>
      </c>
      <c r="K9" s="2">
        <v>9491.5418064188889</v>
      </c>
      <c r="L9" s="2">
        <v>5491.569367913954</v>
      </c>
      <c r="M9" s="3">
        <v>2097</v>
      </c>
      <c r="N9" s="2">
        <v>4119</v>
      </c>
      <c r="O9" s="2">
        <v>34390.392547139934</v>
      </c>
      <c r="P9" s="4">
        <v>29149730</v>
      </c>
      <c r="Q9" s="2">
        <v>18632623.724921495</v>
      </c>
      <c r="R9" s="2">
        <v>50313007.005701683</v>
      </c>
      <c r="S9" s="2">
        <v>32232395.181434479</v>
      </c>
      <c r="T9" s="2">
        <v>16231860.067185814</v>
      </c>
      <c r="U9" s="2">
        <v>18898334.078473359</v>
      </c>
      <c r="V9" s="16">
        <v>38.840000000000003</v>
      </c>
      <c r="W9" s="16">
        <v>6.53</v>
      </c>
      <c r="X9" s="16">
        <v>4.3099999999999996</v>
      </c>
      <c r="Y9" s="16">
        <v>6.49</v>
      </c>
      <c r="Z9" s="16">
        <v>8.65</v>
      </c>
      <c r="AA9" s="16">
        <v>12.86</v>
      </c>
      <c r="AB9" s="16">
        <f t="shared" si="2"/>
        <v>0</v>
      </c>
      <c r="AD9" s="19">
        <f t="shared" si="3"/>
        <v>1592993858400</v>
      </c>
      <c r="AE9" s="19">
        <f t="shared" si="4"/>
        <v>234593421864.53958</v>
      </c>
      <c r="AF9" s="19">
        <f t="shared" si="5"/>
        <v>89585893148.059097</v>
      </c>
      <c r="AG9" s="19">
        <f t="shared" si="6"/>
        <v>51512071050</v>
      </c>
      <c r="AH9" s="19">
        <f t="shared" si="7"/>
        <v>134857089750</v>
      </c>
      <c r="AI9" s="19">
        <f t="shared" si="8"/>
        <v>1673955796271.291</v>
      </c>
      <c r="AJ9" s="19">
        <f t="shared" si="9"/>
        <v>2184504272083.8896</v>
      </c>
      <c r="AK9" s="20">
        <f t="shared" si="10"/>
        <v>0.72922441890231549</v>
      </c>
      <c r="AM9" s="19">
        <f t="shared" si="11"/>
        <v>4285284317462000.5</v>
      </c>
      <c r="AN9" s="19">
        <f t="shared" si="12"/>
        <v>460524859616345.94</v>
      </c>
      <c r="AO9" s="19">
        <f t="shared" si="13"/>
        <v>820773692836463.5</v>
      </c>
      <c r="AP9" s="19">
        <f t="shared" si="14"/>
        <v>791777506293624.5</v>
      </c>
      <c r="AQ9" s="19">
        <f t="shared" si="15"/>
        <v>531435156564680.38</v>
      </c>
      <c r="AR9" s="19">
        <f t="shared" si="16"/>
        <v>919878301103098.63</v>
      </c>
      <c r="AS9" s="19">
        <f t="shared" si="17"/>
        <v>3524389516414213</v>
      </c>
      <c r="AT9" s="20">
        <f t="shared" si="18"/>
        <v>1.2158940711587229</v>
      </c>
    </row>
    <row r="10" spans="2:46" ht="18" customHeight="1" x14ac:dyDescent="0.25">
      <c r="B10" s="1">
        <v>44130</v>
      </c>
      <c r="C10" s="11" t="s">
        <v>14</v>
      </c>
      <c r="D10" s="15">
        <v>1.6</v>
      </c>
      <c r="E10" s="15">
        <v>0.21</v>
      </c>
      <c r="F10" s="15">
        <v>0.02</v>
      </c>
      <c r="G10" s="15">
        <v>0.14000000000000001</v>
      </c>
      <c r="H10" s="15">
        <v>0.02</v>
      </c>
      <c r="I10" s="15">
        <v>0.14000000000000001</v>
      </c>
      <c r="J10" s="4">
        <v>21701</v>
      </c>
      <c r="K10" s="2">
        <v>6634</v>
      </c>
      <c r="L10" s="2">
        <v>7347</v>
      </c>
      <c r="M10" s="3">
        <v>14438</v>
      </c>
      <c r="N10" s="2">
        <v>5588</v>
      </c>
      <c r="O10" s="2">
        <v>19859</v>
      </c>
      <c r="P10" s="4">
        <v>6968415</v>
      </c>
      <c r="Q10" s="2">
        <v>33833610</v>
      </c>
      <c r="R10" s="2">
        <v>27214134</v>
      </c>
      <c r="S10" s="2">
        <v>14414118</v>
      </c>
      <c r="T10" s="2">
        <v>19501094</v>
      </c>
      <c r="U10" s="2">
        <v>11716956</v>
      </c>
      <c r="V10" s="16">
        <v>41.34</v>
      </c>
      <c r="W10" s="16">
        <v>7</v>
      </c>
      <c r="X10" s="16">
        <v>4.79</v>
      </c>
      <c r="Y10" s="16">
        <v>6.55</v>
      </c>
      <c r="Z10" s="16">
        <v>9.5</v>
      </c>
      <c r="AA10" s="16">
        <v>13.5</v>
      </c>
      <c r="AB10" s="16">
        <f t="shared" si="2"/>
        <v>0</v>
      </c>
      <c r="AD10" s="19">
        <f t="shared" si="3"/>
        <v>3395596701900</v>
      </c>
      <c r="AE10" s="19">
        <f t="shared" si="4"/>
        <v>175767830000</v>
      </c>
      <c r="AF10" s="19">
        <f t="shared" si="5"/>
        <v>133202212050</v>
      </c>
      <c r="AG10" s="19">
        <f t="shared" si="6"/>
        <v>357943286500</v>
      </c>
      <c r="AH10" s="19">
        <f t="shared" si="7"/>
        <v>200930510000</v>
      </c>
      <c r="AI10" s="19">
        <f t="shared" si="8"/>
        <v>1014745252500</v>
      </c>
      <c r="AJ10" s="19">
        <f t="shared" si="9"/>
        <v>1882589091050</v>
      </c>
      <c r="AK10" s="20">
        <f t="shared" si="10"/>
        <v>1.8036844673343619</v>
      </c>
      <c r="AM10" s="19">
        <f t="shared" si="11"/>
        <v>1090361135038500.1</v>
      </c>
      <c r="AN10" s="19">
        <f t="shared" si="12"/>
        <v>896421496950000</v>
      </c>
      <c r="AO10" s="19">
        <f t="shared" si="13"/>
        <v>493396331540100</v>
      </c>
      <c r="AP10" s="19">
        <f t="shared" si="14"/>
        <v>357351209926500</v>
      </c>
      <c r="AQ10" s="19">
        <f t="shared" si="15"/>
        <v>701210587505000</v>
      </c>
      <c r="AR10" s="19">
        <f t="shared" si="16"/>
        <v>598707159210000</v>
      </c>
      <c r="AS10" s="19">
        <f t="shared" si="17"/>
        <v>3047086785131600</v>
      </c>
      <c r="AT10" s="20">
        <f t="shared" si="18"/>
        <v>0.35783724321833149</v>
      </c>
    </row>
    <row r="11" spans="2:46" ht="18" customHeight="1" x14ac:dyDescent="0.25">
      <c r="B11" s="1">
        <v>44131</v>
      </c>
      <c r="C11" s="11" t="s">
        <v>15</v>
      </c>
      <c r="D11" s="15">
        <v>1.718</v>
      </c>
      <c r="E11" s="15">
        <v>0.14000000000000001</v>
      </c>
      <c r="F11" s="15">
        <v>0.12</v>
      </c>
      <c r="G11" s="15">
        <v>0.21</v>
      </c>
      <c r="H11" s="15">
        <v>0.02</v>
      </c>
      <c r="I11" s="15">
        <v>0.24</v>
      </c>
      <c r="J11" s="4">
        <v>17875</v>
      </c>
      <c r="K11" s="2">
        <v>19711</v>
      </c>
      <c r="L11" s="2">
        <v>12430</v>
      </c>
      <c r="M11" s="3">
        <v>28955</v>
      </c>
      <c r="N11" s="2">
        <v>14230</v>
      </c>
      <c r="O11" s="2">
        <v>16738</v>
      </c>
      <c r="P11" s="4">
        <v>12596771</v>
      </c>
      <c r="Q11" s="2">
        <v>25421401</v>
      </c>
      <c r="R11" s="2">
        <v>19357195</v>
      </c>
      <c r="S11" s="2">
        <v>28636821</v>
      </c>
      <c r="T11" s="2">
        <v>18486624</v>
      </c>
      <c r="U11" s="2">
        <v>6609088</v>
      </c>
      <c r="V11" s="16">
        <v>41.29</v>
      </c>
      <c r="W11" s="16">
        <v>7.13</v>
      </c>
      <c r="X11" s="16">
        <v>4.4800000000000004</v>
      </c>
      <c r="Y11" s="16">
        <v>6.79</v>
      </c>
      <c r="Z11" s="16">
        <v>9.2100000000000009</v>
      </c>
      <c r="AA11" s="16">
        <v>13.68</v>
      </c>
      <c r="AB11" s="16">
        <f t="shared" si="2"/>
        <v>0</v>
      </c>
      <c r="AD11" s="19">
        <f t="shared" si="3"/>
        <v>2793552368750</v>
      </c>
      <c r="AE11" s="19">
        <f t="shared" si="4"/>
        <v>531941742550</v>
      </c>
      <c r="AF11" s="19">
        <f t="shared" si="5"/>
        <v>210773024000</v>
      </c>
      <c r="AG11" s="19">
        <f t="shared" si="6"/>
        <v>744147843250</v>
      </c>
      <c r="AH11" s="19">
        <f t="shared" si="7"/>
        <v>496055665500</v>
      </c>
      <c r="AI11" s="19">
        <f t="shared" si="8"/>
        <v>866673554400</v>
      </c>
      <c r="AJ11" s="19">
        <f t="shared" si="9"/>
        <v>2849591829700</v>
      </c>
      <c r="AK11" s="20">
        <f t="shared" si="10"/>
        <v>0.98033421475808358</v>
      </c>
      <c r="AM11" s="19">
        <f t="shared" si="11"/>
        <v>1968656753323150</v>
      </c>
      <c r="AN11" s="19">
        <f t="shared" si="12"/>
        <v>686048619857050</v>
      </c>
      <c r="AO11" s="19">
        <f t="shared" si="13"/>
        <v>328236084176000</v>
      </c>
      <c r="AP11" s="19">
        <f t="shared" si="14"/>
        <v>735970595223150</v>
      </c>
      <c r="AQ11" s="19">
        <f t="shared" si="15"/>
        <v>644440939646400</v>
      </c>
      <c r="AR11" s="19">
        <f t="shared" si="16"/>
        <v>342210645734400</v>
      </c>
      <c r="AS11" s="19">
        <f t="shared" si="17"/>
        <v>2736906884637000</v>
      </c>
      <c r="AT11" s="20">
        <f t="shared" si="18"/>
        <v>0.71929986525071565</v>
      </c>
    </row>
    <row r="12" spans="2:46" ht="18" customHeight="1" x14ac:dyDescent="0.25">
      <c r="B12" s="1">
        <v>44137</v>
      </c>
      <c r="C12" s="11" t="s">
        <v>14</v>
      </c>
      <c r="D12" s="15">
        <v>5.1999999999999998E-2</v>
      </c>
      <c r="E12" s="15">
        <v>7.3999999999999996E-2</v>
      </c>
      <c r="F12" s="15">
        <v>8.4000000000000005E-2</v>
      </c>
      <c r="G12" s="15">
        <v>3.1E-2</v>
      </c>
      <c r="H12" s="15">
        <v>1.7999999999999999E-2</v>
      </c>
      <c r="I12" s="15">
        <v>4.8000000000000001E-2</v>
      </c>
      <c r="J12" s="4">
        <v>14795</v>
      </c>
      <c r="K12" s="2">
        <v>19221</v>
      </c>
      <c r="L12" s="2">
        <v>15979</v>
      </c>
      <c r="M12" s="3">
        <v>9295</v>
      </c>
      <c r="N12" s="2">
        <v>8363</v>
      </c>
      <c r="O12" s="2">
        <v>15501.87993678808</v>
      </c>
      <c r="P12" s="4">
        <v>5844635</v>
      </c>
      <c r="Q12" s="2">
        <v>18819549</v>
      </c>
      <c r="R12" s="2">
        <v>10082323</v>
      </c>
      <c r="S12" s="2">
        <v>14497459</v>
      </c>
      <c r="T12" s="2">
        <v>13756090</v>
      </c>
      <c r="U12" s="2">
        <v>3360220.009492822</v>
      </c>
      <c r="V12" s="16">
        <v>38.97</v>
      </c>
      <c r="W12" s="16">
        <v>6.55</v>
      </c>
      <c r="X12" s="16">
        <v>4.57</v>
      </c>
      <c r="Y12" s="16">
        <v>6.28</v>
      </c>
      <c r="Z12" s="16">
        <v>8.8699999999999992</v>
      </c>
      <c r="AA12" s="16">
        <v>12.7</v>
      </c>
      <c r="AB12" s="16">
        <f t="shared" si="2"/>
        <v>0</v>
      </c>
      <c r="AD12" s="19">
        <f t="shared" si="3"/>
        <v>2182283952750</v>
      </c>
      <c r="AE12" s="19">
        <f t="shared" si="4"/>
        <v>476522226750</v>
      </c>
      <c r="AF12" s="19">
        <f t="shared" si="5"/>
        <v>276395953550</v>
      </c>
      <c r="AG12" s="19">
        <f t="shared" si="6"/>
        <v>220940291000</v>
      </c>
      <c r="AH12" s="19">
        <f t="shared" si="7"/>
        <v>280770580850</v>
      </c>
      <c r="AI12" s="19">
        <f t="shared" si="8"/>
        <v>745167617621.43457</v>
      </c>
      <c r="AJ12" s="19">
        <f t="shared" si="9"/>
        <v>1999796669771.4346</v>
      </c>
      <c r="AK12" s="20">
        <f t="shared" si="10"/>
        <v>1.0912529187276938</v>
      </c>
      <c r="AM12" s="19">
        <f t="shared" si="11"/>
        <v>862092137220750</v>
      </c>
      <c r="AN12" s="19">
        <f t="shared" si="12"/>
        <v>466569553920750</v>
      </c>
      <c r="AO12" s="19">
        <f t="shared" si="13"/>
        <v>174398477976350</v>
      </c>
      <c r="AP12" s="19">
        <f t="shared" si="14"/>
        <v>344601700938200</v>
      </c>
      <c r="AQ12" s="19">
        <f t="shared" si="15"/>
        <v>461832521765499.94</v>
      </c>
      <c r="AR12" s="19">
        <f t="shared" si="16"/>
        <v>161524095746315.22</v>
      </c>
      <c r="AS12" s="19">
        <f t="shared" si="17"/>
        <v>1608926350347115.3</v>
      </c>
      <c r="AT12" s="20">
        <f t="shared" si="18"/>
        <v>0.53581827225016188</v>
      </c>
    </row>
    <row r="13" spans="2:46" ht="18" customHeight="1" x14ac:dyDescent="0.25">
      <c r="B13" s="1">
        <v>44138</v>
      </c>
      <c r="C13" s="11" t="s">
        <v>15</v>
      </c>
      <c r="D13" s="15">
        <v>2.9000000000000001E-2</v>
      </c>
      <c r="E13" s="15">
        <v>3.1E-2</v>
      </c>
      <c r="F13" s="15">
        <v>0.06</v>
      </c>
      <c r="G13" s="15">
        <v>0.108</v>
      </c>
      <c r="H13" s="15">
        <v>2.3E-2</v>
      </c>
      <c r="I13" s="15">
        <v>6.5000000000000002E-2</v>
      </c>
      <c r="J13" s="4">
        <v>4715.160230575415</v>
      </c>
      <c r="K13" s="2">
        <v>21836</v>
      </c>
      <c r="L13" s="2">
        <v>15763</v>
      </c>
      <c r="M13" s="3">
        <v>16282</v>
      </c>
      <c r="N13" s="2">
        <v>4942.6614683823891</v>
      </c>
      <c r="O13" s="2">
        <v>9138.5762297450656</v>
      </c>
      <c r="P13" s="4">
        <v>10325100</v>
      </c>
      <c r="Q13" s="2">
        <v>17211981</v>
      </c>
      <c r="R13" s="2">
        <v>9417564</v>
      </c>
      <c r="S13" s="2">
        <v>6716147.7850400461</v>
      </c>
      <c r="T13" s="2">
        <v>8967297.2874222677</v>
      </c>
      <c r="U13" s="2">
        <v>2872664.2887942237</v>
      </c>
      <c r="V13" s="16">
        <v>39.31</v>
      </c>
      <c r="W13" s="16">
        <v>6.5</v>
      </c>
      <c r="X13" s="16">
        <v>4.32</v>
      </c>
      <c r="Y13" s="16">
        <v>6.59</v>
      </c>
      <c r="Z13" s="16">
        <v>8.86</v>
      </c>
      <c r="AA13" s="16">
        <v>13.04</v>
      </c>
      <c r="AB13" s="16">
        <f t="shared" si="2"/>
        <v>0</v>
      </c>
      <c r="AD13" s="19">
        <f t="shared" si="3"/>
        <v>701560910692.93555</v>
      </c>
      <c r="AE13" s="19">
        <f t="shared" si="4"/>
        <v>537220190000</v>
      </c>
      <c r="AF13" s="19">
        <f t="shared" si="5"/>
        <v>257743965600.00003</v>
      </c>
      <c r="AG13" s="19">
        <f t="shared" si="6"/>
        <v>406124368300</v>
      </c>
      <c r="AH13" s="19">
        <f t="shared" si="7"/>
        <v>165752646608.35025</v>
      </c>
      <c r="AI13" s="19">
        <f t="shared" si="8"/>
        <v>451047223825.78937</v>
      </c>
      <c r="AJ13" s="19">
        <f t="shared" si="9"/>
        <v>1817888394334.1396</v>
      </c>
      <c r="AK13" s="20">
        <f t="shared" si="10"/>
        <v>0.38592078197952567</v>
      </c>
      <c r="AM13" s="19">
        <f t="shared" si="11"/>
        <v>1536254592585000</v>
      </c>
      <c r="AN13" s="19">
        <f t="shared" si="12"/>
        <v>423457762552500</v>
      </c>
      <c r="AO13" s="19">
        <f t="shared" si="13"/>
        <v>153988472476800</v>
      </c>
      <c r="AP13" s="19">
        <f t="shared" si="14"/>
        <v>167521881624421.63</v>
      </c>
      <c r="AQ13" s="19">
        <f t="shared" si="15"/>
        <v>300719211263434.5</v>
      </c>
      <c r="AR13" s="19">
        <f t="shared" si="16"/>
        <v>141784367703443.22</v>
      </c>
      <c r="AS13" s="19">
        <f t="shared" si="17"/>
        <v>1187471695620599.3</v>
      </c>
      <c r="AT13" s="20">
        <f t="shared" si="18"/>
        <v>1.2937189141018801</v>
      </c>
    </row>
    <row r="14" spans="2:46" ht="18" customHeight="1" x14ac:dyDescent="0.25">
      <c r="B14" s="1">
        <v>44144</v>
      </c>
      <c r="C14" s="11" t="s">
        <v>14</v>
      </c>
      <c r="D14" s="15">
        <v>0.36499999999999999</v>
      </c>
      <c r="E14" s="15">
        <v>7.6844663384049272E-2</v>
      </c>
      <c r="F14" s="15">
        <v>0.11861059195486438</v>
      </c>
      <c r="G14" s="15">
        <v>0.38962602897366366</v>
      </c>
      <c r="H14" s="15">
        <v>3.615205263151907E-2</v>
      </c>
      <c r="I14" s="15">
        <v>7.5843403153975156E-2</v>
      </c>
      <c r="J14" s="4">
        <v>8940</v>
      </c>
      <c r="K14" s="2">
        <v>22066.6873946667</v>
      </c>
      <c r="L14" s="2">
        <v>31650.643439999996</v>
      </c>
      <c r="M14" s="2">
        <v>23816.744205333333</v>
      </c>
      <c r="N14" s="2">
        <v>13240</v>
      </c>
      <c r="O14" s="2">
        <v>161414.87816000002</v>
      </c>
      <c r="P14" s="4">
        <v>6074837</v>
      </c>
      <c r="Q14" s="2">
        <v>18189072.890666667</v>
      </c>
      <c r="R14" s="2">
        <v>7125319.6941333339</v>
      </c>
      <c r="S14" s="2">
        <v>6334743.752266665</v>
      </c>
      <c r="T14" s="2">
        <v>17002930.626666665</v>
      </c>
      <c r="U14" s="2">
        <v>5950412.9711999996</v>
      </c>
      <c r="V14" s="16">
        <v>37.979999999999997</v>
      </c>
      <c r="W14" s="16">
        <v>6.33</v>
      </c>
      <c r="X14" s="16">
        <v>4.43</v>
      </c>
      <c r="Y14" s="16">
        <v>6.09</v>
      </c>
      <c r="Z14" s="16">
        <v>8.76</v>
      </c>
      <c r="AA14" s="16">
        <v>12.37</v>
      </c>
      <c r="AB14" s="16">
        <f t="shared" si="2"/>
        <v>0</v>
      </c>
      <c r="AD14" s="19">
        <f t="shared" si="3"/>
        <v>1285163442000</v>
      </c>
      <c r="AE14" s="19">
        <f t="shared" si="4"/>
        <v>528696866623.18921</v>
      </c>
      <c r="AF14" s="19">
        <f t="shared" si="5"/>
        <v>530703746412.37189</v>
      </c>
      <c r="AG14" s="19">
        <f t="shared" si="6"/>
        <v>548991434816.66681</v>
      </c>
      <c r="AH14" s="19">
        <f t="shared" si="7"/>
        <v>438993384000</v>
      </c>
      <c r="AI14" s="19">
        <f t="shared" si="8"/>
        <v>7557517232146.373</v>
      </c>
      <c r="AJ14" s="19">
        <f t="shared" si="9"/>
        <v>9604902663998.6016</v>
      </c>
      <c r="AK14" s="20">
        <f t="shared" si="10"/>
        <v>0.13380285953517157</v>
      </c>
      <c r="AM14" s="19">
        <f t="shared" si="11"/>
        <v>873283940549099.88</v>
      </c>
      <c r="AN14" s="19">
        <f t="shared" si="12"/>
        <v>435792906841127.25</v>
      </c>
      <c r="AO14" s="19">
        <f t="shared" si="13"/>
        <v>119474154237365.38</v>
      </c>
      <c r="AP14" s="19">
        <f t="shared" si="14"/>
        <v>146019961073185.59</v>
      </c>
      <c r="AQ14" s="19">
        <f t="shared" si="15"/>
        <v>563759369616136</v>
      </c>
      <c r="AR14" s="19">
        <f t="shared" si="16"/>
        <v>278601012997421.03</v>
      </c>
      <c r="AS14" s="19">
        <f t="shared" si="17"/>
        <v>1543647404765235.3</v>
      </c>
      <c r="AT14" s="20">
        <f t="shared" si="18"/>
        <v>0.56572759935544525</v>
      </c>
    </row>
    <row r="15" spans="2:46" ht="18" customHeight="1" x14ac:dyDescent="0.25">
      <c r="B15" s="1">
        <v>44145</v>
      </c>
      <c r="C15" s="11" t="s">
        <v>15</v>
      </c>
      <c r="D15" s="15">
        <v>0.25600000000000001</v>
      </c>
      <c r="E15" s="15">
        <v>0.44504569660136312</v>
      </c>
      <c r="F15" s="15">
        <v>2.2832691748991673E-2</v>
      </c>
      <c r="G15" s="15">
        <v>5.7812160357356972E-2</v>
      </c>
      <c r="H15" s="15">
        <v>1.1068108638326524E-2</v>
      </c>
      <c r="I15" s="15">
        <v>3.4629816626189781E-2</v>
      </c>
      <c r="J15" s="4">
        <v>13332</v>
      </c>
      <c r="K15" s="2">
        <v>20469.011261333333</v>
      </c>
      <c r="L15" s="2">
        <v>7537</v>
      </c>
      <c r="M15" s="2">
        <v>22226.191077333333</v>
      </c>
      <c r="N15" s="2">
        <v>11194.258256533334</v>
      </c>
      <c r="O15" s="2">
        <v>16567</v>
      </c>
      <c r="P15" s="4">
        <v>10181264</v>
      </c>
      <c r="Q15" s="2">
        <v>11504942.25866667</v>
      </c>
      <c r="R15" s="2">
        <v>7996086</v>
      </c>
      <c r="S15" s="2">
        <v>14158841.799999997</v>
      </c>
      <c r="T15" s="2">
        <v>14190481.933333332</v>
      </c>
      <c r="U15" s="2">
        <v>2657643.0725333337</v>
      </c>
      <c r="V15" s="16">
        <v>38.46</v>
      </c>
      <c r="W15" s="16">
        <v>6.48</v>
      </c>
      <c r="X15" s="16">
        <v>4.12</v>
      </c>
      <c r="Y15" s="16">
        <v>6.37</v>
      </c>
      <c r="Z15" s="16">
        <v>8.68</v>
      </c>
      <c r="AA15" s="16">
        <v>12.81</v>
      </c>
      <c r="AB15" s="16">
        <f t="shared" si="2"/>
        <v>0</v>
      </c>
      <c r="AD15" s="19">
        <f t="shared" si="3"/>
        <v>1940753905200</v>
      </c>
      <c r="AE15" s="19">
        <f t="shared" si="4"/>
        <v>502039345404.4704</v>
      </c>
      <c r="AF15" s="19">
        <f t="shared" si="5"/>
        <v>117533485400</v>
      </c>
      <c r="AG15" s="19">
        <f t="shared" si="6"/>
        <v>535883468660.49146</v>
      </c>
      <c r="AH15" s="19">
        <f t="shared" si="7"/>
        <v>367773921908.49487</v>
      </c>
      <c r="AI15" s="19">
        <f t="shared" si="8"/>
        <v>803265076950</v>
      </c>
      <c r="AJ15" s="19">
        <f t="shared" si="9"/>
        <v>2326495298323.457</v>
      </c>
      <c r="AK15" s="20">
        <f t="shared" si="10"/>
        <v>0.83419635818673954</v>
      </c>
      <c r="AM15" s="19">
        <f t="shared" si="11"/>
        <v>1482097799870400</v>
      </c>
      <c r="AN15" s="19">
        <f t="shared" si="12"/>
        <v>282179417789865.69</v>
      </c>
      <c r="AO15" s="19">
        <f t="shared" si="13"/>
        <v>124692564301200</v>
      </c>
      <c r="AP15" s="19">
        <f t="shared" si="14"/>
        <v>341376047276809.94</v>
      </c>
      <c r="AQ15" s="19">
        <f t="shared" si="15"/>
        <v>466211255341346.63</v>
      </c>
      <c r="AR15" s="19">
        <f t="shared" si="16"/>
        <v>128858083368390.34</v>
      </c>
      <c r="AS15" s="19">
        <f t="shared" si="17"/>
        <v>1343317368077612.5</v>
      </c>
      <c r="AT15" s="20">
        <f t="shared" si="18"/>
        <v>1.1033117229708662</v>
      </c>
    </row>
    <row r="16" spans="2:46" ht="18" customHeight="1" x14ac:dyDescent="0.25">
      <c r="B16" s="1">
        <v>44151</v>
      </c>
      <c r="C16" s="11" t="s">
        <v>14</v>
      </c>
      <c r="D16" s="15">
        <v>5.3999999999999999E-2</v>
      </c>
      <c r="E16" s="15">
        <v>0.15449832254590776</v>
      </c>
      <c r="F16" s="15">
        <v>0.18784270262366376</v>
      </c>
      <c r="G16" s="15">
        <v>0.24024840142786816</v>
      </c>
      <c r="H16" s="15">
        <v>1.3114496263106941E-2</v>
      </c>
      <c r="I16" s="15">
        <v>0.38312607949203875</v>
      </c>
      <c r="J16" s="4">
        <v>9766</v>
      </c>
      <c r="K16" s="2">
        <v>38239.522671999999</v>
      </c>
      <c r="L16" s="2">
        <v>36505.904293333333</v>
      </c>
      <c r="M16" s="2">
        <v>36996.101677333332</v>
      </c>
      <c r="N16" s="2">
        <v>8066</v>
      </c>
      <c r="O16" s="2">
        <v>35255.234479999992</v>
      </c>
      <c r="P16" s="4">
        <v>2181645</v>
      </c>
      <c r="Q16" s="2">
        <v>13447066</v>
      </c>
      <c r="R16" s="2">
        <v>11532663</v>
      </c>
      <c r="S16" s="2">
        <v>8815205</v>
      </c>
      <c r="T16" s="2">
        <v>78989277</v>
      </c>
      <c r="U16" s="2">
        <v>5035056</v>
      </c>
      <c r="V16" s="16">
        <v>39.96</v>
      </c>
      <c r="W16" s="16">
        <v>6.41</v>
      </c>
      <c r="X16" s="16">
        <v>4.79</v>
      </c>
      <c r="Y16" s="16">
        <v>6.54</v>
      </c>
      <c r="Z16" s="16">
        <v>9.14</v>
      </c>
      <c r="AA16" s="16">
        <v>13.08</v>
      </c>
      <c r="AB16" s="16">
        <f t="shared" si="2"/>
        <v>0</v>
      </c>
      <c r="AD16" s="19">
        <f t="shared" si="3"/>
        <v>1477093827600</v>
      </c>
      <c r="AE16" s="19">
        <f t="shared" si="4"/>
        <v>927761563139.66321</v>
      </c>
      <c r="AF16" s="19">
        <f t="shared" si="5"/>
        <v>661857520723.77734</v>
      </c>
      <c r="AG16" s="19">
        <f t="shared" si="6"/>
        <v>915797801310.54163</v>
      </c>
      <c r="AH16" s="19">
        <f t="shared" si="7"/>
        <v>279042463400</v>
      </c>
      <c r="AI16" s="19">
        <f t="shared" si="8"/>
        <v>1745409097588.9436</v>
      </c>
      <c r="AJ16" s="19">
        <f t="shared" si="9"/>
        <v>4529868446162.9258</v>
      </c>
      <c r="AK16" s="20">
        <f t="shared" si="10"/>
        <v>0.32607874713253282</v>
      </c>
      <c r="AM16" s="19">
        <f t="shared" si="11"/>
        <v>329970751947000</v>
      </c>
      <c r="AN16" s="19">
        <f t="shared" si="12"/>
        <v>326250698232100</v>
      </c>
      <c r="AO16" s="19">
        <f t="shared" si="13"/>
        <v>209088910089450</v>
      </c>
      <c r="AP16" s="19">
        <f t="shared" si="14"/>
        <v>218210703049500</v>
      </c>
      <c r="AQ16" s="19">
        <f t="shared" si="15"/>
        <v>2732626138887300</v>
      </c>
      <c r="AR16" s="19">
        <f t="shared" si="16"/>
        <v>249274545436800</v>
      </c>
      <c r="AS16" s="19">
        <f t="shared" si="17"/>
        <v>3735450995695150</v>
      </c>
      <c r="AT16" s="20">
        <f t="shared" si="18"/>
        <v>8.8334916540805539E-2</v>
      </c>
    </row>
    <row r="17" spans="2:46" ht="18" customHeight="1" x14ac:dyDescent="0.25">
      <c r="B17" s="1">
        <v>44152</v>
      </c>
      <c r="C17" s="11" t="s">
        <v>15</v>
      </c>
      <c r="D17" s="15">
        <v>0.22500000000000001</v>
      </c>
      <c r="E17" s="15">
        <v>0.28732266466637174</v>
      </c>
      <c r="F17" s="15">
        <v>6.2863858279790005E-2</v>
      </c>
      <c r="G17" s="15">
        <v>0.56927248677004982</v>
      </c>
      <c r="H17" s="15">
        <v>0.19121290021716317</v>
      </c>
      <c r="I17" s="15">
        <v>0.5215276325886955</v>
      </c>
      <c r="J17" s="4">
        <v>23139</v>
      </c>
      <c r="K17" s="2">
        <v>48838.484045333338</v>
      </c>
      <c r="L17" s="2">
        <v>24656.744925333333</v>
      </c>
      <c r="M17" s="2">
        <v>62380.637901333335</v>
      </c>
      <c r="N17" s="2">
        <v>43121.708010666662</v>
      </c>
      <c r="O17" s="2">
        <v>64677.422615999996</v>
      </c>
      <c r="P17" s="4">
        <v>5635131</v>
      </c>
      <c r="Q17" s="2">
        <v>15741649</v>
      </c>
      <c r="R17" s="2">
        <v>9567589</v>
      </c>
      <c r="S17" s="2">
        <v>10808221</v>
      </c>
      <c r="T17" s="2">
        <v>9759380</v>
      </c>
      <c r="U17" s="2">
        <v>15464970</v>
      </c>
      <c r="V17" s="16">
        <v>39.5</v>
      </c>
      <c r="W17" s="16">
        <v>6.3</v>
      </c>
      <c r="X17" s="16">
        <v>4.41</v>
      </c>
      <c r="Y17" s="16">
        <v>6.84</v>
      </c>
      <c r="Z17" s="16">
        <v>8.8800000000000008</v>
      </c>
      <c r="AA17" s="16">
        <v>13.07</v>
      </c>
      <c r="AB17" s="16">
        <f t="shared" si="2"/>
        <v>0</v>
      </c>
      <c r="AD17" s="19">
        <f t="shared" si="3"/>
        <v>3459454042500</v>
      </c>
      <c r="AE17" s="19">
        <f t="shared" si="4"/>
        <v>1164578071302.9961</v>
      </c>
      <c r="AF17" s="19">
        <f t="shared" si="5"/>
        <v>411566687781.92517</v>
      </c>
      <c r="AG17" s="19">
        <f t="shared" si="6"/>
        <v>1614997286882.7793</v>
      </c>
      <c r="AH17" s="19">
        <f t="shared" si="7"/>
        <v>1449355103604.915</v>
      </c>
      <c r="AI17" s="19">
        <f t="shared" si="8"/>
        <v>3199588862942.3892</v>
      </c>
      <c r="AJ17" s="19">
        <f t="shared" si="9"/>
        <v>7840086012515.0039</v>
      </c>
      <c r="AK17" s="20">
        <f t="shared" si="10"/>
        <v>0.4412520522067907</v>
      </c>
      <c r="AM17" s="19">
        <f t="shared" si="11"/>
        <v>842494347982500</v>
      </c>
      <c r="AN17" s="19">
        <f t="shared" si="12"/>
        <v>375367491229500</v>
      </c>
      <c r="AO17" s="19">
        <f t="shared" si="13"/>
        <v>159700760449650</v>
      </c>
      <c r="AP17" s="19">
        <f t="shared" si="14"/>
        <v>279818356757400</v>
      </c>
      <c r="AQ17" s="19">
        <f t="shared" si="15"/>
        <v>328020569304000</v>
      </c>
      <c r="AR17" s="19">
        <f t="shared" si="16"/>
        <v>765051292651500</v>
      </c>
      <c r="AS17" s="19">
        <f t="shared" si="17"/>
        <v>1907958470392050</v>
      </c>
      <c r="AT17" s="20">
        <f t="shared" si="18"/>
        <v>0.44156849378874746</v>
      </c>
    </row>
    <row r="18" spans="2:46" ht="18" customHeight="1" x14ac:dyDescent="0.25">
      <c r="B18" s="1">
        <v>44158</v>
      </c>
      <c r="C18" s="11" t="s">
        <v>14</v>
      </c>
      <c r="D18" s="15">
        <v>7.1879999999999997</v>
      </c>
      <c r="E18" s="15">
        <v>10.69650695172272</v>
      </c>
      <c r="F18" s="15">
        <v>5.1220216014720146</v>
      </c>
      <c r="G18" s="15">
        <v>6.6663792869641378</v>
      </c>
      <c r="H18" s="15">
        <v>2.228641602436702</v>
      </c>
      <c r="I18" s="15">
        <v>4.1216352573798289</v>
      </c>
      <c r="J18" s="4">
        <v>359569</v>
      </c>
      <c r="K18" s="2">
        <v>379795.71176310239</v>
      </c>
      <c r="L18" s="2">
        <v>320101.22358794778</v>
      </c>
      <c r="M18" s="2">
        <v>288409.102247064</v>
      </c>
      <c r="N18" s="2">
        <v>236240.89534513224</v>
      </c>
      <c r="O18" s="2">
        <v>230737.46055987119</v>
      </c>
      <c r="P18" s="4">
        <v>35247211</v>
      </c>
      <c r="Q18" s="2">
        <v>56489796.818439402</v>
      </c>
      <c r="R18" s="2">
        <v>33892493.063882694</v>
      </c>
      <c r="S18" s="2">
        <v>32305402.156653035</v>
      </c>
      <c r="T18" s="2">
        <v>33573302.763726719</v>
      </c>
      <c r="U18" s="2">
        <v>22324266.989453625</v>
      </c>
      <c r="V18" s="16">
        <v>37.71</v>
      </c>
      <c r="W18" s="16">
        <v>6.11</v>
      </c>
      <c r="X18" s="16">
        <v>4.43</v>
      </c>
      <c r="Y18" s="16">
        <v>6.12</v>
      </c>
      <c r="Z18" s="16">
        <v>8.77</v>
      </c>
      <c r="AA18" s="16">
        <v>12.28</v>
      </c>
      <c r="AB18" s="16">
        <f t="shared" si="2"/>
        <v>0</v>
      </c>
      <c r="AD18" s="19">
        <f t="shared" si="3"/>
        <v>51322128357150</v>
      </c>
      <c r="AE18" s="19">
        <f t="shared" si="4"/>
        <v>8783288558732.623</v>
      </c>
      <c r="AF18" s="19">
        <f t="shared" si="5"/>
        <v>5367313271572.0928</v>
      </c>
      <c r="AG18" s="19">
        <f t="shared" si="6"/>
        <v>6680766126271.4404</v>
      </c>
      <c r="AH18" s="19">
        <f t="shared" si="7"/>
        <v>7841886588489.2246</v>
      </c>
      <c r="AI18" s="19">
        <f t="shared" si="8"/>
        <v>10724631019330.701</v>
      </c>
      <c r="AJ18" s="19">
        <f t="shared" si="9"/>
        <v>39397885564396.086</v>
      </c>
      <c r="AK18" s="20">
        <f t="shared" si="10"/>
        <v>1.3026619987832511</v>
      </c>
      <c r="AM18" s="19">
        <f t="shared" si="11"/>
        <v>5030917256975850</v>
      </c>
      <c r="AN18" s="19">
        <f t="shared" si="12"/>
        <v>1306402812652116</v>
      </c>
      <c r="AO18" s="19">
        <f t="shared" si="13"/>
        <v>568294072073306.25</v>
      </c>
      <c r="AP18" s="19">
        <f t="shared" si="14"/>
        <v>748328796637142.25</v>
      </c>
      <c r="AQ18" s="19">
        <f t="shared" si="15"/>
        <v>1114447319925388.3</v>
      </c>
      <c r="AR18" s="19">
        <f t="shared" si="16"/>
        <v>1037627464816406.5</v>
      </c>
      <c r="AS18" s="19">
        <f t="shared" si="17"/>
        <v>4775100466104360</v>
      </c>
      <c r="AT18" s="20">
        <f t="shared" si="18"/>
        <v>1.0535730698625889</v>
      </c>
    </row>
    <row r="19" spans="2:46" ht="18" customHeight="1" x14ac:dyDescent="0.25">
      <c r="B19" s="1">
        <v>44159</v>
      </c>
      <c r="C19" s="11" t="s">
        <v>15</v>
      </c>
      <c r="D19" s="15">
        <v>6.9390000000000001</v>
      </c>
      <c r="E19" s="15">
        <v>9.1302247245545392</v>
      </c>
      <c r="F19" s="15">
        <v>2.041209247674709</v>
      </c>
      <c r="G19" s="15">
        <v>7.7360846328847543</v>
      </c>
      <c r="H19" s="15">
        <v>4.2514500403390647</v>
      </c>
      <c r="I19" s="15">
        <v>4.1443002683735299</v>
      </c>
      <c r="J19" s="4">
        <v>326537</v>
      </c>
      <c r="K19" s="2">
        <v>664800.96014426288</v>
      </c>
      <c r="L19" s="2">
        <v>238457.72957263037</v>
      </c>
      <c r="M19" s="2">
        <v>433654.92059330718</v>
      </c>
      <c r="N19" s="2">
        <v>239700.27906520455</v>
      </c>
      <c r="O19" s="2">
        <v>278228.75770469732</v>
      </c>
      <c r="P19" s="4">
        <v>48693074</v>
      </c>
      <c r="Q19" s="2">
        <v>61170722.573370643</v>
      </c>
      <c r="R19" s="2">
        <v>26431929.713983387</v>
      </c>
      <c r="S19" s="2">
        <v>35016013.165607952</v>
      </c>
      <c r="T19" s="2">
        <v>76915259.840167001</v>
      </c>
      <c r="U19" s="2">
        <v>25753300.107017655</v>
      </c>
      <c r="V19" s="16">
        <v>37.93</v>
      </c>
      <c r="W19" s="16">
        <v>5.99</v>
      </c>
      <c r="X19" s="16">
        <v>4.12</v>
      </c>
      <c r="Y19" s="16">
        <v>6.5</v>
      </c>
      <c r="Z19" s="16">
        <v>8.64</v>
      </c>
      <c r="AA19" s="16">
        <v>12.68</v>
      </c>
      <c r="AB19" s="16">
        <f t="shared" si="2"/>
        <v>0</v>
      </c>
      <c r="AD19" s="19">
        <f t="shared" si="3"/>
        <v>46879300731850</v>
      </c>
      <c r="AE19" s="19">
        <f t="shared" si="4"/>
        <v>15072467088534.75</v>
      </c>
      <c r="AF19" s="19">
        <f t="shared" si="5"/>
        <v>3718557526501.5127</v>
      </c>
      <c r="AG19" s="19">
        <f t="shared" si="6"/>
        <v>10668995183896.84</v>
      </c>
      <c r="AH19" s="19">
        <f t="shared" si="7"/>
        <v>7838774406101.9463</v>
      </c>
      <c r="AI19" s="19">
        <f t="shared" si="8"/>
        <v>13353255351527.701</v>
      </c>
      <c r="AJ19" s="19">
        <f t="shared" si="9"/>
        <v>50652049556562.75</v>
      </c>
      <c r="AK19" s="20">
        <f t="shared" si="10"/>
        <v>0.92551636394298809</v>
      </c>
      <c r="AM19" s="19">
        <f t="shared" si="11"/>
        <v>6990623603463700</v>
      </c>
      <c r="AN19" s="19">
        <f t="shared" si="12"/>
        <v>1386871797791845.3</v>
      </c>
      <c r="AO19" s="19">
        <f t="shared" si="13"/>
        <v>412184798345799.75</v>
      </c>
      <c r="AP19" s="19">
        <f t="shared" si="14"/>
        <v>861481463906869.63</v>
      </c>
      <c r="AQ19" s="19">
        <f t="shared" si="15"/>
        <v>2515313593397077.5</v>
      </c>
      <c r="AR19" s="19">
        <f t="shared" si="16"/>
        <v>1235998734676184</v>
      </c>
      <c r="AS19" s="19">
        <f t="shared" si="17"/>
        <v>6411850388117776</v>
      </c>
      <c r="AT19" s="20">
        <f t="shared" si="18"/>
        <v>1.0902661759573316</v>
      </c>
    </row>
    <row r="20" spans="2:46" ht="18" customHeight="1" x14ac:dyDescent="0.25">
      <c r="B20" s="1">
        <v>44165</v>
      </c>
      <c r="C20" s="11" t="s">
        <v>14</v>
      </c>
      <c r="D20" s="15">
        <v>13.718</v>
      </c>
      <c r="E20" s="15">
        <v>27.940192493699275</v>
      </c>
      <c r="F20" s="15">
        <v>15.086796292605428</v>
      </c>
      <c r="G20" s="15">
        <v>8.0846370637502698</v>
      </c>
      <c r="H20" s="15">
        <v>20.571916080989158</v>
      </c>
      <c r="I20" s="15">
        <v>10.540193243486437</v>
      </c>
      <c r="J20" s="4">
        <v>811902</v>
      </c>
      <c r="K20" s="2">
        <v>230773.37154483469</v>
      </c>
      <c r="L20" s="2">
        <v>176497.35321873974</v>
      </c>
      <c r="M20" s="2">
        <v>99875.414851336289</v>
      </c>
      <c r="N20" s="2">
        <v>279238.75833253068</v>
      </c>
      <c r="O20" s="2">
        <v>291563.21336076799</v>
      </c>
      <c r="P20" s="4">
        <v>38842477</v>
      </c>
      <c r="Q20" s="2">
        <v>66819506.110214956</v>
      </c>
      <c r="R20" s="2">
        <v>39813040.073911674</v>
      </c>
      <c r="S20" s="2">
        <v>32491030.350473095</v>
      </c>
      <c r="T20" s="2">
        <v>65154454.035559766</v>
      </c>
      <c r="U20" s="2">
        <v>21590811.243581492</v>
      </c>
      <c r="V20" s="16">
        <v>38.03</v>
      </c>
      <c r="W20" s="16">
        <v>5.68</v>
      </c>
      <c r="X20" s="16">
        <v>4.75</v>
      </c>
      <c r="Y20" s="16">
        <v>6.26</v>
      </c>
      <c r="Z20" s="16">
        <v>8.84</v>
      </c>
      <c r="AA20" s="16">
        <v>12.5</v>
      </c>
      <c r="AB20" s="16">
        <f t="shared" si="2"/>
        <v>0</v>
      </c>
      <c r="AD20" s="19">
        <f t="shared" si="3"/>
        <v>116868056132100</v>
      </c>
      <c r="AE20" s="19">
        <f t="shared" si="4"/>
        <v>4961350560168.0918</v>
      </c>
      <c r="AF20" s="19">
        <f t="shared" si="5"/>
        <v>3173201789181.417</v>
      </c>
      <c r="AG20" s="19">
        <f t="shared" si="6"/>
        <v>2366458067029.0474</v>
      </c>
      <c r="AH20" s="19">
        <f t="shared" si="7"/>
        <v>9343161310551.4766</v>
      </c>
      <c r="AI20" s="19">
        <f t="shared" si="8"/>
        <v>13794584532131.336</v>
      </c>
      <c r="AJ20" s="19">
        <f t="shared" si="9"/>
        <v>33638756259061.367</v>
      </c>
      <c r="AK20" s="20">
        <f t="shared" si="10"/>
        <v>3.4742085953495656</v>
      </c>
      <c r="AM20" s="19">
        <f t="shared" si="11"/>
        <v>5591124030173350</v>
      </c>
      <c r="AN20" s="19">
        <f t="shared" si="12"/>
        <v>1436539197962289.3</v>
      </c>
      <c r="AO20" s="19">
        <f t="shared" si="13"/>
        <v>715788694228839.5</v>
      </c>
      <c r="AP20" s="19">
        <f t="shared" si="14"/>
        <v>769845722227144.5</v>
      </c>
      <c r="AQ20" s="19">
        <f t="shared" si="15"/>
        <v>2180028939357408.5</v>
      </c>
      <c r="AR20" s="19">
        <f t="shared" si="16"/>
        <v>1021515256961949.4</v>
      </c>
      <c r="AS20" s="19">
        <f t="shared" si="17"/>
        <v>6123717810737631</v>
      </c>
      <c r="AT20" s="20">
        <f t="shared" si="18"/>
        <v>0.91302770685637991</v>
      </c>
    </row>
    <row r="21" spans="2:46" ht="18" customHeight="1" x14ac:dyDescent="0.25">
      <c r="B21" s="1">
        <v>44166</v>
      </c>
      <c r="C21" s="11" t="s">
        <v>15</v>
      </c>
      <c r="D21" s="15">
        <v>19.815000000000001</v>
      </c>
      <c r="E21" s="15">
        <v>15.144214111306885</v>
      </c>
      <c r="F21" s="15">
        <v>14.94707764519435</v>
      </c>
      <c r="G21" s="15">
        <v>37.483170316860814</v>
      </c>
      <c r="H21" s="15">
        <v>10.888819217112925</v>
      </c>
      <c r="I21" s="15">
        <v>26.528268809449113</v>
      </c>
      <c r="J21" s="4">
        <v>303832</v>
      </c>
      <c r="K21" s="2">
        <v>213713.15349962507</v>
      </c>
      <c r="L21" s="2">
        <v>149786.97380556774</v>
      </c>
      <c r="M21" s="2">
        <v>181786.52281212693</v>
      </c>
      <c r="N21" s="2">
        <v>315327.11205135891</v>
      </c>
      <c r="O21" s="2">
        <v>356884.65420198481</v>
      </c>
      <c r="P21" s="4">
        <v>55187822</v>
      </c>
      <c r="Q21" s="2">
        <v>64944714.026375681</v>
      </c>
      <c r="R21" s="2">
        <v>44098102.813446045</v>
      </c>
      <c r="S21" s="2">
        <v>47490267.096727677</v>
      </c>
      <c r="T21" s="2">
        <v>72808395.368586019</v>
      </c>
      <c r="U21" s="2">
        <v>31298543.933812588</v>
      </c>
      <c r="V21" s="16">
        <v>38.92</v>
      </c>
      <c r="W21" s="16">
        <v>5.98</v>
      </c>
      <c r="X21" s="16">
        <v>4.4800000000000004</v>
      </c>
      <c r="Y21" s="16">
        <v>6.55</v>
      </c>
      <c r="Z21" s="16">
        <v>8.76</v>
      </c>
      <c r="AA21" s="16">
        <v>13.15</v>
      </c>
      <c r="AB21" s="16">
        <f t="shared" si="2"/>
        <v>0</v>
      </c>
      <c r="AD21" s="19">
        <f t="shared" si="3"/>
        <v>44758160350400</v>
      </c>
      <c r="AE21" s="19">
        <f t="shared" si="4"/>
        <v>4837247630256.5635</v>
      </c>
      <c r="AF21" s="19">
        <f t="shared" si="5"/>
        <v>2539907757426.251</v>
      </c>
      <c r="AG21" s="19">
        <f t="shared" si="6"/>
        <v>4506806026927.5479</v>
      </c>
      <c r="AH21" s="19">
        <f t="shared" si="7"/>
        <v>10455174923442.086</v>
      </c>
      <c r="AI21" s="19">
        <f t="shared" si="8"/>
        <v>17763130672431.84</v>
      </c>
      <c r="AJ21" s="19">
        <f t="shared" si="9"/>
        <v>40102267010484.289</v>
      </c>
      <c r="AK21" s="20">
        <f t="shared" si="10"/>
        <v>1.1161005022159589</v>
      </c>
      <c r="AM21" s="19">
        <f t="shared" si="11"/>
        <v>8129839472028400</v>
      </c>
      <c r="AN21" s="19">
        <f t="shared" si="12"/>
        <v>1469978140687195.3</v>
      </c>
      <c r="AO21" s="19">
        <f t="shared" si="13"/>
        <v>747762709787042</v>
      </c>
      <c r="AP21" s="19">
        <f t="shared" si="14"/>
        <v>1177366829295298.3</v>
      </c>
      <c r="AQ21" s="19">
        <f t="shared" si="15"/>
        <v>2414078841878059</v>
      </c>
      <c r="AR21" s="19">
        <f t="shared" si="16"/>
        <v>1557814602581670.5</v>
      </c>
      <c r="AS21" s="19">
        <f t="shared" si="17"/>
        <v>7367001124229264</v>
      </c>
      <c r="AT21" s="20">
        <f t="shared" si="18"/>
        <v>1.1035480156627429</v>
      </c>
    </row>
    <row r="22" spans="2:46" ht="18" customHeight="1" x14ac:dyDescent="0.25">
      <c r="B22" s="1">
        <v>44172</v>
      </c>
      <c r="C22" s="11" t="s">
        <v>14</v>
      </c>
      <c r="D22" s="15">
        <v>3.351</v>
      </c>
      <c r="E22" s="15">
        <v>3.6398144193360067</v>
      </c>
      <c r="F22" s="15">
        <v>0.88261650421673721</v>
      </c>
      <c r="G22" s="15">
        <v>4.6856479520964287</v>
      </c>
      <c r="H22" s="15">
        <v>8.032346567327589E-2</v>
      </c>
      <c r="I22" s="15">
        <v>2.5891200812638728</v>
      </c>
      <c r="J22" s="4">
        <v>356097</v>
      </c>
      <c r="K22" s="2">
        <v>262436.70976856537</v>
      </c>
      <c r="L22" s="2">
        <v>196586.92581539214</v>
      </c>
      <c r="M22" s="2">
        <v>475176.96243226208</v>
      </c>
      <c r="N22" s="2">
        <v>88128.299672444889</v>
      </c>
      <c r="O22" s="2">
        <v>375446.62443642551</v>
      </c>
      <c r="P22" s="4">
        <v>23825768</v>
      </c>
      <c r="Q22" s="2">
        <v>28341496.363393869</v>
      </c>
      <c r="R22" s="2">
        <v>28754318.92715488</v>
      </c>
      <c r="S22" s="2">
        <v>21110684.824914135</v>
      </c>
      <c r="T22" s="2">
        <v>33717489.418253012</v>
      </c>
      <c r="U22" s="2">
        <v>12533970.922478611</v>
      </c>
      <c r="V22" s="16">
        <v>37.4</v>
      </c>
      <c r="W22" s="16">
        <v>5.95</v>
      </c>
      <c r="X22" s="16">
        <v>4.4000000000000004</v>
      </c>
      <c r="Y22" s="16">
        <v>6.1</v>
      </c>
      <c r="Z22" s="16">
        <v>8.7200000000000006</v>
      </c>
      <c r="AA22" s="16">
        <v>12.23</v>
      </c>
      <c r="AB22" s="16">
        <f t="shared" si="2"/>
        <v>0</v>
      </c>
      <c r="AD22" s="19">
        <f t="shared" si="3"/>
        <v>50408735223000</v>
      </c>
      <c r="AE22" s="19">
        <f t="shared" si="4"/>
        <v>5910271531520.4189</v>
      </c>
      <c r="AF22" s="19">
        <f t="shared" si="5"/>
        <v>3273958662529.541</v>
      </c>
      <c r="AG22" s="19">
        <f t="shared" si="6"/>
        <v>10971123297117.283</v>
      </c>
      <c r="AH22" s="19">
        <f t="shared" si="7"/>
        <v>2908692156348.9785</v>
      </c>
      <c r="AI22" s="19">
        <f t="shared" si="8"/>
        <v>17379630740805.576</v>
      </c>
      <c r="AJ22" s="19">
        <f t="shared" si="9"/>
        <v>40443676388321.797</v>
      </c>
      <c r="AK22" s="20">
        <f t="shared" si="10"/>
        <v>1.2463934964516636</v>
      </c>
      <c r="AM22" s="19">
        <f t="shared" si="11"/>
        <v>3372751892312000</v>
      </c>
      <c r="AN22" s="19">
        <f t="shared" si="12"/>
        <v>638271754225902.5</v>
      </c>
      <c r="AO22" s="19">
        <f t="shared" si="13"/>
        <v>478874427412837.38</v>
      </c>
      <c r="AP22" s="19">
        <f t="shared" si="14"/>
        <v>487414046580030</v>
      </c>
      <c r="AQ22" s="19">
        <f t="shared" si="15"/>
        <v>1112852481747324.5</v>
      </c>
      <c r="AR22" s="19">
        <f t="shared" si="16"/>
        <v>580204407685542.25</v>
      </c>
      <c r="AS22" s="19">
        <f t="shared" si="17"/>
        <v>3297617117651637</v>
      </c>
      <c r="AT22" s="20">
        <f t="shared" si="18"/>
        <v>1.0227845659395016</v>
      </c>
    </row>
    <row r="23" spans="2:46" ht="18" customHeight="1" x14ac:dyDescent="0.25">
      <c r="B23" s="1">
        <v>44173</v>
      </c>
      <c r="C23" s="11" t="s">
        <v>15</v>
      </c>
      <c r="D23" s="15">
        <v>1.516</v>
      </c>
      <c r="E23" s="15">
        <v>1.9724660496086974</v>
      </c>
      <c r="F23" s="15">
        <v>2.89363913433314</v>
      </c>
      <c r="G23" s="15">
        <v>3.4189450638662522</v>
      </c>
      <c r="H23" s="15">
        <v>0.68115233203856729</v>
      </c>
      <c r="I23" s="15">
        <v>6.446547204164232</v>
      </c>
      <c r="J23" s="4">
        <v>493278</v>
      </c>
      <c r="K23" s="2">
        <v>1157147.51995967</v>
      </c>
      <c r="L23" s="2">
        <v>390643.44140629389</v>
      </c>
      <c r="M23" s="2">
        <v>328935.42316745553</v>
      </c>
      <c r="N23" s="2">
        <v>245106.18684387527</v>
      </c>
      <c r="O23" s="2">
        <v>261387.01121612143</v>
      </c>
      <c r="P23" s="4">
        <v>24931831</v>
      </c>
      <c r="Q23" s="2">
        <v>44795455.801227726</v>
      </c>
      <c r="R23" s="2">
        <v>19336705.536581974</v>
      </c>
      <c r="S23" s="2">
        <v>27638221.42948544</v>
      </c>
      <c r="T23" s="2">
        <v>28739522.92195541</v>
      </c>
      <c r="U23" s="2">
        <v>19007252.6977656</v>
      </c>
      <c r="V23" s="16">
        <v>37.96</v>
      </c>
      <c r="W23" s="16">
        <v>5.92</v>
      </c>
      <c r="X23" s="16">
        <v>4.4000000000000004</v>
      </c>
      <c r="Y23" s="16">
        <v>6.43</v>
      </c>
      <c r="Z23" s="16">
        <v>8.59</v>
      </c>
      <c r="AA23" s="16">
        <v>12.62</v>
      </c>
      <c r="AB23" s="16">
        <f t="shared" si="2"/>
        <v>0</v>
      </c>
      <c r="AD23" s="19">
        <f t="shared" si="3"/>
        <v>70873492450800</v>
      </c>
      <c r="AE23" s="19">
        <f t="shared" si="4"/>
        <v>25928435909240.316</v>
      </c>
      <c r="AF23" s="19">
        <f t="shared" si="5"/>
        <v>6505775873180.4189</v>
      </c>
      <c r="AG23" s="19">
        <f t="shared" si="6"/>
        <v>8005482308109.1074</v>
      </c>
      <c r="AH23" s="19">
        <f t="shared" si="7"/>
        <v>7969174218782.9434</v>
      </c>
      <c r="AI23" s="19">
        <f t="shared" si="8"/>
        <v>12485594948657.107</v>
      </c>
      <c r="AJ23" s="19">
        <f t="shared" si="9"/>
        <v>60894463257969.898</v>
      </c>
      <c r="AK23" s="20">
        <f t="shared" si="10"/>
        <v>1.1638741629194678</v>
      </c>
      <c r="AM23" s="19">
        <f t="shared" si="11"/>
        <v>3582170573516600</v>
      </c>
      <c r="AN23" s="19">
        <f t="shared" si="12"/>
        <v>1003740737229269.9</v>
      </c>
      <c r="AO23" s="19">
        <f t="shared" si="13"/>
        <v>322033494006236.19</v>
      </c>
      <c r="AP23" s="19">
        <f t="shared" si="14"/>
        <v>672646595951173.38</v>
      </c>
      <c r="AQ23" s="19">
        <f t="shared" si="15"/>
        <v>934412419689974.63</v>
      </c>
      <c r="AR23" s="19">
        <f t="shared" si="16"/>
        <v>907913737438360</v>
      </c>
      <c r="AS23" s="19">
        <f t="shared" si="17"/>
        <v>3840746984315014</v>
      </c>
      <c r="AT23" s="20">
        <f t="shared" si="18"/>
        <v>0.93267548946744006</v>
      </c>
    </row>
    <row r="24" spans="2:46" ht="18" customHeight="1" x14ac:dyDescent="0.25">
      <c r="B24" s="1">
        <v>44179</v>
      </c>
      <c r="C24" s="11" t="s">
        <v>14</v>
      </c>
      <c r="D24" s="15">
        <v>10.906000000000001</v>
      </c>
      <c r="E24" s="15">
        <v>7.7672273273088832</v>
      </c>
      <c r="F24" s="15">
        <v>9.2889523337631843</v>
      </c>
      <c r="G24" s="15">
        <v>7.3629794343559638</v>
      </c>
      <c r="H24" s="15">
        <v>6.6332018918269036</v>
      </c>
      <c r="I24" s="15">
        <v>9.7057241284430447</v>
      </c>
      <c r="J24" s="4">
        <v>311362</v>
      </c>
      <c r="K24" s="2">
        <v>189861.82588617355</v>
      </c>
      <c r="L24" s="2">
        <v>405264.3734816598</v>
      </c>
      <c r="M24" s="2">
        <v>214821.88198681825</v>
      </c>
      <c r="N24" s="2">
        <v>230328.49633192623</v>
      </c>
      <c r="O24" s="2">
        <v>424076.85062613274</v>
      </c>
      <c r="P24" s="4">
        <v>29697793</v>
      </c>
      <c r="Q24" s="2">
        <v>40346665.412428968</v>
      </c>
      <c r="R24" s="2">
        <v>25594189.49613392</v>
      </c>
      <c r="S24" s="2">
        <v>28971917.687095467</v>
      </c>
      <c r="T24" s="2">
        <v>39251172.769186884</v>
      </c>
      <c r="U24" s="2">
        <v>15692761.81865708</v>
      </c>
      <c r="V24" s="16">
        <v>37.380000000000003</v>
      </c>
      <c r="W24" s="16">
        <v>5.84</v>
      </c>
      <c r="X24" s="16">
        <v>4.3099999999999996</v>
      </c>
      <c r="Y24" s="16">
        <v>6.2</v>
      </c>
      <c r="Z24" s="16">
        <v>8.64</v>
      </c>
      <c r="AA24" s="16">
        <v>12.39</v>
      </c>
      <c r="AB24" s="16">
        <f t="shared" si="2"/>
        <v>0</v>
      </c>
      <c r="AD24" s="19">
        <f t="shared" si="3"/>
        <v>44052523254600</v>
      </c>
      <c r="AE24" s="19">
        <f t="shared" si="4"/>
        <v>4196781744118.3345</v>
      </c>
      <c r="AF24" s="19">
        <f t="shared" si="5"/>
        <v>6611219567137.0342</v>
      </c>
      <c r="AG24" s="19">
        <f t="shared" si="6"/>
        <v>5041225104584.6641</v>
      </c>
      <c r="AH24" s="19">
        <f t="shared" si="7"/>
        <v>7532294618445.1855</v>
      </c>
      <c r="AI24" s="19">
        <f t="shared" si="8"/>
        <v>19887571598490.715</v>
      </c>
      <c r="AJ24" s="19">
        <f t="shared" si="9"/>
        <v>43269092632775.938</v>
      </c>
      <c r="AK24" s="20">
        <f t="shared" si="10"/>
        <v>1.0181060099520234</v>
      </c>
      <c r="AM24" s="19">
        <f t="shared" si="11"/>
        <v>4201741756356900.5</v>
      </c>
      <c r="AN24" s="19">
        <f t="shared" si="12"/>
        <v>891838830942494.88</v>
      </c>
      <c r="AO24" s="19">
        <f t="shared" si="13"/>
        <v>417526971216756.25</v>
      </c>
      <c r="AP24" s="19">
        <f t="shared" si="14"/>
        <v>679883992363069.38</v>
      </c>
      <c r="AQ24" s="19">
        <f t="shared" si="15"/>
        <v>1283607552367057.3</v>
      </c>
      <c r="AR24" s="19">
        <f t="shared" si="16"/>
        <v>735930112162015.25</v>
      </c>
      <c r="AS24" s="19">
        <f t="shared" si="17"/>
        <v>4008787459051393</v>
      </c>
      <c r="AT24" s="20">
        <f t="shared" si="18"/>
        <v>1.0481328330016195</v>
      </c>
    </row>
    <row r="25" spans="2:46" ht="18" customHeight="1" x14ac:dyDescent="0.25">
      <c r="B25" s="1">
        <v>44180</v>
      </c>
      <c r="C25" s="11" t="s">
        <v>15</v>
      </c>
      <c r="D25" s="15">
        <v>7.9649999999999999</v>
      </c>
      <c r="E25" s="15">
        <v>21.090693000128311</v>
      </c>
      <c r="F25" s="15">
        <v>13.734085227580385</v>
      </c>
      <c r="G25" s="15">
        <v>13.820571937905649</v>
      </c>
      <c r="H25" s="15">
        <v>5.5421885673390987</v>
      </c>
      <c r="I25" s="15">
        <v>18.772654720310353</v>
      </c>
      <c r="J25" s="4">
        <v>495177</v>
      </c>
      <c r="K25" s="2">
        <v>339412</v>
      </c>
      <c r="L25" s="2">
        <v>217911</v>
      </c>
      <c r="M25" s="2">
        <v>234558</v>
      </c>
      <c r="N25" s="2">
        <v>272407</v>
      </c>
      <c r="O25" s="2">
        <v>784316</v>
      </c>
      <c r="P25" s="4">
        <v>90440119</v>
      </c>
      <c r="Q25" s="2">
        <v>49524328</v>
      </c>
      <c r="R25" s="2">
        <v>25740679</v>
      </c>
      <c r="S25" s="2">
        <v>28780689</v>
      </c>
      <c r="T25" s="2">
        <v>41052599</v>
      </c>
      <c r="U25" s="2">
        <v>17673841</v>
      </c>
      <c r="V25" s="16">
        <v>38.130000000000003</v>
      </c>
      <c r="W25" s="16">
        <v>5.92</v>
      </c>
      <c r="X25" s="16">
        <v>4.3499999999999996</v>
      </c>
      <c r="Y25" s="16">
        <v>6.45</v>
      </c>
      <c r="Z25" s="16">
        <v>8.5399999999999991</v>
      </c>
      <c r="AA25" s="16">
        <v>12.69</v>
      </c>
      <c r="AB25" s="18">
        <f t="shared" si="2"/>
        <v>-0.18000000000000682</v>
      </c>
      <c r="AD25" s="19">
        <f t="shared" si="3"/>
        <v>71464959752850</v>
      </c>
      <c r="AE25" s="19">
        <f t="shared" si="4"/>
        <v>7605272566400</v>
      </c>
      <c r="AF25" s="19">
        <f t="shared" si="5"/>
        <v>3587850137249.9995</v>
      </c>
      <c r="AG25" s="19">
        <f t="shared" si="6"/>
        <v>5726323093500</v>
      </c>
      <c r="AH25" s="19">
        <f t="shared" si="7"/>
        <v>8805256627299.998</v>
      </c>
      <c r="AI25" s="19">
        <f t="shared" si="8"/>
        <v>37671991601400</v>
      </c>
      <c r="AJ25" s="19">
        <f t="shared" si="9"/>
        <v>63396694025850</v>
      </c>
      <c r="AK25" s="20">
        <f t="shared" si="10"/>
        <v>1.1272663480482148</v>
      </c>
      <c r="AM25" s="19">
        <f t="shared" si="11"/>
        <v>1.305250337632395E+16</v>
      </c>
      <c r="AN25" s="19">
        <f t="shared" si="12"/>
        <v>1109701522361600</v>
      </c>
      <c r="AO25" s="19">
        <f t="shared" si="13"/>
        <v>423813844565249.94</v>
      </c>
      <c r="AP25" s="19">
        <f t="shared" si="14"/>
        <v>702630155729250</v>
      </c>
      <c r="AQ25" s="19">
        <f t="shared" si="15"/>
        <v>1326980104816099.8</v>
      </c>
      <c r="AR25" s="19">
        <f t="shared" si="16"/>
        <v>848903745067650</v>
      </c>
      <c r="AS25" s="19">
        <f t="shared" si="17"/>
        <v>4412029372539850</v>
      </c>
      <c r="AT25" s="20">
        <f t="shared" si="18"/>
        <v>2.958389954872418</v>
      </c>
    </row>
    <row r="26" spans="2:46" ht="18" customHeight="1" x14ac:dyDescent="0.25">
      <c r="B26" s="1">
        <v>44186</v>
      </c>
      <c r="C26" s="11" t="s">
        <v>14</v>
      </c>
      <c r="D26" s="15">
        <v>3.1949999999999998</v>
      </c>
      <c r="E26" s="15">
        <v>8.9089854181838461</v>
      </c>
      <c r="F26" s="15">
        <v>9.2684411376956319</v>
      </c>
      <c r="G26" s="15">
        <v>11.22848662509268</v>
      </c>
      <c r="H26" s="15">
        <v>0.80742547024108002</v>
      </c>
      <c r="I26" s="15">
        <v>2.232842669767261</v>
      </c>
      <c r="J26" s="4">
        <v>106326</v>
      </c>
      <c r="K26" s="2">
        <v>113926.11238051913</v>
      </c>
      <c r="L26" s="2">
        <v>189280.39392318102</v>
      </c>
      <c r="M26" s="2">
        <v>80452.155470533413</v>
      </c>
      <c r="N26" s="2">
        <v>37172.343863356444</v>
      </c>
      <c r="O26" s="2">
        <v>148489.7223503702</v>
      </c>
      <c r="P26" s="4">
        <v>38254835</v>
      </c>
      <c r="Q26" s="2">
        <v>56026742.990332752</v>
      </c>
      <c r="R26" s="2">
        <v>18516498.059574772</v>
      </c>
      <c r="S26" s="2">
        <v>24868653.278106511</v>
      </c>
      <c r="T26" s="2">
        <v>42791264.906431682</v>
      </c>
      <c r="U26" s="2">
        <v>12817410.936781719</v>
      </c>
      <c r="V26" s="16">
        <v>36.369999999999997</v>
      </c>
      <c r="W26" s="16">
        <v>5.36</v>
      </c>
      <c r="X26" s="16">
        <v>4.32</v>
      </c>
      <c r="Y26" s="16">
        <v>5.95</v>
      </c>
      <c r="Z26" s="16">
        <v>8.75</v>
      </c>
      <c r="AA26" s="16">
        <v>11.98</v>
      </c>
      <c r="AB26" s="18">
        <f t="shared" si="2"/>
        <v>-9.9999999999980105E-3</v>
      </c>
      <c r="AD26" s="19">
        <f t="shared" si="3"/>
        <v>14636885006700</v>
      </c>
      <c r="AE26" s="19">
        <f t="shared" si="4"/>
        <v>2311287397531.02</v>
      </c>
      <c r="AF26" s="19">
        <f t="shared" si="5"/>
        <v>3094961577116.7178</v>
      </c>
      <c r="AG26" s="19">
        <f t="shared" si="6"/>
        <v>1811842880313.0154</v>
      </c>
      <c r="AH26" s="19">
        <f t="shared" si="7"/>
        <v>1231101563324.5361</v>
      </c>
      <c r="AI26" s="19">
        <f t="shared" si="8"/>
        <v>6733162517171.8916</v>
      </c>
      <c r="AJ26" s="19">
        <f t="shared" si="9"/>
        <v>15182355935457.182</v>
      </c>
      <c r="AK26" s="20">
        <f t="shared" si="10"/>
        <v>0.96407204974800531</v>
      </c>
      <c r="AM26" s="19">
        <f t="shared" si="11"/>
        <v>5266177800775750</v>
      </c>
      <c r="AN26" s="19">
        <f t="shared" si="12"/>
        <v>1136648151090674.8</v>
      </c>
      <c r="AO26" s="19">
        <f t="shared" si="13"/>
        <v>302766963071719</v>
      </c>
      <c r="AP26" s="19">
        <f t="shared" si="14"/>
        <v>560060723312917.19</v>
      </c>
      <c r="AQ26" s="19">
        <f t="shared" si="15"/>
        <v>1417193204619884.3</v>
      </c>
      <c r="AR26" s="19">
        <f t="shared" si="16"/>
        <v>581196526740711.25</v>
      </c>
      <c r="AS26" s="19">
        <f t="shared" si="17"/>
        <v>3997865568835906</v>
      </c>
      <c r="AT26" s="20">
        <f t="shared" si="18"/>
        <v>1.3172473436392085</v>
      </c>
    </row>
    <row r="27" spans="2:46" ht="18" customHeight="1" x14ac:dyDescent="0.25">
      <c r="B27" s="1">
        <v>44187</v>
      </c>
      <c r="C27" s="11" t="s">
        <v>15</v>
      </c>
      <c r="D27" s="15">
        <v>3.4889999999999999</v>
      </c>
      <c r="E27" s="15"/>
      <c r="F27" s="15">
        <v>10.960825672447791</v>
      </c>
      <c r="G27" s="15">
        <v>7.422450330310336</v>
      </c>
      <c r="H27" s="15">
        <v>0.88766395404630305</v>
      </c>
      <c r="I27" s="15">
        <v>1.7163340271208092</v>
      </c>
      <c r="J27" s="4">
        <v>92176</v>
      </c>
      <c r="K27" s="2">
        <v>72435.036529881996</v>
      </c>
      <c r="L27" s="2">
        <v>156661.42007773</v>
      </c>
      <c r="M27" s="2">
        <v>95956.85619674086</v>
      </c>
      <c r="N27" s="2">
        <v>114922.16893773244</v>
      </c>
      <c r="O27" s="2">
        <v>123354.71523860155</v>
      </c>
      <c r="P27" s="4">
        <v>73116466</v>
      </c>
      <c r="Q27" s="2">
        <v>28365731</v>
      </c>
      <c r="R27" s="2">
        <v>30309646.597759042</v>
      </c>
      <c r="S27" s="2">
        <v>25771790.189555418</v>
      </c>
      <c r="T27" s="2">
        <v>38872171.236727417</v>
      </c>
      <c r="U27" s="2">
        <v>18947425.44691829</v>
      </c>
      <c r="V27" s="16">
        <v>38.29</v>
      </c>
      <c r="W27" s="16">
        <v>5.34</v>
      </c>
      <c r="X27" s="16">
        <v>4.38</v>
      </c>
      <c r="Y27" s="16">
        <v>6.79</v>
      </c>
      <c r="Z27" s="16">
        <v>9.0500000000000007</v>
      </c>
      <c r="AA27" s="16">
        <v>12.73</v>
      </c>
      <c r="AB27" s="16">
        <f t="shared" si="2"/>
        <v>0</v>
      </c>
      <c r="AD27" s="19">
        <f t="shared" si="3"/>
        <v>13358851066400</v>
      </c>
      <c r="AE27" s="19">
        <f t="shared" si="4"/>
        <v>1464049714838.322</v>
      </c>
      <c r="AF27" s="19">
        <f t="shared" si="5"/>
        <v>2597180020474.6313</v>
      </c>
      <c r="AG27" s="19">
        <f t="shared" si="6"/>
        <v>2466105597784.6694</v>
      </c>
      <c r="AH27" s="19">
        <f t="shared" si="7"/>
        <v>3936572705335.3213</v>
      </c>
      <c r="AI27" s="19">
        <f t="shared" si="8"/>
        <v>5943606412077.3008</v>
      </c>
      <c r="AJ27" s="19">
        <f t="shared" si="9"/>
        <v>16407514450510.246</v>
      </c>
      <c r="AK27" s="20">
        <f t="shared" si="10"/>
        <v>0.81419102854939507</v>
      </c>
      <c r="AM27" s="19">
        <f t="shared" si="11"/>
        <v>1.05965975936849E+16</v>
      </c>
      <c r="AN27" s="19">
        <f t="shared" si="12"/>
        <v>573325318398900</v>
      </c>
      <c r="AO27" s="19">
        <f t="shared" si="13"/>
        <v>502482414191628.69</v>
      </c>
      <c r="AP27" s="19">
        <f t="shared" si="14"/>
        <v>662338873640102.63</v>
      </c>
      <c r="AQ27" s="19">
        <f t="shared" si="15"/>
        <v>1331537071585670.3</v>
      </c>
      <c r="AR27" s="19">
        <f t="shared" si="16"/>
        <v>912944747680136.38</v>
      </c>
      <c r="AS27" s="19">
        <f t="shared" si="17"/>
        <v>3982628425496438.5</v>
      </c>
      <c r="AT27" s="20">
        <f t="shared" si="18"/>
        <v>2.6607045552747048</v>
      </c>
    </row>
    <row r="28" spans="2:46" ht="18" customHeight="1" x14ac:dyDescent="0.25">
      <c r="B28" s="1">
        <v>44193</v>
      </c>
      <c r="C28" s="11" t="s">
        <v>14</v>
      </c>
      <c r="D28" s="15">
        <v>1.129</v>
      </c>
      <c r="E28" s="15">
        <v>2.1058913283789038</v>
      </c>
      <c r="F28" s="15">
        <v>1.2660794892423288</v>
      </c>
      <c r="G28" s="15">
        <v>1.5087671590176435</v>
      </c>
      <c r="H28" s="15">
        <v>0.58160421105133586</v>
      </c>
      <c r="I28" s="15">
        <v>1.1450857681780044</v>
      </c>
      <c r="J28" s="4">
        <v>192472</v>
      </c>
      <c r="K28" s="2">
        <v>139602</v>
      </c>
      <c r="L28" s="2">
        <v>123925</v>
      </c>
      <c r="M28" s="2">
        <v>144666</v>
      </c>
      <c r="N28" s="2">
        <v>175891</v>
      </c>
      <c r="O28" s="2">
        <v>256419</v>
      </c>
      <c r="P28" s="4">
        <v>59869304</v>
      </c>
      <c r="Q28" s="4">
        <v>35377017.1665399</v>
      </c>
      <c r="R28" s="4">
        <v>32966458.42381312</v>
      </c>
      <c r="S28" s="4">
        <v>25934749.468904268</v>
      </c>
      <c r="T28" s="4">
        <v>39346839.655117013</v>
      </c>
      <c r="U28" s="4">
        <v>17262536.562144589</v>
      </c>
      <c r="V28" s="16">
        <v>35.51</v>
      </c>
      <c r="W28" s="16">
        <v>4.76</v>
      </c>
      <c r="X28" s="16">
        <v>4.51</v>
      </c>
      <c r="Y28" s="16">
        <v>5.79</v>
      </c>
      <c r="Z28" s="16">
        <v>8.5500000000000007</v>
      </c>
      <c r="AA28" s="16">
        <v>11.9</v>
      </c>
      <c r="AB28" s="16">
        <f t="shared" si="2"/>
        <v>0</v>
      </c>
      <c r="AD28" s="19">
        <f t="shared" si="3"/>
        <v>25869266525200</v>
      </c>
      <c r="AE28" s="19">
        <f t="shared" si="4"/>
        <v>2515153393200</v>
      </c>
      <c r="AF28" s="19">
        <f t="shared" si="5"/>
        <v>2115443123750</v>
      </c>
      <c r="AG28" s="19">
        <f t="shared" si="6"/>
        <v>3170377089900</v>
      </c>
      <c r="AH28" s="19">
        <f t="shared" si="7"/>
        <v>5692140569250.001</v>
      </c>
      <c r="AI28" s="19">
        <f t="shared" si="8"/>
        <v>11549496388500</v>
      </c>
      <c r="AJ28" s="19">
        <f t="shared" si="9"/>
        <v>25042610564600</v>
      </c>
      <c r="AK28" s="20">
        <f t="shared" si="10"/>
        <v>1.0330099754763009</v>
      </c>
      <c r="AM28" s="19">
        <f t="shared" si="11"/>
        <v>8046754758376400</v>
      </c>
      <c r="AN28" s="19">
        <f t="shared" si="12"/>
        <v>637373567482682.75</v>
      </c>
      <c r="AO28" s="19">
        <f t="shared" si="13"/>
        <v>562748983554938.25</v>
      </c>
      <c r="AP28" s="19">
        <f t="shared" si="14"/>
        <v>568363924823457.38</v>
      </c>
      <c r="AQ28" s="19">
        <f t="shared" si="15"/>
        <v>1273332588208983.3</v>
      </c>
      <c r="AR28" s="19">
        <f t="shared" si="16"/>
        <v>777530540563835.5</v>
      </c>
      <c r="AS28" s="19">
        <f t="shared" si="17"/>
        <v>3819349604633897.5</v>
      </c>
      <c r="AT28" s="20">
        <f t="shared" si="18"/>
        <v>2.1068390148452303</v>
      </c>
    </row>
    <row r="29" spans="2:46" ht="18" customHeight="1" x14ac:dyDescent="0.25">
      <c r="B29" s="1">
        <v>44194</v>
      </c>
      <c r="C29" s="11" t="s">
        <v>15</v>
      </c>
      <c r="D29" s="15">
        <v>0.88100000000000001</v>
      </c>
      <c r="E29" s="15">
        <v>1.76159361983245</v>
      </c>
      <c r="F29" s="15">
        <v>1.0600719499091851</v>
      </c>
      <c r="G29" s="15">
        <v>1.916465919964913</v>
      </c>
      <c r="H29" s="15">
        <v>0.73847483384504986</v>
      </c>
      <c r="I29" s="15">
        <v>2.2983420942158426</v>
      </c>
      <c r="J29" s="4">
        <v>189116</v>
      </c>
      <c r="K29" s="2">
        <v>189569</v>
      </c>
      <c r="L29" s="2">
        <v>153236</v>
      </c>
      <c r="M29" s="2">
        <v>81798</v>
      </c>
      <c r="N29" s="2">
        <v>136795</v>
      </c>
      <c r="O29" s="2">
        <v>448767</v>
      </c>
      <c r="P29" s="4">
        <v>29107742</v>
      </c>
      <c r="Q29" s="4">
        <v>38881260.925181761</v>
      </c>
      <c r="R29" s="4">
        <v>33431503.262725335</v>
      </c>
      <c r="S29" s="4">
        <v>24563342.081342559</v>
      </c>
      <c r="T29" s="4">
        <v>52626451.454679944</v>
      </c>
      <c r="U29" s="4">
        <v>21793117.359345779</v>
      </c>
      <c r="V29" s="16">
        <v>36.78</v>
      </c>
      <c r="W29" s="16">
        <v>5.17</v>
      </c>
      <c r="X29" s="16">
        <v>4.18</v>
      </c>
      <c r="Y29" s="16">
        <v>6.19</v>
      </c>
      <c r="Z29" s="16">
        <v>8.7200000000000006</v>
      </c>
      <c r="AA29" s="16">
        <v>12.52</v>
      </c>
      <c r="AB29" s="16">
        <f t="shared" si="2"/>
        <v>0</v>
      </c>
      <c r="AD29" s="19">
        <f t="shared" si="3"/>
        <v>26327273326800</v>
      </c>
      <c r="AE29" s="19">
        <f t="shared" si="4"/>
        <v>3709571498050</v>
      </c>
      <c r="AF29" s="19">
        <f t="shared" si="5"/>
        <v>2424392726799.9995</v>
      </c>
      <c r="AG29" s="19">
        <f t="shared" si="6"/>
        <v>1916457611700</v>
      </c>
      <c r="AH29" s="19">
        <f t="shared" si="7"/>
        <v>4514946334000.001</v>
      </c>
      <c r="AI29" s="19">
        <f t="shared" si="8"/>
        <v>21266260349400</v>
      </c>
      <c r="AJ29" s="19">
        <f t="shared" si="9"/>
        <v>33831628519950</v>
      </c>
      <c r="AK29" s="20">
        <f t="shared" si="10"/>
        <v>0.77818522130187151</v>
      </c>
      <c r="AM29" s="19">
        <f t="shared" si="11"/>
        <v>4052155711626600</v>
      </c>
      <c r="AN29" s="19">
        <f t="shared" si="12"/>
        <v>760846010351373</v>
      </c>
      <c r="AO29" s="19">
        <f t="shared" si="13"/>
        <v>528929842570556.31</v>
      </c>
      <c r="AP29" s="19">
        <f t="shared" si="14"/>
        <v>575498226125087.13</v>
      </c>
      <c r="AQ29" s="19">
        <f t="shared" si="15"/>
        <v>1736946555552002.8</v>
      </c>
      <c r="AR29" s="19">
        <f t="shared" si="16"/>
        <v>1032736604048149.5</v>
      </c>
      <c r="AS29" s="19">
        <f t="shared" si="17"/>
        <v>4634957238647168</v>
      </c>
      <c r="AT29" s="20">
        <f t="shared" si="18"/>
        <v>0.87425956766956636</v>
      </c>
    </row>
    <row r="30" spans="2:46" ht="18" customHeight="1" x14ac:dyDescent="0.25">
      <c r="B30" s="1">
        <v>44200</v>
      </c>
      <c r="C30" s="11" t="s">
        <v>14</v>
      </c>
      <c r="E30" s="11"/>
      <c r="F30" s="11"/>
      <c r="G30" s="11"/>
      <c r="H30" s="11"/>
      <c r="I30" s="11"/>
      <c r="J30" s="4">
        <v>80955</v>
      </c>
      <c r="K30" s="2">
        <v>88630.955228203413</v>
      </c>
      <c r="L30" s="2">
        <v>66907.423384368652</v>
      </c>
      <c r="M30" s="2">
        <v>87318.074073368625</v>
      </c>
      <c r="N30" s="2">
        <v>54531.504351401651</v>
      </c>
      <c r="O30" s="2">
        <v>130433.58561655186</v>
      </c>
      <c r="P30" s="4">
        <v>13750016</v>
      </c>
      <c r="Q30" s="2">
        <v>22057185.371286079</v>
      </c>
      <c r="R30" s="2">
        <v>16862063.979449306</v>
      </c>
      <c r="S30" s="2">
        <v>10014874.36047777</v>
      </c>
      <c r="T30" s="2">
        <v>25063661.864951413</v>
      </c>
      <c r="U30" s="2">
        <v>6187117.6962395897</v>
      </c>
      <c r="V30" s="16">
        <v>36.75</v>
      </c>
      <c r="W30" s="16">
        <v>5.14</v>
      </c>
      <c r="X30" s="16">
        <v>4.46</v>
      </c>
      <c r="Y30" s="16">
        <v>5.99</v>
      </c>
      <c r="Z30" s="16">
        <v>9.0399999999999991</v>
      </c>
      <c r="AA30" s="16">
        <v>12.12</v>
      </c>
      <c r="AB30" s="16">
        <f t="shared" si="2"/>
        <v>0</v>
      </c>
      <c r="AD30" s="19">
        <f t="shared" si="3"/>
        <v>11260739306250</v>
      </c>
      <c r="AE30" s="19">
        <f t="shared" si="4"/>
        <v>1724306370869.1746</v>
      </c>
      <c r="AF30" s="19">
        <f t="shared" si="5"/>
        <v>1129470904893.8657</v>
      </c>
      <c r="AG30" s="19">
        <f t="shared" si="6"/>
        <v>1979688473102.5244</v>
      </c>
      <c r="AH30" s="19">
        <f t="shared" si="7"/>
        <v>1865871765489.2996</v>
      </c>
      <c r="AI30" s="19">
        <f t="shared" si="8"/>
        <v>5983536393290.8232</v>
      </c>
      <c r="AJ30" s="19">
        <f t="shared" si="9"/>
        <v>12682873907645.688</v>
      </c>
      <c r="AK30" s="20">
        <f t="shared" si="10"/>
        <v>0.88786968854603421</v>
      </c>
      <c r="AM30" s="19">
        <f t="shared" si="11"/>
        <v>1912610038080000</v>
      </c>
      <c r="AN30" s="19">
        <f t="shared" si="12"/>
        <v>429120335679833.5</v>
      </c>
      <c r="AO30" s="19">
        <f t="shared" si="13"/>
        <v>284650188243481.69</v>
      </c>
      <c r="AP30" s="19">
        <f t="shared" si="14"/>
        <v>227058733731906.09</v>
      </c>
      <c r="AQ30" s="19">
        <f t="shared" si="15"/>
        <v>857588279835923.38</v>
      </c>
      <c r="AR30" s="19">
        <f t="shared" si="16"/>
        <v>283829074620834.19</v>
      </c>
      <c r="AS30" s="19">
        <f t="shared" si="17"/>
        <v>2082246612111979</v>
      </c>
      <c r="AT30" s="20">
        <f t="shared" si="18"/>
        <v>0.91853194859569487</v>
      </c>
    </row>
    <row r="31" spans="2:46" ht="18" customHeight="1" x14ac:dyDescent="0.25">
      <c r="B31" s="1">
        <v>44203</v>
      </c>
      <c r="C31" s="11" t="s">
        <v>16</v>
      </c>
      <c r="E31" s="11"/>
      <c r="F31" s="11"/>
      <c r="G31" s="11"/>
      <c r="H31" s="11"/>
      <c r="I31" s="11"/>
      <c r="J31" s="4">
        <v>197396</v>
      </c>
      <c r="K31" s="2">
        <v>211969.62804694366</v>
      </c>
      <c r="L31" s="2">
        <v>84488.412704430681</v>
      </c>
      <c r="M31" s="2">
        <v>94158.478432936114</v>
      </c>
      <c r="N31" s="2">
        <v>278924.54476741073</v>
      </c>
      <c r="O31" s="2">
        <v>242838.29514213096</v>
      </c>
      <c r="P31" s="4">
        <v>33603761</v>
      </c>
      <c r="Q31" s="2">
        <v>42500936.77560357</v>
      </c>
      <c r="R31" s="2">
        <v>33572079.636466138</v>
      </c>
      <c r="S31" s="2">
        <v>20593649.942673597</v>
      </c>
      <c r="T31" s="2">
        <v>40317208.343661495</v>
      </c>
      <c r="U31" s="2">
        <v>18290818.758804161</v>
      </c>
      <c r="V31" s="16">
        <v>35.99</v>
      </c>
      <c r="W31" s="16">
        <v>5.16</v>
      </c>
      <c r="X31" s="16">
        <v>3.54</v>
      </c>
      <c r="Y31" s="16">
        <v>6.36</v>
      </c>
      <c r="Z31" s="16">
        <v>8.5</v>
      </c>
      <c r="AA31" s="16">
        <v>12.43</v>
      </c>
      <c r="AB31" s="16">
        <f t="shared" si="2"/>
        <v>0</v>
      </c>
      <c r="AD31" s="19">
        <f t="shared" si="3"/>
        <v>26889707521400</v>
      </c>
      <c r="AE31" s="19">
        <f t="shared" si="4"/>
        <v>4139894017533.6377</v>
      </c>
      <c r="AF31" s="19">
        <f t="shared" si="5"/>
        <v>1132051792985.3962</v>
      </c>
      <c r="AG31" s="19">
        <f t="shared" si="6"/>
        <v>2266639387924.6978</v>
      </c>
      <c r="AH31" s="19">
        <f t="shared" si="7"/>
        <v>8973699916529.5215</v>
      </c>
      <c r="AI31" s="19">
        <f t="shared" si="8"/>
        <v>11424946832614.164</v>
      </c>
      <c r="AJ31" s="19">
        <f t="shared" si="9"/>
        <v>27937231947587.418</v>
      </c>
      <c r="AK31" s="20">
        <f t="shared" si="10"/>
        <v>0.9625043587656551</v>
      </c>
      <c r="AM31" s="19">
        <f t="shared" si="11"/>
        <v>4577576571506150</v>
      </c>
      <c r="AN31" s="19">
        <f t="shared" si="12"/>
        <v>830068795789603</v>
      </c>
      <c r="AO31" s="19">
        <f t="shared" si="13"/>
        <v>449828937841046.13</v>
      </c>
      <c r="AP31" s="19">
        <f t="shared" si="14"/>
        <v>495742697610004.44</v>
      </c>
      <c r="AQ31" s="19">
        <f t="shared" si="15"/>
        <v>1297105385436449.5</v>
      </c>
      <c r="AR31" s="19">
        <f t="shared" si="16"/>
        <v>860538210095776.75</v>
      </c>
      <c r="AS31" s="19">
        <f t="shared" si="17"/>
        <v>3933284026772880</v>
      </c>
      <c r="AT31" s="20">
        <f t="shared" si="18"/>
        <v>1.163805242730434</v>
      </c>
    </row>
    <row r="32" spans="2:46" ht="18" customHeight="1" x14ac:dyDescent="0.25">
      <c r="B32" s="1">
        <v>44207</v>
      </c>
      <c r="C32" s="11" t="s">
        <v>14</v>
      </c>
      <c r="E32" s="11"/>
      <c r="F32" s="11"/>
      <c r="G32" s="11"/>
      <c r="H32" s="11"/>
      <c r="I32" s="11"/>
      <c r="J32" s="4">
        <v>227555</v>
      </c>
      <c r="K32" s="2">
        <v>232288.20057615585</v>
      </c>
      <c r="L32" s="2">
        <v>155101.00319028995</v>
      </c>
      <c r="M32" s="2">
        <v>172245.4727198006</v>
      </c>
      <c r="N32" s="2">
        <v>126038.12173745864</v>
      </c>
      <c r="O32" s="2">
        <v>324760.48606231314</v>
      </c>
      <c r="P32" s="4">
        <v>40077911</v>
      </c>
      <c r="Q32" s="2">
        <v>69705019.951849326</v>
      </c>
      <c r="R32" s="2">
        <v>39362943.45209232</v>
      </c>
      <c r="S32" s="2">
        <v>28159112.798595414</v>
      </c>
      <c r="T32" s="2">
        <v>50800078.156592846</v>
      </c>
      <c r="U32" s="2">
        <v>15894033.063791564</v>
      </c>
      <c r="V32" s="16">
        <v>36.31</v>
      </c>
      <c r="W32" s="16">
        <v>5.22</v>
      </c>
      <c r="X32" s="16">
        <v>4.07</v>
      </c>
      <c r="Y32" s="16">
        <v>6.04</v>
      </c>
      <c r="Z32" s="16">
        <v>8.98</v>
      </c>
      <c r="AA32" s="16">
        <v>12</v>
      </c>
      <c r="AB32" s="16">
        <f t="shared" si="2"/>
        <v>0</v>
      </c>
      <c r="AD32" s="19">
        <f t="shared" si="3"/>
        <v>31273645959250</v>
      </c>
      <c r="AE32" s="19">
        <f t="shared" si="4"/>
        <v>4589480580523.5146</v>
      </c>
      <c r="AF32" s="19">
        <f t="shared" si="5"/>
        <v>2389323199096.2573</v>
      </c>
      <c r="AG32" s="19">
        <f t="shared" si="6"/>
        <v>3937772650036.4492</v>
      </c>
      <c r="AH32" s="19">
        <f t="shared" si="7"/>
        <v>4283947531171.0029</v>
      </c>
      <c r="AI32" s="19">
        <f t="shared" si="8"/>
        <v>14750621276950.264</v>
      </c>
      <c r="AJ32" s="19">
        <f t="shared" si="9"/>
        <v>29951145237777.484</v>
      </c>
      <c r="AK32" s="20">
        <f t="shared" si="10"/>
        <v>1.0441552638796743</v>
      </c>
      <c r="AM32" s="19">
        <f t="shared" si="11"/>
        <v>5508041569731850</v>
      </c>
      <c r="AN32" s="19">
        <f t="shared" si="12"/>
        <v>1377210872702653.3</v>
      </c>
      <c r="AO32" s="19">
        <f t="shared" si="13"/>
        <v>606384175732309.63</v>
      </c>
      <c r="AP32" s="19">
        <f t="shared" si="14"/>
        <v>643756741333809.25</v>
      </c>
      <c r="AQ32" s="19">
        <f t="shared" si="15"/>
        <v>1726659096487881.3</v>
      </c>
      <c r="AR32" s="19">
        <f t="shared" si="16"/>
        <v>721906981757412.88</v>
      </c>
      <c r="AS32" s="19">
        <f t="shared" si="17"/>
        <v>5075917868014066</v>
      </c>
      <c r="AT32" s="20">
        <f t="shared" si="18"/>
        <v>1.0851321303760282</v>
      </c>
    </row>
    <row r="33" spans="2:46" ht="18" customHeight="1" x14ac:dyDescent="0.25">
      <c r="B33" s="1">
        <v>44210</v>
      </c>
      <c r="C33" s="11" t="s">
        <v>16</v>
      </c>
      <c r="E33" s="11"/>
      <c r="F33" s="11"/>
      <c r="G33" s="11"/>
      <c r="H33" s="11"/>
      <c r="I33" s="11"/>
      <c r="J33" s="4">
        <v>176989</v>
      </c>
      <c r="K33" s="2">
        <v>83467.127399200559</v>
      </c>
      <c r="L33" s="2">
        <v>78249.85218854397</v>
      </c>
      <c r="M33" s="2">
        <v>69764.606929459434</v>
      </c>
      <c r="N33" s="2">
        <v>152920.45578838955</v>
      </c>
      <c r="O33" s="2">
        <v>425285.77024803299</v>
      </c>
      <c r="P33" s="4">
        <v>54139514</v>
      </c>
      <c r="Q33" s="2">
        <v>42575827.829333328</v>
      </c>
      <c r="R33" s="2">
        <v>28497638.661333334</v>
      </c>
      <c r="S33" s="2">
        <v>37767522.106666662</v>
      </c>
      <c r="T33" s="2">
        <v>143617722</v>
      </c>
      <c r="U33" s="2">
        <v>24929362.736000001</v>
      </c>
      <c r="V33" s="16">
        <v>36.299999999999997</v>
      </c>
      <c r="W33" s="16">
        <v>5.37</v>
      </c>
      <c r="X33" s="16">
        <v>3.29</v>
      </c>
      <c r="Y33" s="16">
        <v>6.28</v>
      </c>
      <c r="Z33" s="16">
        <v>8.85</v>
      </c>
      <c r="AA33" s="16">
        <v>12.51</v>
      </c>
      <c r="AB33" s="16">
        <f t="shared" si="2"/>
        <v>0</v>
      </c>
      <c r="AD33" s="19">
        <f t="shared" si="3"/>
        <v>24317492149500</v>
      </c>
      <c r="AE33" s="19">
        <f t="shared" si="4"/>
        <v>1696506924596.0811</v>
      </c>
      <c r="AF33" s="19">
        <f t="shared" si="5"/>
        <v>974418021855.67212</v>
      </c>
      <c r="AG33" s="19">
        <f t="shared" si="6"/>
        <v>1658290753791.8647</v>
      </c>
      <c r="AH33" s="19">
        <f t="shared" si="7"/>
        <v>5122414737657.6318</v>
      </c>
      <c r="AI33" s="19">
        <f t="shared" si="8"/>
        <v>20137430071263.949</v>
      </c>
      <c r="AJ33" s="19">
        <f t="shared" si="9"/>
        <v>29589060509165.199</v>
      </c>
      <c r="AK33" s="20">
        <f t="shared" si="10"/>
        <v>0.82184063066036406</v>
      </c>
      <c r="AM33" s="19">
        <f t="shared" si="11"/>
        <v>7438525595786999</v>
      </c>
      <c r="AN33" s="19">
        <f t="shared" si="12"/>
        <v>865372859753723.13</v>
      </c>
      <c r="AO33" s="19">
        <f t="shared" si="13"/>
        <v>354871120076052.56</v>
      </c>
      <c r="AP33" s="19">
        <f t="shared" si="14"/>
        <v>897726446971045.25</v>
      </c>
      <c r="AQ33" s="19">
        <f t="shared" si="15"/>
        <v>4810798738264500</v>
      </c>
      <c r="AR33" s="19">
        <f t="shared" si="16"/>
        <v>1180414050826557.5</v>
      </c>
      <c r="AS33" s="19">
        <f t="shared" si="17"/>
        <v>8109183215891878</v>
      </c>
      <c r="AT33" s="20">
        <f t="shared" si="18"/>
        <v>0.91729652638867931</v>
      </c>
    </row>
    <row r="34" spans="2:46" ht="18" customHeight="1" x14ac:dyDescent="0.25">
      <c r="B34" s="1">
        <v>44214</v>
      </c>
      <c r="C34" s="11" t="s">
        <v>14</v>
      </c>
      <c r="E34" s="11"/>
      <c r="F34" s="11"/>
      <c r="G34" s="11"/>
      <c r="H34" s="11"/>
      <c r="I34" s="11"/>
      <c r="J34" s="4">
        <v>197508</v>
      </c>
      <c r="K34" s="2">
        <v>719067</v>
      </c>
      <c r="L34" s="2">
        <v>164610</v>
      </c>
      <c r="M34" s="2">
        <v>80941</v>
      </c>
      <c r="N34" s="2">
        <v>77529</v>
      </c>
      <c r="O34" s="2">
        <v>259737</v>
      </c>
      <c r="P34" s="4">
        <v>24412773</v>
      </c>
      <c r="Q34" s="4">
        <v>40915958</v>
      </c>
      <c r="R34" s="4">
        <v>31353171</v>
      </c>
      <c r="S34" s="4">
        <v>18468196</v>
      </c>
      <c r="T34" s="4">
        <v>28991372</v>
      </c>
      <c r="U34" s="4">
        <v>14666440</v>
      </c>
      <c r="V34" s="16">
        <v>36.659999999999997</v>
      </c>
      <c r="W34" s="16">
        <v>5.22</v>
      </c>
      <c r="X34" s="16">
        <v>4.24</v>
      </c>
      <c r="Y34" s="16">
        <v>6.04</v>
      </c>
      <c r="Z34" s="16">
        <v>8.9600000000000009</v>
      </c>
      <c r="AA34" s="16">
        <v>12.2</v>
      </c>
      <c r="AB34" s="16">
        <f t="shared" si="2"/>
        <v>0</v>
      </c>
      <c r="AD34" s="19">
        <f t="shared" si="3"/>
        <v>27405834814800</v>
      </c>
      <c r="AE34" s="19">
        <f t="shared" si="4"/>
        <v>14207110065900</v>
      </c>
      <c r="AF34" s="19">
        <f t="shared" si="5"/>
        <v>2641727124000</v>
      </c>
      <c r="AG34" s="19">
        <f t="shared" si="6"/>
        <v>1850424577400</v>
      </c>
      <c r="AH34" s="19">
        <f t="shared" si="7"/>
        <v>2629287494400</v>
      </c>
      <c r="AI34" s="19">
        <f t="shared" si="8"/>
        <v>11993875449000</v>
      </c>
      <c r="AJ34" s="19">
        <f t="shared" si="9"/>
        <v>33322424710700</v>
      </c>
      <c r="AK34" s="20">
        <f t="shared" si="10"/>
        <v>0.82244419644527988</v>
      </c>
      <c r="AM34" s="19">
        <f t="shared" si="11"/>
        <v>3387469997211299.5</v>
      </c>
      <c r="AN34" s="19">
        <f t="shared" si="12"/>
        <v>808405223376600</v>
      </c>
      <c r="AO34" s="19">
        <f t="shared" si="13"/>
        <v>503168229476400</v>
      </c>
      <c r="AP34" s="19">
        <f t="shared" si="14"/>
        <v>422208816034400</v>
      </c>
      <c r="AQ34" s="19">
        <f t="shared" si="15"/>
        <v>983201793459200.13</v>
      </c>
      <c r="AR34" s="19">
        <f t="shared" si="16"/>
        <v>677252199880000</v>
      </c>
      <c r="AS34" s="19">
        <f t="shared" si="17"/>
        <v>3394236262226600</v>
      </c>
      <c r="AT34" s="20">
        <f t="shared" si="18"/>
        <v>0.99800654271165501</v>
      </c>
    </row>
    <row r="35" spans="2:46" ht="18" customHeight="1" x14ac:dyDescent="0.25">
      <c r="B35" s="5">
        <v>44217</v>
      </c>
      <c r="C35" s="11" t="s">
        <v>16</v>
      </c>
      <c r="E35" s="11"/>
      <c r="F35" s="11"/>
      <c r="G35" s="11"/>
      <c r="H35" s="11"/>
      <c r="I35" s="11"/>
      <c r="J35" s="13">
        <v>218211</v>
      </c>
      <c r="K35" s="6">
        <v>107372</v>
      </c>
      <c r="L35" s="2">
        <v>77042</v>
      </c>
      <c r="M35" s="2">
        <v>105658</v>
      </c>
      <c r="N35" s="2">
        <v>97222</v>
      </c>
      <c r="O35" s="2">
        <v>400018</v>
      </c>
      <c r="P35" s="4">
        <v>25553068</v>
      </c>
      <c r="Q35" s="4">
        <v>22400070</v>
      </c>
      <c r="R35" s="4">
        <v>11624454</v>
      </c>
      <c r="S35" s="4">
        <v>19264438</v>
      </c>
      <c r="T35" s="4">
        <v>16804016</v>
      </c>
      <c r="U35" s="4">
        <v>10786946</v>
      </c>
      <c r="V35" s="16">
        <v>37.39</v>
      </c>
      <c r="W35" s="16">
        <v>5.64</v>
      </c>
      <c r="X35" s="16">
        <v>4.18</v>
      </c>
      <c r="Y35" s="16">
        <v>6.18</v>
      </c>
      <c r="Z35" s="16">
        <v>9</v>
      </c>
      <c r="AA35" s="16">
        <v>12.39</v>
      </c>
      <c r="AB35" s="16">
        <f t="shared" si="2"/>
        <v>0</v>
      </c>
      <c r="AD35" s="19">
        <f t="shared" si="3"/>
        <v>30881471662650</v>
      </c>
      <c r="AE35" s="19">
        <f t="shared" si="4"/>
        <v>2292113032800</v>
      </c>
      <c r="AF35" s="19">
        <f t="shared" si="5"/>
        <v>1218904594599.9998</v>
      </c>
      <c r="AG35" s="19">
        <f t="shared" si="6"/>
        <v>2471477975400</v>
      </c>
      <c r="AH35" s="19">
        <f t="shared" si="7"/>
        <v>3311867430000</v>
      </c>
      <c r="AI35" s="19">
        <f t="shared" si="8"/>
        <v>18759304130700</v>
      </c>
      <c r="AJ35" s="19">
        <f t="shared" si="9"/>
        <v>28053667163500</v>
      </c>
      <c r="AK35" s="20">
        <f t="shared" si="10"/>
        <v>1.1007998163901078</v>
      </c>
      <c r="AM35" s="19">
        <f t="shared" si="11"/>
        <v>3616299569388200</v>
      </c>
      <c r="AN35" s="19">
        <f t="shared" si="12"/>
        <v>478183254318000</v>
      </c>
      <c r="AO35" s="19">
        <f t="shared" si="13"/>
        <v>183913974070200</v>
      </c>
      <c r="AP35" s="19">
        <f t="shared" si="14"/>
        <v>450620248589400</v>
      </c>
      <c r="AQ35" s="19">
        <f t="shared" si="15"/>
        <v>572428805040000</v>
      </c>
      <c r="AR35" s="19">
        <f t="shared" si="16"/>
        <v>505866237657900</v>
      </c>
      <c r="AS35" s="19">
        <f t="shared" si="17"/>
        <v>2191012519675500</v>
      </c>
      <c r="AT35" s="20">
        <f t="shared" si="18"/>
        <v>1.6505152466786417</v>
      </c>
    </row>
    <row r="36" spans="2:46" ht="18" customHeight="1" x14ac:dyDescent="0.25">
      <c r="B36" s="5">
        <v>44221</v>
      </c>
      <c r="C36" s="11" t="s">
        <v>14</v>
      </c>
      <c r="E36" s="11"/>
      <c r="F36" s="11"/>
      <c r="G36" s="11"/>
      <c r="H36" s="11"/>
      <c r="I36" s="11"/>
      <c r="J36" s="13">
        <v>177420</v>
      </c>
      <c r="K36" s="6">
        <v>76718</v>
      </c>
      <c r="L36" s="2">
        <v>83024</v>
      </c>
      <c r="M36" s="2">
        <v>85858</v>
      </c>
      <c r="N36" s="2">
        <v>315098</v>
      </c>
      <c r="O36" s="2">
        <v>372481</v>
      </c>
      <c r="P36" s="4">
        <v>31732106</v>
      </c>
      <c r="Q36" s="2">
        <v>35099462</v>
      </c>
      <c r="R36" s="2">
        <v>22900169</v>
      </c>
      <c r="S36" s="2">
        <v>22716404</v>
      </c>
      <c r="T36" s="2">
        <v>31434596</v>
      </c>
      <c r="U36" s="2">
        <v>29445680</v>
      </c>
      <c r="V36" s="16">
        <v>37.28</v>
      </c>
      <c r="W36" s="16">
        <v>5.74</v>
      </c>
      <c r="X36" s="16">
        <v>4.3499999999999996</v>
      </c>
      <c r="Y36" s="16">
        <v>6.06</v>
      </c>
      <c r="Z36" s="16">
        <v>9.31</v>
      </c>
      <c r="AA36" s="16">
        <v>11.82</v>
      </c>
      <c r="AB36" s="16">
        <f t="shared" si="2"/>
        <v>0</v>
      </c>
      <c r="AD36" s="19">
        <f t="shared" si="3"/>
        <v>25034813616000</v>
      </c>
      <c r="AE36" s="19">
        <f t="shared" si="4"/>
        <v>1666767596200</v>
      </c>
      <c r="AF36" s="19">
        <f t="shared" si="5"/>
        <v>1366969403999.9998</v>
      </c>
      <c r="AG36" s="19">
        <f t="shared" si="6"/>
        <v>1969333531800</v>
      </c>
      <c r="AH36" s="19">
        <f t="shared" si="7"/>
        <v>11103533608300</v>
      </c>
      <c r="AI36" s="19">
        <f t="shared" si="8"/>
        <v>16664315714700</v>
      </c>
      <c r="AJ36" s="19">
        <f t="shared" si="9"/>
        <v>32770919855000</v>
      </c>
      <c r="AK36" s="20">
        <f t="shared" si="10"/>
        <v>0.76393380859525462</v>
      </c>
      <c r="AM36" s="19">
        <f t="shared" si="11"/>
        <v>4477552470708800</v>
      </c>
      <c r="AN36" s="19">
        <f t="shared" si="12"/>
        <v>762567401465800</v>
      </c>
      <c r="AO36" s="19">
        <f t="shared" si="13"/>
        <v>377045557542750</v>
      </c>
      <c r="AP36" s="19">
        <f t="shared" si="14"/>
        <v>521048430188399.94</v>
      </c>
      <c r="AQ36" s="19">
        <f t="shared" si="15"/>
        <v>1107703295956600</v>
      </c>
      <c r="AR36" s="19">
        <f t="shared" si="16"/>
        <v>1317361443816000</v>
      </c>
      <c r="AS36" s="19">
        <f t="shared" si="17"/>
        <v>4085726128969550</v>
      </c>
      <c r="AT36" s="20">
        <f t="shared" si="18"/>
        <v>1.09590127418503</v>
      </c>
    </row>
    <row r="37" spans="2:46" ht="18" customHeight="1" x14ac:dyDescent="0.25">
      <c r="B37" s="5">
        <v>44224</v>
      </c>
      <c r="C37" s="11" t="s">
        <v>16</v>
      </c>
      <c r="E37" s="11"/>
      <c r="F37" s="11"/>
      <c r="G37" s="11"/>
      <c r="H37" s="11"/>
      <c r="I37" s="11"/>
      <c r="J37" s="13">
        <v>534337</v>
      </c>
      <c r="K37" s="6">
        <v>228572</v>
      </c>
      <c r="L37" s="2">
        <v>264135</v>
      </c>
      <c r="M37" s="2">
        <v>148026</v>
      </c>
      <c r="N37" s="2">
        <v>2498854</v>
      </c>
      <c r="O37" s="2">
        <v>567850</v>
      </c>
      <c r="P37" s="4">
        <v>41230863</v>
      </c>
      <c r="Q37" s="2">
        <v>63448566</v>
      </c>
      <c r="R37" s="2">
        <v>51811147</v>
      </c>
      <c r="S37" s="2">
        <v>16896806</v>
      </c>
      <c r="T37" s="2">
        <v>35114531</v>
      </c>
      <c r="U37" s="2">
        <v>16446832</v>
      </c>
      <c r="V37" s="16">
        <v>37.07</v>
      </c>
      <c r="W37" s="16">
        <v>5.92</v>
      </c>
      <c r="X37" s="16">
        <v>3.32</v>
      </c>
      <c r="Y37" s="16">
        <v>6.33</v>
      </c>
      <c r="Z37" s="16">
        <v>9.07</v>
      </c>
      <c r="AA37" s="16">
        <v>12.43</v>
      </c>
      <c r="AB37" s="16">
        <f t="shared" si="2"/>
        <v>0</v>
      </c>
      <c r="AD37" s="19">
        <f t="shared" si="3"/>
        <v>74972797753150</v>
      </c>
      <c r="AE37" s="19">
        <f t="shared" si="4"/>
        <v>5121658518400</v>
      </c>
      <c r="AF37" s="19">
        <f t="shared" si="5"/>
        <v>3319173237000</v>
      </c>
      <c r="AG37" s="19">
        <f t="shared" si="6"/>
        <v>3546562335300</v>
      </c>
      <c r="AH37" s="19">
        <f t="shared" si="7"/>
        <v>85785532877300</v>
      </c>
      <c r="AI37" s="19">
        <f t="shared" si="8"/>
        <v>26715951267500</v>
      </c>
      <c r="AJ37" s="19">
        <f t="shared" si="9"/>
        <v>124488878235500</v>
      </c>
      <c r="AK37" s="20">
        <f t="shared" si="10"/>
        <v>0.60224494602097156</v>
      </c>
      <c r="AM37" s="19">
        <f t="shared" si="11"/>
        <v>5785100325986850</v>
      </c>
      <c r="AN37" s="19">
        <f t="shared" si="12"/>
        <v>1421704708075200</v>
      </c>
      <c r="AO37" s="19">
        <f t="shared" si="13"/>
        <v>651069235431400</v>
      </c>
      <c r="AP37" s="19">
        <f t="shared" si="14"/>
        <v>404831419794300</v>
      </c>
      <c r="AQ37" s="19">
        <f t="shared" si="15"/>
        <v>1205480093503450</v>
      </c>
      <c r="AR37" s="19">
        <f t="shared" si="16"/>
        <v>773783150861600</v>
      </c>
      <c r="AS37" s="19">
        <f t="shared" si="17"/>
        <v>4456868607665950</v>
      </c>
      <c r="AT37" s="20">
        <f t="shared" si="18"/>
        <v>1.2980190432440168</v>
      </c>
    </row>
    <row r="38" spans="2:46" ht="18" customHeight="1" x14ac:dyDescent="0.25">
      <c r="B38" s="5">
        <v>44228</v>
      </c>
      <c r="C38" s="11" t="s">
        <v>14</v>
      </c>
      <c r="E38" s="11"/>
      <c r="F38" s="11"/>
      <c r="G38" s="11"/>
      <c r="H38" s="11"/>
      <c r="I38" s="11"/>
      <c r="J38" s="13">
        <v>49117</v>
      </c>
      <c r="K38" s="2">
        <v>224744.17169802374</v>
      </c>
      <c r="L38" s="2">
        <v>136671.79673859273</v>
      </c>
      <c r="M38" s="2">
        <v>302968.43794172944</v>
      </c>
      <c r="N38" s="2">
        <v>332634.91134130256</v>
      </c>
      <c r="O38" s="2">
        <v>649167.16620577266</v>
      </c>
      <c r="P38" s="4">
        <v>32364211</v>
      </c>
      <c r="Q38" s="2">
        <v>37150017.427439518</v>
      </c>
      <c r="R38" s="2">
        <v>25068172.84262896</v>
      </c>
      <c r="S38" s="2">
        <v>43306978.429345071</v>
      </c>
      <c r="T38" s="2">
        <v>45774117.633271836</v>
      </c>
      <c r="U38" s="2">
        <v>20325324.735369224</v>
      </c>
      <c r="V38" s="16">
        <v>36.28</v>
      </c>
      <c r="W38" s="16">
        <v>5.88</v>
      </c>
      <c r="X38" s="16">
        <v>4.17</v>
      </c>
      <c r="Y38" s="16">
        <v>6.01</v>
      </c>
      <c r="Z38" s="16">
        <v>8.5</v>
      </c>
      <c r="AA38" s="16">
        <v>11.72</v>
      </c>
      <c r="AB38" s="16">
        <f t="shared" si="2"/>
        <v>0</v>
      </c>
      <c r="AD38" s="19">
        <f t="shared" si="3"/>
        <v>6744736616600</v>
      </c>
      <c r="AE38" s="19">
        <f t="shared" si="4"/>
        <v>5001861336476.877</v>
      </c>
      <c r="AF38" s="19">
        <f t="shared" si="5"/>
        <v>2157152470233.7415</v>
      </c>
      <c r="AG38" s="19">
        <f t="shared" si="6"/>
        <v>6891880581032.7705</v>
      </c>
      <c r="AH38" s="19">
        <f t="shared" si="7"/>
        <v>10701696685128.057</v>
      </c>
      <c r="AI38" s="19">
        <f t="shared" si="8"/>
        <v>28797185326321.316</v>
      </c>
      <c r="AJ38" s="19">
        <f t="shared" si="9"/>
        <v>53549776399192.766</v>
      </c>
      <c r="AK38" s="20">
        <f t="shared" si="10"/>
        <v>0.12595265695080798</v>
      </c>
      <c r="AM38" s="19">
        <f t="shared" si="11"/>
        <v>4444246981677800</v>
      </c>
      <c r="AN38" s="19">
        <f t="shared" si="12"/>
        <v>826803357861608.38</v>
      </c>
      <c r="AO38" s="19">
        <f t="shared" si="13"/>
        <v>395662252652992.06</v>
      </c>
      <c r="AP38" s="19">
        <f t="shared" si="14"/>
        <v>985140649263977.25</v>
      </c>
      <c r="AQ38" s="19">
        <f t="shared" si="15"/>
        <v>1472667799556438.3</v>
      </c>
      <c r="AR38" s="19">
        <f t="shared" si="16"/>
        <v>901635470325925.88</v>
      </c>
      <c r="AS38" s="19">
        <f t="shared" si="17"/>
        <v>4581909529660942</v>
      </c>
      <c r="AT38" s="20">
        <f t="shared" si="18"/>
        <v>0.96995520162674864</v>
      </c>
    </row>
    <row r="39" spans="2:46" ht="18" customHeight="1" x14ac:dyDescent="0.25">
      <c r="B39" s="5">
        <v>44231</v>
      </c>
      <c r="C39" s="11" t="s">
        <v>16</v>
      </c>
      <c r="E39" s="11"/>
      <c r="F39" s="11"/>
      <c r="G39" s="11"/>
      <c r="H39" s="11"/>
      <c r="I39" s="11"/>
      <c r="J39" s="13">
        <v>628804</v>
      </c>
      <c r="K39" s="7">
        <v>86437</v>
      </c>
      <c r="L39" s="7">
        <v>17570</v>
      </c>
      <c r="M39" s="7">
        <v>42313</v>
      </c>
      <c r="N39" s="8">
        <v>93133</v>
      </c>
      <c r="O39" s="7">
        <v>105338</v>
      </c>
      <c r="P39" s="14">
        <v>29934363</v>
      </c>
      <c r="Q39" s="2">
        <v>45952362</v>
      </c>
      <c r="R39" s="2">
        <v>32722594</v>
      </c>
      <c r="S39" s="2">
        <v>27161862</v>
      </c>
      <c r="T39" s="2">
        <v>41954159</v>
      </c>
      <c r="U39" s="2">
        <v>26646980</v>
      </c>
      <c r="V39" s="16">
        <v>37.1</v>
      </c>
      <c r="W39" s="16">
        <v>6.01</v>
      </c>
      <c r="X39" s="16">
        <v>3.98</v>
      </c>
      <c r="Y39" s="16">
        <v>6.35</v>
      </c>
      <c r="Z39" s="16">
        <v>8.6</v>
      </c>
      <c r="AA39" s="16">
        <v>12.16</v>
      </c>
      <c r="AB39" s="16">
        <f t="shared" si="2"/>
        <v>0</v>
      </c>
      <c r="AD39" s="19">
        <f t="shared" si="3"/>
        <v>88298858494000</v>
      </c>
      <c r="AE39" s="19">
        <f t="shared" si="4"/>
        <v>1966255910450</v>
      </c>
      <c r="AF39" s="19">
        <f t="shared" si="5"/>
        <v>264679751000</v>
      </c>
      <c r="AG39" s="19">
        <f t="shared" si="6"/>
        <v>1016982376750</v>
      </c>
      <c r="AH39" s="19">
        <f t="shared" si="7"/>
        <v>3031572283000</v>
      </c>
      <c r="AI39" s="19">
        <f t="shared" si="8"/>
        <v>4848244652800</v>
      </c>
      <c r="AJ39" s="19">
        <f t="shared" si="9"/>
        <v>11127734974000</v>
      </c>
      <c r="AK39" s="20">
        <f t="shared" si="10"/>
        <v>7.9350252949329452</v>
      </c>
      <c r="AM39" s="19">
        <f t="shared" si="11"/>
        <v>4203488022730500</v>
      </c>
      <c r="AN39" s="19">
        <f t="shared" si="12"/>
        <v>1045317437921700</v>
      </c>
      <c r="AO39" s="19">
        <f t="shared" si="13"/>
        <v>492942972794200</v>
      </c>
      <c r="AP39" s="19">
        <f t="shared" si="14"/>
        <v>652828562704500</v>
      </c>
      <c r="AQ39" s="19">
        <f t="shared" si="15"/>
        <v>1365649829609000</v>
      </c>
      <c r="AR39" s="19">
        <f t="shared" si="16"/>
        <v>1226443242688000</v>
      </c>
      <c r="AS39" s="19">
        <f t="shared" si="17"/>
        <v>4783182045717400</v>
      </c>
      <c r="AT39" s="20">
        <f t="shared" si="18"/>
        <v>0.87880577877943689</v>
      </c>
    </row>
    <row r="40" spans="2:46" x14ac:dyDescent="0.25">
      <c r="B40" s="1">
        <v>44235</v>
      </c>
      <c r="C40" s="9" t="s">
        <v>14</v>
      </c>
      <c r="J40" s="4">
        <v>341099</v>
      </c>
      <c r="K40" s="6">
        <v>806178</v>
      </c>
      <c r="L40" s="2">
        <v>299632</v>
      </c>
      <c r="M40" s="2">
        <v>330951</v>
      </c>
      <c r="N40" s="2">
        <v>37571</v>
      </c>
      <c r="O40" s="2">
        <v>918459</v>
      </c>
      <c r="P40" s="4">
        <v>3979684</v>
      </c>
      <c r="Q40" s="2">
        <v>61097233</v>
      </c>
      <c r="R40" s="2">
        <v>40757249</v>
      </c>
      <c r="S40" s="2">
        <v>30236843</v>
      </c>
      <c r="T40" s="2">
        <v>159478394</v>
      </c>
      <c r="U40" s="2">
        <v>28077376</v>
      </c>
      <c r="V40" s="18">
        <v>38.160789473684211</v>
      </c>
      <c r="W40" s="18">
        <v>6.044210526315787</v>
      </c>
      <c r="X40" s="18">
        <v>4.3173684210526311</v>
      </c>
      <c r="Y40" s="18">
        <v>6.3368421052631572</v>
      </c>
      <c r="Z40" s="18">
        <v>8.8457894736842153</v>
      </c>
      <c r="AA40" s="18">
        <v>12.611578947368422</v>
      </c>
      <c r="AB40" s="18">
        <v>-5.000000000002558E-3</v>
      </c>
      <c r="AD40" s="19">
        <f t="shared" ref="AD40:AD41" si="19">(3.785*1000000)*V40*J40</f>
        <v>49267857982069.734</v>
      </c>
      <c r="AE40" s="19">
        <f t="shared" ref="AE40:AE41" si="20">(3.785*1000000)*W40*K40</f>
        <v>18443205660694.73</v>
      </c>
      <c r="AF40" s="19">
        <f t="shared" ref="AF40:AF41" si="21">(3.785*1000000)*X40*L40</f>
        <v>4896358265978.9463</v>
      </c>
      <c r="AG40" s="19">
        <f t="shared" ref="AG40:AG41" si="22">(3.785*1000000)*Y40*M40</f>
        <v>7937842316526.3154</v>
      </c>
      <c r="AH40" s="19">
        <f t="shared" ref="AH40:AH41" si="23">(3.785*1000000)*Z40*N40</f>
        <v>1257926416655.2639</v>
      </c>
      <c r="AI40" s="19">
        <f t="shared" ref="AI40:AI41" si="24">(3.785*1000000)*AA40*O40</f>
        <v>43842480843173.688</v>
      </c>
      <c r="AJ40" s="19">
        <f t="shared" ref="AJ40:AJ41" si="25">SUM(AE40:AI40)</f>
        <v>76377813503028.938</v>
      </c>
      <c r="AK40" s="20">
        <f t="shared" ref="AK40:AK41" si="26">AD40/AJ40</f>
        <v>0.64505457439045311</v>
      </c>
      <c r="AM40" s="19">
        <f t="shared" ref="AM40:AM41" si="27">(3.785*1000000)*P40*V40</f>
        <v>574819938274563.13</v>
      </c>
      <c r="AN40" s="19">
        <f t="shared" ref="AN40:AN41" si="28">(3.785*1000000)*Q40*W40</f>
        <v>1397741979461589</v>
      </c>
      <c r="AO40" s="19">
        <f t="shared" ref="AO40:AO41" si="29">(3.785*1000000)*R40*X40</f>
        <v>666023966197576.25</v>
      </c>
      <c r="AP40" s="19">
        <f t="shared" ref="AP40:AP41" si="30">(3.785*1000000)*S40*Y40</f>
        <v>725229087942210.5</v>
      </c>
      <c r="AQ40" s="19">
        <f t="shared" ref="AQ40:AQ41" si="31">(3.785*1000000)*T40*Z40</f>
        <v>5339546051432124</v>
      </c>
      <c r="AR40" s="19">
        <f t="shared" ref="AR40:AR41" si="32">(3.785*1000000)*U40*AA40</f>
        <v>1340268666763115.8</v>
      </c>
      <c r="AS40" s="19">
        <f t="shared" ref="AS40:AS41" si="33">SUM(AN40:AR40)</f>
        <v>9468809751796616</v>
      </c>
      <c r="AT40" s="20">
        <f t="shared" ref="AT40:AT41" si="34">AM40/AS40</f>
        <v>6.07066731027621E-2</v>
      </c>
    </row>
    <row r="41" spans="2:46" x14ac:dyDescent="0.25">
      <c r="B41" s="1">
        <v>44238</v>
      </c>
      <c r="C41" s="9" t="s">
        <v>16</v>
      </c>
      <c r="J41" s="4">
        <v>779638</v>
      </c>
      <c r="K41" s="6">
        <v>676314</v>
      </c>
      <c r="L41" s="2">
        <v>410678</v>
      </c>
      <c r="M41" s="2">
        <v>268715</v>
      </c>
      <c r="N41" s="2">
        <v>374702</v>
      </c>
      <c r="O41" s="2">
        <v>273700</v>
      </c>
      <c r="P41" s="4">
        <v>31333288</v>
      </c>
      <c r="Q41" s="2">
        <v>37938088</v>
      </c>
      <c r="R41" s="2">
        <v>52647504</v>
      </c>
      <c r="S41" s="2">
        <v>22364831</v>
      </c>
      <c r="T41" s="2">
        <v>29382559</v>
      </c>
      <c r="U41" s="2">
        <v>14596714</v>
      </c>
      <c r="V41" s="18">
        <v>38.160789473684211</v>
      </c>
      <c r="W41" s="18">
        <v>6.044210526315787</v>
      </c>
      <c r="X41" s="18">
        <v>4.3173684210526311</v>
      </c>
      <c r="Y41" s="18">
        <v>6.3368421052631572</v>
      </c>
      <c r="Z41" s="18">
        <v>8.8457894736842153</v>
      </c>
      <c r="AA41" s="18">
        <v>12.611578947368422</v>
      </c>
      <c r="AB41" s="18">
        <v>-5.000000000002558E-3</v>
      </c>
      <c r="AD41" s="19">
        <f t="shared" si="19"/>
        <v>112609811994244.73</v>
      </c>
      <c r="AE41" s="19">
        <f t="shared" si="20"/>
        <v>15472263189031.572</v>
      </c>
      <c r="AF41" s="19">
        <f t="shared" si="21"/>
        <v>6710987544573.6836</v>
      </c>
      <c r="AG41" s="19">
        <f t="shared" si="22"/>
        <v>6445115132105.2627</v>
      </c>
      <c r="AH41" s="19">
        <f t="shared" si="23"/>
        <v>12545515002889.48</v>
      </c>
      <c r="AI41" s="19">
        <f t="shared" si="24"/>
        <v>13065021962631.58</v>
      </c>
      <c r="AJ41" s="19">
        <f t="shared" si="25"/>
        <v>54238902831231.578</v>
      </c>
      <c r="AK41" s="20">
        <f t="shared" si="26"/>
        <v>2.0761815987435925</v>
      </c>
      <c r="AM41" s="19">
        <f t="shared" si="27"/>
        <v>4525735881064705</v>
      </c>
      <c r="AN41" s="19">
        <f t="shared" si="28"/>
        <v>867922418321431.25</v>
      </c>
      <c r="AO41" s="19">
        <f t="shared" si="29"/>
        <v>860325470555747.25</v>
      </c>
      <c r="AP41" s="19">
        <f t="shared" si="30"/>
        <v>536419294438631.5</v>
      </c>
      <c r="AQ41" s="19">
        <f t="shared" si="31"/>
        <v>983766659259319</v>
      </c>
      <c r="AR41" s="19">
        <f t="shared" si="32"/>
        <v>696771607571252.63</v>
      </c>
      <c r="AS41" s="19">
        <f t="shared" si="33"/>
        <v>3945205450146381.5</v>
      </c>
      <c r="AT41" s="20">
        <f t="shared" si="34"/>
        <v>1.1471483394855353</v>
      </c>
    </row>
    <row r="42" spans="2:46" x14ac:dyDescent="0.25">
      <c r="B42" s="1">
        <v>44242</v>
      </c>
      <c r="C42" s="9" t="s">
        <v>14</v>
      </c>
      <c r="J42" s="4">
        <v>250863</v>
      </c>
      <c r="K42" s="6">
        <v>631515</v>
      </c>
      <c r="L42" s="2">
        <v>120036</v>
      </c>
      <c r="M42" s="2">
        <v>289325</v>
      </c>
      <c r="N42" s="2">
        <v>607176</v>
      </c>
      <c r="O42" s="2">
        <v>477809</v>
      </c>
      <c r="P42" s="4">
        <v>38374766</v>
      </c>
      <c r="Q42" s="2">
        <v>93728471</v>
      </c>
      <c r="R42" s="2">
        <v>30310608</v>
      </c>
      <c r="S42" s="2">
        <v>22665569</v>
      </c>
      <c r="T42" s="2">
        <v>18833322</v>
      </c>
      <c r="U42" s="2">
        <v>49204664</v>
      </c>
      <c r="V42" s="18">
        <v>38.160789473684211</v>
      </c>
      <c r="W42" s="18">
        <v>6.044210526315787</v>
      </c>
      <c r="X42" s="18">
        <v>4.3173684210526311</v>
      </c>
      <c r="Y42" s="18">
        <v>6.3368421052631572</v>
      </c>
      <c r="Z42" s="18">
        <v>8.8457894736842153</v>
      </c>
      <c r="AA42" s="18">
        <v>12.611578947368422</v>
      </c>
      <c r="AB42" s="18">
        <v>-5.000000000002558E-3</v>
      </c>
      <c r="AD42" s="19">
        <f t="shared" ref="AD42:AD43" si="35">(3.785*1000000)*V42*J42</f>
        <v>36234297541053.945</v>
      </c>
      <c r="AE42" s="19">
        <f t="shared" ref="AE42:AE43" si="36">(3.785*1000000)*W42*K42</f>
        <v>14447381375842.1</v>
      </c>
      <c r="AF42" s="19">
        <f t="shared" ref="AF42:AF43" si="37">(3.785*1000000)*X42*L42</f>
        <v>1961537021463.1577</v>
      </c>
      <c r="AG42" s="19">
        <f t="shared" ref="AG42:AG43" si="38">(3.785*1000000)*Y42*M42</f>
        <v>6939444897368.4209</v>
      </c>
      <c r="AH42" s="19">
        <f t="shared" ref="AH42:AH43" si="39">(3.785*1000000)*Z42*N42</f>
        <v>20329049797957.906</v>
      </c>
      <c r="AI42" s="19">
        <f t="shared" ref="AI42:AI43" si="40">(3.785*1000000)*AA42*O42</f>
        <v>22808129627121.055</v>
      </c>
      <c r="AJ42" s="19">
        <f t="shared" ref="AJ42:AJ43" si="41">SUM(AE42:AI42)</f>
        <v>66485542719752.641</v>
      </c>
      <c r="AK42" s="20">
        <f t="shared" ref="AK42:AK43" si="42">AD42/AJ42</f>
        <v>0.54499513817293177</v>
      </c>
      <c r="AM42" s="19">
        <f t="shared" ref="AM42:AM43" si="43">(3.785*1000000)*P42*V42</f>
        <v>5542797021929582</v>
      </c>
      <c r="AN42" s="19">
        <f t="shared" ref="AN42:AN43" si="44">(3.785*1000000)*Q42*W42</f>
        <v>2144257802762493.8</v>
      </c>
      <c r="AO42" s="19">
        <f t="shared" ref="AO42:AO43" si="45">(3.785*1000000)*R42*X42</f>
        <v>495312903920968.38</v>
      </c>
      <c r="AP42" s="19">
        <f t="shared" ref="AP42:AP43" si="46">(3.785*1000000)*S42*Y42</f>
        <v>543632479540315.75</v>
      </c>
      <c r="AQ42" s="19">
        <f t="shared" ref="AQ42:AQ43" si="47">(3.785*1000000)*T42*Z42</f>
        <v>630564351685468.75</v>
      </c>
      <c r="AR42" s="19">
        <f t="shared" ref="AR42:AR43" si="48">(3.785*1000000)*U42*AA42</f>
        <v>2348776089966779</v>
      </c>
      <c r="AS42" s="19">
        <f t="shared" ref="AS42:AS43" si="49">SUM(AN42:AR42)</f>
        <v>6162543627876026</v>
      </c>
      <c r="AT42" s="20">
        <f t="shared" ref="AT42:AT43" si="50">AM42/AS42</f>
        <v>0.89943331141007354</v>
      </c>
    </row>
    <row r="43" spans="2:46" x14ac:dyDescent="0.25">
      <c r="B43" s="1">
        <v>44245</v>
      </c>
      <c r="C43" s="9" t="s">
        <v>16</v>
      </c>
      <c r="J43" s="4">
        <v>483972</v>
      </c>
      <c r="K43" s="6">
        <v>650732</v>
      </c>
      <c r="L43" s="2">
        <v>92046</v>
      </c>
      <c r="M43" s="2">
        <v>180341</v>
      </c>
      <c r="N43" s="2">
        <v>168204</v>
      </c>
      <c r="O43" s="2">
        <v>577389</v>
      </c>
      <c r="P43" s="4">
        <v>29032166</v>
      </c>
      <c r="Q43" s="2">
        <v>15246768</v>
      </c>
      <c r="R43" s="2">
        <v>10690199</v>
      </c>
      <c r="S43" s="2">
        <v>13932159</v>
      </c>
      <c r="T43" s="2">
        <v>20470088</v>
      </c>
      <c r="U43" s="2">
        <v>7339275</v>
      </c>
      <c r="V43" s="18">
        <v>38.160789473684211</v>
      </c>
      <c r="W43" s="18">
        <v>6.044210526315787</v>
      </c>
      <c r="X43" s="18">
        <v>4.3173684210526311</v>
      </c>
      <c r="Y43" s="18">
        <v>6.3368421052631572</v>
      </c>
      <c r="Z43" s="18">
        <v>8.8457894736842153</v>
      </c>
      <c r="AA43" s="18">
        <v>12.611578947368422</v>
      </c>
      <c r="AB43" s="18">
        <v>-5.000000000002558E-3</v>
      </c>
      <c r="AD43" s="19">
        <f t="shared" si="35"/>
        <v>69904232387952.625</v>
      </c>
      <c r="AE43" s="19">
        <f t="shared" si="36"/>
        <v>14887015157936.836</v>
      </c>
      <c r="AF43" s="19">
        <f t="shared" si="37"/>
        <v>1504145728594.7366</v>
      </c>
      <c r="AG43" s="19">
        <f t="shared" si="38"/>
        <v>4325469393368.4209</v>
      </c>
      <c r="AH43" s="19">
        <f t="shared" si="39"/>
        <v>5631690798410.5293</v>
      </c>
      <c r="AI43" s="19">
        <f t="shared" si="40"/>
        <v>27561563631647.371</v>
      </c>
      <c r="AJ43" s="19">
        <f t="shared" si="41"/>
        <v>53909884709957.891</v>
      </c>
      <c r="AK43" s="20">
        <f t="shared" si="42"/>
        <v>1.2966867349846207</v>
      </c>
      <c r="AM43" s="19">
        <f t="shared" si="43"/>
        <v>4193365068205634.5</v>
      </c>
      <c r="AN43" s="19">
        <f t="shared" si="44"/>
        <v>348805447289431.44</v>
      </c>
      <c r="AO43" s="19">
        <f t="shared" si="45"/>
        <v>174691101880339.47</v>
      </c>
      <c r="AP43" s="19">
        <f t="shared" si="46"/>
        <v>334162100343473.63</v>
      </c>
      <c r="AQ43" s="19">
        <f t="shared" si="47"/>
        <v>685365426697663.5</v>
      </c>
      <c r="AR43" s="19">
        <f t="shared" si="48"/>
        <v>350339017408815.81</v>
      </c>
      <c r="AS43" s="19">
        <f t="shared" si="49"/>
        <v>1893363093619723.8</v>
      </c>
      <c r="AT43" s="20">
        <f t="shared" si="50"/>
        <v>2.2147706809837389</v>
      </c>
    </row>
  </sheetData>
  <conditionalFormatting sqref="AK2:AK39">
    <cfRule type="cellIs" dxfId="11" priority="11" operator="greaterThan">
      <formula>1.5</formula>
    </cfRule>
    <cfRule type="cellIs" dxfId="10" priority="12" operator="lessThan">
      <formula>0.5</formula>
    </cfRule>
  </conditionalFormatting>
  <conditionalFormatting sqref="AT2:AT39">
    <cfRule type="cellIs" dxfId="9" priority="9" operator="greaterThan">
      <formula>1.5</formula>
    </cfRule>
    <cfRule type="cellIs" dxfId="8" priority="10" operator="lessThan">
      <formula>0.5</formula>
    </cfRule>
  </conditionalFormatting>
  <conditionalFormatting sqref="AK40:AK41">
    <cfRule type="cellIs" dxfId="7" priority="7" operator="greaterThan">
      <formula>1.5</formula>
    </cfRule>
    <cfRule type="cellIs" dxfId="6" priority="8" operator="lessThan">
      <formula>0.5</formula>
    </cfRule>
  </conditionalFormatting>
  <conditionalFormatting sqref="AT40:AT41">
    <cfRule type="cellIs" dxfId="5" priority="5" operator="greaterThan">
      <formula>1.5</formula>
    </cfRule>
    <cfRule type="cellIs" dxfId="4" priority="6" operator="lessThan">
      <formula>0.5</formula>
    </cfRule>
  </conditionalFormatting>
  <conditionalFormatting sqref="AK42:AK43">
    <cfRule type="cellIs" dxfId="3" priority="3" operator="greaterThan">
      <formula>1.5</formula>
    </cfRule>
    <cfRule type="cellIs" dxfId="2" priority="4" operator="lessThan">
      <formula>0.5</formula>
    </cfRule>
  </conditionalFormatting>
  <conditionalFormatting sqref="AT42:AT43">
    <cfRule type="cellIs" dxfId="1" priority="1" operator="greaterThan">
      <formula>1.5</formula>
    </cfRule>
    <cfRule type="cellIs" dxfId="0" priority="2" operator="lessThan">
      <formula>0.5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Marlin Lee</cp:lastModifiedBy>
  <dcterms:created xsi:type="dcterms:W3CDTF">2021-02-14T18:02:12Z</dcterms:created>
  <dcterms:modified xsi:type="dcterms:W3CDTF">2021-03-03T20:36:44Z</dcterms:modified>
</cp:coreProperties>
</file>