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mi\Dropbox\MinTic\TalentoTech2024\PDFs\4. Proyectos\"/>
    </mc:Choice>
  </mc:AlternateContent>
  <xr:revisionPtr revIDLastSave="0" documentId="13_ncr:1_{484E918A-887D-4EA0-B4F7-889D580CDC27}" xr6:coauthVersionLast="47" xr6:coauthVersionMax="47" xr10:uidLastSave="{00000000-0000-0000-0000-000000000000}"/>
  <bookViews>
    <workbookView xWindow="-108" yWindow="-108" windowWidth="23256" windowHeight="12456" xr2:uid="{830FCD22-DA00-44C8-ADDC-2BE06B231D16}"/>
  </bookViews>
  <sheets>
    <sheet name="plantilla-presupues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J26" i="1" s="1"/>
  <c r="H27" i="1"/>
  <c r="J27" i="1" s="1"/>
  <c r="H28" i="1"/>
  <c r="J28" i="1" s="1"/>
  <c r="H29" i="1"/>
  <c r="J29" i="1" s="1"/>
  <c r="H25" i="1"/>
  <c r="J25" i="1" s="1"/>
  <c r="H18" i="1"/>
  <c r="J18" i="1" s="1"/>
  <c r="H19" i="1"/>
  <c r="J19" i="1" s="1"/>
  <c r="H20" i="1"/>
  <c r="J20" i="1" s="1"/>
  <c r="H21" i="1"/>
  <c r="J21" i="1" s="1"/>
  <c r="H22" i="1"/>
  <c r="J22" i="1" s="1"/>
  <c r="H16" i="1"/>
  <c r="J16" i="1" s="1"/>
  <c r="H17" i="1"/>
  <c r="J17" i="1" s="1"/>
  <c r="H15" i="1"/>
  <c r="J36" i="1" l="1"/>
  <c r="J37" i="1" s="1"/>
  <c r="J39" i="1" s="1"/>
  <c r="H36" i="1"/>
  <c r="H37" i="1" l="1"/>
  <c r="H39" i="1" s="1"/>
</calcChain>
</file>

<file path=xl/sharedStrings.xml><?xml version="1.0" encoding="utf-8"?>
<sst xmlns="http://schemas.openxmlformats.org/spreadsheetml/2006/main" count="40" uniqueCount="36">
  <si>
    <t>Presupuesto (Número)</t>
  </si>
  <si>
    <t>(Empresa)</t>
  </si>
  <si>
    <t>(Dirección)</t>
  </si>
  <si>
    <r>
      <rPr>
        <b/>
        <sz val="11"/>
        <color theme="1"/>
        <rFont val="Calibri"/>
        <family val="2"/>
        <scheme val="minor"/>
      </rPr>
      <t>Mail</t>
    </r>
    <r>
      <rPr>
        <sz val="11"/>
        <color theme="1"/>
        <rFont val="Calibri"/>
        <family val="2"/>
        <scheme val="minor"/>
      </rPr>
      <t xml:space="preserve">: </t>
    </r>
  </si>
  <si>
    <t>Fecha del presupuesto</t>
  </si>
  <si>
    <t>XX/XX/XXXX</t>
  </si>
  <si>
    <t>X días</t>
  </si>
  <si>
    <t>Validez</t>
  </si>
  <si>
    <t>DESCRIPCIÓN</t>
  </si>
  <si>
    <t>PRECIO</t>
  </si>
  <si>
    <t>TOTAL</t>
  </si>
  <si>
    <t>IVA %</t>
  </si>
  <si>
    <t>SUB-TOTAL</t>
  </si>
  <si>
    <t>Firma</t>
  </si>
  <si>
    <t>Firma del cliente</t>
  </si>
  <si>
    <t>NIT:</t>
  </si>
  <si>
    <r>
      <t>Teléfono</t>
    </r>
    <r>
      <rPr>
        <sz val="11"/>
        <color theme="1"/>
        <rFont val="Calibri"/>
        <family val="2"/>
        <scheme val="minor"/>
      </rPr>
      <t xml:space="preserve">: </t>
    </r>
  </si>
  <si>
    <t>RRHH</t>
  </si>
  <si>
    <t>Arquitecto de Software</t>
  </si>
  <si>
    <t>Desarrollador front-end</t>
  </si>
  <si>
    <t>Desarrollador back-end</t>
  </si>
  <si>
    <t>Tester</t>
  </si>
  <si>
    <t>Seguridad</t>
  </si>
  <si>
    <t>CANT</t>
  </si>
  <si>
    <t>MESES</t>
  </si>
  <si>
    <t>SUB-TOTAL MENSUAL</t>
  </si>
  <si>
    <t>TOTAL PRESUPUESTADO MENSUAL</t>
  </si>
  <si>
    <t>Scrum Master</t>
  </si>
  <si>
    <t>Product Owner</t>
  </si>
  <si>
    <t>INFRAESTRUCTURA CLOUD</t>
  </si>
  <si>
    <t>Base de Datos</t>
  </si>
  <si>
    <t>Servidor Web</t>
  </si>
  <si>
    <t>Servidor de Aplicaciones</t>
  </si>
  <si>
    <t>Firewalls</t>
  </si>
  <si>
    <t>Otros servicios</t>
  </si>
  <si>
    <t>IMPREVISTOS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</si>
</sst>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00\ &quot;€&quot;"/>
    <numFmt numFmtId="165" formatCode="_([$$-409]* #,##0.00_);_([$$-409]* \(#,##0.00\);_([$$-409]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Helvetica"/>
    </font>
    <font>
      <i/>
      <sz val="11"/>
      <color theme="1"/>
      <name val="Calibri"/>
      <family val="2"/>
      <scheme val="minor"/>
    </font>
    <font>
      <b/>
      <i/>
      <sz val="11"/>
      <color rgb="FF336666"/>
      <name val="Calibri"/>
      <family val="2"/>
      <scheme val="minor"/>
    </font>
    <font>
      <b/>
      <sz val="11"/>
      <color rgb="FF336666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966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rgb="FF336666"/>
      </left>
      <right/>
      <top style="medium">
        <color rgb="FF336666"/>
      </top>
      <bottom/>
      <diagonal/>
    </border>
    <border>
      <left/>
      <right/>
      <top style="medium">
        <color rgb="FF336666"/>
      </top>
      <bottom/>
      <diagonal/>
    </border>
    <border>
      <left/>
      <right style="medium">
        <color rgb="FF336666"/>
      </right>
      <top style="medium">
        <color rgb="FF336666"/>
      </top>
      <bottom/>
      <diagonal/>
    </border>
    <border>
      <left style="medium">
        <color rgb="FF336666"/>
      </left>
      <right/>
      <top/>
      <bottom/>
      <diagonal/>
    </border>
    <border>
      <left style="medium">
        <color rgb="FF336666"/>
      </left>
      <right/>
      <top/>
      <bottom style="medium">
        <color rgb="FF336666"/>
      </bottom>
      <diagonal/>
    </border>
    <border>
      <left/>
      <right/>
      <top/>
      <bottom style="medium">
        <color rgb="FF336666"/>
      </bottom>
      <diagonal/>
    </border>
    <border>
      <left/>
      <right style="medium">
        <color rgb="FF336666"/>
      </right>
      <top/>
      <bottom/>
      <diagonal/>
    </border>
    <border>
      <left style="dashDotDot">
        <color rgb="FFCCE7E6"/>
      </left>
      <right style="dashDotDot">
        <color rgb="FFCCE7E6"/>
      </right>
      <top style="dashDotDot">
        <color rgb="FFCCE7E6"/>
      </top>
      <bottom style="dashDotDot">
        <color rgb="FFCCE7E6"/>
      </bottom>
      <diagonal/>
    </border>
    <border>
      <left/>
      <right/>
      <top style="dashDotDot">
        <color rgb="FFCCE7E6"/>
      </top>
      <bottom style="dashDotDot">
        <color rgb="FFCCE7E6"/>
      </bottom>
      <diagonal/>
    </border>
    <border>
      <left style="dashDotDot">
        <color rgb="FFCCE7E6"/>
      </left>
      <right style="dashDotDot">
        <color rgb="FFCCE7E6"/>
      </right>
      <top/>
      <bottom style="dashDotDot">
        <color rgb="FFCCE7E6"/>
      </bottom>
      <diagonal/>
    </border>
    <border>
      <left style="dashDotDot">
        <color rgb="FF336666"/>
      </left>
      <right/>
      <top/>
      <bottom/>
      <diagonal/>
    </border>
    <border>
      <left/>
      <right/>
      <top/>
      <bottom style="dashDotDot">
        <color rgb="FFCCE7E6"/>
      </bottom>
      <diagonal/>
    </border>
    <border>
      <left style="medium">
        <color indexed="64"/>
      </left>
      <right/>
      <top style="medium">
        <color indexed="64"/>
      </top>
      <bottom style="medium">
        <color rgb="FF336666"/>
      </bottom>
      <diagonal/>
    </border>
    <border>
      <left/>
      <right/>
      <top style="medium">
        <color indexed="64"/>
      </top>
      <bottom style="medium">
        <color rgb="FF336666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DotDot">
        <color rgb="FFCCE7E6"/>
      </bottom>
      <diagonal/>
    </border>
    <border>
      <left style="dashDotDot">
        <color rgb="FFCCE7E6"/>
      </left>
      <right style="medium">
        <color indexed="64"/>
      </right>
      <top/>
      <bottom style="dashDotDot">
        <color rgb="FFCCE7E6"/>
      </bottom>
      <diagonal/>
    </border>
    <border>
      <left style="medium">
        <color indexed="64"/>
      </left>
      <right/>
      <top style="dashDotDot">
        <color rgb="FFCCE7E6"/>
      </top>
      <bottom style="dashDotDot">
        <color rgb="FFCCE7E6"/>
      </bottom>
      <diagonal/>
    </border>
    <border>
      <left style="dashDotDot">
        <color rgb="FFCCE7E6"/>
      </left>
      <right style="medium">
        <color indexed="64"/>
      </right>
      <top style="dashDotDot">
        <color rgb="FFCCE7E6"/>
      </top>
      <bottom style="dashDotDot">
        <color rgb="FFCCE7E6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dashDotDot">
        <color rgb="FFCCE7E6"/>
      </top>
      <bottom style="medium">
        <color indexed="64"/>
      </bottom>
      <diagonal/>
    </border>
    <border>
      <left/>
      <right/>
      <top style="dashDotDot">
        <color rgb="FFCCE7E6"/>
      </top>
      <bottom style="medium">
        <color indexed="64"/>
      </bottom>
      <diagonal/>
    </border>
    <border>
      <left/>
      <right style="dashDotDot">
        <color rgb="FFCCE7E6"/>
      </right>
      <top style="dashDotDot">
        <color rgb="FFCCE7E6"/>
      </top>
      <bottom style="medium">
        <color indexed="64"/>
      </bottom>
      <diagonal/>
    </border>
    <border>
      <left style="dashDotDot">
        <color rgb="FFCCE7E6"/>
      </left>
      <right/>
      <top style="dashDotDot">
        <color rgb="FFCCE7E6"/>
      </top>
      <bottom style="medium">
        <color indexed="64"/>
      </bottom>
      <diagonal/>
    </border>
    <border>
      <left style="dashDotDot">
        <color rgb="FFCCE7E6"/>
      </left>
      <right style="medium">
        <color indexed="64"/>
      </right>
      <top style="dashDotDot">
        <color rgb="FFCCE7E6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336666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336666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99">
    <xf numFmtId="0" fontId="0" fillId="0" borderId="0" xfId="0"/>
    <xf numFmtId="0" fontId="0" fillId="3" borderId="0" xfId="0" applyFill="1"/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vertical="center"/>
    </xf>
    <xf numFmtId="10" fontId="0" fillId="3" borderId="7" xfId="0" applyNumberFormat="1" applyFill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0" fillId="3" borderId="11" xfId="0" applyFill="1" applyBorder="1"/>
    <xf numFmtId="0" fontId="7" fillId="0" borderId="10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165" fontId="0" fillId="3" borderId="3" xfId="0" applyNumberFormat="1" applyFill="1" applyBorder="1" applyAlignment="1">
      <alignment vertical="center"/>
    </xf>
    <xf numFmtId="44" fontId="7" fillId="0" borderId="10" xfId="1" applyFont="1" applyBorder="1" applyAlignment="1">
      <alignment horizontal="center" vertical="center"/>
    </xf>
    <xf numFmtId="44" fontId="7" fillId="0" borderId="8" xfId="1" applyFont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>
      <alignment vertical="center"/>
    </xf>
    <xf numFmtId="0" fontId="3" fillId="3" borderId="0" xfId="0" applyFont="1" applyFill="1" applyBorder="1" applyAlignment="1">
      <alignment horizontal="center" vertical="top"/>
    </xf>
    <xf numFmtId="0" fontId="0" fillId="3" borderId="0" xfId="0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44" fontId="7" fillId="0" borderId="18" xfId="1" applyFont="1" applyBorder="1" applyAlignment="1">
      <alignment horizontal="center" vertical="center"/>
    </xf>
    <xf numFmtId="0" fontId="6" fillId="0" borderId="19" xfId="0" applyFont="1" applyBorder="1" applyAlignment="1">
      <alignment horizontal="left" vertical="center"/>
    </xf>
    <xf numFmtId="44" fontId="7" fillId="0" borderId="20" xfId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7" fillId="0" borderId="2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8" fillId="3" borderId="27" xfId="0" applyFont="1" applyFill="1" applyBorder="1" applyAlignment="1">
      <alignment horizontal="left" vertical="center"/>
    </xf>
    <xf numFmtId="0" fontId="1" fillId="3" borderId="28" xfId="0" applyFont="1" applyFill="1" applyBorder="1" applyAlignment="1">
      <alignment horizontal="left" vertical="center"/>
    </xf>
    <xf numFmtId="0" fontId="0" fillId="3" borderId="28" xfId="0" applyFill="1" applyBorder="1" applyAlignment="1">
      <alignment vertical="center"/>
    </xf>
    <xf numFmtId="0" fontId="1" fillId="3" borderId="28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vertical="center"/>
    </xf>
    <xf numFmtId="0" fontId="0" fillId="3" borderId="31" xfId="0" applyFill="1" applyBorder="1" applyAlignment="1">
      <alignment vertical="center"/>
    </xf>
    <xf numFmtId="0" fontId="5" fillId="3" borderId="31" xfId="0" applyFont="1" applyFill="1" applyBorder="1" applyAlignment="1">
      <alignment vertical="center"/>
    </xf>
    <xf numFmtId="165" fontId="0" fillId="3" borderId="32" xfId="0" applyNumberFormat="1" applyFill="1" applyBorder="1" applyAlignment="1">
      <alignment vertical="center"/>
    </xf>
    <xf numFmtId="165" fontId="0" fillId="3" borderId="33" xfId="0" applyNumberFormat="1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10" fontId="0" fillId="3" borderId="34" xfId="0" applyNumberFormat="1" applyFill="1" applyBorder="1" applyAlignment="1">
      <alignment vertical="center"/>
    </xf>
    <xf numFmtId="0" fontId="0" fillId="3" borderId="35" xfId="0" applyFill="1" applyBorder="1" applyAlignment="1">
      <alignment vertical="center"/>
    </xf>
    <xf numFmtId="0" fontId="0" fillId="3" borderId="36" xfId="0" applyFill="1" applyBorder="1" applyAlignment="1">
      <alignment vertical="center"/>
    </xf>
    <xf numFmtId="0" fontId="4" fillId="3" borderId="36" xfId="0" applyFont="1" applyFill="1" applyBorder="1" applyAlignment="1">
      <alignment horizontal="right" vertical="center"/>
    </xf>
    <xf numFmtId="44" fontId="1" fillId="3" borderId="37" xfId="1" applyFont="1" applyFill="1" applyBorder="1" applyAlignment="1">
      <alignment vertical="center"/>
    </xf>
    <xf numFmtId="164" fontId="1" fillId="3" borderId="36" xfId="0" applyNumberFormat="1" applyFont="1" applyFill="1" applyBorder="1" applyAlignment="1">
      <alignment vertical="center"/>
    </xf>
    <xf numFmtId="44" fontId="1" fillId="3" borderId="38" xfId="1" applyFont="1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3" fillId="3" borderId="21" xfId="0" applyFont="1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3" borderId="34" xfId="0" applyFill="1" applyBorder="1" applyAlignment="1">
      <alignment horizontal="center" vertical="top"/>
    </xf>
    <xf numFmtId="0" fontId="0" fillId="3" borderId="21" xfId="0" applyFill="1" applyBorder="1" applyAlignment="1">
      <alignment horizontal="center" vertical="top"/>
    </xf>
    <xf numFmtId="0" fontId="0" fillId="3" borderId="35" xfId="0" applyFill="1" applyBorder="1" applyAlignment="1">
      <alignment horizontal="center" vertical="top"/>
    </xf>
    <xf numFmtId="0" fontId="0" fillId="3" borderId="36" xfId="0" applyFill="1" applyBorder="1" applyAlignment="1">
      <alignment horizontal="center" vertical="top"/>
    </xf>
    <xf numFmtId="0" fontId="0" fillId="3" borderId="38" xfId="0" applyFill="1" applyBorder="1" applyAlignment="1">
      <alignment horizontal="center" vertical="top"/>
    </xf>
    <xf numFmtId="0" fontId="3" fillId="3" borderId="34" xfId="0" applyFont="1" applyFill="1" applyBorder="1" applyAlignment="1">
      <alignment horizontal="center" vertical="top"/>
    </xf>
    <xf numFmtId="0" fontId="3" fillId="3" borderId="35" xfId="0" applyFont="1" applyFill="1" applyBorder="1" applyAlignment="1">
      <alignment horizontal="center" vertical="top"/>
    </xf>
    <xf numFmtId="0" fontId="3" fillId="3" borderId="38" xfId="0" applyFont="1" applyFill="1" applyBorder="1" applyAlignment="1">
      <alignment horizontal="center" vertical="top"/>
    </xf>
    <xf numFmtId="0" fontId="0" fillId="3" borderId="39" xfId="0" applyFill="1" applyBorder="1" applyAlignment="1">
      <alignment vertical="center"/>
    </xf>
    <xf numFmtId="0" fontId="3" fillId="3" borderId="40" xfId="0" applyFont="1" applyFill="1" applyBorder="1" applyAlignment="1">
      <alignment horizontal="center" vertical="top"/>
    </xf>
    <xf numFmtId="0" fontId="3" fillId="3" borderId="41" xfId="0" applyFont="1" applyFill="1" applyBorder="1" applyAlignment="1">
      <alignment horizontal="center" vertical="top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9966"/>
      <color rgb="FF336666"/>
      <color rgb="FFCCE7E6"/>
      <color rgb="FF9FFFDF"/>
      <color rgb="FF00D28C"/>
      <color rgb="FF1028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A411-A3C0-4C0C-B8CC-76E40EC75E1E}">
  <dimension ref="B2:L46"/>
  <sheetViews>
    <sheetView tabSelected="1" topLeftCell="A3" zoomScaleNormal="100" workbookViewId="0">
      <selection activeCell="H36" sqref="H36"/>
    </sheetView>
  </sheetViews>
  <sheetFormatPr defaultColWidth="8.6640625" defaultRowHeight="14.4" x14ac:dyDescent="0.3"/>
  <cols>
    <col min="1" max="1" width="7.109375" style="1" customWidth="1"/>
    <col min="2" max="4" width="8.6640625" style="1"/>
    <col min="5" max="5" width="12.5546875" style="1" customWidth="1"/>
    <col min="6" max="6" width="12.109375" style="1" customWidth="1"/>
    <col min="7" max="7" width="19.77734375" style="1" bestFit="1" customWidth="1"/>
    <col min="8" max="8" width="15.109375" style="1" bestFit="1" customWidth="1"/>
    <col min="9" max="9" width="16.6640625" style="1" bestFit="1" customWidth="1"/>
    <col min="10" max="10" width="16.109375" style="1" bestFit="1" customWidth="1"/>
    <col min="11" max="16384" width="8.6640625" style="1"/>
  </cols>
  <sheetData>
    <row r="2" spans="2:12" ht="15" thickBot="1" x14ac:dyDescent="0.35"/>
    <row r="3" spans="2:12" ht="21.9" customHeight="1" x14ac:dyDescent="0.3">
      <c r="B3" s="93" t="s">
        <v>0</v>
      </c>
      <c r="C3" s="94"/>
      <c r="D3" s="94"/>
      <c r="E3" s="94"/>
      <c r="F3" s="94"/>
      <c r="G3" s="94"/>
      <c r="H3" s="94"/>
      <c r="I3" s="94"/>
      <c r="J3" s="95"/>
    </row>
    <row r="4" spans="2:12" ht="24.9" customHeight="1" thickBot="1" x14ac:dyDescent="0.35">
      <c r="B4" s="96"/>
      <c r="C4" s="97"/>
      <c r="D4" s="97"/>
      <c r="E4" s="97"/>
      <c r="F4" s="97"/>
      <c r="G4" s="97"/>
      <c r="H4" s="97"/>
      <c r="I4" s="97"/>
      <c r="J4" s="98"/>
    </row>
    <row r="5" spans="2:12" ht="15" thickBot="1" x14ac:dyDescent="0.35">
      <c r="B5" s="11"/>
      <c r="C5" s="10"/>
      <c r="D5" s="10"/>
      <c r="E5" s="10"/>
      <c r="F5" s="92"/>
      <c r="G5" s="92"/>
      <c r="H5" s="92"/>
      <c r="I5" s="92"/>
      <c r="J5" s="92"/>
    </row>
    <row r="6" spans="2:12" ht="17.100000000000001" customHeight="1" x14ac:dyDescent="0.3">
      <c r="B6" s="19" t="s">
        <v>1</v>
      </c>
      <c r="C6" s="12"/>
      <c r="D6" s="12"/>
      <c r="E6" s="12"/>
      <c r="F6" s="84"/>
      <c r="G6" s="85"/>
      <c r="H6" s="85"/>
      <c r="I6" s="85"/>
      <c r="J6" s="86"/>
    </row>
    <row r="7" spans="2:12" ht="15.9" customHeight="1" x14ac:dyDescent="0.3">
      <c r="B7" s="13" t="s">
        <v>2</v>
      </c>
      <c r="C7" s="24"/>
      <c r="D7" s="24"/>
      <c r="E7" s="24"/>
      <c r="F7" s="87"/>
      <c r="G7" s="27"/>
      <c r="H7" s="27"/>
      <c r="I7" s="27"/>
      <c r="J7" s="88"/>
    </row>
    <row r="8" spans="2:12" ht="17.100000000000001" customHeight="1" x14ac:dyDescent="0.3">
      <c r="B8" s="17" t="s">
        <v>15</v>
      </c>
      <c r="C8" s="24"/>
      <c r="D8" s="24"/>
      <c r="E8" s="24"/>
      <c r="F8" s="87"/>
      <c r="G8" s="27"/>
      <c r="H8" s="27"/>
      <c r="I8" s="27"/>
      <c r="J8" s="88"/>
    </row>
    <row r="9" spans="2:12" ht="15.9" customHeight="1" x14ac:dyDescent="0.3">
      <c r="B9" s="17" t="s">
        <v>16</v>
      </c>
      <c r="C9" s="24"/>
      <c r="D9" s="24"/>
      <c r="E9" s="24"/>
      <c r="F9" s="87"/>
      <c r="G9" s="27"/>
      <c r="H9" s="27"/>
      <c r="I9" s="27"/>
      <c r="J9" s="88"/>
    </row>
    <row r="10" spans="2:12" ht="15" thickBot="1" x14ac:dyDescent="0.35">
      <c r="B10" s="15" t="s">
        <v>3</v>
      </c>
      <c r="C10" s="16"/>
      <c r="D10" s="16"/>
      <c r="E10" s="16"/>
      <c r="F10" s="89"/>
      <c r="G10" s="90"/>
      <c r="H10" s="90"/>
      <c r="I10" s="90"/>
      <c r="J10" s="91"/>
    </row>
    <row r="11" spans="2:12" ht="6.6" customHeight="1" thickBot="1" x14ac:dyDescent="0.35">
      <c r="B11" s="2"/>
      <c r="C11" s="2"/>
      <c r="D11" s="2"/>
      <c r="E11" s="2"/>
      <c r="F11" s="2"/>
      <c r="G11" s="2"/>
      <c r="H11" s="2"/>
      <c r="I11" s="2"/>
      <c r="J11" s="2"/>
    </row>
    <row r="12" spans="2:12" ht="16.5" customHeight="1" thickBot="1" x14ac:dyDescent="0.35">
      <c r="B12" s="48" t="s">
        <v>4</v>
      </c>
      <c r="C12" s="49"/>
      <c r="D12" s="49"/>
      <c r="E12" s="50" t="s">
        <v>5</v>
      </c>
      <c r="F12" s="50"/>
      <c r="G12" s="51" t="s">
        <v>7</v>
      </c>
      <c r="H12" s="52" t="s">
        <v>6</v>
      </c>
      <c r="I12" s="52"/>
      <c r="J12" s="53"/>
    </row>
    <row r="13" spans="2:12" ht="6" customHeight="1" thickBot="1" x14ac:dyDescent="0.35">
      <c r="B13" s="2"/>
      <c r="C13" s="2"/>
      <c r="D13" s="2"/>
      <c r="E13" s="2"/>
      <c r="F13" s="2"/>
      <c r="G13" s="2"/>
      <c r="H13" s="2"/>
      <c r="I13" s="2"/>
      <c r="J13" s="2"/>
      <c r="L13" s="8"/>
    </row>
    <row r="14" spans="2:12" ht="16.5" customHeight="1" thickBot="1" x14ac:dyDescent="0.35">
      <c r="B14" s="29" t="s">
        <v>8</v>
      </c>
      <c r="C14" s="30"/>
      <c r="D14" s="30"/>
      <c r="E14" s="30"/>
      <c r="F14" s="31" t="s">
        <v>23</v>
      </c>
      <c r="G14" s="31" t="s">
        <v>9</v>
      </c>
      <c r="H14" s="31" t="s">
        <v>10</v>
      </c>
      <c r="I14" s="31" t="s">
        <v>24</v>
      </c>
      <c r="J14" s="32" t="s">
        <v>9</v>
      </c>
    </row>
    <row r="15" spans="2:12" ht="17.100000000000001" customHeight="1" x14ac:dyDescent="0.3">
      <c r="B15" s="33" t="s">
        <v>17</v>
      </c>
      <c r="C15" s="28"/>
      <c r="D15" s="28"/>
      <c r="E15" s="28"/>
      <c r="F15" s="9"/>
      <c r="G15" s="22"/>
      <c r="H15" s="22" t="str">
        <f>IF(AND(F15&lt;&gt;"",G15&lt;&gt;""),F15*G15,"")</f>
        <v/>
      </c>
      <c r="I15" s="9"/>
      <c r="J15" s="34"/>
    </row>
    <row r="16" spans="2:12" ht="15.6" customHeight="1" x14ac:dyDescent="0.3">
      <c r="B16" s="35" t="s">
        <v>18</v>
      </c>
      <c r="C16" s="18"/>
      <c r="D16" s="18"/>
      <c r="E16" s="18"/>
      <c r="F16" s="6">
        <v>1</v>
      </c>
      <c r="G16" s="23">
        <v>12000000</v>
      </c>
      <c r="H16" s="23">
        <f>IF(AND(F16&lt;&gt;"",G16&lt;&gt;""),F16*G16,"")</f>
        <v>12000000</v>
      </c>
      <c r="I16" s="6">
        <v>2</v>
      </c>
      <c r="J16" s="36">
        <f>H16*I16</f>
        <v>24000000</v>
      </c>
    </row>
    <row r="17" spans="2:10" ht="15.6" customHeight="1" x14ac:dyDescent="0.3">
      <c r="B17" s="35" t="s">
        <v>19</v>
      </c>
      <c r="C17" s="18"/>
      <c r="D17" s="18"/>
      <c r="E17" s="18"/>
      <c r="F17" s="6">
        <v>1</v>
      </c>
      <c r="G17" s="23">
        <v>5000000</v>
      </c>
      <c r="H17" s="23">
        <f>IF(AND(F17&lt;&gt;"",G17&lt;&gt;""),F17*G17,"")</f>
        <v>5000000</v>
      </c>
      <c r="I17" s="6">
        <v>6</v>
      </c>
      <c r="J17" s="36">
        <f t="shared" ref="J17:J22" si="0">H17*I17</f>
        <v>30000000</v>
      </c>
    </row>
    <row r="18" spans="2:10" ht="15.6" customHeight="1" x14ac:dyDescent="0.3">
      <c r="B18" s="35" t="s">
        <v>20</v>
      </c>
      <c r="C18" s="18"/>
      <c r="D18" s="18"/>
      <c r="E18" s="18"/>
      <c r="F18" s="6">
        <v>1</v>
      </c>
      <c r="G18" s="23">
        <v>5000000</v>
      </c>
      <c r="H18" s="23">
        <f t="shared" ref="H18:H22" si="1">IF(AND(F18&lt;&gt;"",G18&lt;&gt;""),F18*G18,"")</f>
        <v>5000000</v>
      </c>
      <c r="I18" s="6">
        <v>6</v>
      </c>
      <c r="J18" s="36">
        <f t="shared" si="0"/>
        <v>30000000</v>
      </c>
    </row>
    <row r="19" spans="2:10" ht="17.399999999999999" customHeight="1" x14ac:dyDescent="0.3">
      <c r="B19" s="35" t="s">
        <v>21</v>
      </c>
      <c r="C19" s="18"/>
      <c r="D19" s="18"/>
      <c r="E19" s="18"/>
      <c r="F19" s="6">
        <v>1</v>
      </c>
      <c r="G19" s="23">
        <v>5000000</v>
      </c>
      <c r="H19" s="23">
        <f t="shared" si="1"/>
        <v>5000000</v>
      </c>
      <c r="I19" s="6">
        <v>3</v>
      </c>
      <c r="J19" s="36">
        <f t="shared" si="0"/>
        <v>15000000</v>
      </c>
    </row>
    <row r="20" spans="2:10" x14ac:dyDescent="0.3">
      <c r="B20" s="35" t="s">
        <v>22</v>
      </c>
      <c r="C20" s="18"/>
      <c r="D20" s="18"/>
      <c r="E20" s="18"/>
      <c r="F20" s="6">
        <v>1</v>
      </c>
      <c r="G20" s="23">
        <v>5000000</v>
      </c>
      <c r="H20" s="23">
        <f t="shared" si="1"/>
        <v>5000000</v>
      </c>
      <c r="I20" s="6">
        <v>3</v>
      </c>
      <c r="J20" s="36">
        <f t="shared" si="0"/>
        <v>15000000</v>
      </c>
    </row>
    <row r="21" spans="2:10" x14ac:dyDescent="0.3">
      <c r="B21" s="35" t="s">
        <v>27</v>
      </c>
      <c r="C21" s="18"/>
      <c r="D21" s="18"/>
      <c r="E21" s="18"/>
      <c r="F21" s="6">
        <v>1</v>
      </c>
      <c r="G21" s="23">
        <v>6000000</v>
      </c>
      <c r="H21" s="23">
        <f t="shared" si="1"/>
        <v>6000000</v>
      </c>
      <c r="I21" s="6">
        <v>6</v>
      </c>
      <c r="J21" s="36">
        <f t="shared" si="0"/>
        <v>36000000</v>
      </c>
    </row>
    <row r="22" spans="2:10" x14ac:dyDescent="0.3">
      <c r="B22" s="35" t="s">
        <v>28</v>
      </c>
      <c r="C22" s="18"/>
      <c r="D22" s="18"/>
      <c r="E22" s="18"/>
      <c r="F22" s="6">
        <v>1</v>
      </c>
      <c r="G22" s="23">
        <v>7000000</v>
      </c>
      <c r="H22" s="23">
        <f t="shared" si="1"/>
        <v>7000000</v>
      </c>
      <c r="I22" s="6">
        <v>6</v>
      </c>
      <c r="J22" s="36">
        <f t="shared" si="0"/>
        <v>42000000</v>
      </c>
    </row>
    <row r="23" spans="2:10" x14ac:dyDescent="0.3">
      <c r="B23" s="37"/>
      <c r="C23" s="14"/>
      <c r="D23" s="14"/>
      <c r="E23" s="14"/>
      <c r="F23" s="6"/>
      <c r="G23" s="23"/>
      <c r="H23" s="23"/>
      <c r="I23" s="6"/>
      <c r="J23" s="36"/>
    </row>
    <row r="24" spans="2:10" x14ac:dyDescent="0.3">
      <c r="B24" s="38" t="s">
        <v>29</v>
      </c>
      <c r="C24" s="20"/>
      <c r="D24" s="20"/>
      <c r="E24" s="20"/>
      <c r="F24" s="5"/>
      <c r="G24" s="23"/>
      <c r="H24" s="23"/>
      <c r="I24" s="5"/>
      <c r="J24" s="36"/>
    </row>
    <row r="25" spans="2:10" x14ac:dyDescent="0.3">
      <c r="B25" s="39" t="s">
        <v>30</v>
      </c>
      <c r="C25" s="40"/>
      <c r="D25" s="40"/>
      <c r="E25" s="40"/>
      <c r="F25" s="6">
        <v>1</v>
      </c>
      <c r="G25" s="23">
        <v>2000000</v>
      </c>
      <c r="H25" s="23">
        <f>IF(AND(F25&lt;&gt;"",G25&lt;&gt;""),F25*G25,"")</f>
        <v>2000000</v>
      </c>
      <c r="I25" s="6">
        <v>6</v>
      </c>
      <c r="J25" s="36">
        <f>H25*I25</f>
        <v>12000000</v>
      </c>
    </row>
    <row r="26" spans="2:10" x14ac:dyDescent="0.3">
      <c r="B26" s="39" t="s">
        <v>31</v>
      </c>
      <c r="C26" s="40"/>
      <c r="D26" s="40"/>
      <c r="E26" s="40"/>
      <c r="F26" s="6">
        <v>1</v>
      </c>
      <c r="G26" s="23">
        <v>500000</v>
      </c>
      <c r="H26" s="23">
        <f t="shared" ref="H26:H29" si="2">IF(AND(F26&lt;&gt;"",G26&lt;&gt;""),F26*G26,"")</f>
        <v>500000</v>
      </c>
      <c r="I26" s="6">
        <v>6</v>
      </c>
      <c r="J26" s="36">
        <f t="shared" ref="J26:J29" si="3">H26*I26</f>
        <v>3000000</v>
      </c>
    </row>
    <row r="27" spans="2:10" x14ac:dyDescent="0.3">
      <c r="B27" s="39" t="s">
        <v>32</v>
      </c>
      <c r="C27" s="40"/>
      <c r="D27" s="40"/>
      <c r="E27" s="40"/>
      <c r="F27" s="6">
        <v>1</v>
      </c>
      <c r="G27" s="23">
        <v>500000</v>
      </c>
      <c r="H27" s="23">
        <f t="shared" si="2"/>
        <v>500000</v>
      </c>
      <c r="I27" s="6">
        <v>6</v>
      </c>
      <c r="J27" s="36">
        <f t="shared" si="3"/>
        <v>3000000</v>
      </c>
    </row>
    <row r="28" spans="2:10" x14ac:dyDescent="0.3">
      <c r="B28" s="39" t="s">
        <v>33</v>
      </c>
      <c r="C28" s="40"/>
      <c r="D28" s="40"/>
      <c r="E28" s="40"/>
      <c r="F28" s="6">
        <v>2</v>
      </c>
      <c r="G28" s="23">
        <v>1000000</v>
      </c>
      <c r="H28" s="23">
        <f t="shared" si="2"/>
        <v>2000000</v>
      </c>
      <c r="I28" s="6">
        <v>6</v>
      </c>
      <c r="J28" s="36">
        <f t="shared" si="3"/>
        <v>12000000</v>
      </c>
    </row>
    <row r="29" spans="2:10" x14ac:dyDescent="0.3">
      <c r="B29" s="39" t="s">
        <v>34</v>
      </c>
      <c r="C29" s="40"/>
      <c r="D29" s="40"/>
      <c r="E29" s="40"/>
      <c r="F29" s="6">
        <v>3</v>
      </c>
      <c r="G29" s="23">
        <v>300000</v>
      </c>
      <c r="H29" s="23">
        <f t="shared" si="2"/>
        <v>900000</v>
      </c>
      <c r="I29" s="6">
        <v>6</v>
      </c>
      <c r="J29" s="36">
        <f t="shared" si="3"/>
        <v>5400000</v>
      </c>
    </row>
    <row r="30" spans="2:10" x14ac:dyDescent="0.3">
      <c r="B30" s="38"/>
      <c r="C30" s="20"/>
      <c r="D30" s="20"/>
      <c r="E30" s="20"/>
      <c r="F30" s="7"/>
      <c r="G30" s="23"/>
      <c r="H30" s="23"/>
      <c r="I30" s="7"/>
      <c r="J30" s="36"/>
    </row>
    <row r="31" spans="2:10" x14ac:dyDescent="0.3">
      <c r="B31" s="39"/>
      <c r="C31" s="40"/>
      <c r="D31" s="40"/>
      <c r="E31" s="40"/>
      <c r="F31" s="7"/>
      <c r="G31" s="23"/>
      <c r="H31" s="23"/>
      <c r="I31" s="7"/>
      <c r="J31" s="36"/>
    </row>
    <row r="32" spans="2:10" x14ac:dyDescent="0.3">
      <c r="B32" s="41"/>
      <c r="C32" s="42"/>
      <c r="D32" s="42"/>
      <c r="E32" s="42"/>
      <c r="F32" s="7"/>
      <c r="G32" s="23"/>
      <c r="H32" s="23"/>
      <c r="I32" s="7"/>
      <c r="J32" s="36"/>
    </row>
    <row r="33" spans="2:10" x14ac:dyDescent="0.3">
      <c r="B33" s="41"/>
      <c r="C33" s="42"/>
      <c r="D33" s="42"/>
      <c r="E33" s="42"/>
      <c r="F33" s="7"/>
      <c r="G33" s="23"/>
      <c r="H33" s="23"/>
      <c r="I33" s="7"/>
      <c r="J33" s="36"/>
    </row>
    <row r="34" spans="2:10" ht="15" thickBot="1" x14ac:dyDescent="0.35">
      <c r="B34" s="43"/>
      <c r="C34" s="44"/>
      <c r="D34" s="44"/>
      <c r="E34" s="45"/>
      <c r="F34" s="46"/>
      <c r="G34" s="46"/>
      <c r="H34" s="46"/>
      <c r="I34" s="46"/>
      <c r="J34" s="47"/>
    </row>
    <row r="35" spans="2:10" ht="6.6" customHeight="1" thickBot="1" x14ac:dyDescent="0.35">
      <c r="B35" s="2"/>
      <c r="C35" s="2"/>
      <c r="D35" s="2"/>
      <c r="E35" s="2"/>
      <c r="F35" s="2"/>
      <c r="G35" s="2"/>
      <c r="H35" s="2"/>
      <c r="I35" s="2"/>
      <c r="J35" s="2"/>
    </row>
    <row r="36" spans="2:10" ht="16.5" customHeight="1" thickBot="1" x14ac:dyDescent="0.35">
      <c r="B36" s="54"/>
      <c r="C36" s="55"/>
      <c r="D36" s="55"/>
      <c r="E36" s="55"/>
      <c r="F36" s="55"/>
      <c r="G36" s="56" t="s">
        <v>25</v>
      </c>
      <c r="H36" s="57">
        <f>SUM(H15:H34)</f>
        <v>50900000</v>
      </c>
      <c r="I36" s="56" t="s">
        <v>12</v>
      </c>
      <c r="J36" s="58">
        <f>SUM(J15:J34)</f>
        <v>227400000</v>
      </c>
    </row>
    <row r="37" spans="2:10" ht="15.6" customHeight="1" x14ac:dyDescent="0.3">
      <c r="B37" s="59"/>
      <c r="C37" s="25"/>
      <c r="D37" s="25"/>
      <c r="E37" s="25"/>
      <c r="F37" s="25"/>
      <c r="G37" s="60" t="s">
        <v>35</v>
      </c>
      <c r="H37" s="21">
        <f>H36*30%</f>
        <v>15270000</v>
      </c>
      <c r="I37" s="60" t="s">
        <v>35</v>
      </c>
      <c r="J37" s="21">
        <f>J36*30%</f>
        <v>68220000</v>
      </c>
    </row>
    <row r="38" spans="2:10" ht="15.6" customHeight="1" x14ac:dyDescent="0.3">
      <c r="B38" s="59"/>
      <c r="C38" s="25"/>
      <c r="D38" s="25"/>
      <c r="E38" s="61"/>
      <c r="F38" s="61"/>
      <c r="G38" s="62" t="s">
        <v>11</v>
      </c>
      <c r="H38" s="4">
        <v>0.21</v>
      </c>
      <c r="I38" s="62" t="s">
        <v>11</v>
      </c>
      <c r="J38" s="63">
        <v>0.21</v>
      </c>
    </row>
    <row r="39" spans="2:10" ht="15.6" customHeight="1" thickBot="1" x14ac:dyDescent="0.35">
      <c r="B39" s="64"/>
      <c r="C39" s="65"/>
      <c r="D39" s="65"/>
      <c r="E39" s="66" t="s">
        <v>26</v>
      </c>
      <c r="F39" s="66"/>
      <c r="G39" s="66"/>
      <c r="H39" s="67">
        <f>IF(H36=0,"",(H36+H37)*(1+H38))</f>
        <v>80065700</v>
      </c>
      <c r="I39" s="68"/>
      <c r="J39" s="69">
        <f>IF(J36=0,"",(J36+J37)*(1+J38))</f>
        <v>357700200</v>
      </c>
    </row>
    <row r="40" spans="2:10" ht="6" customHeight="1" thickBot="1" x14ac:dyDescent="0.3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3">
      <c r="B41" s="54"/>
      <c r="C41" s="55"/>
      <c r="D41" s="55"/>
      <c r="E41" s="55"/>
      <c r="F41" s="70"/>
      <c r="G41" s="54"/>
      <c r="H41" s="70"/>
      <c r="I41" s="3"/>
      <c r="J41" s="81"/>
    </row>
    <row r="42" spans="2:10" x14ac:dyDescent="0.3">
      <c r="B42" s="71" t="s">
        <v>13</v>
      </c>
      <c r="C42" s="72"/>
      <c r="D42" s="72"/>
      <c r="E42" s="72"/>
      <c r="F42" s="73"/>
      <c r="G42" s="71" t="s">
        <v>14</v>
      </c>
      <c r="H42" s="78"/>
      <c r="I42" s="26"/>
      <c r="J42" s="82" t="s">
        <v>14</v>
      </c>
    </row>
    <row r="43" spans="2:10" x14ac:dyDescent="0.3">
      <c r="B43" s="74"/>
      <c r="C43" s="72"/>
      <c r="D43" s="72"/>
      <c r="E43" s="72"/>
      <c r="F43" s="73"/>
      <c r="G43" s="71"/>
      <c r="H43" s="78"/>
      <c r="I43" s="26"/>
      <c r="J43" s="82"/>
    </row>
    <row r="44" spans="2:10" x14ac:dyDescent="0.3">
      <c r="B44" s="74"/>
      <c r="C44" s="72"/>
      <c r="D44" s="72"/>
      <c r="E44" s="72"/>
      <c r="F44" s="73"/>
      <c r="G44" s="71"/>
      <c r="H44" s="78"/>
      <c r="I44" s="26"/>
      <c r="J44" s="82"/>
    </row>
    <row r="45" spans="2:10" x14ac:dyDescent="0.3">
      <c r="B45" s="74"/>
      <c r="C45" s="72"/>
      <c r="D45" s="72"/>
      <c r="E45" s="72"/>
      <c r="F45" s="73"/>
      <c r="G45" s="71"/>
      <c r="H45" s="78"/>
      <c r="I45" s="26"/>
      <c r="J45" s="82"/>
    </row>
    <row r="46" spans="2:10" ht="15" thickBot="1" x14ac:dyDescent="0.35">
      <c r="B46" s="75"/>
      <c r="C46" s="76"/>
      <c r="D46" s="76"/>
      <c r="E46" s="76"/>
      <c r="F46" s="77"/>
      <c r="G46" s="79"/>
      <c r="H46" s="80"/>
      <c r="I46" s="26"/>
      <c r="J46" s="83"/>
    </row>
  </sheetData>
  <mergeCells count="39">
    <mergeCell ref="B21:E21"/>
    <mergeCell ref="B27:E27"/>
    <mergeCell ref="B26:E26"/>
    <mergeCell ref="B28:E28"/>
    <mergeCell ref="B29:E29"/>
    <mergeCell ref="J42:J46"/>
    <mergeCell ref="F6:J6"/>
    <mergeCell ref="F7:J7"/>
    <mergeCell ref="F8:J8"/>
    <mergeCell ref="F9:J9"/>
    <mergeCell ref="F10:J10"/>
    <mergeCell ref="H12:J12"/>
    <mergeCell ref="F5:J5"/>
    <mergeCell ref="B42:F46"/>
    <mergeCell ref="G42:H46"/>
    <mergeCell ref="E39:G39"/>
    <mergeCell ref="B24:E24"/>
    <mergeCell ref="B22:E22"/>
    <mergeCell ref="B23:E23"/>
    <mergeCell ref="B25:E25"/>
    <mergeCell ref="B34:E34"/>
    <mergeCell ref="B30:E30"/>
    <mergeCell ref="B31:E31"/>
    <mergeCell ref="B32:E32"/>
    <mergeCell ref="B33:E33"/>
    <mergeCell ref="B20:E20"/>
    <mergeCell ref="B12:D12"/>
    <mergeCell ref="B8:E8"/>
    <mergeCell ref="B9:E9"/>
    <mergeCell ref="B10:E10"/>
    <mergeCell ref="B15:E15"/>
    <mergeCell ref="B16:E16"/>
    <mergeCell ref="B17:E17"/>
    <mergeCell ref="B18:E18"/>
    <mergeCell ref="B19:E19"/>
    <mergeCell ref="B5:E5"/>
    <mergeCell ref="B6:E6"/>
    <mergeCell ref="B7:E7"/>
    <mergeCell ref="B3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plantilla-presupuesto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Quipu</dc:creator>
  <cp:lastModifiedBy>Johanny Enrique Valencia Sanchez</cp:lastModifiedBy>
  <cp:lastPrinted>2023-01-03T12:05:33Z</cp:lastPrinted>
  <dcterms:created xsi:type="dcterms:W3CDTF">2021-10-20T13:37:44Z</dcterms:created>
  <dcterms:modified xsi:type="dcterms:W3CDTF">2024-09-22T18:40:03Z</dcterms:modified>
</cp:coreProperties>
</file>