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MARLON\Desktop\a after\Ecología\"/>
    </mc:Choice>
  </mc:AlternateContent>
  <bookViews>
    <workbookView xWindow="0" yWindow="0" windowWidth="9285" windowHeight="471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2" i="1"/>
  <c r="G9" i="1"/>
  <c r="G7" i="1"/>
  <c r="G3" i="1"/>
  <c r="G5" i="1"/>
  <c r="F6" i="1"/>
  <c r="F4" i="1"/>
  <c r="F2" i="1"/>
  <c r="E18" i="2"/>
  <c r="E26" i="2"/>
  <c r="E32" i="2"/>
  <c r="E30" i="2"/>
  <c r="E28" i="2"/>
  <c r="E22" i="2"/>
  <c r="E24" i="2"/>
  <c r="E16" i="2"/>
  <c r="E14" i="2"/>
  <c r="E12" i="2"/>
  <c r="E10" i="2"/>
  <c r="D10" i="2"/>
  <c r="D8" i="2"/>
  <c r="E8" i="2" s="1"/>
  <c r="E6" i="2"/>
  <c r="D32" i="2"/>
  <c r="E30" i="1"/>
  <c r="E20" i="2"/>
  <c r="E4" i="2"/>
  <c r="E4" i="1"/>
  <c r="D4" i="2"/>
  <c r="D30" i="2"/>
  <c r="D28" i="2"/>
  <c r="D26" i="2"/>
  <c r="D24" i="2"/>
  <c r="D22" i="2"/>
  <c r="D20" i="2"/>
  <c r="D18" i="2"/>
  <c r="D16" i="2"/>
  <c r="D14" i="2"/>
  <c r="D12" i="2"/>
  <c r="D6" i="2"/>
  <c r="C4" i="1"/>
  <c r="I6" i="1" l="1"/>
  <c r="I8" i="1"/>
  <c r="I10" i="1"/>
  <c r="I12" i="1"/>
  <c r="I14" i="1"/>
  <c r="I16" i="1"/>
  <c r="I18" i="1"/>
  <c r="I20" i="1"/>
  <c r="I22" i="1"/>
  <c r="I24" i="1"/>
  <c r="I26" i="1"/>
  <c r="I28" i="1"/>
  <c r="H26" i="1"/>
  <c r="H24" i="1" s="1"/>
  <c r="H22" i="1" s="1"/>
  <c r="H20" i="1" s="1"/>
  <c r="H18" i="1" s="1"/>
  <c r="H16" i="1" s="1"/>
  <c r="H14" i="1" s="1"/>
  <c r="H12" i="1" s="1"/>
  <c r="H10" i="1" s="1"/>
  <c r="H8" i="1" s="1"/>
  <c r="H6" i="1" s="1"/>
  <c r="H4" i="1" s="1"/>
  <c r="H2" i="1" s="1"/>
  <c r="H28" i="1"/>
  <c r="F26" i="1"/>
  <c r="G29" i="1"/>
  <c r="G15" i="1"/>
  <c r="G11" i="1"/>
  <c r="G13" i="1"/>
  <c r="G17" i="1"/>
  <c r="G19" i="1"/>
  <c r="G21" i="1"/>
  <c r="G23" i="1"/>
  <c r="G25" i="1"/>
  <c r="G27" i="1"/>
  <c r="E2" i="1"/>
  <c r="E6" i="1"/>
  <c r="E8" i="1"/>
  <c r="E10" i="1"/>
  <c r="E12" i="1"/>
  <c r="E14" i="1"/>
  <c r="E16" i="1"/>
  <c r="E18" i="1"/>
  <c r="E20" i="1"/>
  <c r="E22" i="1"/>
  <c r="E24" i="1"/>
  <c r="E26" i="1"/>
  <c r="E28" i="1"/>
  <c r="C2" i="1"/>
  <c r="C6" i="1" l="1"/>
  <c r="D4" i="1"/>
  <c r="D2" i="1"/>
  <c r="C8" i="1" l="1"/>
  <c r="D6" i="1"/>
  <c r="C10" i="1" l="1"/>
  <c r="D8" i="1"/>
  <c r="F8" i="1" s="1"/>
  <c r="D10" i="1" l="1"/>
  <c r="F10" i="1" s="1"/>
  <c r="C12" i="1"/>
  <c r="D12" i="1" l="1"/>
  <c r="F12" i="1" s="1"/>
  <c r="C14" i="1"/>
  <c r="C16" i="1" l="1"/>
  <c r="D14" i="1"/>
  <c r="F14" i="1" s="1"/>
  <c r="C18" i="1" l="1"/>
  <c r="D16" i="1"/>
  <c r="F16" i="1" s="1"/>
  <c r="C20" i="1" l="1"/>
  <c r="D18" i="1"/>
  <c r="F18" i="1" s="1"/>
  <c r="C22" i="1" l="1"/>
  <c r="D20" i="1"/>
  <c r="F20" i="1" s="1"/>
  <c r="C24" i="1" l="1"/>
  <c r="D22" i="1"/>
  <c r="F22" i="1" s="1"/>
  <c r="C26" i="1" l="1"/>
  <c r="D24" i="1"/>
  <c r="F24" i="1" s="1"/>
  <c r="C28" i="1" l="1"/>
  <c r="D26" i="1"/>
  <c r="C30" i="1" l="1"/>
  <c r="D30" i="1" s="1"/>
  <c r="D28" i="1"/>
  <c r="F28" i="1" s="1"/>
</calcChain>
</file>

<file path=xl/sharedStrings.xml><?xml version="1.0" encoding="utf-8"?>
<sst xmlns="http://schemas.openxmlformats.org/spreadsheetml/2006/main" count="81" uniqueCount="77">
  <si>
    <t>X(Edades)</t>
  </si>
  <si>
    <t>CX(# de Craneos)</t>
  </si>
  <si>
    <t>lX(% de sobrevivientes)</t>
  </si>
  <si>
    <t>NX(sobrevivientes)</t>
  </si>
  <si>
    <t>DX(%Muertos)</t>
  </si>
  <si>
    <t>QX(Probabilidad de muerte)</t>
  </si>
  <si>
    <t>EX(Esperanza de vida)</t>
  </si>
  <si>
    <t>TX(Tiempo de vida)</t>
  </si>
  <si>
    <t>x</t>
  </si>
  <si>
    <t>cx</t>
  </si>
  <si>
    <t>nx</t>
  </si>
  <si>
    <t>lx</t>
  </si>
  <si>
    <t>dx</t>
  </si>
  <si>
    <t>qx</t>
  </si>
  <si>
    <t>Lx</t>
  </si>
  <si>
    <t>Tx</t>
  </si>
  <si>
    <t>ex</t>
  </si>
  <si>
    <t>100,0</t>
  </si>
  <si>
    <t>0,03</t>
  </si>
  <si>
    <t>763,53</t>
  </si>
  <si>
    <t>7,8</t>
  </si>
  <si>
    <t>98,4</t>
  </si>
  <si>
    <t>0,05</t>
  </si>
  <si>
    <t>665,14</t>
  </si>
  <si>
    <t>7,0</t>
  </si>
  <si>
    <t>94,6</t>
  </si>
  <si>
    <t>92,4</t>
  </si>
  <si>
    <t>4,4</t>
  </si>
  <si>
    <t>0,12</t>
  </si>
  <si>
    <t>570,55</t>
  </si>
  <si>
    <t>6,6</t>
  </si>
  <si>
    <t>86,7</t>
  </si>
  <si>
    <t>0,08</t>
  </si>
  <si>
    <t>483,84</t>
  </si>
  <si>
    <t>6,2</t>
  </si>
  <si>
    <t>78,0</t>
  </si>
  <si>
    <t>0,06</t>
  </si>
  <si>
    <t>405,86</t>
  </si>
  <si>
    <t>5,6</t>
  </si>
  <si>
    <t>72,6</t>
  </si>
  <si>
    <t>70,2</t>
  </si>
  <si>
    <t>0,10</t>
  </si>
  <si>
    <t>333,30</t>
  </si>
  <si>
    <t>5,0</t>
  </si>
  <si>
    <t>66,7</t>
  </si>
  <si>
    <t>266,61</t>
  </si>
  <si>
    <t>60,7</t>
  </si>
  <si>
    <t>205,90</t>
  </si>
  <si>
    <t>56,4</t>
  </si>
  <si>
    <t>0,22</t>
  </si>
  <si>
    <t>149,52</t>
  </si>
  <si>
    <t>3,1</t>
  </si>
  <si>
    <t>48,5</t>
  </si>
  <si>
    <t>0,24</t>
  </si>
  <si>
    <t>101,06</t>
  </si>
  <si>
    <t>2,7</t>
  </si>
  <si>
    <t>37,2</t>
  </si>
  <si>
    <t>63,85</t>
  </si>
  <si>
    <t>2,2</t>
  </si>
  <si>
    <t>28,4</t>
  </si>
  <si>
    <t>0,35</t>
  </si>
  <si>
    <t>35,41</t>
  </si>
  <si>
    <t>1,7</t>
  </si>
  <si>
    <t>20,5</t>
  </si>
  <si>
    <t>0,64</t>
  </si>
  <si>
    <t>14,92</t>
  </si>
  <si>
    <t>1,4</t>
  </si>
  <si>
    <t>10,9</t>
  </si>
  <si>
    <t>0,81</t>
  </si>
  <si>
    <t>4,00</t>
  </si>
  <si>
    <t>1,2</t>
  </si>
  <si>
    <t>3,4</t>
  </si>
  <si>
    <t>1,00</t>
  </si>
  <si>
    <t>0,55</t>
  </si>
  <si>
    <t>0,9</t>
  </si>
  <si>
    <t>0,6</t>
  </si>
  <si>
    <t>LX(sobreviviente medial por intervalo de edad)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</si>
</sst>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CE5CD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BBC04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8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2" borderId="0" xfId="1"/>
    <xf numFmtId="0" fontId="2" fillId="3" borderId="0" xfId="2"/>
    <xf numFmtId="0" fontId="3" fillId="4" borderId="1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right"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right" wrapText="1"/>
    </xf>
    <xf numFmtId="0" fontId="4" fillId="5" borderId="4" xfId="0" applyFont="1" applyFill="1" applyBorder="1" applyAlignment="1">
      <alignment horizontal="right" wrapText="1"/>
    </xf>
    <xf numFmtId="0" fontId="4" fillId="0" borderId="3" xfId="0" applyFont="1" applyBorder="1" applyAlignment="1">
      <alignment wrapText="1"/>
    </xf>
    <xf numFmtId="0" fontId="4" fillId="6" borderId="4" xfId="0" applyFont="1" applyFill="1" applyBorder="1" applyAlignment="1">
      <alignment horizontal="right" wrapText="1"/>
    </xf>
    <xf numFmtId="0" fontId="4" fillId="7" borderId="4" xfId="0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0" fontId="5" fillId="8" borderId="4" xfId="3" applyBorder="1" applyAlignment="1">
      <alignment wrapText="1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B25" zoomScale="130" zoomScaleNormal="130" workbookViewId="0">
      <selection activeCell="I4" sqref="I4"/>
    </sheetView>
  </sheetViews>
  <sheetFormatPr baseColWidth="10" defaultRowHeight="15" x14ac:dyDescent="0.25"/>
  <cols>
    <col min="2" max="2" width="15.7109375" customWidth="1"/>
    <col min="3" max="3" width="17.28515625" customWidth="1"/>
    <col min="4" max="4" width="21.85546875" customWidth="1"/>
    <col min="5" max="5" width="13.28515625" customWidth="1"/>
    <col min="6" max="6" width="27.28515625" customWidth="1"/>
    <col min="7" max="7" width="36.28515625" customWidth="1"/>
    <col min="8" max="8" width="17.7109375" customWidth="1"/>
    <col min="9" max="9" width="21.140625" customWidth="1"/>
  </cols>
  <sheetData>
    <row r="1" spans="1:9" x14ac:dyDescent="0.25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F1" s="3" t="s">
        <v>5</v>
      </c>
      <c r="G1" s="3" t="s">
        <v>76</v>
      </c>
      <c r="H1" s="3" t="s">
        <v>7</v>
      </c>
      <c r="I1" s="3" t="s">
        <v>6</v>
      </c>
    </row>
    <row r="2" spans="1:9" x14ac:dyDescent="0.25">
      <c r="A2" s="4">
        <v>0</v>
      </c>
      <c r="C2">
        <f>SUM(B2:B30)</f>
        <v>598</v>
      </c>
      <c r="D2">
        <f t="shared" ref="D2" si="0">(C2/598)*100</f>
        <v>100</v>
      </c>
      <c r="E2">
        <f t="shared" ref="E2" si="1">(B2/598)*100</f>
        <v>0</v>
      </c>
      <c r="F2" s="1">
        <f>E4/D2</f>
        <v>0.18729096989966554</v>
      </c>
      <c r="H2" s="2">
        <f t="shared" ref="H2:H26" si="2">H4+G3</f>
        <v>715.88628762541794</v>
      </c>
      <c r="I2" s="2">
        <f>H2/G3</f>
        <v>7.8985239852398506</v>
      </c>
    </row>
    <row r="3" spans="1:9" x14ac:dyDescent="0.25">
      <c r="A3" s="4"/>
      <c r="F3" s="1"/>
      <c r="G3" s="2">
        <f>(D2+D4)/2</f>
        <v>90.635451505016732</v>
      </c>
      <c r="H3" s="2"/>
      <c r="I3" s="2"/>
    </row>
    <row r="4" spans="1:9" x14ac:dyDescent="0.25">
      <c r="A4" s="4">
        <v>1</v>
      </c>
      <c r="B4">
        <v>112</v>
      </c>
      <c r="C4">
        <f>C2-B4</f>
        <v>486</v>
      </c>
      <c r="D4" s="2">
        <f>(C4/598)*100</f>
        <v>81.27090301003345</v>
      </c>
      <c r="E4" s="2">
        <f>(B4/598)*100</f>
        <v>18.729096989966553</v>
      </c>
      <c r="F4" s="1">
        <f>E6/D4</f>
        <v>1.4403292181069956E-2</v>
      </c>
      <c r="G4" s="2"/>
      <c r="H4" s="2">
        <f t="shared" si="2"/>
        <v>625.25083612040123</v>
      </c>
      <c r="I4" s="2">
        <f>H4/G5</f>
        <v>7.7492227979274588</v>
      </c>
    </row>
    <row r="5" spans="1:9" x14ac:dyDescent="0.25">
      <c r="A5" s="4"/>
      <c r="D5" s="2"/>
      <c r="E5" s="2"/>
      <c r="F5" s="1"/>
      <c r="G5" s="2">
        <f>(D4+D6)/2</f>
        <v>80.685618729097001</v>
      </c>
      <c r="H5" s="2"/>
      <c r="I5" s="2"/>
    </row>
    <row r="6" spans="1:9" x14ac:dyDescent="0.25">
      <c r="A6" s="4">
        <v>2</v>
      </c>
      <c r="B6">
        <v>7</v>
      </c>
      <c r="C6">
        <f t="shared" ref="C6:C30" si="3">C4-B6</f>
        <v>479</v>
      </c>
      <c r="D6" s="2">
        <f t="shared" ref="D6:D30" si="4">(C6/598)*100</f>
        <v>80.100334448160538</v>
      </c>
      <c r="E6" s="2">
        <f t="shared" ref="E6:E28" si="5">(B6/598)*100</f>
        <v>1.1705685618729096</v>
      </c>
      <c r="F6" s="1">
        <f>E8/D6</f>
        <v>1.6701461377870562E-2</v>
      </c>
      <c r="G6" s="2"/>
      <c r="H6" s="2">
        <f t="shared" si="2"/>
        <v>544.56521739130426</v>
      </c>
      <c r="I6" s="2">
        <f t="shared" ref="I4:I28" si="6">H6/G7</f>
        <v>6.8557894736842089</v>
      </c>
    </row>
    <row r="7" spans="1:9" x14ac:dyDescent="0.25">
      <c r="A7" s="4"/>
      <c r="D7" s="2"/>
      <c r="E7" s="2"/>
      <c r="F7" s="1"/>
      <c r="G7" s="2">
        <f>(D6+D8)/2</f>
        <v>79.431438127090303</v>
      </c>
      <c r="H7" s="2"/>
      <c r="I7" s="2"/>
    </row>
    <row r="8" spans="1:9" x14ac:dyDescent="0.25">
      <c r="A8" s="4">
        <v>3</v>
      </c>
      <c r="B8">
        <v>8</v>
      </c>
      <c r="C8">
        <f t="shared" si="3"/>
        <v>471</v>
      </c>
      <c r="D8" s="2">
        <f t="shared" si="4"/>
        <v>78.762541806020067</v>
      </c>
      <c r="E8" s="2">
        <f t="shared" si="5"/>
        <v>1.3377926421404682</v>
      </c>
      <c r="F8" s="1">
        <f t="shared" ref="F6:F24" si="7">E10/D8</f>
        <v>1.4861995753715497E-2</v>
      </c>
      <c r="G8" s="2"/>
      <c r="H8" s="2">
        <f t="shared" si="2"/>
        <v>465.13377926421401</v>
      </c>
      <c r="I8" s="2">
        <f t="shared" si="6"/>
        <v>5.949732620320856</v>
      </c>
    </row>
    <row r="9" spans="1:9" x14ac:dyDescent="0.25">
      <c r="A9" s="4"/>
      <c r="D9" s="2"/>
      <c r="E9" s="2"/>
      <c r="F9" s="1"/>
      <c r="G9" s="2">
        <f>(D8+D10)/2</f>
        <v>78.177257525083604</v>
      </c>
      <c r="H9" s="2"/>
      <c r="I9" s="2"/>
    </row>
    <row r="10" spans="1:9" x14ac:dyDescent="0.25">
      <c r="A10" s="4">
        <v>4</v>
      </c>
      <c r="B10">
        <v>7</v>
      </c>
      <c r="C10">
        <f t="shared" si="3"/>
        <v>464</v>
      </c>
      <c r="D10" s="2">
        <f t="shared" si="4"/>
        <v>77.591973244147155</v>
      </c>
      <c r="E10" s="2">
        <f t="shared" si="5"/>
        <v>1.1705685618729096</v>
      </c>
      <c r="F10" s="1">
        <f t="shared" si="7"/>
        <v>3.8793103448275863E-2</v>
      </c>
      <c r="G10" s="2"/>
      <c r="H10" s="2">
        <f t="shared" si="2"/>
        <v>386.95652173913038</v>
      </c>
      <c r="I10" s="2">
        <f t="shared" si="6"/>
        <v>5.0857142857142854</v>
      </c>
    </row>
    <row r="11" spans="1:9" x14ac:dyDescent="0.25">
      <c r="A11" s="4"/>
      <c r="D11" s="2"/>
      <c r="E11" s="2"/>
      <c r="F11" s="1"/>
      <c r="G11" s="2">
        <f t="shared" ref="G5:G27" si="8">(D10+D12)/2</f>
        <v>76.086956521739125</v>
      </c>
      <c r="H11" s="2"/>
      <c r="I11" s="2"/>
    </row>
    <row r="12" spans="1:9" x14ac:dyDescent="0.25">
      <c r="A12" s="4">
        <v>5</v>
      </c>
      <c r="B12">
        <v>18</v>
      </c>
      <c r="C12">
        <f t="shared" si="3"/>
        <v>446</v>
      </c>
      <c r="D12" s="2">
        <f t="shared" si="4"/>
        <v>74.581939799331096</v>
      </c>
      <c r="E12" s="2">
        <f t="shared" si="5"/>
        <v>3.0100334448160537</v>
      </c>
      <c r="F12" s="1">
        <f t="shared" si="7"/>
        <v>6.2780269058295965E-2</v>
      </c>
      <c r="G12" s="2"/>
      <c r="H12" s="2">
        <f t="shared" si="2"/>
        <v>310.86956521739125</v>
      </c>
      <c r="I12" s="2">
        <f t="shared" si="6"/>
        <v>4.3032407407407396</v>
      </c>
    </row>
    <row r="13" spans="1:9" x14ac:dyDescent="0.25">
      <c r="A13" s="4"/>
      <c r="D13" s="2"/>
      <c r="E13" s="2"/>
      <c r="F13" s="1"/>
      <c r="G13" s="2">
        <f t="shared" si="8"/>
        <v>72.240802675585286</v>
      </c>
      <c r="H13" s="2"/>
      <c r="I13" s="2"/>
    </row>
    <row r="14" spans="1:9" x14ac:dyDescent="0.25">
      <c r="A14" s="4">
        <v>6</v>
      </c>
      <c r="B14">
        <v>28</v>
      </c>
      <c r="C14">
        <f t="shared" si="3"/>
        <v>418</v>
      </c>
      <c r="D14" s="2">
        <f t="shared" si="4"/>
        <v>69.899665551839462</v>
      </c>
      <c r="E14" s="2">
        <f t="shared" si="5"/>
        <v>4.6822742474916383</v>
      </c>
      <c r="F14" s="1">
        <f t="shared" si="7"/>
        <v>6.9377990430622011E-2</v>
      </c>
      <c r="G14" s="2"/>
      <c r="H14" s="2">
        <f t="shared" si="2"/>
        <v>238.628762541806</v>
      </c>
      <c r="I14" s="2">
        <f t="shared" si="6"/>
        <v>3.5365551425030977</v>
      </c>
    </row>
    <row r="15" spans="1:9" x14ac:dyDescent="0.25">
      <c r="A15" s="4"/>
      <c r="D15" s="2"/>
      <c r="E15" s="2"/>
      <c r="F15" s="1"/>
      <c r="G15" s="2">
        <f>(D14+D16)/2</f>
        <v>67.474916387959865</v>
      </c>
      <c r="H15" s="2"/>
      <c r="I15" s="2"/>
    </row>
    <row r="16" spans="1:9" x14ac:dyDescent="0.25">
      <c r="A16" s="4">
        <v>7</v>
      </c>
      <c r="B16">
        <v>29</v>
      </c>
      <c r="C16">
        <f t="shared" si="3"/>
        <v>389</v>
      </c>
      <c r="D16" s="2">
        <f t="shared" si="4"/>
        <v>65.050167224080269</v>
      </c>
      <c r="E16" s="2">
        <f t="shared" si="5"/>
        <v>4.8494983277591972</v>
      </c>
      <c r="F16" s="1">
        <f t="shared" si="7"/>
        <v>0.10796915167095116</v>
      </c>
      <c r="G16" s="2"/>
      <c r="H16" s="2">
        <f t="shared" si="2"/>
        <v>171.15384615384613</v>
      </c>
      <c r="I16" s="2">
        <f t="shared" si="6"/>
        <v>2.78125</v>
      </c>
    </row>
    <row r="17" spans="1:9" x14ac:dyDescent="0.25">
      <c r="A17" s="4"/>
      <c r="D17" s="2"/>
      <c r="E17" s="2"/>
      <c r="F17" s="1"/>
      <c r="G17" s="2">
        <f t="shared" si="8"/>
        <v>61.538461538461533</v>
      </c>
      <c r="H17" s="2"/>
      <c r="I17" s="2"/>
    </row>
    <row r="18" spans="1:9" x14ac:dyDescent="0.25">
      <c r="A18" s="4">
        <v>8</v>
      </c>
      <c r="B18">
        <v>42</v>
      </c>
      <c r="C18">
        <f t="shared" si="3"/>
        <v>347</v>
      </c>
      <c r="D18" s="2">
        <f t="shared" si="4"/>
        <v>58.026755852842804</v>
      </c>
      <c r="E18" s="2">
        <f t="shared" si="5"/>
        <v>7.023411371237458</v>
      </c>
      <c r="F18" s="1">
        <f t="shared" si="7"/>
        <v>0.23054755043227668</v>
      </c>
      <c r="G18" s="2"/>
      <c r="H18" s="2">
        <f t="shared" si="2"/>
        <v>109.61538461538461</v>
      </c>
      <c r="I18" s="2">
        <f t="shared" si="6"/>
        <v>2.1351791530944628</v>
      </c>
    </row>
    <row r="19" spans="1:9" x14ac:dyDescent="0.25">
      <c r="A19" s="4"/>
      <c r="D19" s="2"/>
      <c r="E19" s="2"/>
      <c r="F19" s="1"/>
      <c r="G19" s="2">
        <f t="shared" si="8"/>
        <v>51.337792642140464</v>
      </c>
      <c r="H19" s="2"/>
      <c r="I19" s="2"/>
    </row>
    <row r="20" spans="1:9" x14ac:dyDescent="0.25">
      <c r="A20" s="4">
        <v>9</v>
      </c>
      <c r="B20">
        <v>80</v>
      </c>
      <c r="C20">
        <f t="shared" si="3"/>
        <v>267</v>
      </c>
      <c r="D20" s="2">
        <f t="shared" si="4"/>
        <v>44.648829431438124</v>
      </c>
      <c r="E20" s="2">
        <f t="shared" si="5"/>
        <v>13.377926421404682</v>
      </c>
      <c r="F20" s="1">
        <f t="shared" si="7"/>
        <v>0.42696629213483156</v>
      </c>
      <c r="G20" s="2"/>
      <c r="H20" s="2">
        <f t="shared" si="2"/>
        <v>58.277591973244142</v>
      </c>
      <c r="I20" s="2">
        <f t="shared" si="6"/>
        <v>1.6595238095238094</v>
      </c>
    </row>
    <row r="21" spans="1:9" x14ac:dyDescent="0.25">
      <c r="A21" s="4"/>
      <c r="D21" s="2"/>
      <c r="E21" s="2"/>
      <c r="F21" s="1"/>
      <c r="G21" s="2">
        <f t="shared" si="8"/>
        <v>35.11705685618729</v>
      </c>
      <c r="H21" s="2"/>
      <c r="I21" s="2"/>
    </row>
    <row r="22" spans="1:9" x14ac:dyDescent="0.25">
      <c r="A22" s="4">
        <v>10</v>
      </c>
      <c r="B22">
        <v>114</v>
      </c>
      <c r="C22">
        <f t="shared" si="3"/>
        <v>153</v>
      </c>
      <c r="D22" s="2">
        <f t="shared" si="4"/>
        <v>25.585284280936456</v>
      </c>
      <c r="E22" s="2">
        <f t="shared" si="5"/>
        <v>19.063545150501675</v>
      </c>
      <c r="F22" s="1">
        <f t="shared" si="7"/>
        <v>0.62091503267973847</v>
      </c>
      <c r="G22" s="2"/>
      <c r="H22" s="2">
        <f t="shared" si="2"/>
        <v>23.160535117056856</v>
      </c>
      <c r="I22" s="2">
        <f t="shared" si="6"/>
        <v>1.3127962085308058</v>
      </c>
    </row>
    <row r="23" spans="1:9" x14ac:dyDescent="0.25">
      <c r="A23" s="4"/>
      <c r="D23" s="2"/>
      <c r="E23" s="2"/>
      <c r="F23" s="1"/>
      <c r="G23" s="2">
        <f t="shared" si="8"/>
        <v>17.642140468227424</v>
      </c>
      <c r="H23" s="2"/>
      <c r="I23" s="2"/>
    </row>
    <row r="24" spans="1:9" x14ac:dyDescent="0.25">
      <c r="A24" s="4">
        <v>11</v>
      </c>
      <c r="B24">
        <v>95</v>
      </c>
      <c r="C24">
        <f t="shared" si="3"/>
        <v>58</v>
      </c>
      <c r="D24" s="2">
        <f t="shared" si="4"/>
        <v>9.6989966555183944</v>
      </c>
      <c r="E24" s="2">
        <f t="shared" si="5"/>
        <v>15.88628762541806</v>
      </c>
      <c r="F24" s="1">
        <f t="shared" si="7"/>
        <v>0.94827586206896541</v>
      </c>
      <c r="G24" s="2"/>
      <c r="H24" s="2">
        <f t="shared" si="2"/>
        <v>5.5183946488294309</v>
      </c>
      <c r="I24" s="2">
        <f t="shared" si="6"/>
        <v>1.0819672131147542</v>
      </c>
    </row>
    <row r="25" spans="1:9" x14ac:dyDescent="0.25">
      <c r="A25" s="4"/>
      <c r="D25" s="2"/>
      <c r="E25" s="2"/>
      <c r="F25" s="1"/>
      <c r="G25" s="2">
        <f t="shared" si="8"/>
        <v>5.1003344481605346</v>
      </c>
      <c r="H25" s="2"/>
      <c r="I25" s="2"/>
    </row>
    <row r="26" spans="1:9" x14ac:dyDescent="0.25">
      <c r="A26" s="4">
        <v>12</v>
      </c>
      <c r="B26">
        <v>55</v>
      </c>
      <c r="C26">
        <f t="shared" si="3"/>
        <v>3</v>
      </c>
      <c r="D26" s="2">
        <f t="shared" si="4"/>
        <v>0.50167224080267558</v>
      </c>
      <c r="E26" s="2">
        <f t="shared" si="5"/>
        <v>9.1973244147157178</v>
      </c>
      <c r="F26" s="1">
        <f>E28/D26</f>
        <v>0.66666666666666663</v>
      </c>
      <c r="G26" s="2"/>
      <c r="H26" s="2">
        <f t="shared" si="2"/>
        <v>0.41806020066889632</v>
      </c>
      <c r="I26" s="2">
        <f t="shared" si="6"/>
        <v>1.25</v>
      </c>
    </row>
    <row r="27" spans="1:9" x14ac:dyDescent="0.25">
      <c r="A27" s="4"/>
      <c r="D27" s="2"/>
      <c r="E27" s="2"/>
      <c r="F27" s="1"/>
      <c r="G27" s="2">
        <f t="shared" si="8"/>
        <v>0.33444816053511706</v>
      </c>
      <c r="H27" s="2"/>
      <c r="I27" s="2"/>
    </row>
    <row r="28" spans="1:9" x14ac:dyDescent="0.25">
      <c r="A28" s="4">
        <v>13</v>
      </c>
      <c r="B28">
        <v>2</v>
      </c>
      <c r="C28">
        <f t="shared" si="3"/>
        <v>1</v>
      </c>
      <c r="D28" s="2">
        <f t="shared" si="4"/>
        <v>0.16722408026755853</v>
      </c>
      <c r="E28" s="2">
        <f t="shared" si="5"/>
        <v>0.33444816053511706</v>
      </c>
      <c r="F28" s="1">
        <f>E30/D28</f>
        <v>1</v>
      </c>
      <c r="G28" s="2"/>
      <c r="H28" s="2">
        <f>H30+G29</f>
        <v>8.3612040133779264E-2</v>
      </c>
      <c r="I28" s="2">
        <f t="shared" si="6"/>
        <v>1</v>
      </c>
    </row>
    <row r="29" spans="1:9" x14ac:dyDescent="0.25">
      <c r="A29" s="4"/>
      <c r="D29" s="2"/>
      <c r="E29" s="2"/>
      <c r="G29" s="2">
        <f>(D28+D30)/2</f>
        <v>8.3612040133779264E-2</v>
      </c>
      <c r="I29" s="2"/>
    </row>
    <row r="30" spans="1:9" x14ac:dyDescent="0.25">
      <c r="A30" s="4">
        <v>14</v>
      </c>
      <c r="B30">
        <v>1</v>
      </c>
      <c r="C30">
        <f t="shared" si="3"/>
        <v>0</v>
      </c>
      <c r="D30" s="2">
        <f t="shared" si="4"/>
        <v>0</v>
      </c>
      <c r="E30" s="2">
        <f>(B30/598)*100</f>
        <v>0.16722408026755853</v>
      </c>
      <c r="H30">
        <v>0</v>
      </c>
      <c r="I30" s="2"/>
    </row>
    <row r="31" spans="1:9" x14ac:dyDescent="0.25">
      <c r="G31" s="2"/>
    </row>
    <row r="32" spans="1:9" x14ac:dyDescent="0.25">
      <c r="G32" s="2"/>
    </row>
    <row r="33" spans="7:7" x14ac:dyDescent="0.25">
      <c r="G3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196" zoomScaleNormal="196" workbookViewId="0">
      <selection activeCell="F2" sqref="F2"/>
    </sheetView>
  </sheetViews>
  <sheetFormatPr baseColWidth="10" defaultRowHeight="15" x14ac:dyDescent="0.25"/>
  <sheetData>
    <row r="1" spans="1:9" ht="15.75" thickBot="1" x14ac:dyDescent="0.3">
      <c r="A1" s="5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</row>
    <row r="2" spans="1:9" ht="15.75" thickBot="1" x14ac:dyDescent="0.3">
      <c r="A2" s="7">
        <v>0</v>
      </c>
      <c r="B2" s="8"/>
      <c r="C2" s="9">
        <v>1396</v>
      </c>
      <c r="D2" s="10" t="s">
        <v>17</v>
      </c>
      <c r="E2" s="9">
        <v>0</v>
      </c>
      <c r="F2" s="9" t="s">
        <v>18</v>
      </c>
      <c r="G2" s="8"/>
      <c r="H2" s="9" t="s">
        <v>19</v>
      </c>
      <c r="I2" s="9" t="s">
        <v>20</v>
      </c>
    </row>
    <row r="3" spans="1:9" ht="15.75" thickBot="1" x14ac:dyDescent="0.3">
      <c r="A3" s="11"/>
      <c r="B3" s="8"/>
      <c r="C3" s="8"/>
      <c r="D3" s="8"/>
      <c r="E3" s="8"/>
      <c r="F3" s="8"/>
      <c r="G3" s="9" t="s">
        <v>21</v>
      </c>
      <c r="H3" s="8"/>
      <c r="I3" s="8"/>
    </row>
    <row r="4" spans="1:9" ht="15.75" thickBot="1" x14ac:dyDescent="0.3">
      <c r="A4" s="7">
        <v>1</v>
      </c>
      <c r="B4" s="9">
        <v>45</v>
      </c>
      <c r="C4" s="9">
        <v>1351</v>
      </c>
      <c r="D4" s="14">
        <f>C4/C2*100</f>
        <v>96.776504297994265</v>
      </c>
      <c r="E4" s="2">
        <f>B4/C2*100</f>
        <v>3.2234957020057307</v>
      </c>
      <c r="F4" s="9" t="s">
        <v>22</v>
      </c>
      <c r="G4" s="8"/>
      <c r="H4" s="9" t="s">
        <v>23</v>
      </c>
      <c r="I4" s="9" t="s">
        <v>24</v>
      </c>
    </row>
    <row r="5" spans="1:9" ht="15.75" thickBot="1" x14ac:dyDescent="0.3">
      <c r="A5" s="11"/>
      <c r="B5" s="8"/>
      <c r="C5" s="8"/>
      <c r="D5" s="8" t="s">
        <v>26</v>
      </c>
      <c r="E5" s="8"/>
      <c r="F5" s="8"/>
      <c r="G5" s="9" t="s">
        <v>25</v>
      </c>
      <c r="H5" s="8"/>
      <c r="I5" s="8"/>
    </row>
    <row r="6" spans="1:9" ht="15.75" thickBot="1" x14ac:dyDescent="0.3">
      <c r="A6" s="7">
        <v>2</v>
      </c>
      <c r="B6" s="9">
        <v>61</v>
      </c>
      <c r="C6" s="9">
        <v>1290</v>
      </c>
      <c r="D6" s="14">
        <f>C6/C2*100</f>
        <v>92.40687679083095</v>
      </c>
      <c r="E6" s="2">
        <f>D4-D6</f>
        <v>4.3696275071633153</v>
      </c>
      <c r="F6" s="9" t="s">
        <v>28</v>
      </c>
      <c r="G6" s="8"/>
      <c r="H6" s="9" t="s">
        <v>29</v>
      </c>
      <c r="I6" s="9" t="s">
        <v>30</v>
      </c>
    </row>
    <row r="7" spans="1:9" ht="15.75" thickBot="1" x14ac:dyDescent="0.3">
      <c r="A7" s="11"/>
      <c r="B7" s="8"/>
      <c r="C7" s="8"/>
      <c r="D7" s="8"/>
      <c r="E7" s="8"/>
      <c r="F7" s="8"/>
      <c r="G7" s="9" t="s">
        <v>31</v>
      </c>
      <c r="H7" s="8"/>
      <c r="I7" s="8"/>
    </row>
    <row r="8" spans="1:9" ht="15.75" thickBot="1" x14ac:dyDescent="0.3">
      <c r="A8" s="7">
        <v>3</v>
      </c>
      <c r="B8" s="9">
        <v>159</v>
      </c>
      <c r="C8" s="9">
        <v>1131</v>
      </c>
      <c r="D8" s="14">
        <f>C8/C$2*100</f>
        <v>81.01719197707736</v>
      </c>
      <c r="E8" s="2">
        <f>D6-D8</f>
        <v>11.38968481375359</v>
      </c>
      <c r="F8" s="9" t="s">
        <v>32</v>
      </c>
      <c r="G8" s="8"/>
      <c r="H8" s="9" t="s">
        <v>33</v>
      </c>
      <c r="I8" s="9" t="s">
        <v>34</v>
      </c>
    </row>
    <row r="9" spans="1:9" ht="15.75" thickBot="1" x14ac:dyDescent="0.3">
      <c r="A9" s="11"/>
      <c r="B9" s="8"/>
      <c r="C9" s="8"/>
      <c r="D9" s="8"/>
      <c r="E9" s="8"/>
      <c r="F9" s="8"/>
      <c r="G9" s="9" t="s">
        <v>35</v>
      </c>
      <c r="H9" s="8"/>
      <c r="I9" s="8"/>
    </row>
    <row r="10" spans="1:9" ht="15.75" thickBot="1" x14ac:dyDescent="0.3">
      <c r="A10" s="7">
        <v>4</v>
      </c>
      <c r="B10" s="9">
        <v>85</v>
      </c>
      <c r="C10" s="9">
        <v>1046</v>
      </c>
      <c r="D10" s="14">
        <f>C10/C$2*100</f>
        <v>74.928366762177646</v>
      </c>
      <c r="E10" s="2">
        <f>D8-D10</f>
        <v>6.088825214899714</v>
      </c>
      <c r="F10" s="9" t="s">
        <v>36</v>
      </c>
      <c r="G10" s="8"/>
      <c r="H10" s="9" t="s">
        <v>37</v>
      </c>
      <c r="I10" s="9" t="s">
        <v>38</v>
      </c>
    </row>
    <row r="11" spans="1:9" ht="15.75" thickBot="1" x14ac:dyDescent="0.3">
      <c r="A11" s="11"/>
      <c r="B11" s="8"/>
      <c r="C11" s="8"/>
      <c r="D11" s="15" t="s">
        <v>40</v>
      </c>
      <c r="E11" s="8"/>
      <c r="F11" s="8"/>
      <c r="G11" s="9" t="s">
        <v>39</v>
      </c>
      <c r="H11" s="8"/>
      <c r="I11" s="8"/>
    </row>
    <row r="12" spans="1:9" ht="15.75" thickBot="1" x14ac:dyDescent="0.3">
      <c r="A12" s="7">
        <v>5</v>
      </c>
      <c r="B12" s="9">
        <v>66</v>
      </c>
      <c r="C12" s="9">
        <v>980</v>
      </c>
      <c r="D12" s="14">
        <f>C12/C$2*100</f>
        <v>70.200573065902589</v>
      </c>
      <c r="E12" s="2">
        <f>D10-D12</f>
        <v>4.7277936962750573</v>
      </c>
      <c r="F12" s="9" t="s">
        <v>41</v>
      </c>
      <c r="G12" s="8"/>
      <c r="H12" s="9" t="s">
        <v>42</v>
      </c>
      <c r="I12" s="9" t="s">
        <v>43</v>
      </c>
    </row>
    <row r="13" spans="1:9" ht="15.75" thickBot="1" x14ac:dyDescent="0.3">
      <c r="A13" s="11"/>
      <c r="B13" s="8"/>
      <c r="C13" s="8"/>
      <c r="D13" s="8"/>
      <c r="E13" s="8"/>
      <c r="F13" s="8"/>
      <c r="G13" s="9" t="s">
        <v>44</v>
      </c>
      <c r="H13" s="8"/>
      <c r="I13" s="8"/>
    </row>
    <row r="14" spans="1:9" ht="15.75" thickBot="1" x14ac:dyDescent="0.3">
      <c r="A14" s="7">
        <v>6</v>
      </c>
      <c r="B14" s="9">
        <v>98</v>
      </c>
      <c r="C14" s="9">
        <v>882</v>
      </c>
      <c r="D14" s="14">
        <f>C14/C$2*100</f>
        <v>63.180515759312314</v>
      </c>
      <c r="E14" s="2">
        <f>D12-D14</f>
        <v>7.0200573065902745</v>
      </c>
      <c r="F14" s="9" t="s">
        <v>32</v>
      </c>
      <c r="G14" s="8"/>
      <c r="H14" s="9" t="s">
        <v>45</v>
      </c>
      <c r="I14" s="9" t="s">
        <v>27</v>
      </c>
    </row>
    <row r="15" spans="1:9" ht="15.75" thickBot="1" x14ac:dyDescent="0.3">
      <c r="A15" s="11"/>
      <c r="B15" s="8"/>
      <c r="C15" s="8"/>
      <c r="D15" s="8"/>
      <c r="E15" s="8"/>
      <c r="F15" s="8"/>
      <c r="G15" s="9" t="s">
        <v>46</v>
      </c>
      <c r="H15" s="8"/>
      <c r="I15" s="8"/>
    </row>
    <row r="16" spans="1:9" ht="15.75" thickBot="1" x14ac:dyDescent="0.3">
      <c r="A16" s="7">
        <v>7</v>
      </c>
      <c r="B16" s="9">
        <v>69</v>
      </c>
      <c r="C16" s="9">
        <v>813</v>
      </c>
      <c r="D16" s="14">
        <f>C16/C$2*100</f>
        <v>58.237822349570202</v>
      </c>
      <c r="E16" s="2">
        <f>D14-D16</f>
        <v>4.9426934097421125</v>
      </c>
      <c r="F16" s="9" t="s">
        <v>36</v>
      </c>
      <c r="G16" s="8"/>
      <c r="H16" s="9" t="s">
        <v>47</v>
      </c>
      <c r="I16" s="9" t="s">
        <v>20</v>
      </c>
    </row>
    <row r="17" spans="1:9" ht="15.75" thickBot="1" x14ac:dyDescent="0.3">
      <c r="A17" s="11"/>
      <c r="B17" s="8"/>
      <c r="C17" s="8"/>
      <c r="D17" s="8"/>
      <c r="E17" s="8"/>
      <c r="F17" s="8"/>
      <c r="G17" s="9" t="s">
        <v>48</v>
      </c>
      <c r="H17" s="8"/>
      <c r="I17" s="8"/>
    </row>
    <row r="18" spans="1:9" ht="15.75" thickBot="1" x14ac:dyDescent="0.3">
      <c r="A18" s="7">
        <v>8</v>
      </c>
      <c r="B18" s="9">
        <v>52</v>
      </c>
      <c r="C18" s="9">
        <v>761</v>
      </c>
      <c r="D18" s="14">
        <f>C18/C$2*100</f>
        <v>54.512893982808016</v>
      </c>
      <c r="E18" s="2">
        <f>D16-D18</f>
        <v>3.7249283667621853</v>
      </c>
      <c r="F18" s="9" t="s">
        <v>49</v>
      </c>
      <c r="G18" s="8"/>
      <c r="H18" s="9" t="s">
        <v>50</v>
      </c>
      <c r="I18" s="9" t="s">
        <v>51</v>
      </c>
    </row>
    <row r="19" spans="1:9" ht="15.75" thickBot="1" x14ac:dyDescent="0.3">
      <c r="A19" s="11"/>
      <c r="B19" s="8"/>
      <c r="C19" s="8"/>
      <c r="D19" s="8"/>
      <c r="E19" s="2"/>
      <c r="F19" s="8"/>
      <c r="G19" s="9" t="s">
        <v>52</v>
      </c>
      <c r="H19" s="8"/>
      <c r="I19" s="8"/>
    </row>
    <row r="20" spans="1:9" ht="15.75" thickBot="1" x14ac:dyDescent="0.3">
      <c r="A20" s="7">
        <v>9</v>
      </c>
      <c r="B20" s="9">
        <v>169</v>
      </c>
      <c r="C20" s="9">
        <v>592</v>
      </c>
      <c r="D20" s="14">
        <f>C20/C$2*100</f>
        <v>42.406876790830943</v>
      </c>
      <c r="E20" s="2">
        <f>B20/C18*100</f>
        <v>22.207621550591327</v>
      </c>
      <c r="F20" s="9" t="s">
        <v>53</v>
      </c>
      <c r="G20" s="8"/>
      <c r="H20" s="12" t="s">
        <v>54</v>
      </c>
      <c r="I20" s="9" t="s">
        <v>55</v>
      </c>
    </row>
    <row r="21" spans="1:9" ht="15.75" thickBot="1" x14ac:dyDescent="0.3">
      <c r="A21" s="11"/>
      <c r="B21" s="8"/>
      <c r="C21" s="8"/>
      <c r="D21" s="8"/>
      <c r="E21" s="8"/>
      <c r="F21" s="8"/>
      <c r="G21" s="13" t="s">
        <v>56</v>
      </c>
      <c r="H21" s="8"/>
      <c r="I21" s="8"/>
    </row>
    <row r="22" spans="1:9" ht="15.75" thickBot="1" x14ac:dyDescent="0.3">
      <c r="A22" s="7">
        <v>10</v>
      </c>
      <c r="B22" s="9">
        <v>145</v>
      </c>
      <c r="C22" s="9">
        <v>447</v>
      </c>
      <c r="D22" s="14">
        <f>C22/C$2*100</f>
        <v>32.02005730659026</v>
      </c>
      <c r="E22" s="2">
        <f>D20-D22</f>
        <v>10.386819484240682</v>
      </c>
      <c r="F22" s="9" t="s">
        <v>49</v>
      </c>
      <c r="G22" s="8"/>
      <c r="H22" s="13" t="s">
        <v>57</v>
      </c>
      <c r="I22" s="9" t="s">
        <v>58</v>
      </c>
    </row>
    <row r="23" spans="1:9" ht="15.75" thickBot="1" x14ac:dyDescent="0.3">
      <c r="A23" s="11"/>
      <c r="B23" s="8"/>
      <c r="C23" s="8"/>
      <c r="D23" s="8"/>
      <c r="E23" s="8"/>
      <c r="F23" s="8"/>
      <c r="G23" s="9" t="s">
        <v>59</v>
      </c>
      <c r="H23" s="8"/>
      <c r="I23" s="8"/>
    </row>
    <row r="24" spans="1:9" ht="15.75" thickBot="1" x14ac:dyDescent="0.3">
      <c r="A24" s="7">
        <v>11</v>
      </c>
      <c r="B24" s="9">
        <v>100</v>
      </c>
      <c r="C24" s="9">
        <v>347</v>
      </c>
      <c r="D24" s="14">
        <f>C24/C$2*100</f>
        <v>24.856733524355302</v>
      </c>
      <c r="E24" s="2">
        <f>D22-D24</f>
        <v>7.1633237822349578</v>
      </c>
      <c r="F24" s="9" t="s">
        <v>60</v>
      </c>
      <c r="G24" s="8"/>
      <c r="H24" s="9" t="s">
        <v>61</v>
      </c>
      <c r="I24" s="9" t="s">
        <v>62</v>
      </c>
    </row>
    <row r="25" spans="1:9" ht="15.75" thickBot="1" x14ac:dyDescent="0.3">
      <c r="A25" s="11"/>
      <c r="B25" s="8"/>
      <c r="C25" s="8"/>
      <c r="D25" s="8"/>
      <c r="E25" s="8"/>
      <c r="F25" s="8"/>
      <c r="G25" s="9" t="s">
        <v>63</v>
      </c>
      <c r="H25" s="8"/>
      <c r="I25" s="8"/>
    </row>
    <row r="26" spans="1:9" ht="15.75" thickBot="1" x14ac:dyDescent="0.3">
      <c r="A26" s="7">
        <v>12</v>
      </c>
      <c r="B26" s="9">
        <v>122</v>
      </c>
      <c r="C26" s="9">
        <v>225</v>
      </c>
      <c r="D26" s="14">
        <f>C26/C$2*100</f>
        <v>16.117478510028654</v>
      </c>
      <c r="E26" s="2">
        <f>D24-D26</f>
        <v>8.7392550143266483</v>
      </c>
      <c r="F26" s="9" t="s">
        <v>64</v>
      </c>
      <c r="G26" s="8"/>
      <c r="H26" s="9" t="s">
        <v>65</v>
      </c>
      <c r="I26" s="9" t="s">
        <v>66</v>
      </c>
    </row>
    <row r="27" spans="1:9" ht="15.75" thickBot="1" x14ac:dyDescent="0.3">
      <c r="A27" s="11"/>
      <c r="B27" s="8"/>
      <c r="C27" s="8"/>
      <c r="D27" s="8"/>
      <c r="E27" s="2"/>
      <c r="F27" s="8"/>
      <c r="G27" s="9" t="s">
        <v>67</v>
      </c>
      <c r="H27" s="8"/>
      <c r="I27" s="8"/>
    </row>
    <row r="28" spans="1:9" ht="15.75" thickBot="1" x14ac:dyDescent="0.3">
      <c r="A28" s="7">
        <v>13</v>
      </c>
      <c r="B28" s="9">
        <v>145</v>
      </c>
      <c r="C28" s="9">
        <v>80</v>
      </c>
      <c r="D28" s="14">
        <f>C28/C$2*100</f>
        <v>5.7306590257879657</v>
      </c>
      <c r="E28" s="2">
        <f>D26-D28</f>
        <v>10.386819484240689</v>
      </c>
      <c r="F28" s="9" t="s">
        <v>68</v>
      </c>
      <c r="G28" s="8"/>
      <c r="H28" s="9" t="s">
        <v>69</v>
      </c>
      <c r="I28" s="9" t="s">
        <v>70</v>
      </c>
    </row>
    <row r="29" spans="1:9" ht="15.75" thickBot="1" x14ac:dyDescent="0.3">
      <c r="A29" s="11"/>
      <c r="B29" s="8"/>
      <c r="C29" s="8"/>
      <c r="D29" s="8"/>
      <c r="E29" s="8"/>
      <c r="F29" s="8"/>
      <c r="G29" s="9" t="s">
        <v>71</v>
      </c>
      <c r="H29" s="8"/>
      <c r="I29" s="8"/>
    </row>
    <row r="30" spans="1:9" ht="15.75" thickBot="1" x14ac:dyDescent="0.3">
      <c r="A30" s="7">
        <v>14</v>
      </c>
      <c r="B30" s="9">
        <v>65</v>
      </c>
      <c r="C30" s="9">
        <v>15</v>
      </c>
      <c r="D30" s="14">
        <f>C30/C$2*100</f>
        <v>1.0744985673352434</v>
      </c>
      <c r="E30" s="2">
        <f>D28-D30</f>
        <v>4.6561604584527228</v>
      </c>
      <c r="F30" s="9" t="s">
        <v>72</v>
      </c>
      <c r="G30" s="8"/>
      <c r="H30" s="9" t="s">
        <v>73</v>
      </c>
      <c r="I30" s="9" t="s">
        <v>74</v>
      </c>
    </row>
    <row r="31" spans="1:9" ht="15.75" thickBot="1" x14ac:dyDescent="0.3">
      <c r="A31" s="11"/>
      <c r="B31" s="8"/>
      <c r="C31" s="8"/>
      <c r="D31" s="8"/>
      <c r="E31" s="8"/>
      <c r="F31" s="8"/>
      <c r="G31" s="9" t="s">
        <v>75</v>
      </c>
      <c r="H31" s="8"/>
      <c r="I31" s="8"/>
    </row>
    <row r="32" spans="1:9" ht="15.75" thickBot="1" x14ac:dyDescent="0.3">
      <c r="A32" s="7">
        <v>15</v>
      </c>
      <c r="B32" s="9">
        <v>15</v>
      </c>
      <c r="C32" s="9">
        <v>0</v>
      </c>
      <c r="D32" s="14">
        <f>C32/C$2*100</f>
        <v>0</v>
      </c>
      <c r="E32" s="2">
        <f>D30-D32</f>
        <v>1.0744985673352434</v>
      </c>
      <c r="F32" s="8"/>
      <c r="G32" s="8"/>
      <c r="H32" s="8"/>
      <c r="I32" s="8"/>
    </row>
    <row r="33" spans="1:9" ht="15.75" thickBot="1" x14ac:dyDescent="0.3">
      <c r="A33" s="11"/>
      <c r="B33" s="8"/>
      <c r="C33" s="8"/>
      <c r="D33" s="8"/>
      <c r="E33" s="8"/>
      <c r="F33" s="8"/>
      <c r="G33" s="8"/>
      <c r="H33" s="8"/>
      <c r="I3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MARLON</cp:lastModifiedBy>
  <dcterms:created xsi:type="dcterms:W3CDTF">2021-11-04T16:08:44Z</dcterms:created>
  <dcterms:modified xsi:type="dcterms:W3CDTF">2021-11-25T06:38:00Z</dcterms:modified>
</cp:coreProperties>
</file>