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ARLON\Desktop\a after\"/>
    </mc:Choice>
  </mc:AlternateContent>
  <bookViews>
    <workbookView xWindow="0" yWindow="0" windowWidth="25200" windowHeight="131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Q23" i="1"/>
  <c r="Q19" i="1"/>
  <c r="Q20" i="1"/>
  <c r="Q18" i="1"/>
  <c r="P20" i="1"/>
  <c r="P19" i="1"/>
  <c r="P18" i="1"/>
  <c r="O22" i="1"/>
  <c r="Y14" i="1"/>
  <c r="Y8" i="1"/>
  <c r="Y2" i="1"/>
  <c r="X14" i="1"/>
  <c r="X8" i="1"/>
  <c r="X2" i="1"/>
  <c r="V16" i="1"/>
  <c r="U16" i="1"/>
  <c r="T16" i="1"/>
  <c r="V15" i="1"/>
  <c r="W14" i="1" s="1"/>
  <c r="U15" i="1"/>
  <c r="T15" i="1"/>
  <c r="V10" i="1"/>
  <c r="U10" i="1"/>
  <c r="T10" i="1"/>
  <c r="V9" i="1"/>
  <c r="W8" i="1" s="1"/>
  <c r="U9" i="1"/>
  <c r="T9" i="1"/>
  <c r="W2" i="1"/>
  <c r="T4" i="1"/>
  <c r="U4" i="1"/>
  <c r="V4" i="1"/>
  <c r="U3" i="1"/>
  <c r="V3" i="1"/>
  <c r="T3" i="1"/>
  <c r="E15" i="1" l="1"/>
  <c r="E14" i="1"/>
  <c r="D7" i="1"/>
  <c r="B8" i="1"/>
  <c r="B7" i="1"/>
  <c r="C8" i="1"/>
  <c r="C7" i="1"/>
  <c r="D8" i="1"/>
  <c r="B10" i="1" l="1"/>
  <c r="C10" i="1"/>
  <c r="F8" i="1"/>
  <c r="F9" i="1" s="1"/>
  <c r="D10" i="1" s="1"/>
</calcChain>
</file>

<file path=xl/sharedStrings.xml><?xml version="1.0" encoding="utf-8"?>
<sst xmlns="http://schemas.openxmlformats.org/spreadsheetml/2006/main" count="43" uniqueCount="16">
  <si>
    <t>Columna1</t>
  </si>
  <si>
    <t>Columna2</t>
  </si>
  <si>
    <t>Columna3</t>
  </si>
  <si>
    <t>Columna4</t>
  </si>
  <si>
    <t>Columna5</t>
  </si>
  <si>
    <t>Columna6</t>
  </si>
  <si>
    <t xml:space="preserve">                                           PD                                                                            PI</t>
  </si>
  <si>
    <t>Segundos</t>
  </si>
  <si>
    <t>minutos</t>
  </si>
  <si>
    <t>Grados</t>
  </si>
  <si>
    <t>Horizontal</t>
  </si>
  <si>
    <t>Vertical</t>
  </si>
  <si>
    <t>Error</t>
  </si>
  <si>
    <t>PD</t>
  </si>
  <si>
    <t>PI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</si>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</sst>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2" borderId="0" xfId="1"/>
    <xf numFmtId="16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2">
    <cellStyle name="Neutral" xfId="1" builtinId="28"/>
    <cellStyle name="Normal" xfId="0" builtinId="0"/>
  </cellStyles>
  <dxfs count="4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C1:H4" totalsRowShown="0" headerRowDxfId="3">
  <autoFilter ref="C1:H4"/>
  <tableColumns count="6">
    <tableColumn id="1" name="Columna1"/>
    <tableColumn id="2" name="Columna2"/>
    <tableColumn id="3" name="Columna3"/>
    <tableColumn id="4" name="Columna4"/>
    <tableColumn id="5" name="Columna5"/>
    <tableColumn id="6" name="Columna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M1:R4" totalsRowShown="0" headerRowDxfId="2">
  <autoFilter ref="M1:R4"/>
  <tableColumns count="6">
    <tableColumn id="1" name="Columna1"/>
    <tableColumn id="2" name="Columna2"/>
    <tableColumn id="3" name="Columna3"/>
    <tableColumn id="4" name="Columna4"/>
    <tableColumn id="5" name="Columna5"/>
    <tableColumn id="6" name="Columna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134" displayName="Tabla134" ref="M7:R10" totalsRowShown="0" headerRowDxfId="1">
  <autoFilter ref="M7:R10"/>
  <tableColumns count="6">
    <tableColumn id="1" name="Columna1"/>
    <tableColumn id="2" name="Columna2"/>
    <tableColumn id="3" name="Columna3"/>
    <tableColumn id="4" name="Columna4"/>
    <tableColumn id="5" name="Columna5"/>
    <tableColumn id="6" name="Columna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1345" displayName="Tabla1345" ref="M13:R16" totalsRowShown="0" headerRowDxfId="0">
  <autoFilter ref="M13:R16"/>
  <tableColumns count="6">
    <tableColumn id="1" name="Columna1"/>
    <tableColumn id="2" name="Columna2"/>
    <tableColumn id="3" name="Columna3"/>
    <tableColumn id="4" name="Columna4"/>
    <tableColumn id="5" name="Columna5"/>
    <tableColumn id="6" name="Columna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topLeftCell="L1" zoomScale="77" zoomScaleNormal="77" workbookViewId="0">
      <selection activeCell="R26" sqref="R26"/>
    </sheetView>
  </sheetViews>
  <sheetFormatPr baseColWidth="10" defaultRowHeight="15" x14ac:dyDescent="0.25"/>
  <cols>
    <col min="3" max="5" width="12" customWidth="1"/>
    <col min="15" max="15" width="10.85546875" customWidth="1"/>
    <col min="17" max="17" width="11.85546875" bestFit="1" customWidth="1"/>
  </cols>
  <sheetData>
    <row r="1" spans="1:25" x14ac:dyDescent="0.25">
      <c r="A1" t="s">
        <v>10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K1" s="3" t="s">
        <v>11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W1" s="5" t="s">
        <v>12</v>
      </c>
      <c r="X1" s="5" t="s">
        <v>13</v>
      </c>
      <c r="Y1" s="5" t="s">
        <v>14</v>
      </c>
    </row>
    <row r="2" spans="1:25" x14ac:dyDescent="0.25">
      <c r="C2" s="1" t="s">
        <v>6</v>
      </c>
      <c r="D2" s="1"/>
      <c r="E2" s="1"/>
      <c r="F2" s="1"/>
      <c r="G2" s="1"/>
      <c r="H2" s="1"/>
      <c r="M2" s="1" t="s">
        <v>6</v>
      </c>
      <c r="N2" s="1"/>
      <c r="O2" s="1"/>
      <c r="P2" s="1"/>
      <c r="Q2" s="1"/>
      <c r="R2" s="1"/>
      <c r="T2" s="5">
        <v>360</v>
      </c>
      <c r="U2" s="5">
        <v>0</v>
      </c>
      <c r="V2" s="6">
        <v>0</v>
      </c>
      <c r="W2" s="5">
        <f>V3-60</f>
        <v>-11</v>
      </c>
      <c r="X2" s="5">
        <f>O4-O3</f>
        <v>5.5</v>
      </c>
      <c r="Y2" s="5">
        <f>R4-R3</f>
        <v>5.5</v>
      </c>
    </row>
    <row r="3" spans="1:25" x14ac:dyDescent="0.25">
      <c r="C3">
        <v>135</v>
      </c>
      <c r="D3">
        <v>8</v>
      </c>
      <c r="E3">
        <v>15</v>
      </c>
      <c r="F3">
        <v>315</v>
      </c>
      <c r="G3">
        <v>8</v>
      </c>
      <c r="H3">
        <v>10</v>
      </c>
      <c r="M3">
        <v>95</v>
      </c>
      <c r="N3">
        <v>10</v>
      </c>
      <c r="O3">
        <v>11</v>
      </c>
      <c r="P3">
        <v>264</v>
      </c>
      <c r="Q3">
        <v>49</v>
      </c>
      <c r="R3">
        <v>38</v>
      </c>
      <c r="T3" s="5">
        <f>M3+P3</f>
        <v>359</v>
      </c>
      <c r="U3" s="5">
        <f t="shared" ref="U3:V4" si="0">N3+Q3</f>
        <v>59</v>
      </c>
      <c r="V3" s="5">
        <f t="shared" si="0"/>
        <v>49</v>
      </c>
      <c r="W3" s="5"/>
      <c r="X3" s="5"/>
      <c r="Y3" s="5"/>
    </row>
    <row r="4" spans="1:25" x14ac:dyDescent="0.25">
      <c r="C4">
        <v>260</v>
      </c>
      <c r="D4">
        <v>18</v>
      </c>
      <c r="E4">
        <v>11</v>
      </c>
      <c r="F4">
        <v>80</v>
      </c>
      <c r="G4">
        <v>18</v>
      </c>
      <c r="H4">
        <v>8</v>
      </c>
      <c r="M4">
        <v>95</v>
      </c>
      <c r="N4">
        <v>10</v>
      </c>
      <c r="O4">
        <v>16.5</v>
      </c>
      <c r="P4">
        <v>264</v>
      </c>
      <c r="Q4">
        <v>49</v>
      </c>
      <c r="R4">
        <v>43.5</v>
      </c>
      <c r="T4" s="5">
        <f>M4+P4+1</f>
        <v>360</v>
      </c>
      <c r="U4" s="5">
        <f>(N4+Q4+1)-60</f>
        <v>0</v>
      </c>
      <c r="V4" s="5">
        <f>(O4+R4)-60</f>
        <v>0</v>
      </c>
      <c r="W4" s="5"/>
      <c r="X4" s="5"/>
      <c r="Y4" s="5"/>
    </row>
    <row r="6" spans="1:25" x14ac:dyDescent="0.25">
      <c r="B6" t="s">
        <v>9</v>
      </c>
      <c r="C6" t="s">
        <v>8</v>
      </c>
      <c r="D6" t="s">
        <v>7</v>
      </c>
    </row>
    <row r="7" spans="1:25" x14ac:dyDescent="0.25">
      <c r="B7">
        <f>C3</f>
        <v>135</v>
      </c>
      <c r="C7">
        <f>D3</f>
        <v>8</v>
      </c>
      <c r="D7">
        <f>(E3+H3)/2</f>
        <v>12.5</v>
      </c>
      <c r="M7" s="2" t="s">
        <v>0</v>
      </c>
      <c r="N7" s="2" t="s">
        <v>1</v>
      </c>
      <c r="O7" s="2" t="s">
        <v>2</v>
      </c>
      <c r="P7" s="2" t="s">
        <v>3</v>
      </c>
      <c r="Q7" s="2" t="s">
        <v>4</v>
      </c>
      <c r="R7" s="2" t="s">
        <v>5</v>
      </c>
      <c r="T7" s="7"/>
      <c r="U7" s="7"/>
      <c r="V7" s="7"/>
      <c r="W7" s="5" t="s">
        <v>12</v>
      </c>
      <c r="X7" s="5" t="s">
        <v>13</v>
      </c>
      <c r="Y7" s="5" t="s">
        <v>14</v>
      </c>
    </row>
    <row r="8" spans="1:25" x14ac:dyDescent="0.25">
      <c r="B8">
        <f>C4</f>
        <v>260</v>
      </c>
      <c r="C8">
        <f>D4</f>
        <v>18</v>
      </c>
      <c r="D8">
        <f>(E4+H4)/2</f>
        <v>9.5</v>
      </c>
      <c r="F8">
        <f>(D8-D7)^2</f>
        <v>9</v>
      </c>
      <c r="M8" s="1" t="s">
        <v>6</v>
      </c>
      <c r="N8" s="1"/>
      <c r="O8" s="1"/>
      <c r="P8" s="1"/>
      <c r="Q8" s="1"/>
      <c r="R8" s="1"/>
      <c r="T8" s="5">
        <v>360</v>
      </c>
      <c r="U8" s="5">
        <v>0</v>
      </c>
      <c r="V8" s="5">
        <v>0</v>
      </c>
      <c r="W8" s="5">
        <f>V9-60</f>
        <v>-12</v>
      </c>
      <c r="X8" s="5">
        <f>O10-O9</f>
        <v>6</v>
      </c>
      <c r="Y8" s="5">
        <f>R10-R9</f>
        <v>6</v>
      </c>
    </row>
    <row r="9" spans="1:25" x14ac:dyDescent="0.25">
      <c r="F9">
        <f>SQRT(F8)</f>
        <v>3</v>
      </c>
      <c r="M9">
        <v>95</v>
      </c>
      <c r="N9">
        <v>10</v>
      </c>
      <c r="O9">
        <v>19</v>
      </c>
      <c r="P9">
        <v>264</v>
      </c>
      <c r="Q9">
        <v>49</v>
      </c>
      <c r="R9">
        <v>29</v>
      </c>
      <c r="T9" s="5">
        <f>M9+P9</f>
        <v>359</v>
      </c>
      <c r="U9" s="5">
        <f t="shared" ref="U9:U10" si="1">N9+Q9</f>
        <v>59</v>
      </c>
      <c r="V9" s="5">
        <f t="shared" ref="V9:V10" si="2">O9+R9</f>
        <v>48</v>
      </c>
      <c r="W9" s="5"/>
      <c r="X9" s="5"/>
      <c r="Y9" s="5"/>
    </row>
    <row r="10" spans="1:25" x14ac:dyDescent="0.25">
      <c r="B10">
        <f>B8-B7</f>
        <v>125</v>
      </c>
      <c r="C10">
        <f>C8-C7-1</f>
        <v>9</v>
      </c>
      <c r="D10">
        <f>60-F9</f>
        <v>57</v>
      </c>
      <c r="M10">
        <v>95</v>
      </c>
      <c r="N10">
        <v>10</v>
      </c>
      <c r="O10">
        <v>25</v>
      </c>
      <c r="P10">
        <v>264</v>
      </c>
      <c r="Q10">
        <v>49</v>
      </c>
      <c r="R10">
        <v>35</v>
      </c>
      <c r="T10" s="5">
        <f>M10+P10+1</f>
        <v>360</v>
      </c>
      <c r="U10" s="5">
        <f>(N10+Q10+1)-60</f>
        <v>0</v>
      </c>
      <c r="V10" s="5">
        <f>(O10+R10)-60</f>
        <v>0</v>
      </c>
      <c r="W10" s="5"/>
      <c r="X10" s="5"/>
      <c r="Y10" s="5"/>
    </row>
    <row r="13" spans="1:25" x14ac:dyDescent="0.25">
      <c r="M13" s="2" t="s">
        <v>0</v>
      </c>
      <c r="N13" s="2" t="s">
        <v>1</v>
      </c>
      <c r="O13" s="2" t="s">
        <v>2</v>
      </c>
      <c r="P13" s="2" t="s">
        <v>3</v>
      </c>
      <c r="Q13" s="2" t="s">
        <v>4</v>
      </c>
      <c r="R13" s="2" t="s">
        <v>5</v>
      </c>
      <c r="T13" s="7"/>
      <c r="U13" s="7"/>
      <c r="V13" s="7"/>
      <c r="W13" s="5" t="s">
        <v>12</v>
      </c>
      <c r="X13" s="5" t="s">
        <v>13</v>
      </c>
      <c r="Y13" s="5" t="s">
        <v>14</v>
      </c>
    </row>
    <row r="14" spans="1:25" x14ac:dyDescent="0.25">
      <c r="E14">
        <f>(40+56+55+57)/4</f>
        <v>52</v>
      </c>
      <c r="M14" s="1" t="s">
        <v>6</v>
      </c>
      <c r="N14" s="1"/>
      <c r="O14" s="1"/>
      <c r="P14" s="1"/>
      <c r="Q14" s="1"/>
      <c r="R14" s="1"/>
      <c r="T14" s="5">
        <v>360</v>
      </c>
      <c r="U14" s="5">
        <v>0</v>
      </c>
      <c r="V14" s="5">
        <v>0</v>
      </c>
      <c r="W14" s="5">
        <f>V15-60</f>
        <v>-10</v>
      </c>
      <c r="X14" s="5">
        <f>O16-O15</f>
        <v>5</v>
      </c>
      <c r="Y14" s="5">
        <f>R16-R15</f>
        <v>5</v>
      </c>
    </row>
    <row r="15" spans="1:25" x14ac:dyDescent="0.25">
      <c r="E15">
        <f>(56+55+57)/3</f>
        <v>56</v>
      </c>
      <c r="M15">
        <v>95</v>
      </c>
      <c r="N15">
        <v>10</v>
      </c>
      <c r="O15">
        <v>22</v>
      </c>
      <c r="P15">
        <v>264</v>
      </c>
      <c r="Q15">
        <v>49</v>
      </c>
      <c r="R15">
        <v>28</v>
      </c>
      <c r="T15" s="5">
        <f>M15+P15</f>
        <v>359</v>
      </c>
      <c r="U15" s="5">
        <f t="shared" ref="U15:U16" si="3">N15+Q15</f>
        <v>59</v>
      </c>
      <c r="V15" s="5">
        <f t="shared" ref="V15:V16" si="4">O15+R15</f>
        <v>50</v>
      </c>
      <c r="W15" s="5"/>
      <c r="X15" s="5"/>
      <c r="Y15" s="5"/>
    </row>
    <row r="16" spans="1:25" x14ac:dyDescent="0.25">
      <c r="M16">
        <v>95</v>
      </c>
      <c r="N16">
        <v>10</v>
      </c>
      <c r="O16">
        <v>27</v>
      </c>
      <c r="P16">
        <v>264</v>
      </c>
      <c r="Q16">
        <v>49</v>
      </c>
      <c r="R16">
        <v>33</v>
      </c>
      <c r="T16" s="5">
        <f>M16+P16+1</f>
        <v>360</v>
      </c>
      <c r="U16" s="5">
        <f>(N16+Q16+1)-60</f>
        <v>0</v>
      </c>
      <c r="V16" s="5">
        <f>(O16+R16)-60</f>
        <v>0</v>
      </c>
      <c r="W16" s="5"/>
      <c r="X16" s="5"/>
      <c r="Y16" s="5"/>
    </row>
    <row r="18" spans="15:17" x14ac:dyDescent="0.25">
      <c r="P18">
        <f>22.8-O4</f>
        <v>6.3000000000000007</v>
      </c>
      <c r="Q18">
        <f>P18^2</f>
        <v>39.690000000000012</v>
      </c>
    </row>
    <row r="19" spans="15:17" ht="15.75" customHeight="1" x14ac:dyDescent="0.25">
      <c r="P19">
        <f>22.8-O10</f>
        <v>-2.1999999999999993</v>
      </c>
      <c r="Q19">
        <f t="shared" ref="Q19:Q20" si="5">P19^2</f>
        <v>4.8399999999999972</v>
      </c>
    </row>
    <row r="20" spans="15:17" x14ac:dyDescent="0.25">
      <c r="P20">
        <f>22.8-O16</f>
        <v>-4.1999999999999993</v>
      </c>
      <c r="Q20">
        <f t="shared" si="5"/>
        <v>17.639999999999993</v>
      </c>
    </row>
    <row r="21" spans="15:17" x14ac:dyDescent="0.25">
      <c r="O21" t="s">
        <v>15</v>
      </c>
    </row>
    <row r="22" spans="15:17" x14ac:dyDescent="0.25">
      <c r="O22" s="4">
        <f>AVERAGE(O4,O10,O16)</f>
        <v>22.833333333333332</v>
      </c>
      <c r="Q22">
        <f>SUM(Q18:Q20)</f>
        <v>62.17</v>
      </c>
    </row>
    <row r="23" spans="15:17" x14ac:dyDescent="0.25">
      <c r="Q23">
        <f>SQRT(Q22)</f>
        <v>7.884795495128583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2021-11-03T23:40:26Z</dcterms:created>
  <dcterms:modified xsi:type="dcterms:W3CDTF">2021-11-04T23:38:24Z</dcterms:modified>
</cp:coreProperties>
</file>