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maipu-my.sharepoint.com/personal/javier_lobos_maipu_cl/Documents/PROYECTOS/11- sistema monitoreo/PR18/"/>
    </mc:Choice>
  </mc:AlternateContent>
  <xr:revisionPtr revIDLastSave="12" documentId="14_{7FD8B24F-23DB-41D4-960A-543CC5323E71}" xr6:coauthVersionLast="47" xr6:coauthVersionMax="47" xr10:uidLastSave="{7361BC8C-3935-4266-A1DC-261789B98949}"/>
  <bookViews>
    <workbookView xWindow="-120" yWindow="-120" windowWidth="29040" windowHeight="15720" tabRatio="792" firstSheet="37" activeTab="37" xr2:uid="{00000000-000D-0000-FFFF-FFFF00000000}"/>
  </bookViews>
  <sheets>
    <sheet name="Tabla" sheetId="324" r:id="rId1"/>
    <sheet name="Lautaro P1" sheetId="299" r:id="rId2"/>
    <sheet name="Lautaro P2" sheetId="308" r:id="rId3"/>
    <sheet name="Satelite P6" sheetId="301" r:id="rId4"/>
    <sheet name="Satelite P7" sheetId="309" r:id="rId5"/>
    <sheet name="El Abrazo P4" sheetId="302" r:id="rId6"/>
    <sheet name="El Abrazo P5" sheetId="303" r:id="rId7"/>
    <sheet name="Sta Marta P2" sheetId="304" r:id="rId8"/>
    <sheet name="Sta Marta P3" sheetId="305" r:id="rId9"/>
    <sheet name="Sta Marta P4" sheetId="306" r:id="rId10"/>
    <sheet name="Sta Ana Chena" sheetId="307" r:id="rId11"/>
    <sheet name="Oreste Plath P1" sheetId="310" r:id="rId12"/>
    <sheet name="Oreste Plath P2" sheetId="311" r:id="rId13"/>
    <sheet name="Almendral P1A" sheetId="312" r:id="rId14"/>
    <sheet name="Almendral 2A" sheetId="313" r:id="rId15"/>
    <sheet name="Almendral 3B" sheetId="314" r:id="rId16"/>
    <sheet name="Almendral 4A" sheetId="315" r:id="rId17"/>
    <sheet name="Almendral 6A" sheetId="316" r:id="rId18"/>
    <sheet name="Almendral 7" sheetId="317" r:id="rId19"/>
    <sheet name="Almendral 8" sheetId="318" r:id="rId20"/>
    <sheet name="Almendral 9" sheetId="319" r:id="rId21"/>
    <sheet name="Maipu Centro P1" sheetId="320" r:id="rId22"/>
    <sheet name="Maipu Centro P2" sheetId="321" r:id="rId23"/>
    <sheet name="Cerrillos1 P2A" sheetId="322" r:id="rId24"/>
    <sheet name="Cerrillos1 P3A" sheetId="323" r:id="rId25"/>
    <sheet name="Cerrillos1 P4A" sheetId="141" r:id="rId26"/>
    <sheet name="Cerrillos1 P6" sheetId="325" r:id="rId27"/>
    <sheet name="Cerrillos2 P1" sheetId="326" r:id="rId28"/>
    <sheet name="Cerrillos2 P2" sheetId="327" r:id="rId29"/>
    <sheet name="Versalles1 P1" sheetId="328" r:id="rId30"/>
    <sheet name="Versalles1 P2" sheetId="329" r:id="rId31"/>
    <sheet name="Versalles1 P3" sheetId="330" r:id="rId32"/>
    <sheet name="Versalles2 P1" sheetId="331" r:id="rId33"/>
    <sheet name="Versalles2 P2" sheetId="332" r:id="rId34"/>
    <sheet name="Alessandri P1A" sheetId="333" r:id="rId35"/>
    <sheet name="Alessandri P2A" sheetId="334" r:id="rId36"/>
    <sheet name="San Jose de Chuchunco P1A" sheetId="335" r:id="rId37"/>
    <sheet name="San Jose de Chuchunco P2A" sheetId="336" r:id="rId38"/>
    <sheet name="San Jose de Chuchunco P3A" sheetId="337" r:id="rId39"/>
    <sheet name="San Jose de Chuchunco P4A" sheetId="338" r:id="rId40"/>
    <sheet name="San Jose de Chuchunco P5" sheetId="339" r:id="rId41"/>
    <sheet name="Jahuel P1" sheetId="340" r:id="rId42"/>
    <sheet name="Jahuel P2" sheetId="341" r:id="rId43"/>
    <sheet name="Jahuel P3" sheetId="342" r:id="rId44"/>
    <sheet name="Jahuel P4" sheetId="343" r:id="rId45"/>
    <sheet name="Jardin1 P1A" sheetId="344" r:id="rId46"/>
    <sheet name="Jardin1 P2A" sheetId="345" r:id="rId47"/>
    <sheet name="Jardin1 P5" sheetId="346" r:id="rId48"/>
    <sheet name="Jardin2 P2" sheetId="347" r:id="rId49"/>
    <sheet name="Jardin2 P3" sheetId="348" r:id="rId50"/>
    <sheet name="Jardin2 P4" sheetId="349" r:id="rId51"/>
    <sheet name="Jardin2 P5" sheetId="350" r:id="rId52"/>
    <sheet name="Los Bosquinos P1" sheetId="351" r:id="rId53"/>
    <sheet name="Los Bosquinos P2" sheetId="352" r:id="rId54"/>
    <sheet name="Santa Adela P1A" sheetId="353" r:id="rId55"/>
    <sheet name="Santa Adela P2A" sheetId="354" r:id="rId56"/>
    <sheet name="Santa Adela P3A" sheetId="355" r:id="rId57"/>
    <sheet name="Santa Adela P6A" sheetId="356" r:id="rId58"/>
    <sheet name="Santa Adela P8A" sheetId="357" r:id="rId59"/>
    <sheet name="Santa Adela P9" sheetId="358" r:id="rId60"/>
    <sheet name="Escobar Williams P2A" sheetId="359" r:id="rId61"/>
    <sheet name="Escobar Williams P3A" sheetId="360" r:id="rId62"/>
    <sheet name="Vista Alegre P2" sheetId="361" r:id="rId63"/>
    <sheet name="Vista Alegre P3" sheetId="362" r:id="rId64"/>
    <sheet name="Vista Alegre P4A" sheetId="363" r:id="rId65"/>
    <sheet name="Vista Alegre P5" sheetId="364" r:id="rId66"/>
    <sheet name="Los Presidentes P5" sheetId="365" r:id="rId67"/>
    <sheet name="Los Presidentes P6" sheetId="366" r:id="rId68"/>
    <sheet name="Lo Errazuriz P1A" sheetId="367" r:id="rId69"/>
    <sheet name="Lo Errazuriz P2A" sheetId="368" r:id="rId70"/>
    <sheet name="Lo Errazuriz P6" sheetId="369" r:id="rId71"/>
    <sheet name="San Luis P1" sheetId="370" r:id="rId72"/>
    <sheet name="San Luis P2A" sheetId="371" r:id="rId73"/>
    <sheet name="San Luis P3A" sheetId="372" r:id="rId74"/>
    <sheet name="El Tranque P1" sheetId="373" r:id="rId75"/>
    <sheet name="El Tranque P2A" sheetId="374" r:id="rId76"/>
    <sheet name="El Tranque P3A" sheetId="375" r:id="rId77"/>
    <sheet name="El Tranque P4A" sheetId="376" r:id="rId78"/>
    <sheet name="El Tranque P5A" sheetId="377" r:id="rId79"/>
    <sheet name="El tranque P6A" sheetId="378" r:id="rId80"/>
    <sheet name="San Juan 1" sheetId="385" r:id="rId81"/>
    <sheet name="santa adela p10" sheetId="391" r:id="rId82"/>
    <sheet name="San Juan 2" sheetId="386" r:id="rId83"/>
    <sheet name="El Tranque 7" sheetId="392" r:id="rId84"/>
    <sheet name="Los Alamos 1" sheetId="387" r:id="rId85"/>
    <sheet name="Pajaritos 1A" sheetId="388" r:id="rId86"/>
    <sheet name="Alto Jahuel" sheetId="389" r:id="rId87"/>
    <sheet name="Miami" sheetId="390" r:id="rId88"/>
    <sheet name="RELLENAR Q PROY" sheetId="379" r:id="rId89"/>
    <sheet name="PR18" sheetId="383" r:id="rId90"/>
    <sheet name="Resumen Horas" sheetId="380" r:id="rId91"/>
    <sheet name="Resumen Vol (2)" sheetId="382" r:id="rId92"/>
  </sheets>
  <definedNames>
    <definedName name="_xlnm.Print_Titles" localSheetId="34">'Alessandri P1A'!$16:$16</definedName>
    <definedName name="_xlnm.Print_Titles" localSheetId="35">'Alessandri P2A'!$16:$16</definedName>
    <definedName name="_xlnm.Print_Titles" localSheetId="14">'Almendral 2A'!$16:$16</definedName>
    <definedName name="_xlnm.Print_Titles" localSheetId="15">'Almendral 3B'!$16:$16</definedName>
    <definedName name="_xlnm.Print_Titles" localSheetId="16">'Almendral 4A'!$16:$16</definedName>
    <definedName name="_xlnm.Print_Titles" localSheetId="17">'Almendral 6A'!$16:$16</definedName>
    <definedName name="_xlnm.Print_Titles" localSheetId="18">'Almendral 7'!$16:$16</definedName>
    <definedName name="_xlnm.Print_Titles" localSheetId="19">'Almendral 8'!$16:$16</definedName>
    <definedName name="_xlnm.Print_Titles" localSheetId="20">'Almendral 9'!$16:$16</definedName>
    <definedName name="_xlnm.Print_Titles" localSheetId="13">'Almendral P1A'!$16:$16</definedName>
    <definedName name="_xlnm.Print_Titles" localSheetId="23">'Cerrillos1 P2A'!$16:$16</definedName>
    <definedName name="_xlnm.Print_Titles" localSheetId="24">'Cerrillos1 P3A'!$16:$16</definedName>
    <definedName name="_xlnm.Print_Titles" localSheetId="25">'Cerrillos1 P4A'!$16:$16</definedName>
    <definedName name="_xlnm.Print_Titles" localSheetId="26">'Cerrillos1 P6'!$16:$16</definedName>
    <definedName name="_xlnm.Print_Titles" localSheetId="27">'Cerrillos2 P1'!$16:$16</definedName>
    <definedName name="_xlnm.Print_Titles" localSheetId="28">'Cerrillos2 P2'!$16:$16</definedName>
    <definedName name="_xlnm.Print_Titles" localSheetId="5">'El Abrazo P4'!$16:$16</definedName>
    <definedName name="_xlnm.Print_Titles" localSheetId="6">'El Abrazo P5'!$16:$16</definedName>
    <definedName name="_xlnm.Print_Titles" localSheetId="74">'El Tranque P1'!$16:$16</definedName>
    <definedName name="_xlnm.Print_Titles" localSheetId="75">'El Tranque P2A'!$16:$16</definedName>
    <definedName name="_xlnm.Print_Titles" localSheetId="76">'El Tranque P3A'!$16:$16</definedName>
    <definedName name="_xlnm.Print_Titles" localSheetId="77">'El Tranque P4A'!$16:$16</definedName>
    <definedName name="_xlnm.Print_Titles" localSheetId="78">'El Tranque P5A'!$16:$16</definedName>
    <definedName name="_xlnm.Print_Titles" localSheetId="79">'El tranque P6A'!$16:$16</definedName>
    <definedName name="_xlnm.Print_Titles" localSheetId="60">'Escobar Williams P2A'!$16:$16</definedName>
    <definedName name="_xlnm.Print_Titles" localSheetId="61">'Escobar Williams P3A'!$16:$16</definedName>
    <definedName name="_xlnm.Print_Titles" localSheetId="41">'Jahuel P1'!$16:$16</definedName>
    <definedName name="_xlnm.Print_Titles" localSheetId="42">'Jahuel P2'!$16:$16</definedName>
    <definedName name="_xlnm.Print_Titles" localSheetId="43">'Jahuel P3'!$16:$16</definedName>
    <definedName name="_xlnm.Print_Titles" localSheetId="44">'Jahuel P4'!$16:$16</definedName>
    <definedName name="_xlnm.Print_Titles" localSheetId="45">'Jardin1 P1A'!$16:$16</definedName>
    <definedName name="_xlnm.Print_Titles" localSheetId="46">'Jardin1 P2A'!$16:$16</definedName>
    <definedName name="_xlnm.Print_Titles" localSheetId="47">'Jardin1 P5'!$16:$16</definedName>
    <definedName name="_xlnm.Print_Titles" localSheetId="48">'Jardin2 P2'!$16:$16</definedName>
    <definedName name="_xlnm.Print_Titles" localSheetId="49">'Jardin2 P3'!$16:$16</definedName>
    <definedName name="_xlnm.Print_Titles" localSheetId="50">'Jardin2 P4'!$16:$16</definedName>
    <definedName name="_xlnm.Print_Titles" localSheetId="51">'Jardin2 P5'!$16:$16</definedName>
    <definedName name="_xlnm.Print_Titles" localSheetId="1">'Lautaro P1'!$16:$16</definedName>
    <definedName name="_xlnm.Print_Titles" localSheetId="2">'Lautaro P2'!$16:$16</definedName>
    <definedName name="_xlnm.Print_Titles" localSheetId="68">'Lo Errazuriz P1A'!$16:$16</definedName>
    <definedName name="_xlnm.Print_Titles" localSheetId="69">'Lo Errazuriz P2A'!$16:$16</definedName>
    <definedName name="_xlnm.Print_Titles" localSheetId="70">'Lo Errazuriz P6'!$16:$16</definedName>
    <definedName name="_xlnm.Print_Titles" localSheetId="52">'Los Bosquinos P1'!$16:$16</definedName>
    <definedName name="_xlnm.Print_Titles" localSheetId="53">'Los Bosquinos P2'!$16:$16</definedName>
    <definedName name="_xlnm.Print_Titles" localSheetId="66">'Los Presidentes P5'!$16:$16</definedName>
    <definedName name="_xlnm.Print_Titles" localSheetId="67">'Los Presidentes P6'!$16:$16</definedName>
    <definedName name="_xlnm.Print_Titles" localSheetId="21">'Maipu Centro P1'!$16:$16</definedName>
    <definedName name="_xlnm.Print_Titles" localSheetId="22">'Maipu Centro P2'!$16:$16</definedName>
    <definedName name="_xlnm.Print_Titles" localSheetId="11">'Oreste Plath P1'!$16:$16</definedName>
    <definedName name="_xlnm.Print_Titles" localSheetId="12">'Oreste Plath P2'!$16:$16</definedName>
    <definedName name="_xlnm.Print_Titles" localSheetId="36">'San Jose de Chuchunco P1A'!$16:$16</definedName>
    <definedName name="_xlnm.Print_Titles" localSheetId="37">'San Jose de Chuchunco P2A'!$16:$16</definedName>
    <definedName name="_xlnm.Print_Titles" localSheetId="38">'San Jose de Chuchunco P3A'!$16:$16</definedName>
    <definedName name="_xlnm.Print_Titles" localSheetId="39">'San Jose de Chuchunco P4A'!$16:$16</definedName>
    <definedName name="_xlnm.Print_Titles" localSheetId="40">'San Jose de Chuchunco P5'!$16:$16</definedName>
    <definedName name="_xlnm.Print_Titles" localSheetId="71">'San Luis P1'!$16:$16</definedName>
    <definedName name="_xlnm.Print_Titles" localSheetId="72">'San Luis P2A'!$16:$16</definedName>
    <definedName name="_xlnm.Print_Titles" localSheetId="73">'San Luis P3A'!$16:$16</definedName>
    <definedName name="_xlnm.Print_Titles" localSheetId="54">'Santa Adela P1A'!$16:$16</definedName>
    <definedName name="_xlnm.Print_Titles" localSheetId="55">'Santa Adela P2A'!$16:$16</definedName>
    <definedName name="_xlnm.Print_Titles" localSheetId="56">'Santa Adela P3A'!$16:$16</definedName>
    <definedName name="_xlnm.Print_Titles" localSheetId="57">'Santa Adela P6A'!$16:$16</definedName>
    <definedName name="_xlnm.Print_Titles" localSheetId="58">'Santa Adela P8A'!$16:$16</definedName>
    <definedName name="_xlnm.Print_Titles" localSheetId="59">'Santa Adela P9'!$16:$16</definedName>
    <definedName name="_xlnm.Print_Titles" localSheetId="3">'Satelite P6'!$16:$16</definedName>
    <definedName name="_xlnm.Print_Titles" localSheetId="4">'Satelite P7'!$16:$16</definedName>
    <definedName name="_xlnm.Print_Titles" localSheetId="10">'Sta Ana Chena'!$16:$16</definedName>
    <definedName name="_xlnm.Print_Titles" localSheetId="7">'Sta Marta P2'!$16:$16</definedName>
    <definedName name="_xlnm.Print_Titles" localSheetId="8">'Sta Marta P3'!$16:$16</definedName>
    <definedName name="_xlnm.Print_Titles" localSheetId="9">'Sta Marta P4'!$16:$16</definedName>
    <definedName name="_xlnm.Print_Titles" localSheetId="0">Tabla!$16:$16</definedName>
    <definedName name="_xlnm.Print_Titles" localSheetId="29">'Versalles1 P1'!$16:$16</definedName>
    <definedName name="_xlnm.Print_Titles" localSheetId="30">'Versalles1 P2'!$16:$16</definedName>
    <definedName name="_xlnm.Print_Titles" localSheetId="31">'Versalles1 P3'!$16:$16</definedName>
    <definedName name="_xlnm.Print_Titles" localSheetId="32">'Versalles2 P1'!$16:$16</definedName>
    <definedName name="_xlnm.Print_Titles" localSheetId="33">'Versalles2 P2'!$16:$16</definedName>
    <definedName name="_xlnm.Print_Titles" localSheetId="62">'Vista Alegre P2'!$16:$16</definedName>
    <definedName name="_xlnm.Print_Titles" localSheetId="63">'Vista Alegre P3'!$16:$16</definedName>
    <definedName name="_xlnm.Print_Titles" localSheetId="64">'Vista Alegre P4A'!$16:$16</definedName>
    <definedName name="_xlnm.Print_Titles" localSheetId="65">'Vista Alegre P5'!$16:$16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92" l="1"/>
  <c r="H14" i="335"/>
  <c r="H17" i="390" l="1"/>
  <c r="L48" i="389"/>
  <c r="L47" i="389"/>
  <c r="L46" i="389"/>
  <c r="L45" i="389"/>
  <c r="L44" i="389"/>
  <c r="L43" i="389"/>
  <c r="L42" i="389"/>
  <c r="L41" i="389"/>
  <c r="L40" i="389"/>
  <c r="L39" i="389"/>
  <c r="L38" i="389"/>
  <c r="L37" i="389"/>
  <c r="L36" i="389"/>
  <c r="L35" i="389"/>
  <c r="L34" i="389"/>
  <c r="L33" i="389"/>
  <c r="L32" i="389"/>
  <c r="L31" i="389"/>
  <c r="L30" i="389"/>
  <c r="L29" i="389"/>
  <c r="L28" i="389"/>
  <c r="L27" i="389"/>
  <c r="L26" i="389"/>
  <c r="L25" i="389"/>
  <c r="L24" i="389"/>
  <c r="L23" i="389"/>
  <c r="L22" i="389"/>
  <c r="L21" i="389"/>
  <c r="L20" i="389"/>
  <c r="L19" i="389"/>
  <c r="L18" i="389"/>
  <c r="L48" i="388"/>
  <c r="L47" i="388"/>
  <c r="L46" i="388"/>
  <c r="L45" i="388"/>
  <c r="L44" i="388"/>
  <c r="L43" i="388"/>
  <c r="L42" i="388"/>
  <c r="L41" i="388"/>
  <c r="L40" i="388"/>
  <c r="L39" i="388"/>
  <c r="L38" i="388"/>
  <c r="L37" i="388"/>
  <c r="L36" i="388"/>
  <c r="L35" i="388"/>
  <c r="L34" i="388"/>
  <c r="L33" i="388"/>
  <c r="L32" i="388"/>
  <c r="L31" i="388"/>
  <c r="L30" i="388"/>
  <c r="L29" i="388"/>
  <c r="L28" i="388"/>
  <c r="L27" i="388"/>
  <c r="L26" i="388"/>
  <c r="L25" i="388"/>
  <c r="L24" i="388"/>
  <c r="L23" i="388"/>
  <c r="L22" i="388"/>
  <c r="L21" i="388"/>
  <c r="L20" i="388"/>
  <c r="L19" i="388"/>
  <c r="L18" i="388"/>
  <c r="L48" i="387"/>
  <c r="L47" i="387"/>
  <c r="L46" i="387"/>
  <c r="L45" i="387"/>
  <c r="L44" i="387"/>
  <c r="L43" i="387"/>
  <c r="L42" i="387"/>
  <c r="L41" i="387"/>
  <c r="L40" i="387"/>
  <c r="L39" i="387"/>
  <c r="L38" i="387"/>
  <c r="L37" i="387"/>
  <c r="L36" i="387"/>
  <c r="L35" i="387"/>
  <c r="L34" i="387"/>
  <c r="L33" i="387"/>
  <c r="L32" i="387"/>
  <c r="L31" i="387"/>
  <c r="L30" i="387"/>
  <c r="L29" i="387"/>
  <c r="L28" i="387"/>
  <c r="L27" i="387"/>
  <c r="L26" i="387"/>
  <c r="L25" i="387"/>
  <c r="L24" i="387"/>
  <c r="L23" i="387"/>
  <c r="L22" i="387"/>
  <c r="L21" i="387"/>
  <c r="L20" i="387"/>
  <c r="L19" i="387"/>
  <c r="L18" i="387"/>
  <c r="L48" i="392"/>
  <c r="L47" i="392"/>
  <c r="L46" i="392"/>
  <c r="L45" i="392"/>
  <c r="L44" i="392"/>
  <c r="L43" i="392"/>
  <c r="L42" i="392"/>
  <c r="L41" i="392"/>
  <c r="L40" i="392"/>
  <c r="L39" i="392"/>
  <c r="L38" i="392"/>
  <c r="L37" i="392"/>
  <c r="L36" i="392"/>
  <c r="L35" i="392"/>
  <c r="L34" i="392"/>
  <c r="L33" i="392"/>
  <c r="L32" i="392"/>
  <c r="L31" i="392"/>
  <c r="L30" i="392"/>
  <c r="L29" i="392"/>
  <c r="L28" i="392"/>
  <c r="L27" i="392"/>
  <c r="L26" i="392"/>
  <c r="L25" i="392"/>
  <c r="L24" i="392"/>
  <c r="L23" i="392"/>
  <c r="L22" i="392"/>
  <c r="L21" i="392"/>
  <c r="L20" i="392"/>
  <c r="L19" i="392"/>
  <c r="L18" i="392"/>
  <c r="L48" i="386"/>
  <c r="L47" i="386"/>
  <c r="L46" i="386"/>
  <c r="L45" i="386"/>
  <c r="L44" i="386"/>
  <c r="L43" i="386"/>
  <c r="L42" i="386"/>
  <c r="L41" i="386"/>
  <c r="L40" i="386"/>
  <c r="L39" i="386"/>
  <c r="L38" i="386"/>
  <c r="L37" i="386"/>
  <c r="L36" i="386"/>
  <c r="L35" i="386"/>
  <c r="L34" i="386"/>
  <c r="L33" i="386"/>
  <c r="L32" i="386"/>
  <c r="L31" i="386"/>
  <c r="L30" i="386"/>
  <c r="L29" i="386"/>
  <c r="L28" i="386"/>
  <c r="L27" i="386"/>
  <c r="L26" i="386"/>
  <c r="L25" i="386"/>
  <c r="L24" i="386"/>
  <c r="L23" i="386"/>
  <c r="L22" i="386"/>
  <c r="L21" i="386"/>
  <c r="L20" i="386"/>
  <c r="L19" i="386"/>
  <c r="L18" i="386"/>
  <c r="L48" i="391"/>
  <c r="L47" i="391"/>
  <c r="L46" i="391"/>
  <c r="L45" i="391"/>
  <c r="L44" i="391"/>
  <c r="L43" i="391"/>
  <c r="L42" i="391"/>
  <c r="L41" i="391"/>
  <c r="L40" i="391"/>
  <c r="L39" i="391"/>
  <c r="L38" i="391"/>
  <c r="L37" i="391"/>
  <c r="L36" i="391"/>
  <c r="L35" i="391"/>
  <c r="L34" i="391"/>
  <c r="L33" i="391"/>
  <c r="L32" i="391"/>
  <c r="L31" i="391"/>
  <c r="L30" i="391"/>
  <c r="L29" i="391"/>
  <c r="L28" i="391"/>
  <c r="L27" i="391"/>
  <c r="L26" i="391"/>
  <c r="L25" i="391"/>
  <c r="L24" i="391"/>
  <c r="L23" i="391"/>
  <c r="L22" i="391"/>
  <c r="L21" i="391"/>
  <c r="L20" i="391"/>
  <c r="L19" i="391"/>
  <c r="L18" i="391"/>
  <c r="L48" i="385"/>
  <c r="L47" i="385"/>
  <c r="L46" i="385"/>
  <c r="L45" i="385"/>
  <c r="L44" i="385"/>
  <c r="L43" i="385"/>
  <c r="L42" i="385"/>
  <c r="L41" i="385"/>
  <c r="L40" i="385"/>
  <c r="L39" i="385"/>
  <c r="L38" i="385"/>
  <c r="L37" i="385"/>
  <c r="L36" i="385"/>
  <c r="L35" i="385"/>
  <c r="L34" i="385"/>
  <c r="L33" i="385"/>
  <c r="L32" i="385"/>
  <c r="L31" i="385"/>
  <c r="L30" i="385"/>
  <c r="L29" i="385"/>
  <c r="L28" i="385"/>
  <c r="L27" i="385"/>
  <c r="L26" i="385"/>
  <c r="L25" i="385"/>
  <c r="L24" i="385"/>
  <c r="L23" i="385"/>
  <c r="L22" i="385"/>
  <c r="L21" i="385"/>
  <c r="L20" i="385"/>
  <c r="L19" i="385"/>
  <c r="L18" i="385"/>
  <c r="L48" i="378"/>
  <c r="L47" i="378"/>
  <c r="L46" i="378"/>
  <c r="L45" i="378"/>
  <c r="L44" i="378"/>
  <c r="L43" i="378"/>
  <c r="L42" i="378"/>
  <c r="L41" i="378"/>
  <c r="L40" i="378"/>
  <c r="L39" i="378"/>
  <c r="L38" i="378"/>
  <c r="L37" i="378"/>
  <c r="L36" i="378"/>
  <c r="L35" i="378"/>
  <c r="L34" i="378"/>
  <c r="L33" i="378"/>
  <c r="L32" i="378"/>
  <c r="L31" i="378"/>
  <c r="L30" i="378"/>
  <c r="L29" i="378"/>
  <c r="L28" i="378"/>
  <c r="L27" i="378"/>
  <c r="L26" i="378"/>
  <c r="L25" i="378"/>
  <c r="L24" i="378"/>
  <c r="L23" i="378"/>
  <c r="L22" i="378"/>
  <c r="L21" i="378"/>
  <c r="L20" i="378"/>
  <c r="L19" i="378"/>
  <c r="L18" i="378"/>
  <c r="L48" i="377"/>
  <c r="L47" i="377"/>
  <c r="L46" i="377"/>
  <c r="L45" i="377"/>
  <c r="L44" i="377"/>
  <c r="L43" i="377"/>
  <c r="L42" i="377"/>
  <c r="L41" i="377"/>
  <c r="L40" i="377"/>
  <c r="L39" i="377"/>
  <c r="L38" i="377"/>
  <c r="L37" i="377"/>
  <c r="L36" i="377"/>
  <c r="L35" i="377"/>
  <c r="L34" i="377"/>
  <c r="L33" i="377"/>
  <c r="L32" i="377"/>
  <c r="L31" i="377"/>
  <c r="L30" i="377"/>
  <c r="L29" i="377"/>
  <c r="L28" i="377"/>
  <c r="L27" i="377"/>
  <c r="L26" i="377"/>
  <c r="L25" i="377"/>
  <c r="L24" i="377"/>
  <c r="L23" i="377"/>
  <c r="L22" i="377"/>
  <c r="L21" i="377"/>
  <c r="L20" i="377"/>
  <c r="L19" i="377"/>
  <c r="L18" i="377"/>
  <c r="L48" i="376"/>
  <c r="L47" i="376"/>
  <c r="L46" i="376"/>
  <c r="L45" i="376"/>
  <c r="L44" i="376"/>
  <c r="L43" i="376"/>
  <c r="L42" i="376"/>
  <c r="L41" i="376"/>
  <c r="L40" i="376"/>
  <c r="L39" i="376"/>
  <c r="L38" i="376"/>
  <c r="L37" i="376"/>
  <c r="L36" i="376"/>
  <c r="L35" i="376"/>
  <c r="L34" i="376"/>
  <c r="L33" i="376"/>
  <c r="L32" i="376"/>
  <c r="L31" i="376"/>
  <c r="L30" i="376"/>
  <c r="L29" i="376"/>
  <c r="L28" i="376"/>
  <c r="L27" i="376"/>
  <c r="L26" i="376"/>
  <c r="L25" i="376"/>
  <c r="L24" i="376"/>
  <c r="L23" i="376"/>
  <c r="L22" i="376"/>
  <c r="L21" i="376"/>
  <c r="L20" i="376"/>
  <c r="L19" i="376"/>
  <c r="L18" i="376"/>
  <c r="L48" i="375"/>
  <c r="L47" i="375"/>
  <c r="L46" i="375"/>
  <c r="L45" i="375"/>
  <c r="L44" i="375"/>
  <c r="L43" i="375"/>
  <c r="L42" i="375"/>
  <c r="L41" i="375"/>
  <c r="L40" i="375"/>
  <c r="L39" i="375"/>
  <c r="L38" i="375"/>
  <c r="L37" i="375"/>
  <c r="L36" i="375"/>
  <c r="L35" i="375"/>
  <c r="L34" i="375"/>
  <c r="L33" i="375"/>
  <c r="L32" i="375"/>
  <c r="L31" i="375"/>
  <c r="L30" i="375"/>
  <c r="L29" i="375"/>
  <c r="L28" i="375"/>
  <c r="L27" i="375"/>
  <c r="L26" i="375"/>
  <c r="L25" i="375"/>
  <c r="L24" i="375"/>
  <c r="L23" i="375"/>
  <c r="L22" i="375"/>
  <c r="L21" i="375"/>
  <c r="L20" i="375"/>
  <c r="L19" i="375"/>
  <c r="L18" i="375"/>
  <c r="L48" i="374"/>
  <c r="L47" i="374"/>
  <c r="L46" i="374"/>
  <c r="L45" i="374"/>
  <c r="L44" i="374"/>
  <c r="L43" i="374"/>
  <c r="L42" i="374"/>
  <c r="L41" i="374"/>
  <c r="L40" i="374"/>
  <c r="L39" i="374"/>
  <c r="L38" i="374"/>
  <c r="L37" i="374"/>
  <c r="L36" i="374"/>
  <c r="L35" i="374"/>
  <c r="L34" i="374"/>
  <c r="L33" i="374"/>
  <c r="L32" i="374"/>
  <c r="L31" i="374"/>
  <c r="L30" i="374"/>
  <c r="L29" i="374"/>
  <c r="L28" i="374"/>
  <c r="L27" i="374"/>
  <c r="L26" i="374"/>
  <c r="L25" i="374"/>
  <c r="L24" i="374"/>
  <c r="L23" i="374"/>
  <c r="L22" i="374"/>
  <c r="L21" i="374"/>
  <c r="L20" i="374"/>
  <c r="L19" i="374"/>
  <c r="L18" i="374"/>
  <c r="L48" i="373"/>
  <c r="L47" i="373"/>
  <c r="L46" i="373"/>
  <c r="L45" i="373"/>
  <c r="L44" i="373"/>
  <c r="L43" i="373"/>
  <c r="L42" i="373"/>
  <c r="L41" i="373"/>
  <c r="L40" i="373"/>
  <c r="L39" i="373"/>
  <c r="L38" i="373"/>
  <c r="L37" i="373"/>
  <c r="L36" i="373"/>
  <c r="L35" i="373"/>
  <c r="L34" i="373"/>
  <c r="L33" i="373"/>
  <c r="L32" i="373"/>
  <c r="L31" i="373"/>
  <c r="L30" i="373"/>
  <c r="L29" i="373"/>
  <c r="L28" i="373"/>
  <c r="L27" i="373"/>
  <c r="L26" i="373"/>
  <c r="L25" i="373"/>
  <c r="L24" i="373"/>
  <c r="L23" i="373"/>
  <c r="L22" i="373"/>
  <c r="L21" i="373"/>
  <c r="L20" i="373"/>
  <c r="L19" i="373"/>
  <c r="L18" i="373"/>
  <c r="L48" i="372"/>
  <c r="L47" i="372"/>
  <c r="L46" i="372"/>
  <c r="L45" i="372"/>
  <c r="L44" i="372"/>
  <c r="L43" i="372"/>
  <c r="L42" i="372"/>
  <c r="L41" i="372"/>
  <c r="L40" i="372"/>
  <c r="L39" i="372"/>
  <c r="L38" i="372"/>
  <c r="L37" i="372"/>
  <c r="L36" i="372"/>
  <c r="L35" i="372"/>
  <c r="L34" i="372"/>
  <c r="L33" i="372"/>
  <c r="L32" i="372"/>
  <c r="L31" i="372"/>
  <c r="L30" i="372"/>
  <c r="L29" i="372"/>
  <c r="L28" i="372"/>
  <c r="L27" i="372"/>
  <c r="L26" i="372"/>
  <c r="L25" i="372"/>
  <c r="L24" i="372"/>
  <c r="L23" i="372"/>
  <c r="L22" i="372"/>
  <c r="L21" i="372"/>
  <c r="L20" i="372"/>
  <c r="L19" i="372"/>
  <c r="L18" i="372"/>
  <c r="L48" i="371"/>
  <c r="L47" i="371"/>
  <c r="L46" i="371"/>
  <c r="L45" i="371"/>
  <c r="L44" i="371"/>
  <c r="L43" i="371"/>
  <c r="L42" i="371"/>
  <c r="L41" i="371"/>
  <c r="L40" i="371"/>
  <c r="L39" i="371"/>
  <c r="L38" i="371"/>
  <c r="L37" i="371"/>
  <c r="L36" i="371"/>
  <c r="L35" i="371"/>
  <c r="L34" i="371"/>
  <c r="L33" i="371"/>
  <c r="L32" i="371"/>
  <c r="L31" i="371"/>
  <c r="L30" i="371"/>
  <c r="L29" i="371"/>
  <c r="L28" i="371"/>
  <c r="L27" i="371"/>
  <c r="L26" i="371"/>
  <c r="L25" i="371"/>
  <c r="L24" i="371"/>
  <c r="L23" i="371"/>
  <c r="L22" i="371"/>
  <c r="L21" i="371"/>
  <c r="L20" i="371"/>
  <c r="L19" i="371"/>
  <c r="L18" i="371"/>
  <c r="L48" i="370"/>
  <c r="L47" i="370"/>
  <c r="L46" i="370"/>
  <c r="L45" i="370"/>
  <c r="L44" i="370"/>
  <c r="L43" i="370"/>
  <c r="L42" i="370"/>
  <c r="L41" i="370"/>
  <c r="L40" i="370"/>
  <c r="L39" i="370"/>
  <c r="L38" i="370"/>
  <c r="L37" i="370"/>
  <c r="L36" i="370"/>
  <c r="L35" i="370"/>
  <c r="L34" i="370"/>
  <c r="L33" i="370"/>
  <c r="L32" i="370"/>
  <c r="L31" i="370"/>
  <c r="L30" i="370"/>
  <c r="L29" i="370"/>
  <c r="L28" i="370"/>
  <c r="L27" i="370"/>
  <c r="L26" i="370"/>
  <c r="L25" i="370"/>
  <c r="L24" i="370"/>
  <c r="L23" i="370"/>
  <c r="L22" i="370"/>
  <c r="L21" i="370"/>
  <c r="L20" i="370"/>
  <c r="L19" i="370"/>
  <c r="L18" i="370"/>
  <c r="L48" i="369"/>
  <c r="L47" i="369"/>
  <c r="L46" i="369"/>
  <c r="L45" i="369"/>
  <c r="L44" i="369"/>
  <c r="L43" i="369"/>
  <c r="L42" i="369"/>
  <c r="L41" i="369"/>
  <c r="L40" i="369"/>
  <c r="L39" i="369"/>
  <c r="L38" i="369"/>
  <c r="L37" i="369"/>
  <c r="L36" i="369"/>
  <c r="L35" i="369"/>
  <c r="L34" i="369"/>
  <c r="L33" i="369"/>
  <c r="L32" i="369"/>
  <c r="L31" i="369"/>
  <c r="L30" i="369"/>
  <c r="L29" i="369"/>
  <c r="L28" i="369"/>
  <c r="L27" i="369"/>
  <c r="L26" i="369"/>
  <c r="L25" i="369"/>
  <c r="L24" i="369"/>
  <c r="L23" i="369"/>
  <c r="L22" i="369"/>
  <c r="L21" i="369"/>
  <c r="L20" i="369"/>
  <c r="L19" i="369"/>
  <c r="L18" i="369"/>
  <c r="L48" i="368"/>
  <c r="L47" i="368"/>
  <c r="L46" i="368"/>
  <c r="L45" i="368"/>
  <c r="L44" i="368"/>
  <c r="L43" i="368"/>
  <c r="L42" i="368"/>
  <c r="L41" i="368"/>
  <c r="L40" i="368"/>
  <c r="L39" i="368"/>
  <c r="L38" i="368"/>
  <c r="L37" i="368"/>
  <c r="L36" i="368"/>
  <c r="L35" i="368"/>
  <c r="L34" i="368"/>
  <c r="L33" i="368"/>
  <c r="L32" i="368"/>
  <c r="L31" i="368"/>
  <c r="L30" i="368"/>
  <c r="L29" i="368"/>
  <c r="L28" i="368"/>
  <c r="L27" i="368"/>
  <c r="L26" i="368"/>
  <c r="L25" i="368"/>
  <c r="L24" i="368"/>
  <c r="L23" i="368"/>
  <c r="L22" i="368"/>
  <c r="L21" i="368"/>
  <c r="L20" i="368"/>
  <c r="L19" i="368"/>
  <c r="L18" i="368"/>
  <c r="L48" i="367"/>
  <c r="L47" i="367"/>
  <c r="L46" i="367"/>
  <c r="L45" i="367"/>
  <c r="L44" i="367"/>
  <c r="L43" i="367"/>
  <c r="L42" i="367"/>
  <c r="L41" i="367"/>
  <c r="L40" i="367"/>
  <c r="L39" i="367"/>
  <c r="L38" i="367"/>
  <c r="L37" i="367"/>
  <c r="L36" i="367"/>
  <c r="L35" i="367"/>
  <c r="L34" i="367"/>
  <c r="L33" i="367"/>
  <c r="L32" i="367"/>
  <c r="L31" i="367"/>
  <c r="L30" i="367"/>
  <c r="L29" i="367"/>
  <c r="L28" i="367"/>
  <c r="L27" i="367"/>
  <c r="L26" i="367"/>
  <c r="L25" i="367"/>
  <c r="L24" i="367"/>
  <c r="L23" i="367"/>
  <c r="L22" i="367"/>
  <c r="L21" i="367"/>
  <c r="L20" i="367"/>
  <c r="L19" i="367"/>
  <c r="L18" i="367"/>
  <c r="L48" i="366"/>
  <c r="L47" i="366"/>
  <c r="L46" i="366"/>
  <c r="L45" i="366"/>
  <c r="L44" i="366"/>
  <c r="L43" i="366"/>
  <c r="L42" i="366"/>
  <c r="L41" i="366"/>
  <c r="L40" i="366"/>
  <c r="L39" i="366"/>
  <c r="L38" i="366"/>
  <c r="L37" i="366"/>
  <c r="L36" i="366"/>
  <c r="L35" i="366"/>
  <c r="L34" i="366"/>
  <c r="L33" i="366"/>
  <c r="L32" i="366"/>
  <c r="L31" i="366"/>
  <c r="L30" i="366"/>
  <c r="L29" i="366"/>
  <c r="L28" i="366"/>
  <c r="L27" i="366"/>
  <c r="L26" i="366"/>
  <c r="L25" i="366"/>
  <c r="L24" i="366"/>
  <c r="L23" i="366"/>
  <c r="L22" i="366"/>
  <c r="L21" i="366"/>
  <c r="L20" i="366"/>
  <c r="L19" i="366"/>
  <c r="L18" i="366"/>
  <c r="L48" i="365"/>
  <c r="L47" i="365"/>
  <c r="L46" i="365"/>
  <c r="L45" i="365"/>
  <c r="L44" i="365"/>
  <c r="L43" i="365"/>
  <c r="L42" i="365"/>
  <c r="L41" i="365"/>
  <c r="L40" i="365"/>
  <c r="L39" i="365"/>
  <c r="L38" i="365"/>
  <c r="L37" i="365"/>
  <c r="L36" i="365"/>
  <c r="L35" i="365"/>
  <c r="L34" i="365"/>
  <c r="L33" i="365"/>
  <c r="L32" i="365"/>
  <c r="L31" i="365"/>
  <c r="L30" i="365"/>
  <c r="L29" i="365"/>
  <c r="L28" i="365"/>
  <c r="L27" i="365"/>
  <c r="L26" i="365"/>
  <c r="L25" i="365"/>
  <c r="L24" i="365"/>
  <c r="L23" i="365"/>
  <c r="L22" i="365"/>
  <c r="L21" i="365"/>
  <c r="L20" i="365"/>
  <c r="L19" i="365"/>
  <c r="L18" i="365"/>
  <c r="L48" i="363"/>
  <c r="L47" i="363"/>
  <c r="L46" i="363"/>
  <c r="L45" i="363"/>
  <c r="L44" i="363"/>
  <c r="L43" i="363"/>
  <c r="L42" i="363"/>
  <c r="L41" i="363"/>
  <c r="L40" i="363"/>
  <c r="L39" i="363"/>
  <c r="L38" i="363"/>
  <c r="L37" i="363"/>
  <c r="L36" i="363"/>
  <c r="L35" i="363"/>
  <c r="L34" i="363"/>
  <c r="L33" i="363"/>
  <c r="L32" i="363"/>
  <c r="L31" i="363"/>
  <c r="L30" i="363"/>
  <c r="L29" i="363"/>
  <c r="L28" i="363"/>
  <c r="L27" i="363"/>
  <c r="L26" i="363"/>
  <c r="L25" i="363"/>
  <c r="L24" i="363"/>
  <c r="L23" i="363"/>
  <c r="L22" i="363"/>
  <c r="L21" i="363"/>
  <c r="L20" i="363"/>
  <c r="L19" i="363"/>
  <c r="L18" i="363"/>
  <c r="L48" i="362"/>
  <c r="L47" i="362"/>
  <c r="L46" i="362"/>
  <c r="L45" i="362"/>
  <c r="L44" i="362"/>
  <c r="L43" i="362"/>
  <c r="L42" i="362"/>
  <c r="L41" i="362"/>
  <c r="L40" i="362"/>
  <c r="L39" i="362"/>
  <c r="L38" i="362"/>
  <c r="L37" i="362"/>
  <c r="L36" i="362"/>
  <c r="L35" i="362"/>
  <c r="L34" i="362"/>
  <c r="L33" i="362"/>
  <c r="L32" i="362"/>
  <c r="L31" i="362"/>
  <c r="L30" i="362"/>
  <c r="L29" i="362"/>
  <c r="L28" i="362"/>
  <c r="L27" i="362"/>
  <c r="L26" i="362"/>
  <c r="L25" i="362"/>
  <c r="L24" i="362"/>
  <c r="L23" i="362"/>
  <c r="L22" i="362"/>
  <c r="L21" i="362"/>
  <c r="L20" i="362"/>
  <c r="L19" i="362"/>
  <c r="L18" i="362"/>
  <c r="L48" i="361"/>
  <c r="L47" i="361"/>
  <c r="L46" i="361"/>
  <c r="L45" i="361"/>
  <c r="L44" i="361"/>
  <c r="L43" i="361"/>
  <c r="L42" i="361"/>
  <c r="L41" i="361"/>
  <c r="L40" i="361"/>
  <c r="L39" i="361"/>
  <c r="L38" i="361"/>
  <c r="L37" i="361"/>
  <c r="L36" i="361"/>
  <c r="L35" i="361"/>
  <c r="L34" i="361"/>
  <c r="L33" i="361"/>
  <c r="L32" i="361"/>
  <c r="L31" i="361"/>
  <c r="L30" i="361"/>
  <c r="L29" i="361"/>
  <c r="L28" i="361"/>
  <c r="L27" i="361"/>
  <c r="L26" i="361"/>
  <c r="L25" i="361"/>
  <c r="L24" i="361"/>
  <c r="L23" i="361"/>
  <c r="L22" i="361"/>
  <c r="L21" i="361"/>
  <c r="L20" i="361"/>
  <c r="L19" i="361"/>
  <c r="L18" i="361"/>
  <c r="L48" i="360"/>
  <c r="L47" i="360"/>
  <c r="L46" i="360"/>
  <c r="L45" i="360"/>
  <c r="L44" i="360"/>
  <c r="L43" i="360"/>
  <c r="L42" i="360"/>
  <c r="L41" i="360"/>
  <c r="L40" i="360"/>
  <c r="L39" i="360"/>
  <c r="L38" i="360"/>
  <c r="L37" i="360"/>
  <c r="L36" i="360"/>
  <c r="L35" i="360"/>
  <c r="L34" i="360"/>
  <c r="L33" i="360"/>
  <c r="L32" i="360"/>
  <c r="L31" i="360"/>
  <c r="L30" i="360"/>
  <c r="L29" i="360"/>
  <c r="L28" i="360"/>
  <c r="L27" i="360"/>
  <c r="L26" i="360"/>
  <c r="L25" i="360"/>
  <c r="L24" i="360"/>
  <c r="L23" i="360"/>
  <c r="L22" i="360"/>
  <c r="L21" i="360"/>
  <c r="L20" i="360"/>
  <c r="L19" i="360"/>
  <c r="L18" i="360"/>
  <c r="L48" i="359"/>
  <c r="L47" i="359"/>
  <c r="L46" i="359"/>
  <c r="L45" i="359"/>
  <c r="L44" i="359"/>
  <c r="L43" i="359"/>
  <c r="L42" i="359"/>
  <c r="L41" i="359"/>
  <c r="L40" i="359"/>
  <c r="L39" i="359"/>
  <c r="L38" i="359"/>
  <c r="L37" i="359"/>
  <c r="L36" i="359"/>
  <c r="L35" i="359"/>
  <c r="L34" i="359"/>
  <c r="L33" i="359"/>
  <c r="L32" i="359"/>
  <c r="L31" i="359"/>
  <c r="L30" i="359"/>
  <c r="L29" i="359"/>
  <c r="L28" i="359"/>
  <c r="L27" i="359"/>
  <c r="L26" i="359"/>
  <c r="L25" i="359"/>
  <c r="L24" i="359"/>
  <c r="L23" i="359"/>
  <c r="L22" i="359"/>
  <c r="L21" i="359"/>
  <c r="L20" i="359"/>
  <c r="L19" i="359"/>
  <c r="L18" i="359"/>
  <c r="L48" i="358"/>
  <c r="L47" i="358"/>
  <c r="L46" i="358"/>
  <c r="L45" i="358"/>
  <c r="L44" i="358"/>
  <c r="L43" i="358"/>
  <c r="L42" i="358"/>
  <c r="L41" i="358"/>
  <c r="L40" i="358"/>
  <c r="L39" i="358"/>
  <c r="L38" i="358"/>
  <c r="L37" i="358"/>
  <c r="L36" i="358"/>
  <c r="L35" i="358"/>
  <c r="L34" i="358"/>
  <c r="L33" i="358"/>
  <c r="L32" i="358"/>
  <c r="L31" i="358"/>
  <c r="L30" i="358"/>
  <c r="L29" i="358"/>
  <c r="L28" i="358"/>
  <c r="L27" i="358"/>
  <c r="L26" i="358"/>
  <c r="L25" i="358"/>
  <c r="L24" i="358"/>
  <c r="L23" i="358"/>
  <c r="L22" i="358"/>
  <c r="L21" i="358"/>
  <c r="L20" i="358"/>
  <c r="L19" i="358"/>
  <c r="L18" i="358"/>
  <c r="L48" i="357"/>
  <c r="L47" i="357"/>
  <c r="L46" i="357"/>
  <c r="L45" i="357"/>
  <c r="L44" i="357"/>
  <c r="L43" i="357"/>
  <c r="L42" i="357"/>
  <c r="L41" i="357"/>
  <c r="L40" i="357"/>
  <c r="L39" i="357"/>
  <c r="L38" i="357"/>
  <c r="L37" i="357"/>
  <c r="L36" i="357"/>
  <c r="L35" i="357"/>
  <c r="L34" i="357"/>
  <c r="L33" i="357"/>
  <c r="L32" i="357"/>
  <c r="L31" i="357"/>
  <c r="L30" i="357"/>
  <c r="L29" i="357"/>
  <c r="L28" i="357"/>
  <c r="L27" i="357"/>
  <c r="L26" i="357"/>
  <c r="L25" i="357"/>
  <c r="L24" i="357"/>
  <c r="L23" i="357"/>
  <c r="L22" i="357"/>
  <c r="L21" i="357"/>
  <c r="L20" i="357"/>
  <c r="L19" i="357"/>
  <c r="L18" i="357"/>
  <c r="L48" i="356"/>
  <c r="L47" i="356"/>
  <c r="L46" i="356"/>
  <c r="L45" i="356"/>
  <c r="L44" i="356"/>
  <c r="L43" i="356"/>
  <c r="L42" i="356"/>
  <c r="L41" i="356"/>
  <c r="L40" i="356"/>
  <c r="L39" i="356"/>
  <c r="L38" i="356"/>
  <c r="L37" i="356"/>
  <c r="L36" i="356"/>
  <c r="L35" i="356"/>
  <c r="L34" i="356"/>
  <c r="L33" i="356"/>
  <c r="L32" i="356"/>
  <c r="L31" i="356"/>
  <c r="L30" i="356"/>
  <c r="L29" i="356"/>
  <c r="L28" i="356"/>
  <c r="L27" i="356"/>
  <c r="L26" i="356"/>
  <c r="L25" i="356"/>
  <c r="L24" i="356"/>
  <c r="L23" i="356"/>
  <c r="L22" i="356"/>
  <c r="L21" i="356"/>
  <c r="L20" i="356"/>
  <c r="L19" i="356"/>
  <c r="L18" i="356"/>
  <c r="L48" i="355"/>
  <c r="L47" i="355"/>
  <c r="L46" i="355"/>
  <c r="L45" i="355"/>
  <c r="L44" i="355"/>
  <c r="L43" i="355"/>
  <c r="L42" i="355"/>
  <c r="L41" i="355"/>
  <c r="L40" i="355"/>
  <c r="L39" i="355"/>
  <c r="L38" i="355"/>
  <c r="L37" i="355"/>
  <c r="L36" i="355"/>
  <c r="L35" i="355"/>
  <c r="L34" i="355"/>
  <c r="L33" i="355"/>
  <c r="L32" i="355"/>
  <c r="L31" i="355"/>
  <c r="L30" i="355"/>
  <c r="L29" i="355"/>
  <c r="L28" i="355"/>
  <c r="L27" i="355"/>
  <c r="L26" i="355"/>
  <c r="L25" i="355"/>
  <c r="L24" i="355"/>
  <c r="L23" i="355"/>
  <c r="L22" i="355"/>
  <c r="L21" i="355"/>
  <c r="L20" i="355"/>
  <c r="L19" i="355"/>
  <c r="L18" i="355"/>
  <c r="L48" i="354"/>
  <c r="L47" i="354"/>
  <c r="L46" i="354"/>
  <c r="L45" i="354"/>
  <c r="L44" i="354"/>
  <c r="L43" i="354"/>
  <c r="L42" i="354"/>
  <c r="L41" i="354"/>
  <c r="L40" i="354"/>
  <c r="L39" i="354"/>
  <c r="L38" i="354"/>
  <c r="L37" i="354"/>
  <c r="L36" i="354"/>
  <c r="L35" i="354"/>
  <c r="L34" i="354"/>
  <c r="L33" i="354"/>
  <c r="L32" i="354"/>
  <c r="L31" i="354"/>
  <c r="L30" i="354"/>
  <c r="L29" i="354"/>
  <c r="L28" i="354"/>
  <c r="L27" i="354"/>
  <c r="L26" i="354"/>
  <c r="L25" i="354"/>
  <c r="L24" i="354"/>
  <c r="L23" i="354"/>
  <c r="L22" i="354"/>
  <c r="L21" i="354"/>
  <c r="L20" i="354"/>
  <c r="L19" i="354"/>
  <c r="L18" i="354"/>
  <c r="L48" i="353"/>
  <c r="L47" i="353"/>
  <c r="L46" i="353"/>
  <c r="L45" i="353"/>
  <c r="L44" i="353"/>
  <c r="L43" i="353"/>
  <c r="L42" i="353"/>
  <c r="L41" i="353"/>
  <c r="L40" i="353"/>
  <c r="L39" i="353"/>
  <c r="L38" i="353"/>
  <c r="L37" i="353"/>
  <c r="L36" i="353"/>
  <c r="L35" i="353"/>
  <c r="L34" i="353"/>
  <c r="L33" i="353"/>
  <c r="L32" i="353"/>
  <c r="L31" i="353"/>
  <c r="L30" i="353"/>
  <c r="L29" i="353"/>
  <c r="L28" i="353"/>
  <c r="L27" i="353"/>
  <c r="L26" i="353"/>
  <c r="L25" i="353"/>
  <c r="L24" i="353"/>
  <c r="L23" i="353"/>
  <c r="L22" i="353"/>
  <c r="L21" i="353"/>
  <c r="L20" i="353"/>
  <c r="L19" i="353"/>
  <c r="L18" i="353"/>
  <c r="L48" i="352"/>
  <c r="L47" i="352"/>
  <c r="L46" i="352"/>
  <c r="L45" i="352"/>
  <c r="L44" i="352"/>
  <c r="L43" i="352"/>
  <c r="L42" i="352"/>
  <c r="L41" i="352"/>
  <c r="L40" i="352"/>
  <c r="L39" i="352"/>
  <c r="L38" i="352"/>
  <c r="L37" i="352"/>
  <c r="L36" i="352"/>
  <c r="L35" i="352"/>
  <c r="L34" i="352"/>
  <c r="L33" i="352"/>
  <c r="L32" i="352"/>
  <c r="L31" i="352"/>
  <c r="L30" i="352"/>
  <c r="L29" i="352"/>
  <c r="L28" i="352"/>
  <c r="L27" i="352"/>
  <c r="L26" i="352"/>
  <c r="L25" i="352"/>
  <c r="L24" i="352"/>
  <c r="L23" i="352"/>
  <c r="L22" i="352"/>
  <c r="L21" i="352"/>
  <c r="L20" i="352"/>
  <c r="L19" i="352"/>
  <c r="L18" i="352"/>
  <c r="L48" i="351"/>
  <c r="L47" i="351"/>
  <c r="L46" i="351"/>
  <c r="L45" i="351"/>
  <c r="L44" i="351"/>
  <c r="L43" i="351"/>
  <c r="L42" i="351"/>
  <c r="L41" i="351"/>
  <c r="L40" i="351"/>
  <c r="L39" i="351"/>
  <c r="L38" i="351"/>
  <c r="L37" i="351"/>
  <c r="L36" i="351"/>
  <c r="L35" i="351"/>
  <c r="L34" i="351"/>
  <c r="L33" i="351"/>
  <c r="L32" i="351"/>
  <c r="L31" i="351"/>
  <c r="L30" i="351"/>
  <c r="L29" i="351"/>
  <c r="L28" i="351"/>
  <c r="L27" i="351"/>
  <c r="L26" i="351"/>
  <c r="L25" i="351"/>
  <c r="L24" i="351"/>
  <c r="L23" i="351"/>
  <c r="L22" i="351"/>
  <c r="L21" i="351"/>
  <c r="L20" i="351"/>
  <c r="L19" i="351"/>
  <c r="L18" i="351"/>
  <c r="L48" i="350"/>
  <c r="L47" i="350"/>
  <c r="L46" i="350"/>
  <c r="L45" i="350"/>
  <c r="L44" i="350"/>
  <c r="L43" i="350"/>
  <c r="L42" i="350"/>
  <c r="L41" i="350"/>
  <c r="L40" i="350"/>
  <c r="L39" i="350"/>
  <c r="L38" i="350"/>
  <c r="L37" i="350"/>
  <c r="L36" i="350"/>
  <c r="L35" i="350"/>
  <c r="L34" i="350"/>
  <c r="L33" i="350"/>
  <c r="L32" i="350"/>
  <c r="L31" i="350"/>
  <c r="L30" i="350"/>
  <c r="L29" i="350"/>
  <c r="L28" i="350"/>
  <c r="L27" i="350"/>
  <c r="L26" i="350"/>
  <c r="L25" i="350"/>
  <c r="L24" i="350"/>
  <c r="L23" i="350"/>
  <c r="L22" i="350"/>
  <c r="L21" i="350"/>
  <c r="L20" i="350"/>
  <c r="L19" i="350"/>
  <c r="L18" i="350"/>
  <c r="L48" i="349"/>
  <c r="L47" i="349"/>
  <c r="L46" i="349"/>
  <c r="L45" i="349"/>
  <c r="L44" i="349"/>
  <c r="L43" i="349"/>
  <c r="L42" i="349"/>
  <c r="L41" i="349"/>
  <c r="L40" i="349"/>
  <c r="L39" i="349"/>
  <c r="L38" i="349"/>
  <c r="L37" i="349"/>
  <c r="L36" i="349"/>
  <c r="L35" i="349"/>
  <c r="L34" i="349"/>
  <c r="L33" i="349"/>
  <c r="L32" i="349"/>
  <c r="L31" i="349"/>
  <c r="L30" i="349"/>
  <c r="L29" i="349"/>
  <c r="L28" i="349"/>
  <c r="L27" i="349"/>
  <c r="L26" i="349"/>
  <c r="L25" i="349"/>
  <c r="L24" i="349"/>
  <c r="L23" i="349"/>
  <c r="L22" i="349"/>
  <c r="L21" i="349"/>
  <c r="L20" i="349"/>
  <c r="L19" i="349"/>
  <c r="L18" i="349"/>
  <c r="L48" i="348"/>
  <c r="L47" i="348"/>
  <c r="L46" i="348"/>
  <c r="L45" i="348"/>
  <c r="L44" i="348"/>
  <c r="L43" i="348"/>
  <c r="L42" i="348"/>
  <c r="L41" i="348"/>
  <c r="L40" i="348"/>
  <c r="L39" i="348"/>
  <c r="L38" i="348"/>
  <c r="L37" i="348"/>
  <c r="L36" i="348"/>
  <c r="L35" i="348"/>
  <c r="L34" i="348"/>
  <c r="L33" i="348"/>
  <c r="L32" i="348"/>
  <c r="L31" i="348"/>
  <c r="L30" i="348"/>
  <c r="L29" i="348"/>
  <c r="L28" i="348"/>
  <c r="L27" i="348"/>
  <c r="L26" i="348"/>
  <c r="L25" i="348"/>
  <c r="L24" i="348"/>
  <c r="L23" i="348"/>
  <c r="L22" i="348"/>
  <c r="L21" i="348"/>
  <c r="L20" i="348"/>
  <c r="L19" i="348"/>
  <c r="L18" i="348"/>
  <c r="L48" i="347"/>
  <c r="L47" i="347"/>
  <c r="L46" i="347"/>
  <c r="L45" i="347"/>
  <c r="L44" i="347"/>
  <c r="L43" i="347"/>
  <c r="L42" i="347"/>
  <c r="L41" i="347"/>
  <c r="L40" i="347"/>
  <c r="L39" i="347"/>
  <c r="L38" i="347"/>
  <c r="L37" i="347"/>
  <c r="L36" i="347"/>
  <c r="L35" i="347"/>
  <c r="L34" i="347"/>
  <c r="L33" i="347"/>
  <c r="L32" i="347"/>
  <c r="L31" i="347"/>
  <c r="L30" i="347"/>
  <c r="L29" i="347"/>
  <c r="L28" i="347"/>
  <c r="L27" i="347"/>
  <c r="L26" i="347"/>
  <c r="L25" i="347"/>
  <c r="L24" i="347"/>
  <c r="L23" i="347"/>
  <c r="L22" i="347"/>
  <c r="L21" i="347"/>
  <c r="L20" i="347"/>
  <c r="L19" i="347"/>
  <c r="L18" i="347"/>
  <c r="L48" i="346"/>
  <c r="L47" i="346"/>
  <c r="L46" i="346"/>
  <c r="L45" i="346"/>
  <c r="L44" i="346"/>
  <c r="L43" i="346"/>
  <c r="L42" i="346"/>
  <c r="L41" i="346"/>
  <c r="L40" i="346"/>
  <c r="L39" i="346"/>
  <c r="L38" i="346"/>
  <c r="L37" i="346"/>
  <c r="L36" i="346"/>
  <c r="L35" i="346"/>
  <c r="L34" i="346"/>
  <c r="L33" i="346"/>
  <c r="L32" i="346"/>
  <c r="L31" i="346"/>
  <c r="L30" i="346"/>
  <c r="L29" i="346"/>
  <c r="L28" i="346"/>
  <c r="L27" i="346"/>
  <c r="L26" i="346"/>
  <c r="L25" i="346"/>
  <c r="L24" i="346"/>
  <c r="L23" i="346"/>
  <c r="L22" i="346"/>
  <c r="L21" i="346"/>
  <c r="L20" i="346"/>
  <c r="L19" i="346"/>
  <c r="L18" i="346"/>
  <c r="L48" i="345"/>
  <c r="L47" i="345"/>
  <c r="L46" i="345"/>
  <c r="L45" i="345"/>
  <c r="L44" i="345"/>
  <c r="L43" i="345"/>
  <c r="L42" i="345"/>
  <c r="L41" i="345"/>
  <c r="L40" i="345"/>
  <c r="L39" i="345"/>
  <c r="L38" i="345"/>
  <c r="L37" i="345"/>
  <c r="L36" i="345"/>
  <c r="L35" i="345"/>
  <c r="L34" i="345"/>
  <c r="L33" i="345"/>
  <c r="L32" i="345"/>
  <c r="L31" i="345"/>
  <c r="L30" i="345"/>
  <c r="L29" i="345"/>
  <c r="L28" i="345"/>
  <c r="L27" i="345"/>
  <c r="L26" i="345"/>
  <c r="L25" i="345"/>
  <c r="L24" i="345"/>
  <c r="L23" i="345"/>
  <c r="L22" i="345"/>
  <c r="L21" i="345"/>
  <c r="L20" i="345"/>
  <c r="L19" i="345"/>
  <c r="L18" i="345"/>
  <c r="L48" i="344"/>
  <c r="L47" i="344"/>
  <c r="L46" i="344"/>
  <c r="L45" i="344"/>
  <c r="L44" i="344"/>
  <c r="L43" i="344"/>
  <c r="L42" i="344"/>
  <c r="L41" i="344"/>
  <c r="L40" i="344"/>
  <c r="L39" i="344"/>
  <c r="L38" i="344"/>
  <c r="L37" i="344"/>
  <c r="L36" i="344"/>
  <c r="L35" i="344"/>
  <c r="L34" i="344"/>
  <c r="L33" i="344"/>
  <c r="L32" i="344"/>
  <c r="L31" i="344"/>
  <c r="L30" i="344"/>
  <c r="L29" i="344"/>
  <c r="L28" i="344"/>
  <c r="L27" i="344"/>
  <c r="L26" i="344"/>
  <c r="L25" i="344"/>
  <c r="L24" i="344"/>
  <c r="L23" i="344"/>
  <c r="L22" i="344"/>
  <c r="L21" i="344"/>
  <c r="L20" i="344"/>
  <c r="L19" i="344"/>
  <c r="L18" i="344"/>
  <c r="L48" i="343"/>
  <c r="L47" i="343"/>
  <c r="L46" i="343"/>
  <c r="L45" i="343"/>
  <c r="L44" i="343"/>
  <c r="L43" i="343"/>
  <c r="L42" i="343"/>
  <c r="L41" i="343"/>
  <c r="L40" i="343"/>
  <c r="L39" i="343"/>
  <c r="L38" i="343"/>
  <c r="L37" i="343"/>
  <c r="L36" i="343"/>
  <c r="L35" i="343"/>
  <c r="L34" i="343"/>
  <c r="L33" i="343"/>
  <c r="L32" i="343"/>
  <c r="L31" i="343"/>
  <c r="L30" i="343"/>
  <c r="L29" i="343"/>
  <c r="L28" i="343"/>
  <c r="L27" i="343"/>
  <c r="L26" i="343"/>
  <c r="L25" i="343"/>
  <c r="L24" i="343"/>
  <c r="L23" i="343"/>
  <c r="L22" i="343"/>
  <c r="L21" i="343"/>
  <c r="L20" i="343"/>
  <c r="L19" i="343"/>
  <c r="L18" i="343"/>
  <c r="L48" i="342"/>
  <c r="L47" i="342"/>
  <c r="L46" i="342"/>
  <c r="L45" i="342"/>
  <c r="L44" i="342"/>
  <c r="L43" i="342"/>
  <c r="L42" i="342"/>
  <c r="L41" i="342"/>
  <c r="L40" i="342"/>
  <c r="L39" i="342"/>
  <c r="L38" i="342"/>
  <c r="L37" i="342"/>
  <c r="L36" i="342"/>
  <c r="L35" i="342"/>
  <c r="L34" i="342"/>
  <c r="L33" i="342"/>
  <c r="L32" i="342"/>
  <c r="L31" i="342"/>
  <c r="L30" i="342"/>
  <c r="L29" i="342"/>
  <c r="L28" i="342"/>
  <c r="L27" i="342"/>
  <c r="L26" i="342"/>
  <c r="L25" i="342"/>
  <c r="L24" i="342"/>
  <c r="L23" i="342"/>
  <c r="L22" i="342"/>
  <c r="L21" i="342"/>
  <c r="L20" i="342"/>
  <c r="L19" i="342"/>
  <c r="L18" i="342"/>
  <c r="L48" i="341"/>
  <c r="L47" i="341"/>
  <c r="L46" i="341"/>
  <c r="L45" i="341"/>
  <c r="L44" i="341"/>
  <c r="L43" i="341"/>
  <c r="L42" i="341"/>
  <c r="L41" i="341"/>
  <c r="L40" i="341"/>
  <c r="L39" i="341"/>
  <c r="L38" i="341"/>
  <c r="L37" i="341"/>
  <c r="L36" i="341"/>
  <c r="L35" i="341"/>
  <c r="L34" i="341"/>
  <c r="L33" i="341"/>
  <c r="L32" i="341"/>
  <c r="L31" i="341"/>
  <c r="L30" i="341"/>
  <c r="L29" i="341"/>
  <c r="L28" i="341"/>
  <c r="L27" i="341"/>
  <c r="L26" i="341"/>
  <c r="L25" i="341"/>
  <c r="L24" i="341"/>
  <c r="L23" i="341"/>
  <c r="L22" i="341"/>
  <c r="L21" i="341"/>
  <c r="L20" i="341"/>
  <c r="L19" i="341"/>
  <c r="L18" i="341"/>
  <c r="L48" i="340"/>
  <c r="L47" i="340"/>
  <c r="L46" i="340"/>
  <c r="L45" i="340"/>
  <c r="L44" i="340"/>
  <c r="L43" i="340"/>
  <c r="L42" i="340"/>
  <c r="L41" i="340"/>
  <c r="L40" i="340"/>
  <c r="L39" i="340"/>
  <c r="L38" i="340"/>
  <c r="L37" i="340"/>
  <c r="L36" i="340"/>
  <c r="L35" i="340"/>
  <c r="L34" i="340"/>
  <c r="L33" i="340"/>
  <c r="L32" i="340"/>
  <c r="L31" i="340"/>
  <c r="L30" i="340"/>
  <c r="L29" i="340"/>
  <c r="L28" i="340"/>
  <c r="L27" i="340"/>
  <c r="L26" i="340"/>
  <c r="L25" i="340"/>
  <c r="L24" i="340"/>
  <c r="L23" i="340"/>
  <c r="L22" i="340"/>
  <c r="L21" i="340"/>
  <c r="L20" i="340"/>
  <c r="L19" i="340"/>
  <c r="L18" i="340"/>
  <c r="L48" i="334"/>
  <c r="L47" i="334"/>
  <c r="L46" i="334"/>
  <c r="L45" i="334"/>
  <c r="L44" i="334"/>
  <c r="L43" i="334"/>
  <c r="L42" i="334"/>
  <c r="L41" i="334"/>
  <c r="L40" i="334"/>
  <c r="L39" i="334"/>
  <c r="L38" i="334"/>
  <c r="L37" i="334"/>
  <c r="L36" i="334"/>
  <c r="L35" i="334"/>
  <c r="L34" i="334"/>
  <c r="L33" i="334"/>
  <c r="L32" i="334"/>
  <c r="L31" i="334"/>
  <c r="L30" i="334"/>
  <c r="L29" i="334"/>
  <c r="L28" i="334"/>
  <c r="L27" i="334"/>
  <c r="L26" i="334"/>
  <c r="L25" i="334"/>
  <c r="L24" i="334"/>
  <c r="L23" i="334"/>
  <c r="L22" i="334"/>
  <c r="L21" i="334"/>
  <c r="L20" i="334"/>
  <c r="L19" i="334"/>
  <c r="L18" i="334"/>
  <c r="L48" i="333"/>
  <c r="L47" i="333"/>
  <c r="L46" i="333"/>
  <c r="L45" i="333"/>
  <c r="L44" i="333"/>
  <c r="L43" i="333"/>
  <c r="L42" i="333"/>
  <c r="L41" i="333"/>
  <c r="L40" i="333"/>
  <c r="L39" i="333"/>
  <c r="L38" i="333"/>
  <c r="L37" i="333"/>
  <c r="L36" i="333"/>
  <c r="L35" i="333"/>
  <c r="L34" i="333"/>
  <c r="L33" i="333"/>
  <c r="L32" i="333"/>
  <c r="L31" i="333"/>
  <c r="L30" i="333"/>
  <c r="L29" i="333"/>
  <c r="L28" i="333"/>
  <c r="L27" i="333"/>
  <c r="L26" i="333"/>
  <c r="L25" i="333"/>
  <c r="L24" i="333"/>
  <c r="L23" i="333"/>
  <c r="L22" i="333"/>
  <c r="L21" i="333"/>
  <c r="L20" i="333"/>
  <c r="L19" i="333"/>
  <c r="L18" i="333"/>
  <c r="L48" i="332"/>
  <c r="L47" i="332"/>
  <c r="L46" i="332"/>
  <c r="L45" i="332"/>
  <c r="L44" i="332"/>
  <c r="L43" i="332"/>
  <c r="L42" i="332"/>
  <c r="L41" i="332"/>
  <c r="L40" i="332"/>
  <c r="L39" i="332"/>
  <c r="L38" i="332"/>
  <c r="L37" i="332"/>
  <c r="L36" i="332"/>
  <c r="L35" i="332"/>
  <c r="L34" i="332"/>
  <c r="L33" i="332"/>
  <c r="L32" i="332"/>
  <c r="L31" i="332"/>
  <c r="L30" i="332"/>
  <c r="L29" i="332"/>
  <c r="L28" i="332"/>
  <c r="L27" i="332"/>
  <c r="L26" i="332"/>
  <c r="L25" i="332"/>
  <c r="L24" i="332"/>
  <c r="L23" i="332"/>
  <c r="L22" i="332"/>
  <c r="L21" i="332"/>
  <c r="L20" i="332"/>
  <c r="L19" i="332"/>
  <c r="L18" i="332"/>
  <c r="L48" i="331"/>
  <c r="L47" i="331"/>
  <c r="L46" i="331"/>
  <c r="L45" i="331"/>
  <c r="L44" i="331"/>
  <c r="L43" i="331"/>
  <c r="L42" i="331"/>
  <c r="L41" i="331"/>
  <c r="L40" i="331"/>
  <c r="L39" i="331"/>
  <c r="L38" i="331"/>
  <c r="L37" i="331"/>
  <c r="L36" i="331"/>
  <c r="L35" i="331"/>
  <c r="L34" i="331"/>
  <c r="L33" i="331"/>
  <c r="L32" i="331"/>
  <c r="L31" i="331"/>
  <c r="L30" i="331"/>
  <c r="L29" i="331"/>
  <c r="L28" i="331"/>
  <c r="L27" i="331"/>
  <c r="L26" i="331"/>
  <c r="L25" i="331"/>
  <c r="L24" i="331"/>
  <c r="L23" i="331"/>
  <c r="L22" i="331"/>
  <c r="L21" i="331"/>
  <c r="L20" i="331"/>
  <c r="L19" i="331"/>
  <c r="L18" i="331"/>
  <c r="L48" i="330"/>
  <c r="L47" i="330"/>
  <c r="L46" i="330"/>
  <c r="L45" i="330"/>
  <c r="L44" i="330"/>
  <c r="L43" i="330"/>
  <c r="L42" i="330"/>
  <c r="L41" i="330"/>
  <c r="L40" i="330"/>
  <c r="L39" i="330"/>
  <c r="L38" i="330"/>
  <c r="L37" i="330"/>
  <c r="L36" i="330"/>
  <c r="L35" i="330"/>
  <c r="L34" i="330"/>
  <c r="L33" i="330"/>
  <c r="L32" i="330"/>
  <c r="L31" i="330"/>
  <c r="L30" i="330"/>
  <c r="L29" i="330"/>
  <c r="L28" i="330"/>
  <c r="L27" i="330"/>
  <c r="L26" i="330"/>
  <c r="L25" i="330"/>
  <c r="L24" i="330"/>
  <c r="L23" i="330"/>
  <c r="L22" i="330"/>
  <c r="L21" i="330"/>
  <c r="L20" i="330"/>
  <c r="L19" i="330"/>
  <c r="L18" i="330"/>
  <c r="L48" i="329"/>
  <c r="L47" i="329"/>
  <c r="L46" i="329"/>
  <c r="L45" i="329"/>
  <c r="L44" i="329"/>
  <c r="L43" i="329"/>
  <c r="L42" i="329"/>
  <c r="L41" i="329"/>
  <c r="L40" i="329"/>
  <c r="L39" i="329"/>
  <c r="L38" i="329"/>
  <c r="L37" i="329"/>
  <c r="L36" i="329"/>
  <c r="L35" i="329"/>
  <c r="L34" i="329"/>
  <c r="L33" i="329"/>
  <c r="L32" i="329"/>
  <c r="L31" i="329"/>
  <c r="L30" i="329"/>
  <c r="L29" i="329"/>
  <c r="L28" i="329"/>
  <c r="L27" i="329"/>
  <c r="L26" i="329"/>
  <c r="L25" i="329"/>
  <c r="L24" i="329"/>
  <c r="L23" i="329"/>
  <c r="L22" i="329"/>
  <c r="L21" i="329"/>
  <c r="L20" i="329"/>
  <c r="L19" i="329"/>
  <c r="L18" i="329"/>
  <c r="L48" i="328"/>
  <c r="L47" i="328"/>
  <c r="L46" i="328"/>
  <c r="L45" i="328"/>
  <c r="L44" i="328"/>
  <c r="L43" i="328"/>
  <c r="L42" i="328"/>
  <c r="L41" i="328"/>
  <c r="L40" i="328"/>
  <c r="L39" i="328"/>
  <c r="L38" i="328"/>
  <c r="L37" i="328"/>
  <c r="L36" i="328"/>
  <c r="L35" i="328"/>
  <c r="L34" i="328"/>
  <c r="L33" i="328"/>
  <c r="L32" i="328"/>
  <c r="L31" i="328"/>
  <c r="L30" i="328"/>
  <c r="L29" i="328"/>
  <c r="L28" i="328"/>
  <c r="L27" i="328"/>
  <c r="L26" i="328"/>
  <c r="L25" i="328"/>
  <c r="L24" i="328"/>
  <c r="L23" i="328"/>
  <c r="L22" i="328"/>
  <c r="L21" i="328"/>
  <c r="L20" i="328"/>
  <c r="L19" i="328"/>
  <c r="L18" i="328"/>
  <c r="L48" i="327"/>
  <c r="L47" i="327"/>
  <c r="L46" i="327"/>
  <c r="L45" i="327"/>
  <c r="L44" i="327"/>
  <c r="L43" i="327"/>
  <c r="L42" i="327"/>
  <c r="L41" i="327"/>
  <c r="L40" i="327"/>
  <c r="L39" i="327"/>
  <c r="L38" i="327"/>
  <c r="L37" i="327"/>
  <c r="L36" i="327"/>
  <c r="L35" i="327"/>
  <c r="L34" i="327"/>
  <c r="L33" i="327"/>
  <c r="L32" i="327"/>
  <c r="L31" i="327"/>
  <c r="L30" i="327"/>
  <c r="L29" i="327"/>
  <c r="L28" i="327"/>
  <c r="L27" i="327"/>
  <c r="L26" i="327"/>
  <c r="L25" i="327"/>
  <c r="L24" i="327"/>
  <c r="L23" i="327"/>
  <c r="L22" i="327"/>
  <c r="L21" i="327"/>
  <c r="L20" i="327"/>
  <c r="L19" i="327"/>
  <c r="L18" i="327"/>
  <c r="L48" i="326"/>
  <c r="L47" i="326"/>
  <c r="L46" i="326"/>
  <c r="L45" i="326"/>
  <c r="L44" i="326"/>
  <c r="L43" i="326"/>
  <c r="L42" i="326"/>
  <c r="L41" i="326"/>
  <c r="L40" i="326"/>
  <c r="L39" i="326"/>
  <c r="L38" i="326"/>
  <c r="L37" i="326"/>
  <c r="L36" i="326"/>
  <c r="L35" i="326"/>
  <c r="L34" i="326"/>
  <c r="L33" i="326"/>
  <c r="L32" i="326"/>
  <c r="L31" i="326"/>
  <c r="L30" i="326"/>
  <c r="L29" i="326"/>
  <c r="L28" i="326"/>
  <c r="L27" i="326"/>
  <c r="L26" i="326"/>
  <c r="L25" i="326"/>
  <c r="L24" i="326"/>
  <c r="L23" i="326"/>
  <c r="L22" i="326"/>
  <c r="L21" i="326"/>
  <c r="L20" i="326"/>
  <c r="L19" i="326"/>
  <c r="L18" i="326"/>
  <c r="L48" i="325"/>
  <c r="L47" i="325"/>
  <c r="L46" i="325"/>
  <c r="L45" i="325"/>
  <c r="L44" i="325"/>
  <c r="L43" i="325"/>
  <c r="L42" i="325"/>
  <c r="L41" i="325"/>
  <c r="L40" i="325"/>
  <c r="L39" i="325"/>
  <c r="L38" i="325"/>
  <c r="L37" i="325"/>
  <c r="L36" i="325"/>
  <c r="L35" i="325"/>
  <c r="L34" i="325"/>
  <c r="L33" i="325"/>
  <c r="L32" i="325"/>
  <c r="L31" i="325"/>
  <c r="L30" i="325"/>
  <c r="L29" i="325"/>
  <c r="L28" i="325"/>
  <c r="L27" i="325"/>
  <c r="L26" i="325"/>
  <c r="L25" i="325"/>
  <c r="L24" i="325"/>
  <c r="L23" i="325"/>
  <c r="L22" i="325"/>
  <c r="L21" i="325"/>
  <c r="L20" i="325"/>
  <c r="L19" i="325"/>
  <c r="L18" i="325"/>
  <c r="L48" i="141"/>
  <c r="L47" i="141"/>
  <c r="L46" i="141"/>
  <c r="L45" i="141"/>
  <c r="L44" i="141"/>
  <c r="L43" i="141"/>
  <c r="L42" i="141"/>
  <c r="L41" i="141"/>
  <c r="L40" i="141"/>
  <c r="L39" i="141"/>
  <c r="L38" i="141"/>
  <c r="L37" i="141"/>
  <c r="L36" i="141"/>
  <c r="L35" i="141"/>
  <c r="L34" i="141"/>
  <c r="L33" i="141"/>
  <c r="L32" i="141"/>
  <c r="L31" i="141"/>
  <c r="L30" i="141"/>
  <c r="L29" i="141"/>
  <c r="L28" i="141"/>
  <c r="L27" i="141"/>
  <c r="L26" i="141"/>
  <c r="L25" i="141"/>
  <c r="L24" i="141"/>
  <c r="L23" i="141"/>
  <c r="L22" i="141"/>
  <c r="L21" i="141"/>
  <c r="L20" i="141"/>
  <c r="L19" i="141"/>
  <c r="L18" i="141"/>
  <c r="L48" i="323"/>
  <c r="L47" i="323"/>
  <c r="L46" i="323"/>
  <c r="L45" i="323"/>
  <c r="L44" i="323"/>
  <c r="L43" i="323"/>
  <c r="L42" i="323"/>
  <c r="L41" i="323"/>
  <c r="L40" i="323"/>
  <c r="L39" i="323"/>
  <c r="L38" i="323"/>
  <c r="L37" i="323"/>
  <c r="L36" i="323"/>
  <c r="L35" i="323"/>
  <c r="L34" i="323"/>
  <c r="L33" i="323"/>
  <c r="L32" i="323"/>
  <c r="L31" i="323"/>
  <c r="L30" i="323"/>
  <c r="L29" i="323"/>
  <c r="L28" i="323"/>
  <c r="L27" i="323"/>
  <c r="L26" i="323"/>
  <c r="L25" i="323"/>
  <c r="L24" i="323"/>
  <c r="L23" i="323"/>
  <c r="L22" i="323"/>
  <c r="L21" i="323"/>
  <c r="L20" i="323"/>
  <c r="L19" i="323"/>
  <c r="L18" i="323"/>
  <c r="L48" i="322"/>
  <c r="L47" i="322"/>
  <c r="L46" i="322"/>
  <c r="L45" i="322"/>
  <c r="L44" i="322"/>
  <c r="L43" i="322"/>
  <c r="L42" i="322"/>
  <c r="L41" i="322"/>
  <c r="L40" i="322"/>
  <c r="L39" i="322"/>
  <c r="L38" i="322"/>
  <c r="L37" i="322"/>
  <c r="L36" i="322"/>
  <c r="L35" i="322"/>
  <c r="L34" i="322"/>
  <c r="L33" i="322"/>
  <c r="L32" i="322"/>
  <c r="L31" i="322"/>
  <c r="L30" i="322"/>
  <c r="L29" i="322"/>
  <c r="L28" i="322"/>
  <c r="L27" i="322"/>
  <c r="L26" i="322"/>
  <c r="L25" i="322"/>
  <c r="L24" i="322"/>
  <c r="L23" i="322"/>
  <c r="L22" i="322"/>
  <c r="L21" i="322"/>
  <c r="L20" i="322"/>
  <c r="L19" i="322"/>
  <c r="L18" i="322"/>
  <c r="L48" i="321"/>
  <c r="L47" i="321"/>
  <c r="L46" i="321"/>
  <c r="L45" i="321"/>
  <c r="L44" i="321"/>
  <c r="L43" i="321"/>
  <c r="L42" i="321"/>
  <c r="L41" i="321"/>
  <c r="L40" i="321"/>
  <c r="L39" i="321"/>
  <c r="L38" i="321"/>
  <c r="L37" i="321"/>
  <c r="L36" i="321"/>
  <c r="L35" i="321"/>
  <c r="L34" i="321"/>
  <c r="L33" i="321"/>
  <c r="L32" i="321"/>
  <c r="L31" i="321"/>
  <c r="L30" i="321"/>
  <c r="L29" i="321"/>
  <c r="L28" i="321"/>
  <c r="L27" i="321"/>
  <c r="L26" i="321"/>
  <c r="L25" i="321"/>
  <c r="L24" i="321"/>
  <c r="L23" i="321"/>
  <c r="L22" i="321"/>
  <c r="L21" i="321"/>
  <c r="L20" i="321"/>
  <c r="L19" i="321"/>
  <c r="L18" i="321"/>
  <c r="L48" i="320"/>
  <c r="L47" i="320"/>
  <c r="L46" i="320"/>
  <c r="L45" i="320"/>
  <c r="L44" i="320"/>
  <c r="L43" i="320"/>
  <c r="L42" i="320"/>
  <c r="L41" i="320"/>
  <c r="L40" i="320"/>
  <c r="L39" i="320"/>
  <c r="L38" i="320"/>
  <c r="L37" i="320"/>
  <c r="L36" i="320"/>
  <c r="L35" i="320"/>
  <c r="L34" i="320"/>
  <c r="L33" i="320"/>
  <c r="L32" i="320"/>
  <c r="L31" i="320"/>
  <c r="L30" i="320"/>
  <c r="L29" i="320"/>
  <c r="L28" i="320"/>
  <c r="L27" i="320"/>
  <c r="L26" i="320"/>
  <c r="L25" i="320"/>
  <c r="L24" i="320"/>
  <c r="L23" i="320"/>
  <c r="L22" i="320"/>
  <c r="L21" i="320"/>
  <c r="L20" i="320"/>
  <c r="L19" i="320"/>
  <c r="L18" i="320"/>
  <c r="L48" i="319"/>
  <c r="L47" i="319"/>
  <c r="L46" i="319"/>
  <c r="L45" i="319"/>
  <c r="L44" i="319"/>
  <c r="L43" i="319"/>
  <c r="L42" i="319"/>
  <c r="L41" i="319"/>
  <c r="L40" i="319"/>
  <c r="L39" i="319"/>
  <c r="L38" i="319"/>
  <c r="L37" i="319"/>
  <c r="L36" i="319"/>
  <c r="L35" i="319"/>
  <c r="L34" i="319"/>
  <c r="L33" i="319"/>
  <c r="L32" i="319"/>
  <c r="L31" i="319"/>
  <c r="L30" i="319"/>
  <c r="L29" i="319"/>
  <c r="L28" i="319"/>
  <c r="L27" i="319"/>
  <c r="L26" i="319"/>
  <c r="L25" i="319"/>
  <c r="L24" i="319"/>
  <c r="L23" i="319"/>
  <c r="L22" i="319"/>
  <c r="L21" i="319"/>
  <c r="L20" i="319"/>
  <c r="L19" i="319"/>
  <c r="L18" i="319"/>
  <c r="L48" i="318"/>
  <c r="L47" i="318"/>
  <c r="L46" i="318"/>
  <c r="L45" i="318"/>
  <c r="L44" i="318"/>
  <c r="L43" i="318"/>
  <c r="L42" i="318"/>
  <c r="L41" i="318"/>
  <c r="L40" i="318"/>
  <c r="L39" i="318"/>
  <c r="L38" i="318"/>
  <c r="L37" i="318"/>
  <c r="L36" i="318"/>
  <c r="L35" i="318"/>
  <c r="L34" i="318"/>
  <c r="L33" i="318"/>
  <c r="L32" i="318"/>
  <c r="L31" i="318"/>
  <c r="L30" i="318"/>
  <c r="L29" i="318"/>
  <c r="L28" i="318"/>
  <c r="L27" i="318"/>
  <c r="L26" i="318"/>
  <c r="L25" i="318"/>
  <c r="L24" i="318"/>
  <c r="L23" i="318"/>
  <c r="L22" i="318"/>
  <c r="L21" i="318"/>
  <c r="L20" i="318"/>
  <c r="L19" i="318"/>
  <c r="L18" i="318"/>
  <c r="L48" i="317"/>
  <c r="L47" i="317"/>
  <c r="L46" i="317"/>
  <c r="L45" i="317"/>
  <c r="L44" i="317"/>
  <c r="L43" i="317"/>
  <c r="L42" i="317"/>
  <c r="L41" i="317"/>
  <c r="L40" i="317"/>
  <c r="L39" i="317"/>
  <c r="L38" i="317"/>
  <c r="L37" i="317"/>
  <c r="L36" i="317"/>
  <c r="L35" i="317"/>
  <c r="L34" i="317"/>
  <c r="L33" i="317"/>
  <c r="L32" i="317"/>
  <c r="L31" i="317"/>
  <c r="L30" i="317"/>
  <c r="L29" i="317"/>
  <c r="L28" i="317"/>
  <c r="L27" i="317"/>
  <c r="L26" i="317"/>
  <c r="L25" i="317"/>
  <c r="L24" i="317"/>
  <c r="L23" i="317"/>
  <c r="L22" i="317"/>
  <c r="L21" i="317"/>
  <c r="L20" i="317"/>
  <c r="L19" i="317"/>
  <c r="L18" i="317"/>
  <c r="L48" i="316"/>
  <c r="L47" i="316"/>
  <c r="L46" i="316"/>
  <c r="L45" i="316"/>
  <c r="L44" i="316"/>
  <c r="L43" i="316"/>
  <c r="L42" i="316"/>
  <c r="L41" i="316"/>
  <c r="L40" i="316"/>
  <c r="L39" i="316"/>
  <c r="L38" i="316"/>
  <c r="L37" i="316"/>
  <c r="L36" i="316"/>
  <c r="L35" i="316"/>
  <c r="L34" i="316"/>
  <c r="L33" i="316"/>
  <c r="L32" i="316"/>
  <c r="L31" i="316"/>
  <c r="L30" i="316"/>
  <c r="L29" i="316"/>
  <c r="L28" i="316"/>
  <c r="L27" i="316"/>
  <c r="L26" i="316"/>
  <c r="L25" i="316"/>
  <c r="L24" i="316"/>
  <c r="L23" i="316"/>
  <c r="L22" i="316"/>
  <c r="L21" i="316"/>
  <c r="L20" i="316"/>
  <c r="L19" i="316"/>
  <c r="L18" i="316"/>
  <c r="L48" i="315"/>
  <c r="L47" i="315"/>
  <c r="L46" i="315"/>
  <c r="L45" i="315"/>
  <c r="L44" i="315"/>
  <c r="L43" i="315"/>
  <c r="L42" i="315"/>
  <c r="L41" i="315"/>
  <c r="L40" i="315"/>
  <c r="L39" i="315"/>
  <c r="L38" i="315"/>
  <c r="L37" i="315"/>
  <c r="L36" i="315"/>
  <c r="L35" i="315"/>
  <c r="L34" i="315"/>
  <c r="L33" i="315"/>
  <c r="L32" i="315"/>
  <c r="L31" i="315"/>
  <c r="L30" i="315"/>
  <c r="L29" i="315"/>
  <c r="L28" i="315"/>
  <c r="L27" i="315"/>
  <c r="L26" i="315"/>
  <c r="L25" i="315"/>
  <c r="L24" i="315"/>
  <c r="L23" i="315"/>
  <c r="L22" i="315"/>
  <c r="L21" i="315"/>
  <c r="L20" i="315"/>
  <c r="L19" i="315"/>
  <c r="L18" i="315"/>
  <c r="L48" i="314"/>
  <c r="L47" i="314"/>
  <c r="L46" i="314"/>
  <c r="L45" i="314"/>
  <c r="L44" i="314"/>
  <c r="L43" i="314"/>
  <c r="L42" i="314"/>
  <c r="L41" i="314"/>
  <c r="L40" i="314"/>
  <c r="L39" i="314"/>
  <c r="L38" i="314"/>
  <c r="L37" i="314"/>
  <c r="L36" i="314"/>
  <c r="L35" i="314"/>
  <c r="L34" i="314"/>
  <c r="L33" i="314"/>
  <c r="L32" i="314"/>
  <c r="L31" i="314"/>
  <c r="L30" i="314"/>
  <c r="L29" i="314"/>
  <c r="L28" i="314"/>
  <c r="L27" i="314"/>
  <c r="L26" i="314"/>
  <c r="L25" i="314"/>
  <c r="L24" i="314"/>
  <c r="L23" i="314"/>
  <c r="L22" i="314"/>
  <c r="L21" i="314"/>
  <c r="L20" i="314"/>
  <c r="L19" i="314"/>
  <c r="L18" i="314"/>
  <c r="L48" i="313"/>
  <c r="L47" i="313"/>
  <c r="L46" i="313"/>
  <c r="L45" i="313"/>
  <c r="L44" i="313"/>
  <c r="L43" i="313"/>
  <c r="L42" i="313"/>
  <c r="L41" i="313"/>
  <c r="L40" i="313"/>
  <c r="L39" i="313"/>
  <c r="L38" i="313"/>
  <c r="L37" i="313"/>
  <c r="L36" i="313"/>
  <c r="L35" i="313"/>
  <c r="L34" i="313"/>
  <c r="L33" i="313"/>
  <c r="L32" i="313"/>
  <c r="L31" i="313"/>
  <c r="L30" i="313"/>
  <c r="L29" i="313"/>
  <c r="L28" i="313"/>
  <c r="L27" i="313"/>
  <c r="L26" i="313"/>
  <c r="L25" i="313"/>
  <c r="L24" i="313"/>
  <c r="L23" i="313"/>
  <c r="L22" i="313"/>
  <c r="L21" i="313"/>
  <c r="L20" i="313"/>
  <c r="L19" i="313"/>
  <c r="L18" i="313"/>
  <c r="L48" i="312"/>
  <c r="L47" i="312"/>
  <c r="L46" i="312"/>
  <c r="L45" i="312"/>
  <c r="L44" i="312"/>
  <c r="L43" i="312"/>
  <c r="L42" i="312"/>
  <c r="L41" i="312"/>
  <c r="L40" i="312"/>
  <c r="L39" i="312"/>
  <c r="L38" i="312"/>
  <c r="L37" i="312"/>
  <c r="L36" i="312"/>
  <c r="L35" i="312"/>
  <c r="L34" i="312"/>
  <c r="L33" i="312"/>
  <c r="L32" i="312"/>
  <c r="L31" i="312"/>
  <c r="L30" i="312"/>
  <c r="L29" i="312"/>
  <c r="L28" i="312"/>
  <c r="L27" i="312"/>
  <c r="L26" i="312"/>
  <c r="L25" i="312"/>
  <c r="L24" i="312"/>
  <c r="L23" i="312"/>
  <c r="L22" i="312"/>
  <c r="L21" i="312"/>
  <c r="L20" i="312"/>
  <c r="L19" i="312"/>
  <c r="L18" i="312"/>
  <c r="L48" i="311"/>
  <c r="L47" i="311"/>
  <c r="L46" i="311"/>
  <c r="L45" i="311"/>
  <c r="L44" i="311"/>
  <c r="L43" i="311"/>
  <c r="L42" i="311"/>
  <c r="L41" i="311"/>
  <c r="L40" i="311"/>
  <c r="L39" i="311"/>
  <c r="L38" i="311"/>
  <c r="L37" i="311"/>
  <c r="L36" i="311"/>
  <c r="L35" i="311"/>
  <c r="L34" i="311"/>
  <c r="L33" i="311"/>
  <c r="L32" i="311"/>
  <c r="L31" i="311"/>
  <c r="L30" i="311"/>
  <c r="L29" i="311"/>
  <c r="L28" i="311"/>
  <c r="L27" i="311"/>
  <c r="L26" i="311"/>
  <c r="L25" i="311"/>
  <c r="L24" i="311"/>
  <c r="L23" i="311"/>
  <c r="L22" i="311"/>
  <c r="L21" i="311"/>
  <c r="L20" i="311"/>
  <c r="L19" i="311"/>
  <c r="L18" i="311"/>
  <c r="L48" i="310"/>
  <c r="L47" i="310"/>
  <c r="L46" i="310"/>
  <c r="L45" i="310"/>
  <c r="L44" i="310"/>
  <c r="L43" i="310"/>
  <c r="L42" i="310"/>
  <c r="L41" i="310"/>
  <c r="L40" i="310"/>
  <c r="L39" i="310"/>
  <c r="L38" i="310"/>
  <c r="L37" i="310"/>
  <c r="L36" i="310"/>
  <c r="L35" i="310"/>
  <c r="L34" i="310"/>
  <c r="L33" i="310"/>
  <c r="L32" i="310"/>
  <c r="L31" i="310"/>
  <c r="L30" i="310"/>
  <c r="L29" i="310"/>
  <c r="L28" i="310"/>
  <c r="L27" i="310"/>
  <c r="L26" i="310"/>
  <c r="L25" i="310"/>
  <c r="L24" i="310"/>
  <c r="L23" i="310"/>
  <c r="L22" i="310"/>
  <c r="L21" i="310"/>
  <c r="L20" i="310"/>
  <c r="L19" i="310"/>
  <c r="L18" i="310"/>
  <c r="L48" i="307"/>
  <c r="L47" i="307"/>
  <c r="L46" i="307"/>
  <c r="L45" i="307"/>
  <c r="L44" i="307"/>
  <c r="L43" i="307"/>
  <c r="L42" i="307"/>
  <c r="L41" i="307"/>
  <c r="L40" i="307"/>
  <c r="L39" i="307"/>
  <c r="L38" i="307"/>
  <c r="L37" i="307"/>
  <c r="L36" i="307"/>
  <c r="L35" i="307"/>
  <c r="L34" i="307"/>
  <c r="L33" i="307"/>
  <c r="L32" i="307"/>
  <c r="L31" i="307"/>
  <c r="L30" i="307"/>
  <c r="L29" i="307"/>
  <c r="L28" i="307"/>
  <c r="L27" i="307"/>
  <c r="L26" i="307"/>
  <c r="L25" i="307"/>
  <c r="L24" i="307"/>
  <c r="L23" i="307"/>
  <c r="L22" i="307"/>
  <c r="L21" i="307"/>
  <c r="L20" i="307"/>
  <c r="L19" i="307"/>
  <c r="L18" i="307"/>
  <c r="L48" i="306"/>
  <c r="L47" i="306"/>
  <c r="L46" i="306"/>
  <c r="L45" i="306"/>
  <c r="L44" i="306"/>
  <c r="L43" i="306"/>
  <c r="L42" i="306"/>
  <c r="L41" i="306"/>
  <c r="L40" i="306"/>
  <c r="L39" i="306"/>
  <c r="L38" i="306"/>
  <c r="L37" i="306"/>
  <c r="L36" i="306"/>
  <c r="L35" i="306"/>
  <c r="L34" i="306"/>
  <c r="L33" i="306"/>
  <c r="L32" i="306"/>
  <c r="L31" i="306"/>
  <c r="L30" i="306"/>
  <c r="L29" i="306"/>
  <c r="L28" i="306"/>
  <c r="L27" i="306"/>
  <c r="L26" i="306"/>
  <c r="L25" i="306"/>
  <c r="L24" i="306"/>
  <c r="L23" i="306"/>
  <c r="L22" i="306"/>
  <c r="L21" i="306"/>
  <c r="L20" i="306"/>
  <c r="L19" i="306"/>
  <c r="L18" i="306"/>
  <c r="L48" i="305"/>
  <c r="L47" i="305"/>
  <c r="L46" i="305"/>
  <c r="L45" i="305"/>
  <c r="L44" i="305"/>
  <c r="L43" i="305"/>
  <c r="L42" i="305"/>
  <c r="L41" i="305"/>
  <c r="L40" i="305"/>
  <c r="L39" i="305"/>
  <c r="L38" i="305"/>
  <c r="L37" i="305"/>
  <c r="L36" i="305"/>
  <c r="L35" i="305"/>
  <c r="L34" i="305"/>
  <c r="L33" i="305"/>
  <c r="L32" i="305"/>
  <c r="L31" i="305"/>
  <c r="L30" i="305"/>
  <c r="L29" i="305"/>
  <c r="L28" i="305"/>
  <c r="L27" i="305"/>
  <c r="L26" i="305"/>
  <c r="L25" i="305"/>
  <c r="L24" i="305"/>
  <c r="L23" i="305"/>
  <c r="L22" i="305"/>
  <c r="L21" i="305"/>
  <c r="L20" i="305"/>
  <c r="L19" i="305"/>
  <c r="L18" i="305"/>
  <c r="L48" i="304"/>
  <c r="L47" i="304"/>
  <c r="L46" i="304"/>
  <c r="L45" i="304"/>
  <c r="L44" i="304"/>
  <c r="L43" i="304"/>
  <c r="L42" i="304"/>
  <c r="L41" i="304"/>
  <c r="L40" i="304"/>
  <c r="L39" i="304"/>
  <c r="L38" i="304"/>
  <c r="L37" i="304"/>
  <c r="L36" i="304"/>
  <c r="L35" i="304"/>
  <c r="L34" i="304"/>
  <c r="L33" i="304"/>
  <c r="L32" i="304"/>
  <c r="L31" i="304"/>
  <c r="L30" i="304"/>
  <c r="L29" i="304"/>
  <c r="L28" i="304"/>
  <c r="L27" i="304"/>
  <c r="L26" i="304"/>
  <c r="L25" i="304"/>
  <c r="L24" i="304"/>
  <c r="L23" i="304"/>
  <c r="L22" i="304"/>
  <c r="L21" i="304"/>
  <c r="L20" i="304"/>
  <c r="L19" i="304"/>
  <c r="L18" i="304"/>
  <c r="L48" i="303"/>
  <c r="L47" i="303"/>
  <c r="L46" i="303"/>
  <c r="L45" i="303"/>
  <c r="L44" i="303"/>
  <c r="L43" i="303"/>
  <c r="L42" i="303"/>
  <c r="L41" i="303"/>
  <c r="L40" i="303"/>
  <c r="L39" i="303"/>
  <c r="L38" i="303"/>
  <c r="L37" i="303"/>
  <c r="L36" i="303"/>
  <c r="L35" i="303"/>
  <c r="L34" i="303"/>
  <c r="L33" i="303"/>
  <c r="L32" i="303"/>
  <c r="L31" i="303"/>
  <c r="L30" i="303"/>
  <c r="L29" i="303"/>
  <c r="L28" i="303"/>
  <c r="L27" i="303"/>
  <c r="L26" i="303"/>
  <c r="L25" i="303"/>
  <c r="L24" i="303"/>
  <c r="L23" i="303"/>
  <c r="L22" i="303"/>
  <c r="L21" i="303"/>
  <c r="L20" i="303"/>
  <c r="L19" i="303"/>
  <c r="L18" i="303"/>
  <c r="L48" i="302"/>
  <c r="L47" i="302"/>
  <c r="L46" i="302"/>
  <c r="L45" i="302"/>
  <c r="L44" i="302"/>
  <c r="L43" i="302"/>
  <c r="L42" i="302"/>
  <c r="L41" i="302"/>
  <c r="L40" i="302"/>
  <c r="L39" i="302"/>
  <c r="L38" i="302"/>
  <c r="L37" i="302"/>
  <c r="L36" i="302"/>
  <c r="L35" i="302"/>
  <c r="L34" i="302"/>
  <c r="L33" i="302"/>
  <c r="L32" i="302"/>
  <c r="L31" i="302"/>
  <c r="L30" i="302"/>
  <c r="L29" i="302"/>
  <c r="L28" i="302"/>
  <c r="L27" i="302"/>
  <c r="L26" i="302"/>
  <c r="L25" i="302"/>
  <c r="L24" i="302"/>
  <c r="L23" i="302"/>
  <c r="L22" i="302"/>
  <c r="L21" i="302"/>
  <c r="L20" i="302"/>
  <c r="L19" i="302"/>
  <c r="L18" i="302"/>
  <c r="L48" i="309"/>
  <c r="L47" i="309"/>
  <c r="L46" i="309"/>
  <c r="L45" i="309"/>
  <c r="L44" i="309"/>
  <c r="L43" i="309"/>
  <c r="L42" i="309"/>
  <c r="L41" i="309"/>
  <c r="L40" i="309"/>
  <c r="L39" i="309"/>
  <c r="L38" i="309"/>
  <c r="L37" i="309"/>
  <c r="L36" i="309"/>
  <c r="L35" i="309"/>
  <c r="L34" i="309"/>
  <c r="L33" i="309"/>
  <c r="L32" i="309"/>
  <c r="L31" i="309"/>
  <c r="L30" i="309"/>
  <c r="L29" i="309"/>
  <c r="L28" i="309"/>
  <c r="L27" i="309"/>
  <c r="L26" i="309"/>
  <c r="L25" i="309"/>
  <c r="L24" i="309"/>
  <c r="L23" i="309"/>
  <c r="L22" i="309"/>
  <c r="L21" i="309"/>
  <c r="L20" i="309"/>
  <c r="L19" i="309"/>
  <c r="L18" i="309"/>
  <c r="L48" i="301"/>
  <c r="L47" i="301"/>
  <c r="L46" i="301"/>
  <c r="L45" i="301"/>
  <c r="L44" i="301"/>
  <c r="L43" i="301"/>
  <c r="L42" i="301"/>
  <c r="L41" i="301"/>
  <c r="L40" i="301"/>
  <c r="L39" i="301"/>
  <c r="L38" i="301"/>
  <c r="L37" i="301"/>
  <c r="L36" i="301"/>
  <c r="L35" i="301"/>
  <c r="L34" i="301"/>
  <c r="L33" i="301"/>
  <c r="L32" i="301"/>
  <c r="L31" i="301"/>
  <c r="L30" i="301"/>
  <c r="L29" i="301"/>
  <c r="L28" i="301"/>
  <c r="L27" i="301"/>
  <c r="L26" i="301"/>
  <c r="L25" i="301"/>
  <c r="L24" i="301"/>
  <c r="L23" i="301"/>
  <c r="L22" i="301"/>
  <c r="L21" i="301"/>
  <c r="L20" i="301"/>
  <c r="L19" i="301"/>
  <c r="L18" i="301"/>
  <c r="L48" i="308"/>
  <c r="L47" i="308"/>
  <c r="L46" i="308"/>
  <c r="L45" i="308"/>
  <c r="L44" i="308"/>
  <c r="L43" i="308"/>
  <c r="L42" i="308"/>
  <c r="L41" i="308"/>
  <c r="L40" i="308"/>
  <c r="L39" i="308"/>
  <c r="L38" i="308"/>
  <c r="L37" i="308"/>
  <c r="L36" i="308"/>
  <c r="L35" i="308"/>
  <c r="L34" i="308"/>
  <c r="L33" i="308"/>
  <c r="L32" i="308"/>
  <c r="L31" i="308"/>
  <c r="L30" i="308"/>
  <c r="L29" i="308"/>
  <c r="L28" i="308"/>
  <c r="L27" i="308"/>
  <c r="L26" i="308"/>
  <c r="L25" i="308"/>
  <c r="L24" i="308"/>
  <c r="L23" i="308"/>
  <c r="L22" i="308"/>
  <c r="L21" i="308"/>
  <c r="L20" i="308"/>
  <c r="L19" i="308"/>
  <c r="L18" i="308"/>
  <c r="L48" i="299"/>
  <c r="L47" i="299"/>
  <c r="L46" i="299"/>
  <c r="L45" i="299"/>
  <c r="L44" i="299"/>
  <c r="L43" i="299"/>
  <c r="L42" i="299"/>
  <c r="L41" i="299"/>
  <c r="L40" i="299"/>
  <c r="L39" i="299"/>
  <c r="L38" i="299"/>
  <c r="L37" i="299"/>
  <c r="L36" i="299"/>
  <c r="L35" i="299"/>
  <c r="L34" i="299"/>
  <c r="L33" i="299"/>
  <c r="L32" i="299"/>
  <c r="L31" i="299"/>
  <c r="L30" i="299"/>
  <c r="L29" i="299"/>
  <c r="L28" i="299"/>
  <c r="L27" i="299"/>
  <c r="L26" i="299"/>
  <c r="L25" i="299"/>
  <c r="L24" i="299"/>
  <c r="L23" i="299"/>
  <c r="L22" i="299"/>
  <c r="L21" i="299"/>
  <c r="L20" i="299"/>
  <c r="L19" i="299"/>
  <c r="L18" i="299"/>
  <c r="L19" i="364"/>
  <c r="L20" i="364"/>
  <c r="L21" i="364"/>
  <c r="L22" i="364"/>
  <c r="L23" i="364"/>
  <c r="L24" i="364"/>
  <c r="L25" i="364"/>
  <c r="L26" i="364"/>
  <c r="L27" i="364"/>
  <c r="L28" i="364"/>
  <c r="L29" i="364"/>
  <c r="L30" i="364"/>
  <c r="L31" i="364"/>
  <c r="L32" i="364"/>
  <c r="L33" i="364"/>
  <c r="L34" i="364"/>
  <c r="L35" i="364"/>
  <c r="L36" i="364"/>
  <c r="L37" i="364"/>
  <c r="L38" i="364"/>
  <c r="L39" i="364"/>
  <c r="L40" i="364"/>
  <c r="L41" i="364"/>
  <c r="L42" i="364"/>
  <c r="L43" i="364"/>
  <c r="L44" i="364"/>
  <c r="L45" i="364"/>
  <c r="L46" i="364"/>
  <c r="L47" i="364"/>
  <c r="L48" i="364"/>
  <c r="L18" i="364"/>
  <c r="G18" i="364"/>
  <c r="I18" i="364"/>
  <c r="G18" i="299"/>
  <c r="I18" i="299"/>
  <c r="G45" i="392"/>
  <c r="J45" i="392" s="1"/>
  <c r="G46" i="392"/>
  <c r="J46" i="392" s="1"/>
  <c r="CJ30" i="382" s="1"/>
  <c r="J91" i="383"/>
  <c r="J49" i="340"/>
  <c r="G46" i="308"/>
  <c r="G45" i="309"/>
  <c r="G46" i="309"/>
  <c r="I45" i="309"/>
  <c r="G48" i="299"/>
  <c r="G40" i="392"/>
  <c r="CJ24" i="380" s="1"/>
  <c r="G41" i="392"/>
  <c r="CJ25" i="380" s="1"/>
  <c r="G42" i="392"/>
  <c r="CJ26" i="380" s="1"/>
  <c r="G43" i="392"/>
  <c r="G49" i="392" s="1"/>
  <c r="G44" i="392"/>
  <c r="G47" i="392"/>
  <c r="J47" i="392" s="1"/>
  <c r="CJ31" i="382" s="1"/>
  <c r="CJ3" i="382"/>
  <c r="CJ4" i="382"/>
  <c r="CJ5" i="382"/>
  <c r="CJ6" i="382"/>
  <c r="CJ7" i="382"/>
  <c r="CJ8" i="382"/>
  <c r="CJ9" i="382"/>
  <c r="CJ10" i="382"/>
  <c r="CJ11" i="382"/>
  <c r="CJ12" i="382"/>
  <c r="CJ13" i="382"/>
  <c r="CJ14" i="382"/>
  <c r="CJ15" i="382"/>
  <c r="CJ16" i="382"/>
  <c r="CJ17" i="382"/>
  <c r="CJ18" i="382"/>
  <c r="CJ19" i="382"/>
  <c r="CJ20" i="382"/>
  <c r="CJ21" i="382"/>
  <c r="CJ22" i="382"/>
  <c r="CJ23" i="382"/>
  <c r="CJ32" i="382"/>
  <c r="CJ2" i="382"/>
  <c r="CJ3" i="380"/>
  <c r="CJ4" i="380"/>
  <c r="CJ5" i="380"/>
  <c r="CJ6" i="380"/>
  <c r="CJ7" i="380"/>
  <c r="CJ8" i="380"/>
  <c r="CJ9" i="380"/>
  <c r="CJ10" i="380"/>
  <c r="CJ11" i="380"/>
  <c r="CJ12" i="380"/>
  <c r="CJ13" i="380"/>
  <c r="CJ14" i="380"/>
  <c r="CJ15" i="380"/>
  <c r="CJ16" i="380"/>
  <c r="CJ17" i="380"/>
  <c r="CJ18" i="380"/>
  <c r="CJ19" i="380"/>
  <c r="CJ20" i="380"/>
  <c r="CJ21" i="380"/>
  <c r="CJ22" i="380"/>
  <c r="CJ23" i="380"/>
  <c r="CJ28" i="380"/>
  <c r="CJ29" i="380"/>
  <c r="CJ31" i="380"/>
  <c r="CJ32" i="380"/>
  <c r="CJ2" i="380"/>
  <c r="I86" i="383"/>
  <c r="P92" i="383"/>
  <c r="P91" i="383"/>
  <c r="I92" i="383"/>
  <c r="J53" i="392"/>
  <c r="L91" i="383" s="1"/>
  <c r="G53" i="392"/>
  <c r="I91" i="383" s="1"/>
  <c r="E53" i="392"/>
  <c r="I49" i="392"/>
  <c r="H49" i="392"/>
  <c r="J48" i="392"/>
  <c r="G48" i="392"/>
  <c r="J44" i="392"/>
  <c r="CJ28" i="382" s="1"/>
  <c r="J40" i="392"/>
  <c r="CJ24" i="382" s="1"/>
  <c r="G39" i="392"/>
  <c r="J39" i="392" s="1"/>
  <c r="G38" i="392"/>
  <c r="J38" i="392" s="1"/>
  <c r="G37" i="392"/>
  <c r="J37" i="392" s="1"/>
  <c r="J36" i="392"/>
  <c r="G36" i="392"/>
  <c r="G35" i="392"/>
  <c r="J35" i="392" s="1"/>
  <c r="G34" i="392"/>
  <c r="J34" i="392" s="1"/>
  <c r="G33" i="392"/>
  <c r="J33" i="392" s="1"/>
  <c r="G32" i="392"/>
  <c r="J32" i="392" s="1"/>
  <c r="G31" i="392"/>
  <c r="J31" i="392" s="1"/>
  <c r="J30" i="392"/>
  <c r="G30" i="392"/>
  <c r="G29" i="392"/>
  <c r="J29" i="392" s="1"/>
  <c r="G28" i="392"/>
  <c r="J28" i="392" s="1"/>
  <c r="G27" i="392"/>
  <c r="J27" i="392" s="1"/>
  <c r="G26" i="392"/>
  <c r="J26" i="392" s="1"/>
  <c r="G25" i="392"/>
  <c r="J25" i="392" s="1"/>
  <c r="J24" i="392"/>
  <c r="G24" i="392"/>
  <c r="G23" i="392"/>
  <c r="J23" i="392" s="1"/>
  <c r="G22" i="392"/>
  <c r="J22" i="392" s="1"/>
  <c r="G21" i="392"/>
  <c r="J21" i="392" s="1"/>
  <c r="G20" i="392"/>
  <c r="J20" i="392" s="1"/>
  <c r="G19" i="392"/>
  <c r="J19" i="392" s="1"/>
  <c r="J18" i="392"/>
  <c r="G18" i="392"/>
  <c r="J17" i="392"/>
  <c r="H17" i="392"/>
  <c r="N53" i="386"/>
  <c r="CJ29" i="382" l="1"/>
  <c r="J49" i="392"/>
  <c r="CJ30" i="380"/>
  <c r="I53" i="392"/>
  <c r="J41" i="392"/>
  <c r="CJ25" i="382" s="1"/>
  <c r="J43" i="392"/>
  <c r="CJ27" i="382" s="1"/>
  <c r="J42" i="392"/>
  <c r="CJ26" i="382" s="1"/>
  <c r="CJ27" i="380"/>
  <c r="G50" i="392"/>
  <c r="I49" i="377"/>
  <c r="G49" i="377"/>
  <c r="I49" i="387"/>
  <c r="G49" i="387"/>
  <c r="G49" i="390"/>
  <c r="I49" i="389"/>
  <c r="G49" i="389"/>
  <c r="J49" i="389"/>
  <c r="J49" i="388"/>
  <c r="J49" i="387"/>
  <c r="J49" i="386"/>
  <c r="J49" i="391"/>
  <c r="J49" i="385"/>
  <c r="J49" i="378"/>
  <c r="J49" i="377"/>
  <c r="J49" i="376"/>
  <c r="J49" i="375"/>
  <c r="J49" i="374"/>
  <c r="J49" i="373"/>
  <c r="J49" i="372"/>
  <c r="J49" i="371"/>
  <c r="J49" i="370"/>
  <c r="J49" i="369"/>
  <c r="J49" i="368"/>
  <c r="J49" i="367"/>
  <c r="J49" i="366"/>
  <c r="J49" i="365"/>
  <c r="J49" i="363"/>
  <c r="J49" i="362"/>
  <c r="J49" i="361"/>
  <c r="J49" i="360"/>
  <c r="J49" i="359"/>
  <c r="J49" i="358"/>
  <c r="J49" i="357"/>
  <c r="J49" i="356"/>
  <c r="J49" i="355"/>
  <c r="J49" i="354"/>
  <c r="J49" i="353"/>
  <c r="J49" i="352"/>
  <c r="J49" i="351"/>
  <c r="J49" i="350"/>
  <c r="J49" i="349"/>
  <c r="J49" i="348"/>
  <c r="I49" i="347"/>
  <c r="G49" i="347"/>
  <c r="J49" i="347"/>
  <c r="J49" i="346"/>
  <c r="J49" i="345"/>
  <c r="J49" i="344"/>
  <c r="J49" i="343"/>
  <c r="J49" i="342"/>
  <c r="J49" i="341"/>
  <c r="I49" i="332"/>
  <c r="G49" i="332"/>
  <c r="I49" i="334"/>
  <c r="G49" i="334"/>
  <c r="J49" i="334"/>
  <c r="J49" i="333"/>
  <c r="J49" i="332"/>
  <c r="J49" i="331"/>
  <c r="J49" i="330"/>
  <c r="J49" i="329"/>
  <c r="J48" i="328"/>
  <c r="I49" i="328"/>
  <c r="G49" i="328"/>
  <c r="G53" i="328"/>
  <c r="H53" i="328"/>
  <c r="I53" i="328"/>
  <c r="J49" i="328"/>
  <c r="N53" i="327"/>
  <c r="J53" i="327"/>
  <c r="I53" i="327"/>
  <c r="H53" i="327"/>
  <c r="G53" i="327"/>
  <c r="F53" i="327"/>
  <c r="I49" i="327"/>
  <c r="G49" i="327"/>
  <c r="I48" i="327"/>
  <c r="J48" i="327" s="1"/>
  <c r="J49" i="327" s="1"/>
  <c r="G48" i="327"/>
  <c r="J49" i="326"/>
  <c r="J49" i="325"/>
  <c r="J49" i="141"/>
  <c r="J49" i="323"/>
  <c r="J49" i="322"/>
  <c r="J49" i="321"/>
  <c r="J49" i="320"/>
  <c r="J49" i="319"/>
  <c r="N53" i="312"/>
  <c r="J53" i="312"/>
  <c r="I53" i="312"/>
  <c r="H53" i="312"/>
  <c r="G53" i="312"/>
  <c r="F53" i="312"/>
  <c r="H53" i="311"/>
  <c r="G53" i="311"/>
  <c r="I49" i="312"/>
  <c r="G49" i="312"/>
  <c r="J49" i="318"/>
  <c r="J49" i="317"/>
  <c r="J49" i="316"/>
  <c r="J49" i="315"/>
  <c r="J49" i="314"/>
  <c r="J49" i="313"/>
  <c r="J49" i="312"/>
  <c r="J49" i="311"/>
  <c r="J49" i="310"/>
  <c r="J48" i="307"/>
  <c r="J49" i="307" s="1"/>
  <c r="J49" i="306"/>
  <c r="J49" i="305"/>
  <c r="J49" i="304"/>
  <c r="J49" i="303"/>
  <c r="J49" i="302"/>
  <c r="J49" i="301"/>
  <c r="J48" i="299"/>
  <c r="G37" i="385"/>
  <c r="I53" i="385"/>
  <c r="CJ34" i="380" l="1"/>
  <c r="CJ34" i="382"/>
  <c r="N53" i="392"/>
  <c r="K91" i="383"/>
  <c r="I49" i="385" l="1"/>
  <c r="J20" i="391"/>
  <c r="CI4" i="382" s="1"/>
  <c r="CI5" i="380"/>
  <c r="J24" i="391"/>
  <c r="CI8" i="382" s="1"/>
  <c r="CI9" i="380"/>
  <c r="G32" i="368"/>
  <c r="G33" i="368"/>
  <c r="G34" i="368"/>
  <c r="G35" i="368"/>
  <c r="G36" i="368"/>
  <c r="G37" i="368"/>
  <c r="G38" i="368"/>
  <c r="G39" i="368"/>
  <c r="G40" i="368"/>
  <c r="G41" i="368"/>
  <c r="G42" i="368"/>
  <c r="G43" i="368"/>
  <c r="G44" i="368"/>
  <c r="G45" i="368"/>
  <c r="G46" i="368"/>
  <c r="G47" i="368"/>
  <c r="G48" i="368"/>
  <c r="G19" i="361"/>
  <c r="G20" i="361"/>
  <c r="G21" i="361"/>
  <c r="J53" i="361" s="1"/>
  <c r="G22" i="361"/>
  <c r="G50" i="361" s="1"/>
  <c r="G23" i="361"/>
  <c r="G24" i="361"/>
  <c r="G25" i="361"/>
  <c r="G26" i="361"/>
  <c r="G27" i="361"/>
  <c r="G28" i="361"/>
  <c r="G29" i="361"/>
  <c r="G30" i="361"/>
  <c r="G31" i="361"/>
  <c r="G32" i="361"/>
  <c r="G33" i="361"/>
  <c r="G34" i="361"/>
  <c r="G35" i="361"/>
  <c r="G36" i="361"/>
  <c r="G37" i="361"/>
  <c r="G38" i="361"/>
  <c r="G39" i="361"/>
  <c r="G40" i="361"/>
  <c r="G41" i="361"/>
  <c r="G42" i="361"/>
  <c r="G43" i="361"/>
  <c r="G44" i="361"/>
  <c r="G45" i="361"/>
  <c r="G46" i="361"/>
  <c r="G47" i="361"/>
  <c r="G48" i="361"/>
  <c r="G43" i="359"/>
  <c r="G44" i="359"/>
  <c r="G45" i="359"/>
  <c r="G46" i="359"/>
  <c r="G47" i="359"/>
  <c r="G48" i="359"/>
  <c r="G37" i="337"/>
  <c r="G38" i="337"/>
  <c r="G39" i="337"/>
  <c r="G40" i="337"/>
  <c r="G41" i="337"/>
  <c r="G42" i="337"/>
  <c r="G43" i="337"/>
  <c r="G44" i="337"/>
  <c r="G45" i="337"/>
  <c r="G46" i="337"/>
  <c r="G47" i="337"/>
  <c r="G48" i="337"/>
  <c r="G19" i="337"/>
  <c r="G20" i="337"/>
  <c r="G21" i="337"/>
  <c r="G22" i="337"/>
  <c r="G23" i="337"/>
  <c r="G24" i="337"/>
  <c r="G25" i="337"/>
  <c r="G26" i="337"/>
  <c r="G27" i="337"/>
  <c r="G28" i="337"/>
  <c r="G29" i="337"/>
  <c r="G30" i="337"/>
  <c r="G31" i="337"/>
  <c r="G32" i="337"/>
  <c r="G33" i="337"/>
  <c r="G34" i="337"/>
  <c r="G35" i="337"/>
  <c r="G36" i="337"/>
  <c r="G21" i="329"/>
  <c r="G40" i="306"/>
  <c r="G41" i="306"/>
  <c r="G42" i="306"/>
  <c r="G43" i="306"/>
  <c r="G44" i="306"/>
  <c r="G34" i="306"/>
  <c r="G35" i="306"/>
  <c r="G36" i="306"/>
  <c r="G26" i="306"/>
  <c r="G27" i="306"/>
  <c r="G28" i="306"/>
  <c r="G29" i="306"/>
  <c r="G39" i="305"/>
  <c r="G40" i="305"/>
  <c r="G41" i="305"/>
  <c r="G42" i="305"/>
  <c r="G43" i="305"/>
  <c r="G44" i="305"/>
  <c r="G45" i="305"/>
  <c r="G46" i="305"/>
  <c r="G47" i="305"/>
  <c r="G48" i="305"/>
  <c r="G46" i="301"/>
  <c r="G43" i="360"/>
  <c r="G36" i="360"/>
  <c r="G53" i="391"/>
  <c r="I49" i="391"/>
  <c r="CI3" i="380"/>
  <c r="CI4" i="380"/>
  <c r="CI6" i="380"/>
  <c r="CI7" i="380"/>
  <c r="CI8" i="380"/>
  <c r="CI10" i="380"/>
  <c r="CI20" i="380"/>
  <c r="CI2" i="380"/>
  <c r="E53" i="391"/>
  <c r="H49" i="391"/>
  <c r="G48" i="391"/>
  <c r="J48" i="391" s="1"/>
  <c r="CI32" i="382" s="1"/>
  <c r="G47" i="391"/>
  <c r="J47" i="391" s="1"/>
  <c r="CI31" i="382" s="1"/>
  <c r="G46" i="391"/>
  <c r="J46" i="391" s="1"/>
  <c r="CI30" i="382" s="1"/>
  <c r="G45" i="391"/>
  <c r="J45" i="391" s="1"/>
  <c r="CI29" i="382" s="1"/>
  <c r="G44" i="391"/>
  <c r="J44" i="391" s="1"/>
  <c r="CI28" i="382" s="1"/>
  <c r="G43" i="391"/>
  <c r="J43" i="391" s="1"/>
  <c r="CI27" i="382" s="1"/>
  <c r="G42" i="391"/>
  <c r="H53" i="391" s="1"/>
  <c r="J92" i="383" s="1"/>
  <c r="G41" i="391"/>
  <c r="J41" i="391" s="1"/>
  <c r="CI25" i="382" s="1"/>
  <c r="G40" i="391"/>
  <c r="J40" i="391" s="1"/>
  <c r="CI24" i="382" s="1"/>
  <c r="G39" i="391"/>
  <c r="J39" i="391" s="1"/>
  <c r="CI23" i="382" s="1"/>
  <c r="G38" i="391"/>
  <c r="J38" i="391" s="1"/>
  <c r="CI22" i="382" s="1"/>
  <c r="G37" i="391"/>
  <c r="J37" i="391" s="1"/>
  <c r="CI21" i="382" s="1"/>
  <c r="G36" i="391"/>
  <c r="J36" i="391" s="1"/>
  <c r="CI20" i="382" s="1"/>
  <c r="G35" i="391"/>
  <c r="J35" i="391" s="1"/>
  <c r="CI19" i="382" s="1"/>
  <c r="G34" i="391"/>
  <c r="J34" i="391" s="1"/>
  <c r="CI18" i="382" s="1"/>
  <c r="G33" i="391"/>
  <c r="J33" i="391" s="1"/>
  <c r="CI17" i="382" s="1"/>
  <c r="G32" i="391"/>
  <c r="J32" i="391" s="1"/>
  <c r="CI16" i="382" s="1"/>
  <c r="G31" i="391"/>
  <c r="J31" i="391" s="1"/>
  <c r="CI15" i="382" s="1"/>
  <c r="G30" i="391"/>
  <c r="J30" i="391" s="1"/>
  <c r="CI14" i="382" s="1"/>
  <c r="G29" i="391"/>
  <c r="J29" i="391" s="1"/>
  <c r="CI13" i="382" s="1"/>
  <c r="G28" i="391"/>
  <c r="J28" i="391" s="1"/>
  <c r="CI12" i="382" s="1"/>
  <c r="J27" i="391"/>
  <c r="CI11" i="382" s="1"/>
  <c r="J26" i="391"/>
  <c r="CI10" i="382" s="1"/>
  <c r="J25" i="391"/>
  <c r="CI9" i="382" s="1"/>
  <c r="J23" i="391"/>
  <c r="CI7" i="382" s="1"/>
  <c r="J22" i="391"/>
  <c r="CI6" i="382" s="1"/>
  <c r="J21" i="391"/>
  <c r="CI5" i="382" s="1"/>
  <c r="J18" i="391"/>
  <c r="CI2" i="382" s="1"/>
  <c r="J17" i="391"/>
  <c r="H17" i="391"/>
  <c r="AC32" i="382"/>
  <c r="AD32" i="382"/>
  <c r="G48" i="390"/>
  <c r="G48" i="389"/>
  <c r="J53" i="388"/>
  <c r="I53" i="388"/>
  <c r="G50" i="388"/>
  <c r="G49" i="388"/>
  <c r="G48" i="387"/>
  <c r="G53" i="386"/>
  <c r="I49" i="386"/>
  <c r="J21" i="386"/>
  <c r="J22" i="386"/>
  <c r="J25" i="386"/>
  <c r="J26" i="386"/>
  <c r="J29" i="386"/>
  <c r="J30" i="386"/>
  <c r="J33" i="386"/>
  <c r="J34" i="386"/>
  <c r="J37" i="386"/>
  <c r="J38" i="386"/>
  <c r="J41" i="386"/>
  <c r="J42" i="386"/>
  <c r="J45" i="386"/>
  <c r="J46" i="386"/>
  <c r="G19" i="386"/>
  <c r="J19" i="386" s="1"/>
  <c r="G20" i="386"/>
  <c r="J20" i="386" s="1"/>
  <c r="G21" i="386"/>
  <c r="G22" i="386"/>
  <c r="G23" i="386"/>
  <c r="J23" i="386" s="1"/>
  <c r="G24" i="386"/>
  <c r="J24" i="386" s="1"/>
  <c r="G25" i="386"/>
  <c r="G26" i="386"/>
  <c r="G27" i="386"/>
  <c r="J27" i="386" s="1"/>
  <c r="G28" i="386"/>
  <c r="J28" i="386" s="1"/>
  <c r="G29" i="386"/>
  <c r="G30" i="386"/>
  <c r="G31" i="386"/>
  <c r="J31" i="386" s="1"/>
  <c r="G32" i="386"/>
  <c r="J32" i="386" s="1"/>
  <c r="G33" i="386"/>
  <c r="G34" i="386"/>
  <c r="G35" i="386"/>
  <c r="J35" i="386" s="1"/>
  <c r="G36" i="386"/>
  <c r="J36" i="386" s="1"/>
  <c r="G37" i="386"/>
  <c r="G38" i="386"/>
  <c r="G39" i="386"/>
  <c r="J39" i="386" s="1"/>
  <c r="G40" i="386"/>
  <c r="J40" i="386" s="1"/>
  <c r="G41" i="386"/>
  <c r="G42" i="386"/>
  <c r="H53" i="386" s="1"/>
  <c r="G43" i="386"/>
  <c r="J43" i="386" s="1"/>
  <c r="G44" i="386"/>
  <c r="J44" i="386" s="1"/>
  <c r="G45" i="386"/>
  <c r="G46" i="386"/>
  <c r="G47" i="386"/>
  <c r="J47" i="386" s="1"/>
  <c r="G48" i="386"/>
  <c r="J48" i="386" s="1"/>
  <c r="CD32" i="382" s="1"/>
  <c r="J22" i="385"/>
  <c r="J26" i="385"/>
  <c r="J30" i="385"/>
  <c r="J34" i="385"/>
  <c r="J38" i="385"/>
  <c r="J42" i="385"/>
  <c r="J46" i="385"/>
  <c r="J53" i="385"/>
  <c r="H53" i="385"/>
  <c r="G53" i="385"/>
  <c r="G19" i="385"/>
  <c r="J19" i="385" s="1"/>
  <c r="G20" i="385"/>
  <c r="G50" i="385" s="1"/>
  <c r="G21" i="385"/>
  <c r="J21" i="385" s="1"/>
  <c r="G22" i="385"/>
  <c r="G23" i="385"/>
  <c r="J23" i="385" s="1"/>
  <c r="G24" i="385"/>
  <c r="J24" i="385" s="1"/>
  <c r="G25" i="385"/>
  <c r="J25" i="385" s="1"/>
  <c r="G26" i="385"/>
  <c r="G27" i="385"/>
  <c r="J27" i="385" s="1"/>
  <c r="G28" i="385"/>
  <c r="J28" i="385" s="1"/>
  <c r="G29" i="385"/>
  <c r="J29" i="385" s="1"/>
  <c r="G30" i="385"/>
  <c r="G31" i="385"/>
  <c r="J31" i="385" s="1"/>
  <c r="G32" i="385"/>
  <c r="J32" i="385" s="1"/>
  <c r="G33" i="385"/>
  <c r="J33" i="385" s="1"/>
  <c r="G34" i="385"/>
  <c r="G35" i="385"/>
  <c r="J35" i="385" s="1"/>
  <c r="G36" i="385"/>
  <c r="J36" i="385" s="1"/>
  <c r="J37" i="385"/>
  <c r="G38" i="385"/>
  <c r="G39" i="385"/>
  <c r="J39" i="385" s="1"/>
  <c r="G40" i="385"/>
  <c r="J40" i="385" s="1"/>
  <c r="G41" i="385"/>
  <c r="J41" i="385" s="1"/>
  <c r="G42" i="385"/>
  <c r="G43" i="385"/>
  <c r="J43" i="385" s="1"/>
  <c r="G44" i="385"/>
  <c r="J44" i="385" s="1"/>
  <c r="G45" i="385"/>
  <c r="J45" i="385" s="1"/>
  <c r="G46" i="385"/>
  <c r="G47" i="385"/>
  <c r="J47" i="385" s="1"/>
  <c r="G48" i="385"/>
  <c r="J48" i="385" s="1"/>
  <c r="CC32" i="382" s="1"/>
  <c r="G18" i="385"/>
  <c r="G48" i="378"/>
  <c r="G48" i="377"/>
  <c r="G48" i="376"/>
  <c r="G48" i="375"/>
  <c r="G48" i="374"/>
  <c r="G48" i="373"/>
  <c r="G48" i="372"/>
  <c r="G48" i="371"/>
  <c r="G48" i="370"/>
  <c r="G48" i="369"/>
  <c r="G48" i="367"/>
  <c r="G48" i="366"/>
  <c r="G48" i="365"/>
  <c r="G48" i="339"/>
  <c r="G48" i="338"/>
  <c r="G48" i="336"/>
  <c r="G34" i="364"/>
  <c r="G19" i="364"/>
  <c r="G20" i="364"/>
  <c r="G21" i="364"/>
  <c r="G22" i="364"/>
  <c r="G23" i="364"/>
  <c r="G24" i="364"/>
  <c r="G25" i="364"/>
  <c r="G26" i="364"/>
  <c r="G27" i="364"/>
  <c r="G28" i="364"/>
  <c r="G29" i="364"/>
  <c r="G30" i="364"/>
  <c r="G31" i="364"/>
  <c r="G32" i="364"/>
  <c r="G33" i="364"/>
  <c r="G35" i="364"/>
  <c r="G36" i="364"/>
  <c r="G37" i="364"/>
  <c r="G38" i="364"/>
  <c r="G39" i="364"/>
  <c r="G40" i="364"/>
  <c r="G41" i="364"/>
  <c r="G42" i="364"/>
  <c r="G43" i="364"/>
  <c r="G44" i="364"/>
  <c r="G45" i="364"/>
  <c r="G46" i="364"/>
  <c r="G47" i="364"/>
  <c r="G48" i="364"/>
  <c r="G48" i="363"/>
  <c r="G48" i="362"/>
  <c r="G18" i="361"/>
  <c r="I53" i="361" s="1"/>
  <c r="G48" i="360"/>
  <c r="G48" i="358"/>
  <c r="G48" i="357"/>
  <c r="J53" i="356"/>
  <c r="H53" i="356"/>
  <c r="I53" i="356"/>
  <c r="G50" i="356"/>
  <c r="G49" i="356"/>
  <c r="G48" i="355"/>
  <c r="G48" i="354"/>
  <c r="G48" i="353"/>
  <c r="G48" i="352"/>
  <c r="G48" i="351"/>
  <c r="G48" i="350"/>
  <c r="G48" i="349"/>
  <c r="G48" i="348"/>
  <c r="G48" i="347"/>
  <c r="G48" i="346"/>
  <c r="G48" i="345"/>
  <c r="G48" i="344"/>
  <c r="G48" i="343"/>
  <c r="G48" i="342"/>
  <c r="G48" i="341"/>
  <c r="G19" i="340"/>
  <c r="G20" i="340"/>
  <c r="G21" i="340"/>
  <c r="G22" i="340"/>
  <c r="G23" i="340"/>
  <c r="G24" i="340"/>
  <c r="G25" i="340"/>
  <c r="G26" i="340"/>
  <c r="G27" i="340"/>
  <c r="G28" i="340"/>
  <c r="G29" i="340"/>
  <c r="G30" i="340"/>
  <c r="G31" i="340"/>
  <c r="G32" i="340"/>
  <c r="G33" i="340"/>
  <c r="G34" i="340"/>
  <c r="G35" i="340"/>
  <c r="G36" i="340"/>
  <c r="G37" i="340"/>
  <c r="G38" i="340"/>
  <c r="G39" i="340"/>
  <c r="G40" i="340"/>
  <c r="G41" i="340"/>
  <c r="G42" i="340"/>
  <c r="G43" i="340"/>
  <c r="G44" i="340"/>
  <c r="G45" i="340"/>
  <c r="G46" i="340"/>
  <c r="G47" i="340"/>
  <c r="G48" i="340"/>
  <c r="G48" i="335"/>
  <c r="G48" i="333"/>
  <c r="CI18" i="380" l="1"/>
  <c r="I53" i="391"/>
  <c r="CI32" i="380"/>
  <c r="CI16" i="380"/>
  <c r="G49" i="391"/>
  <c r="CI28" i="380"/>
  <c r="CI14" i="380"/>
  <c r="J18" i="385"/>
  <c r="J20" i="385"/>
  <c r="G49" i="385"/>
  <c r="G49" i="361"/>
  <c r="H53" i="361"/>
  <c r="CI24" i="380"/>
  <c r="G50" i="391"/>
  <c r="CI22" i="380"/>
  <c r="J53" i="391"/>
  <c r="L92" i="383" s="1"/>
  <c r="CI12" i="380"/>
  <c r="CI26" i="380"/>
  <c r="CI30" i="380"/>
  <c r="CI29" i="380"/>
  <c r="CI25" i="380"/>
  <c r="CI21" i="380"/>
  <c r="CI17" i="380"/>
  <c r="CI13" i="380"/>
  <c r="CI31" i="380"/>
  <c r="CI27" i="380"/>
  <c r="CI23" i="380"/>
  <c r="CI19" i="380"/>
  <c r="CI15" i="380"/>
  <c r="CI11" i="380"/>
  <c r="J42" i="391"/>
  <c r="CI26" i="382" s="1"/>
  <c r="K92" i="383"/>
  <c r="J19" i="391"/>
  <c r="G48" i="334"/>
  <c r="CA32" i="380"/>
  <c r="CE32" i="380"/>
  <c r="CG32" i="380"/>
  <c r="CH32" i="380"/>
  <c r="AW32" i="380"/>
  <c r="AC32" i="380"/>
  <c r="AD32" i="380"/>
  <c r="AH32" i="380"/>
  <c r="AJ32" i="380"/>
  <c r="P32" i="380"/>
  <c r="Z32" i="380"/>
  <c r="K32" i="380"/>
  <c r="N32" i="380"/>
  <c r="G48" i="332"/>
  <c r="G48" i="331"/>
  <c r="AG32" i="380" s="1"/>
  <c r="N53" i="391" l="1"/>
  <c r="N53" i="385"/>
  <c r="J50" i="385"/>
  <c r="CI3" i="382"/>
  <c r="CI34" i="382" s="1"/>
  <c r="CI34" i="380"/>
  <c r="G19" i="330"/>
  <c r="G20" i="330"/>
  <c r="G21" i="330"/>
  <c r="G22" i="330"/>
  <c r="G23" i="330"/>
  <c r="G24" i="330"/>
  <c r="G25" i="330"/>
  <c r="G26" i="330"/>
  <c r="G27" i="330"/>
  <c r="G28" i="330"/>
  <c r="G29" i="330"/>
  <c r="G30" i="330"/>
  <c r="G31" i="330"/>
  <c r="G32" i="330"/>
  <c r="G33" i="330"/>
  <c r="G34" i="330"/>
  <c r="G35" i="330"/>
  <c r="G36" i="330"/>
  <c r="G37" i="330"/>
  <c r="G38" i="330"/>
  <c r="G39" i="330"/>
  <c r="G40" i="330"/>
  <c r="G41" i="330"/>
  <c r="G42" i="330"/>
  <c r="G43" i="330"/>
  <c r="G44" i="330"/>
  <c r="G45" i="330"/>
  <c r="G46" i="330"/>
  <c r="G47" i="330"/>
  <c r="G48" i="330"/>
  <c r="AF32" i="380" s="1"/>
  <c r="G48" i="329"/>
  <c r="G19" i="305"/>
  <c r="H53" i="305" s="1"/>
  <c r="G20" i="305"/>
  <c r="G21" i="305"/>
  <c r="G22" i="305"/>
  <c r="G23" i="305"/>
  <c r="G24" i="305"/>
  <c r="G25" i="305"/>
  <c r="G26" i="305"/>
  <c r="G27" i="305"/>
  <c r="G28" i="305"/>
  <c r="G29" i="305"/>
  <c r="G30" i="305"/>
  <c r="G31" i="305"/>
  <c r="G32" i="305"/>
  <c r="G33" i="305"/>
  <c r="G34" i="305"/>
  <c r="G35" i="305"/>
  <c r="G36" i="305"/>
  <c r="G37" i="305"/>
  <c r="G38" i="305"/>
  <c r="I32" i="380"/>
  <c r="G19" i="306"/>
  <c r="G20" i="306"/>
  <c r="G21" i="306"/>
  <c r="G22" i="306"/>
  <c r="G23" i="306"/>
  <c r="G24" i="306"/>
  <c r="G25" i="306"/>
  <c r="G30" i="306"/>
  <c r="G31" i="306"/>
  <c r="G32" i="306"/>
  <c r="G33" i="306"/>
  <c r="G37" i="306"/>
  <c r="G38" i="306"/>
  <c r="G39" i="306"/>
  <c r="G45" i="306"/>
  <c r="G46" i="306"/>
  <c r="G47" i="306"/>
  <c r="G48" i="306"/>
  <c r="J32" i="380" s="1"/>
  <c r="G18" i="305"/>
  <c r="J53" i="305" s="1"/>
  <c r="G19" i="304"/>
  <c r="G20" i="304"/>
  <c r="G21" i="304"/>
  <c r="G22" i="304"/>
  <c r="G23" i="304"/>
  <c r="G24" i="304"/>
  <c r="G25" i="304"/>
  <c r="G26" i="304"/>
  <c r="G27" i="304"/>
  <c r="G28" i="304"/>
  <c r="G29" i="304"/>
  <c r="G30" i="304"/>
  <c r="G31" i="304"/>
  <c r="G32" i="304"/>
  <c r="G33" i="304"/>
  <c r="G34" i="304"/>
  <c r="G35" i="304"/>
  <c r="G36" i="304"/>
  <c r="G37" i="304"/>
  <c r="G38" i="304"/>
  <c r="G39" i="304"/>
  <c r="G40" i="304"/>
  <c r="G41" i="304"/>
  <c r="G42" i="304"/>
  <c r="G43" i="304"/>
  <c r="G44" i="304"/>
  <c r="G45" i="304"/>
  <c r="G46" i="304"/>
  <c r="G47" i="304"/>
  <c r="G48" i="304"/>
  <c r="H32" i="380" s="1"/>
  <c r="J53" i="328"/>
  <c r="G48" i="328"/>
  <c r="G48" i="326"/>
  <c r="AB32" i="380" s="1"/>
  <c r="G48" i="325"/>
  <c r="AA32" i="380" s="1"/>
  <c r="J53" i="141"/>
  <c r="I53" i="141"/>
  <c r="H53" i="141"/>
  <c r="G50" i="141"/>
  <c r="G49" i="141"/>
  <c r="I53" i="305" l="1"/>
  <c r="G49" i="305"/>
  <c r="AE32" i="380"/>
  <c r="G50" i="305"/>
  <c r="G19" i="323"/>
  <c r="G20" i="323"/>
  <c r="G21" i="323"/>
  <c r="G22" i="323"/>
  <c r="G23" i="323"/>
  <c r="G24" i="323"/>
  <c r="G25" i="323"/>
  <c r="G26" i="323"/>
  <c r="G27" i="323"/>
  <c r="G28" i="323"/>
  <c r="G29" i="323"/>
  <c r="G30" i="323"/>
  <c r="G31" i="323"/>
  <c r="G32" i="323"/>
  <c r="G33" i="323"/>
  <c r="G34" i="323"/>
  <c r="G35" i="323"/>
  <c r="G36" i="323"/>
  <c r="G37" i="323"/>
  <c r="G38" i="323"/>
  <c r="G39" i="323"/>
  <c r="G40" i="323"/>
  <c r="G41" i="323"/>
  <c r="G42" i="323"/>
  <c r="G43" i="323"/>
  <c r="G44" i="323"/>
  <c r="G45" i="323"/>
  <c r="G46" i="323"/>
  <c r="G47" i="323"/>
  <c r="G48" i="323"/>
  <c r="Y32" i="380" s="1"/>
  <c r="G19" i="322"/>
  <c r="G20" i="322"/>
  <c r="G21" i="322"/>
  <c r="G22" i="322"/>
  <c r="G23" i="322"/>
  <c r="G24" i="322"/>
  <c r="G25" i="322"/>
  <c r="G26" i="322"/>
  <c r="G27" i="322"/>
  <c r="G28" i="322"/>
  <c r="G29" i="322"/>
  <c r="G30" i="322"/>
  <c r="G31" i="322"/>
  <c r="G32" i="322"/>
  <c r="G33" i="322"/>
  <c r="G34" i="322"/>
  <c r="G35" i="322"/>
  <c r="G36" i="322"/>
  <c r="G37" i="322"/>
  <c r="G38" i="322"/>
  <c r="G39" i="322"/>
  <c r="G40" i="322"/>
  <c r="G41" i="322"/>
  <c r="G42" i="322"/>
  <c r="G43" i="322"/>
  <c r="G44" i="322"/>
  <c r="G45" i="322"/>
  <c r="G46" i="322"/>
  <c r="G47" i="322"/>
  <c r="G48" i="322"/>
  <c r="X32" i="380" s="1"/>
  <c r="G48" i="314"/>
  <c r="G48" i="302"/>
  <c r="F32" i="380" s="1"/>
  <c r="G48" i="321"/>
  <c r="W32" i="380" s="1"/>
  <c r="G19" i="320" l="1"/>
  <c r="G20" i="320"/>
  <c r="G21" i="320"/>
  <c r="G22" i="320"/>
  <c r="G23" i="320"/>
  <c r="G24" i="320"/>
  <c r="G25" i="320"/>
  <c r="G26" i="320"/>
  <c r="G27" i="320"/>
  <c r="G28" i="320"/>
  <c r="G29" i="320"/>
  <c r="G30" i="320"/>
  <c r="G31" i="320"/>
  <c r="G32" i="320"/>
  <c r="G33" i="320"/>
  <c r="G34" i="320"/>
  <c r="G35" i="320"/>
  <c r="G36" i="320"/>
  <c r="G37" i="320"/>
  <c r="G38" i="320"/>
  <c r="G39" i="320"/>
  <c r="G40" i="320"/>
  <c r="G41" i="320"/>
  <c r="G42" i="320"/>
  <c r="G43" i="320"/>
  <c r="G44" i="320"/>
  <c r="G45" i="320"/>
  <c r="G46" i="320"/>
  <c r="G47" i="320"/>
  <c r="G48" i="320"/>
  <c r="V32" i="380" s="1"/>
  <c r="G19" i="319"/>
  <c r="G20" i="319"/>
  <c r="G21" i="319"/>
  <c r="G22" i="319"/>
  <c r="G23" i="319"/>
  <c r="G24" i="319"/>
  <c r="G25" i="319"/>
  <c r="G26" i="319"/>
  <c r="G27" i="319"/>
  <c r="G28" i="319"/>
  <c r="G29" i="319"/>
  <c r="G30" i="319"/>
  <c r="G31" i="319"/>
  <c r="G32" i="319"/>
  <c r="G33" i="319"/>
  <c r="G34" i="319"/>
  <c r="G35" i="319"/>
  <c r="G36" i="319"/>
  <c r="G37" i="319"/>
  <c r="G38" i="319"/>
  <c r="G39" i="319"/>
  <c r="G40" i="319"/>
  <c r="G41" i="319"/>
  <c r="G42" i="319"/>
  <c r="G43" i="319"/>
  <c r="G44" i="319"/>
  <c r="G45" i="319"/>
  <c r="G46" i="319"/>
  <c r="G47" i="319"/>
  <c r="G48" i="319"/>
  <c r="U32" i="380" s="1"/>
  <c r="G19" i="318"/>
  <c r="G20" i="318"/>
  <c r="G21" i="318"/>
  <c r="G22" i="318"/>
  <c r="G23" i="318"/>
  <c r="G24" i="318"/>
  <c r="G25" i="318"/>
  <c r="G26" i="318"/>
  <c r="G27" i="318"/>
  <c r="G28" i="318"/>
  <c r="G29" i="318"/>
  <c r="G30" i="318"/>
  <c r="G31" i="318"/>
  <c r="G32" i="318"/>
  <c r="G33" i="318"/>
  <c r="G34" i="318"/>
  <c r="G35" i="318"/>
  <c r="G36" i="318"/>
  <c r="G37" i="318"/>
  <c r="G38" i="318"/>
  <c r="G39" i="318"/>
  <c r="G40" i="318"/>
  <c r="G41" i="318"/>
  <c r="G42" i="318"/>
  <c r="G43" i="318"/>
  <c r="G44" i="318"/>
  <c r="G45" i="318"/>
  <c r="G46" i="318"/>
  <c r="G47" i="318"/>
  <c r="G48" i="318"/>
  <c r="T32" i="380" s="1"/>
  <c r="G48" i="317"/>
  <c r="S32" i="380" s="1"/>
  <c r="G48" i="316"/>
  <c r="R32" i="380" s="1"/>
  <c r="G48" i="315"/>
  <c r="Q32" i="380" s="1"/>
  <c r="G48" i="313"/>
  <c r="O32" i="380" s="1"/>
  <c r="G48" i="312"/>
  <c r="G48" i="311"/>
  <c r="M32" i="380" s="1"/>
  <c r="G20" i="310"/>
  <c r="G21" i="310"/>
  <c r="G22" i="310"/>
  <c r="G23" i="310"/>
  <c r="G24" i="310"/>
  <c r="G25" i="310"/>
  <c r="G26" i="310"/>
  <c r="G27" i="310"/>
  <c r="G28" i="310"/>
  <c r="G29" i="310"/>
  <c r="G30" i="310"/>
  <c r="G31" i="310"/>
  <c r="G32" i="310"/>
  <c r="G33" i="310"/>
  <c r="G34" i="310"/>
  <c r="G35" i="310"/>
  <c r="G36" i="310"/>
  <c r="G37" i="310"/>
  <c r="G38" i="310"/>
  <c r="G39" i="310"/>
  <c r="G40" i="310"/>
  <c r="G41" i="310"/>
  <c r="G42" i="310"/>
  <c r="G43" i="310"/>
  <c r="G44" i="310"/>
  <c r="G45" i="310"/>
  <c r="G46" i="310"/>
  <c r="G47" i="310"/>
  <c r="G48" i="310"/>
  <c r="L32" i="380" s="1"/>
  <c r="G48" i="303"/>
  <c r="G32" i="380" s="1"/>
  <c r="F53" i="302"/>
  <c r="H49" i="309"/>
  <c r="I48" i="309"/>
  <c r="J48" i="309" s="1"/>
  <c r="G48" i="309"/>
  <c r="E32" i="380" s="1"/>
  <c r="G48" i="301"/>
  <c r="D32" i="380" s="1"/>
  <c r="N32" i="382"/>
  <c r="P32" i="382"/>
  <c r="I48" i="308"/>
  <c r="G47" i="308"/>
  <c r="G48" i="308"/>
  <c r="C32" i="380" s="1"/>
  <c r="G19" i="299"/>
  <c r="G20" i="299"/>
  <c r="G21" i="299"/>
  <c r="G22" i="299"/>
  <c r="G23" i="299"/>
  <c r="G24" i="299"/>
  <c r="G25" i="299"/>
  <c r="G26" i="299"/>
  <c r="G27" i="299"/>
  <c r="G28" i="299"/>
  <c r="G29" i="299"/>
  <c r="G30" i="299"/>
  <c r="G31" i="299"/>
  <c r="G32" i="299"/>
  <c r="G33" i="299"/>
  <c r="G34" i="299"/>
  <c r="G35" i="299"/>
  <c r="G36" i="299"/>
  <c r="G37" i="299"/>
  <c r="G38" i="299"/>
  <c r="G39" i="299"/>
  <c r="G40" i="299"/>
  <c r="G41" i="299"/>
  <c r="G42" i="299"/>
  <c r="G43" i="299"/>
  <c r="G44" i="299"/>
  <c r="G45" i="299"/>
  <c r="G46" i="299"/>
  <c r="G47" i="299"/>
  <c r="G19" i="360"/>
  <c r="G20" i="360"/>
  <c r="G21" i="360"/>
  <c r="G22" i="360"/>
  <c r="G23" i="360"/>
  <c r="G24" i="360"/>
  <c r="G25" i="360"/>
  <c r="G26" i="360"/>
  <c r="G27" i="360"/>
  <c r="G28" i="360"/>
  <c r="G29" i="360"/>
  <c r="G30" i="360"/>
  <c r="G31" i="360"/>
  <c r="G32" i="360"/>
  <c r="G33" i="360"/>
  <c r="G34" i="360"/>
  <c r="G35" i="360"/>
  <c r="G37" i="360"/>
  <c r="G38" i="360"/>
  <c r="G39" i="360"/>
  <c r="G40" i="360"/>
  <c r="G41" i="360"/>
  <c r="G42" i="360"/>
  <c r="G44" i="360"/>
  <c r="G45" i="360"/>
  <c r="G46" i="360"/>
  <c r="G47" i="360"/>
  <c r="G18" i="360"/>
  <c r="G19" i="359"/>
  <c r="G20" i="359"/>
  <c r="G21" i="359"/>
  <c r="G22" i="359"/>
  <c r="G23" i="359"/>
  <c r="G24" i="359"/>
  <c r="G25" i="359"/>
  <c r="G26" i="359"/>
  <c r="G27" i="359"/>
  <c r="G28" i="359"/>
  <c r="G29" i="359"/>
  <c r="G30" i="359"/>
  <c r="G31" i="359"/>
  <c r="G32" i="359"/>
  <c r="G33" i="359"/>
  <c r="G34" i="359"/>
  <c r="G35" i="359"/>
  <c r="G36" i="359"/>
  <c r="G37" i="359"/>
  <c r="G38" i="359"/>
  <c r="G39" i="359"/>
  <c r="G40" i="359"/>
  <c r="G41" i="359"/>
  <c r="G42" i="359"/>
  <c r="G18" i="359"/>
  <c r="G19" i="371"/>
  <c r="G20" i="371"/>
  <c r="G21" i="371"/>
  <c r="G22" i="371"/>
  <c r="G23" i="371"/>
  <c r="G24" i="371"/>
  <c r="G25" i="371"/>
  <c r="G26" i="371"/>
  <c r="G27" i="371"/>
  <c r="G28" i="371"/>
  <c r="G29" i="371"/>
  <c r="G30" i="371"/>
  <c r="G31" i="371"/>
  <c r="G32" i="371"/>
  <c r="G33" i="371"/>
  <c r="G34" i="371"/>
  <c r="G35" i="371"/>
  <c r="G36" i="371"/>
  <c r="G37" i="371"/>
  <c r="G38" i="371"/>
  <c r="G39" i="371"/>
  <c r="G40" i="371"/>
  <c r="G41" i="371"/>
  <c r="G42" i="371"/>
  <c r="G43" i="371"/>
  <c r="G44" i="371"/>
  <c r="G45" i="371"/>
  <c r="G46" i="371"/>
  <c r="G47" i="371"/>
  <c r="G19" i="370"/>
  <c r="G20" i="370"/>
  <c r="G21" i="370"/>
  <c r="G22" i="370"/>
  <c r="G23" i="370"/>
  <c r="G24" i="370"/>
  <c r="G25" i="370"/>
  <c r="G26" i="370"/>
  <c r="G27" i="370"/>
  <c r="G28" i="370"/>
  <c r="G29" i="370"/>
  <c r="G30" i="370"/>
  <c r="G31" i="370"/>
  <c r="G32" i="370"/>
  <c r="G33" i="370"/>
  <c r="G34" i="370"/>
  <c r="G35" i="370"/>
  <c r="G36" i="370"/>
  <c r="G37" i="370"/>
  <c r="G38" i="370"/>
  <c r="G39" i="370"/>
  <c r="G40" i="370"/>
  <c r="G41" i="370"/>
  <c r="G42" i="370"/>
  <c r="G43" i="370"/>
  <c r="G44" i="370"/>
  <c r="G45" i="370"/>
  <c r="G46" i="370"/>
  <c r="G47" i="370"/>
  <c r="G18" i="370"/>
  <c r="G19" i="355"/>
  <c r="G20" i="355"/>
  <c r="G21" i="355"/>
  <c r="G22" i="355"/>
  <c r="G23" i="355"/>
  <c r="G24" i="355"/>
  <c r="G25" i="355"/>
  <c r="G26" i="355"/>
  <c r="G27" i="355"/>
  <c r="G28" i="355"/>
  <c r="G29" i="355"/>
  <c r="G30" i="355"/>
  <c r="G31" i="355"/>
  <c r="G32" i="355"/>
  <c r="G33" i="355"/>
  <c r="G34" i="355"/>
  <c r="G35" i="355"/>
  <c r="G36" i="355"/>
  <c r="G37" i="355"/>
  <c r="G38" i="355"/>
  <c r="G39" i="355"/>
  <c r="G40" i="355"/>
  <c r="G41" i="355"/>
  <c r="G42" i="355"/>
  <c r="G43" i="355"/>
  <c r="G44" i="355"/>
  <c r="G45" i="355"/>
  <c r="G46" i="355"/>
  <c r="G47" i="355"/>
  <c r="G19" i="354"/>
  <c r="G20" i="354"/>
  <c r="G21" i="354"/>
  <c r="G22" i="354"/>
  <c r="G23" i="354"/>
  <c r="G24" i="354"/>
  <c r="G25" i="354"/>
  <c r="G26" i="354"/>
  <c r="G27" i="354"/>
  <c r="G28" i="354"/>
  <c r="G29" i="354"/>
  <c r="G30" i="354"/>
  <c r="G31" i="354"/>
  <c r="G32" i="354"/>
  <c r="G33" i="354"/>
  <c r="G34" i="354"/>
  <c r="G35" i="354"/>
  <c r="G36" i="354"/>
  <c r="G37" i="354"/>
  <c r="G38" i="354"/>
  <c r="G39" i="354"/>
  <c r="G40" i="354"/>
  <c r="G41" i="354"/>
  <c r="G42" i="354"/>
  <c r="G43" i="354"/>
  <c r="G44" i="354"/>
  <c r="G45" i="354"/>
  <c r="G46" i="354"/>
  <c r="G47" i="354"/>
  <c r="G18" i="354"/>
  <c r="G23" i="346"/>
  <c r="G19" i="343"/>
  <c r="G20" i="343"/>
  <c r="G21" i="343"/>
  <c r="G22" i="343"/>
  <c r="G23" i="343"/>
  <c r="G24" i="343"/>
  <c r="G25" i="343"/>
  <c r="G26" i="343"/>
  <c r="G27" i="343"/>
  <c r="G28" i="343"/>
  <c r="G29" i="343"/>
  <c r="G30" i="343"/>
  <c r="G31" i="343"/>
  <c r="G32" i="343"/>
  <c r="G33" i="343"/>
  <c r="G34" i="343"/>
  <c r="G35" i="343"/>
  <c r="G36" i="343"/>
  <c r="G37" i="343"/>
  <c r="G38" i="343"/>
  <c r="G39" i="343"/>
  <c r="G40" i="343"/>
  <c r="G41" i="343"/>
  <c r="G42" i="343"/>
  <c r="G43" i="343"/>
  <c r="G44" i="343"/>
  <c r="G45" i="343"/>
  <c r="G46" i="343"/>
  <c r="G47" i="343"/>
  <c r="G19" i="326"/>
  <c r="G20" i="326"/>
  <c r="G21" i="326"/>
  <c r="G22" i="326"/>
  <c r="G23" i="326"/>
  <c r="G24" i="326"/>
  <c r="G25" i="326"/>
  <c r="G26" i="326"/>
  <c r="G27" i="326"/>
  <c r="G28" i="326"/>
  <c r="G29" i="326"/>
  <c r="G30" i="326"/>
  <c r="G31" i="326"/>
  <c r="G32" i="326"/>
  <c r="G33" i="326"/>
  <c r="G34" i="326"/>
  <c r="G35" i="326"/>
  <c r="G36" i="326"/>
  <c r="G37" i="326"/>
  <c r="G38" i="326"/>
  <c r="G39" i="326"/>
  <c r="G40" i="326"/>
  <c r="G41" i="326"/>
  <c r="G42" i="326"/>
  <c r="G43" i="326"/>
  <c r="G44" i="326"/>
  <c r="G45" i="326"/>
  <c r="G46" i="326"/>
  <c r="G47" i="326"/>
  <c r="G19" i="325"/>
  <c r="G20" i="325"/>
  <c r="G21" i="325"/>
  <c r="G22" i="325"/>
  <c r="G23" i="325"/>
  <c r="G24" i="325"/>
  <c r="G25" i="325"/>
  <c r="G26" i="325"/>
  <c r="G27" i="325"/>
  <c r="G28" i="325"/>
  <c r="G29" i="325"/>
  <c r="G30" i="325"/>
  <c r="G31" i="325"/>
  <c r="G32" i="325"/>
  <c r="G33" i="325"/>
  <c r="G34" i="325"/>
  <c r="G35" i="325"/>
  <c r="G36" i="325"/>
  <c r="G37" i="325"/>
  <c r="G38" i="325"/>
  <c r="G39" i="325"/>
  <c r="G40" i="325"/>
  <c r="G41" i="325"/>
  <c r="G42" i="325"/>
  <c r="G43" i="325"/>
  <c r="G44" i="325"/>
  <c r="G45" i="325"/>
  <c r="G46" i="325"/>
  <c r="G47" i="325"/>
  <c r="G19" i="376"/>
  <c r="G20" i="376"/>
  <c r="G21" i="376"/>
  <c r="G22" i="376"/>
  <c r="G23" i="376"/>
  <c r="G24" i="376"/>
  <c r="G25" i="376"/>
  <c r="G26" i="376"/>
  <c r="G27" i="376"/>
  <c r="G28" i="376"/>
  <c r="G29" i="376"/>
  <c r="G30" i="376"/>
  <c r="G31" i="376"/>
  <c r="G32" i="376"/>
  <c r="G33" i="376"/>
  <c r="G34" i="376"/>
  <c r="G35" i="376"/>
  <c r="G36" i="376"/>
  <c r="G37" i="376"/>
  <c r="G38" i="376"/>
  <c r="G39" i="376"/>
  <c r="G40" i="376"/>
  <c r="G41" i="376"/>
  <c r="G42" i="376"/>
  <c r="G43" i="376"/>
  <c r="G44" i="376"/>
  <c r="G45" i="376"/>
  <c r="G46" i="376"/>
  <c r="G47" i="376"/>
  <c r="G18" i="376"/>
  <c r="G19" i="373"/>
  <c r="G20" i="373"/>
  <c r="G21" i="373"/>
  <c r="G22" i="373"/>
  <c r="G23" i="373"/>
  <c r="G24" i="373"/>
  <c r="G25" i="373"/>
  <c r="G26" i="373"/>
  <c r="G27" i="373"/>
  <c r="G28" i="373"/>
  <c r="G29" i="373"/>
  <c r="G30" i="373"/>
  <c r="G31" i="373"/>
  <c r="G32" i="373"/>
  <c r="G33" i="373"/>
  <c r="G34" i="373"/>
  <c r="G35" i="373"/>
  <c r="G36" i="373"/>
  <c r="G37" i="373"/>
  <c r="G38" i="373"/>
  <c r="G39" i="373"/>
  <c r="G40" i="373"/>
  <c r="G41" i="373"/>
  <c r="G42" i="373"/>
  <c r="G43" i="373"/>
  <c r="G44" i="373"/>
  <c r="G45" i="373"/>
  <c r="G46" i="373"/>
  <c r="G47" i="373"/>
  <c r="G19" i="369"/>
  <c r="G20" i="369"/>
  <c r="G21" i="369"/>
  <c r="G22" i="369"/>
  <c r="G23" i="369"/>
  <c r="G24" i="369"/>
  <c r="G25" i="369"/>
  <c r="G26" i="369"/>
  <c r="G27" i="369"/>
  <c r="G28" i="369"/>
  <c r="G29" i="369"/>
  <c r="G30" i="369"/>
  <c r="G31" i="369"/>
  <c r="G32" i="369"/>
  <c r="G33" i="369"/>
  <c r="G34" i="369"/>
  <c r="G35" i="369"/>
  <c r="G36" i="369"/>
  <c r="G37" i="369"/>
  <c r="G38" i="369"/>
  <c r="G39" i="369"/>
  <c r="G40" i="369"/>
  <c r="G41" i="369"/>
  <c r="G42" i="369"/>
  <c r="G43" i="369"/>
  <c r="G44" i="369"/>
  <c r="G45" i="369"/>
  <c r="G46" i="369"/>
  <c r="G47" i="369"/>
  <c r="G19" i="368"/>
  <c r="G20" i="368"/>
  <c r="G21" i="368"/>
  <c r="G22" i="368"/>
  <c r="G23" i="368"/>
  <c r="G24" i="368"/>
  <c r="G25" i="368"/>
  <c r="G26" i="368"/>
  <c r="G27" i="368"/>
  <c r="G28" i="368"/>
  <c r="G29" i="368"/>
  <c r="G30" i="368"/>
  <c r="G31" i="368"/>
  <c r="G19" i="367"/>
  <c r="G20" i="367"/>
  <c r="G21" i="367"/>
  <c r="G22" i="367"/>
  <c r="G23" i="367"/>
  <c r="G24" i="367"/>
  <c r="G25" i="367"/>
  <c r="G26" i="367"/>
  <c r="G27" i="367"/>
  <c r="G28" i="367"/>
  <c r="G29" i="367"/>
  <c r="G30" i="367"/>
  <c r="G31" i="367"/>
  <c r="G32" i="367"/>
  <c r="G33" i="367"/>
  <c r="G34" i="367"/>
  <c r="G35" i="367"/>
  <c r="G36" i="367"/>
  <c r="G37" i="367"/>
  <c r="G38" i="367"/>
  <c r="G39" i="367"/>
  <c r="G40" i="367"/>
  <c r="G41" i="367"/>
  <c r="G42" i="367"/>
  <c r="G43" i="367"/>
  <c r="G44" i="367"/>
  <c r="G45" i="367"/>
  <c r="G46" i="367"/>
  <c r="G47" i="367"/>
  <c r="G19" i="333"/>
  <c r="G20" i="333"/>
  <c r="G21" i="333"/>
  <c r="G22" i="333"/>
  <c r="G23" i="333"/>
  <c r="G24" i="333"/>
  <c r="G25" i="333"/>
  <c r="G26" i="333"/>
  <c r="G27" i="333"/>
  <c r="G28" i="333"/>
  <c r="G29" i="333"/>
  <c r="G30" i="333"/>
  <c r="G31" i="333"/>
  <c r="G32" i="333"/>
  <c r="G33" i="333"/>
  <c r="G34" i="333"/>
  <c r="G35" i="333"/>
  <c r="G36" i="333"/>
  <c r="G37" i="333"/>
  <c r="G38" i="333"/>
  <c r="G39" i="333"/>
  <c r="G40" i="333"/>
  <c r="G41" i="333"/>
  <c r="G42" i="333"/>
  <c r="G43" i="333"/>
  <c r="G44" i="333"/>
  <c r="G45" i="333"/>
  <c r="G46" i="333"/>
  <c r="G47" i="333"/>
  <c r="G19" i="363"/>
  <c r="G20" i="363"/>
  <c r="G21" i="363"/>
  <c r="G22" i="363"/>
  <c r="G23" i="363"/>
  <c r="G24" i="363"/>
  <c r="G25" i="363"/>
  <c r="G26" i="363"/>
  <c r="G27" i="363"/>
  <c r="G28" i="363"/>
  <c r="G29" i="363"/>
  <c r="G30" i="363"/>
  <c r="G31" i="363"/>
  <c r="G32" i="363"/>
  <c r="G33" i="363"/>
  <c r="G34" i="363"/>
  <c r="G35" i="363"/>
  <c r="G36" i="363"/>
  <c r="G37" i="363"/>
  <c r="G38" i="363"/>
  <c r="G39" i="363"/>
  <c r="G40" i="363"/>
  <c r="G41" i="363"/>
  <c r="G42" i="363"/>
  <c r="G43" i="363"/>
  <c r="G44" i="363"/>
  <c r="G45" i="363"/>
  <c r="G46" i="363"/>
  <c r="G47" i="363"/>
  <c r="G19" i="362"/>
  <c r="G20" i="362"/>
  <c r="G21" i="362"/>
  <c r="G22" i="362"/>
  <c r="G23" i="362"/>
  <c r="G24" i="362"/>
  <c r="G25" i="362"/>
  <c r="G26" i="362"/>
  <c r="G27" i="362"/>
  <c r="G28" i="362"/>
  <c r="G29" i="362"/>
  <c r="G30" i="362"/>
  <c r="G31" i="362"/>
  <c r="G32" i="362"/>
  <c r="G33" i="362"/>
  <c r="G34" i="362"/>
  <c r="G35" i="362"/>
  <c r="G36" i="362"/>
  <c r="G37" i="362"/>
  <c r="G38" i="362"/>
  <c r="G39" i="362"/>
  <c r="G40" i="362"/>
  <c r="G41" i="362"/>
  <c r="G42" i="362"/>
  <c r="G43" i="362"/>
  <c r="G44" i="362"/>
  <c r="G45" i="362"/>
  <c r="G46" i="362"/>
  <c r="G47" i="362"/>
  <c r="E53" i="386"/>
  <c r="H53" i="376" l="1"/>
  <c r="G49" i="376"/>
  <c r="J53" i="376"/>
  <c r="I53" i="376"/>
  <c r="G50" i="376"/>
  <c r="J53" i="370"/>
  <c r="G49" i="370"/>
  <c r="I53" i="370"/>
  <c r="G50" i="370"/>
  <c r="H53" i="370"/>
  <c r="G50" i="359"/>
  <c r="J53" i="359"/>
  <c r="H53" i="359"/>
  <c r="I53" i="359"/>
  <c r="G49" i="359"/>
  <c r="G50" i="354"/>
  <c r="H53" i="354"/>
  <c r="G49" i="354"/>
  <c r="J53" i="354"/>
  <c r="I53" i="354"/>
  <c r="I53" i="360"/>
  <c r="G50" i="360"/>
  <c r="H53" i="360"/>
  <c r="J53" i="360"/>
  <c r="G49" i="360"/>
  <c r="CC32" i="380"/>
  <c r="BT32" i="380"/>
  <c r="J48" i="308"/>
  <c r="C32" i="382" s="1"/>
  <c r="B32" i="380"/>
  <c r="G29" i="353"/>
  <c r="G50" i="307" l="1"/>
  <c r="G49" i="307"/>
  <c r="G47" i="390" l="1"/>
  <c r="G46" i="390"/>
  <c r="G45" i="390"/>
  <c r="G44" i="390"/>
  <c r="G43" i="390"/>
  <c r="G42" i="390"/>
  <c r="G41" i="390"/>
  <c r="G40" i="390"/>
  <c r="G39" i="390"/>
  <c r="G38" i="390"/>
  <c r="G37" i="390"/>
  <c r="G36" i="390"/>
  <c r="G35" i="390"/>
  <c r="G34" i="390"/>
  <c r="G33" i="390"/>
  <c r="G32" i="390"/>
  <c r="G31" i="390"/>
  <c r="G30" i="390"/>
  <c r="G29" i="390"/>
  <c r="G28" i="390"/>
  <c r="G27" i="390"/>
  <c r="G26" i="390"/>
  <c r="G25" i="390"/>
  <c r="G24" i="390"/>
  <c r="G23" i="390"/>
  <c r="G22" i="390"/>
  <c r="G21" i="390"/>
  <c r="G20" i="390"/>
  <c r="G19" i="390"/>
  <c r="G18" i="390"/>
  <c r="G47" i="389"/>
  <c r="G46" i="389"/>
  <c r="G45" i="389"/>
  <c r="G44" i="389"/>
  <c r="G43" i="389"/>
  <c r="G42" i="389"/>
  <c r="G41" i="389"/>
  <c r="G40" i="389"/>
  <c r="G39" i="389"/>
  <c r="G38" i="389"/>
  <c r="G37" i="389"/>
  <c r="G36" i="389"/>
  <c r="G35" i="389"/>
  <c r="G34" i="389"/>
  <c r="G33" i="389"/>
  <c r="G32" i="389"/>
  <c r="G31" i="389"/>
  <c r="G30" i="389"/>
  <c r="G29" i="389"/>
  <c r="G28" i="389"/>
  <c r="G27" i="389"/>
  <c r="G26" i="389"/>
  <c r="G25" i="389"/>
  <c r="G24" i="389"/>
  <c r="G23" i="389"/>
  <c r="G22" i="389"/>
  <c r="G21" i="389"/>
  <c r="G20" i="389"/>
  <c r="G19" i="389"/>
  <c r="G18" i="389"/>
  <c r="G47" i="387"/>
  <c r="G46" i="387"/>
  <c r="G45" i="387"/>
  <c r="G44" i="387"/>
  <c r="G43" i="387"/>
  <c r="G42" i="387"/>
  <c r="G41" i="387"/>
  <c r="G40" i="387"/>
  <c r="G39" i="387"/>
  <c r="G38" i="387"/>
  <c r="G37" i="387"/>
  <c r="G36" i="387"/>
  <c r="G35" i="387"/>
  <c r="G34" i="387"/>
  <c r="G33" i="387"/>
  <c r="G32" i="387"/>
  <c r="G31" i="387"/>
  <c r="G30" i="387"/>
  <c r="G29" i="387"/>
  <c r="G28" i="387"/>
  <c r="G27" i="387"/>
  <c r="G26" i="387"/>
  <c r="G25" i="387"/>
  <c r="G24" i="387"/>
  <c r="G23" i="387"/>
  <c r="G22" i="387"/>
  <c r="G21" i="387"/>
  <c r="G20" i="387"/>
  <c r="G19" i="387"/>
  <c r="G18" i="387"/>
  <c r="G18" i="386"/>
  <c r="G47" i="378"/>
  <c r="G46" i="378"/>
  <c r="G45" i="378"/>
  <c r="G44" i="378"/>
  <c r="G43" i="378"/>
  <c r="G42" i="378"/>
  <c r="G41" i="378"/>
  <c r="G40" i="378"/>
  <c r="G39" i="378"/>
  <c r="G38" i="378"/>
  <c r="G37" i="378"/>
  <c r="G36" i="378"/>
  <c r="G35" i="378"/>
  <c r="G34" i="378"/>
  <c r="G33" i="378"/>
  <c r="G32" i="378"/>
  <c r="G31" i="378"/>
  <c r="G30" i="378"/>
  <c r="G29" i="378"/>
  <c r="G28" i="378"/>
  <c r="G27" i="378"/>
  <c r="G26" i="378"/>
  <c r="G25" i="378"/>
  <c r="G24" i="378"/>
  <c r="G23" i="378"/>
  <c r="G22" i="378"/>
  <c r="G21" i="378"/>
  <c r="G20" i="378"/>
  <c r="G19" i="378"/>
  <c r="G18" i="378"/>
  <c r="G47" i="377"/>
  <c r="G46" i="377"/>
  <c r="G45" i="377"/>
  <c r="G44" i="377"/>
  <c r="G43" i="377"/>
  <c r="G42" i="377"/>
  <c r="G41" i="377"/>
  <c r="G40" i="377"/>
  <c r="G39" i="377"/>
  <c r="G38" i="377"/>
  <c r="G37" i="377"/>
  <c r="G36" i="377"/>
  <c r="G35" i="377"/>
  <c r="G34" i="377"/>
  <c r="G33" i="377"/>
  <c r="G32" i="377"/>
  <c r="G31" i="377"/>
  <c r="G30" i="377"/>
  <c r="G29" i="377"/>
  <c r="G28" i="377"/>
  <c r="G27" i="377"/>
  <c r="G26" i="377"/>
  <c r="G25" i="377"/>
  <c r="G24" i="377"/>
  <c r="G23" i="377"/>
  <c r="G22" i="377"/>
  <c r="G21" i="377"/>
  <c r="G20" i="377"/>
  <c r="G19" i="377"/>
  <c r="G18" i="377"/>
  <c r="BZ12" i="380"/>
  <c r="G47" i="375"/>
  <c r="G46" i="375"/>
  <c r="G45" i="375"/>
  <c r="G44" i="375"/>
  <c r="G43" i="375"/>
  <c r="G42" i="375"/>
  <c r="G41" i="375"/>
  <c r="G40" i="375"/>
  <c r="G39" i="375"/>
  <c r="G38" i="375"/>
  <c r="G37" i="375"/>
  <c r="G36" i="375"/>
  <c r="G35" i="375"/>
  <c r="G34" i="375"/>
  <c r="G33" i="375"/>
  <c r="G32" i="375"/>
  <c r="G31" i="375"/>
  <c r="G30" i="375"/>
  <c r="G29" i="375"/>
  <c r="G28" i="375"/>
  <c r="G27" i="375"/>
  <c r="G26" i="375"/>
  <c r="G25" i="375"/>
  <c r="G24" i="375"/>
  <c r="G23" i="375"/>
  <c r="G22" i="375"/>
  <c r="G21" i="375"/>
  <c r="G20" i="375"/>
  <c r="G19" i="375"/>
  <c r="G18" i="375"/>
  <c r="G47" i="374"/>
  <c r="G46" i="374"/>
  <c r="G45" i="374"/>
  <c r="G44" i="374"/>
  <c r="G43" i="374"/>
  <c r="G42" i="374"/>
  <c r="G41" i="374"/>
  <c r="G40" i="374"/>
  <c r="G39" i="374"/>
  <c r="G38" i="374"/>
  <c r="G37" i="374"/>
  <c r="G36" i="374"/>
  <c r="G35" i="374"/>
  <c r="G34" i="374"/>
  <c r="G33" i="374"/>
  <c r="G32" i="374"/>
  <c r="G31" i="374"/>
  <c r="G30" i="374"/>
  <c r="G29" i="374"/>
  <c r="G28" i="374"/>
  <c r="G27" i="374"/>
  <c r="G26" i="374"/>
  <c r="G25" i="374"/>
  <c r="G24" i="374"/>
  <c r="G23" i="374"/>
  <c r="G22" i="374"/>
  <c r="G21" i="374"/>
  <c r="G20" i="374"/>
  <c r="G19" i="374"/>
  <c r="G18" i="374"/>
  <c r="J53" i="374" s="1"/>
  <c r="G18" i="373"/>
  <c r="G47" i="372"/>
  <c r="G46" i="372"/>
  <c r="G45" i="372"/>
  <c r="G44" i="372"/>
  <c r="G43" i="372"/>
  <c r="G42" i="372"/>
  <c r="G41" i="372"/>
  <c r="G40" i="372"/>
  <c r="G39" i="372"/>
  <c r="G38" i="372"/>
  <c r="G37" i="372"/>
  <c r="G36" i="372"/>
  <c r="G35" i="372"/>
  <c r="G34" i="372"/>
  <c r="G33" i="372"/>
  <c r="G32" i="372"/>
  <c r="G31" i="372"/>
  <c r="G30" i="372"/>
  <c r="G29" i="372"/>
  <c r="G28" i="372"/>
  <c r="G27" i="372"/>
  <c r="G26" i="372"/>
  <c r="G25" i="372"/>
  <c r="G24" i="372"/>
  <c r="G23" i="372"/>
  <c r="G22" i="372"/>
  <c r="G21" i="372"/>
  <c r="G20" i="372"/>
  <c r="G19" i="372"/>
  <c r="G18" i="372"/>
  <c r="G18" i="371"/>
  <c r="G18" i="369"/>
  <c r="G18" i="368"/>
  <c r="G18" i="367"/>
  <c r="G47" i="366"/>
  <c r="G46" i="366"/>
  <c r="G45" i="366"/>
  <c r="G44" i="366"/>
  <c r="G43" i="366"/>
  <c r="G42" i="366"/>
  <c r="G41" i="366"/>
  <c r="G40" i="366"/>
  <c r="G39" i="366"/>
  <c r="G38" i="366"/>
  <c r="G37" i="366"/>
  <c r="G36" i="366"/>
  <c r="G35" i="366"/>
  <c r="G34" i="366"/>
  <c r="G33" i="366"/>
  <c r="G32" i="366"/>
  <c r="G31" i="366"/>
  <c r="G30" i="366"/>
  <c r="G29" i="366"/>
  <c r="G28" i="366"/>
  <c r="G27" i="366"/>
  <c r="G26" i="366"/>
  <c r="G25" i="366"/>
  <c r="G24" i="366"/>
  <c r="G23" i="366"/>
  <c r="G22" i="366"/>
  <c r="G21" i="366"/>
  <c r="G20" i="366"/>
  <c r="G19" i="366"/>
  <c r="G18" i="366"/>
  <c r="G47" i="365"/>
  <c r="G46" i="365"/>
  <c r="G45" i="365"/>
  <c r="G44" i="365"/>
  <c r="G43" i="365"/>
  <c r="G42" i="365"/>
  <c r="G41" i="365"/>
  <c r="G40" i="365"/>
  <c r="G39" i="365"/>
  <c r="G38" i="365"/>
  <c r="G37" i="365"/>
  <c r="G36" i="365"/>
  <c r="G35" i="365"/>
  <c r="G34" i="365"/>
  <c r="G33" i="365"/>
  <c r="G32" i="365"/>
  <c r="G31" i="365"/>
  <c r="G30" i="365"/>
  <c r="G29" i="365"/>
  <c r="G28" i="365"/>
  <c r="G27" i="365"/>
  <c r="G26" i="365"/>
  <c r="G25" i="365"/>
  <c r="G24" i="365"/>
  <c r="G23" i="365"/>
  <c r="G22" i="365"/>
  <c r="G21" i="365"/>
  <c r="G20" i="365"/>
  <c r="G19" i="365"/>
  <c r="G18" i="365"/>
  <c r="G18" i="363"/>
  <c r="G18" i="362"/>
  <c r="G47" i="358"/>
  <c r="G46" i="358"/>
  <c r="G45" i="358"/>
  <c r="G44" i="358"/>
  <c r="G43" i="358"/>
  <c r="G42" i="358"/>
  <c r="G41" i="358"/>
  <c r="G40" i="358"/>
  <c r="G39" i="358"/>
  <c r="G38" i="358"/>
  <c r="G37" i="358"/>
  <c r="G36" i="358"/>
  <c r="G35" i="358"/>
  <c r="G34" i="358"/>
  <c r="G33" i="358"/>
  <c r="G32" i="358"/>
  <c r="G31" i="358"/>
  <c r="G30" i="358"/>
  <c r="G29" i="358"/>
  <c r="G28" i="358"/>
  <c r="G27" i="358"/>
  <c r="G26" i="358"/>
  <c r="G25" i="358"/>
  <c r="G24" i="358"/>
  <c r="G23" i="358"/>
  <c r="G22" i="358"/>
  <c r="G21" i="358"/>
  <c r="G20" i="358"/>
  <c r="G19" i="358"/>
  <c r="G18" i="358"/>
  <c r="G47" i="357"/>
  <c r="G46" i="357"/>
  <c r="G45" i="357"/>
  <c r="G44" i="357"/>
  <c r="G43" i="357"/>
  <c r="G42" i="357"/>
  <c r="G41" i="357"/>
  <c r="G40" i="357"/>
  <c r="G39" i="357"/>
  <c r="G38" i="357"/>
  <c r="G37" i="357"/>
  <c r="G36" i="357"/>
  <c r="G35" i="357"/>
  <c r="G34" i="357"/>
  <c r="G33" i="357"/>
  <c r="G32" i="357"/>
  <c r="G31" i="357"/>
  <c r="G30" i="357"/>
  <c r="G29" i="357"/>
  <c r="G28" i="357"/>
  <c r="G27" i="357"/>
  <c r="G26" i="357"/>
  <c r="G25" i="357"/>
  <c r="G24" i="357"/>
  <c r="G23" i="357"/>
  <c r="G22" i="357"/>
  <c r="G21" i="357"/>
  <c r="G20" i="357"/>
  <c r="G19" i="357"/>
  <c r="G18" i="357"/>
  <c r="G18" i="355"/>
  <c r="G47" i="353"/>
  <c r="G46" i="353"/>
  <c r="G45" i="353"/>
  <c r="G44" i="353"/>
  <c r="G43" i="353"/>
  <c r="G42" i="353"/>
  <c r="G41" i="353"/>
  <c r="G40" i="353"/>
  <c r="G39" i="353"/>
  <c r="G38" i="353"/>
  <c r="G37" i="353"/>
  <c r="G36" i="353"/>
  <c r="G35" i="353"/>
  <c r="G34" i="353"/>
  <c r="G33" i="353"/>
  <c r="G32" i="353"/>
  <c r="G31" i="353"/>
  <c r="G30" i="353"/>
  <c r="G28" i="353"/>
  <c r="G27" i="353"/>
  <c r="G26" i="353"/>
  <c r="G25" i="353"/>
  <c r="G24" i="353"/>
  <c r="G23" i="353"/>
  <c r="G22" i="353"/>
  <c r="G21" i="353"/>
  <c r="G20" i="353"/>
  <c r="G19" i="353"/>
  <c r="G18" i="353"/>
  <c r="G47" i="352"/>
  <c r="G46" i="352"/>
  <c r="G45" i="352"/>
  <c r="G44" i="352"/>
  <c r="G43" i="352"/>
  <c r="G42" i="352"/>
  <c r="G41" i="352"/>
  <c r="G40" i="352"/>
  <c r="G39" i="352"/>
  <c r="G38" i="352"/>
  <c r="G37" i="352"/>
  <c r="G36" i="352"/>
  <c r="G35" i="352"/>
  <c r="G34" i="352"/>
  <c r="G33" i="352"/>
  <c r="G32" i="352"/>
  <c r="G31" i="352"/>
  <c r="G30" i="352"/>
  <c r="G29" i="352"/>
  <c r="G28" i="352"/>
  <c r="G27" i="352"/>
  <c r="G26" i="352"/>
  <c r="G25" i="352"/>
  <c r="G24" i="352"/>
  <c r="G23" i="352"/>
  <c r="G22" i="352"/>
  <c r="G21" i="352"/>
  <c r="G20" i="352"/>
  <c r="G19" i="352"/>
  <c r="G18" i="352"/>
  <c r="G47" i="351"/>
  <c r="G46" i="351"/>
  <c r="G45" i="351"/>
  <c r="G44" i="351"/>
  <c r="G43" i="351"/>
  <c r="G42" i="351"/>
  <c r="G41" i="351"/>
  <c r="G40" i="351"/>
  <c r="G39" i="351"/>
  <c r="G38" i="351"/>
  <c r="G37" i="351"/>
  <c r="G36" i="351"/>
  <c r="G35" i="351"/>
  <c r="G34" i="351"/>
  <c r="G33" i="351"/>
  <c r="G32" i="351"/>
  <c r="G31" i="351"/>
  <c r="G30" i="351"/>
  <c r="G29" i="351"/>
  <c r="G28" i="351"/>
  <c r="G27" i="351"/>
  <c r="G26" i="351"/>
  <c r="G25" i="351"/>
  <c r="G24" i="351"/>
  <c r="G23" i="351"/>
  <c r="G22" i="351"/>
  <c r="G21" i="351"/>
  <c r="G20" i="351"/>
  <c r="G19" i="351"/>
  <c r="G18" i="351"/>
  <c r="G47" i="350"/>
  <c r="G46" i="350"/>
  <c r="G45" i="350"/>
  <c r="G44" i="350"/>
  <c r="G43" i="350"/>
  <c r="G42" i="350"/>
  <c r="G41" i="350"/>
  <c r="G40" i="350"/>
  <c r="G39" i="350"/>
  <c r="G38" i="350"/>
  <c r="G37" i="350"/>
  <c r="G36" i="350"/>
  <c r="G35" i="350"/>
  <c r="G34" i="350"/>
  <c r="G33" i="350"/>
  <c r="G32" i="350"/>
  <c r="G31" i="350"/>
  <c r="G30" i="350"/>
  <c r="G29" i="350"/>
  <c r="G28" i="350"/>
  <c r="G27" i="350"/>
  <c r="G26" i="350"/>
  <c r="G25" i="350"/>
  <c r="G24" i="350"/>
  <c r="G23" i="350"/>
  <c r="G22" i="350"/>
  <c r="G21" i="350"/>
  <c r="G20" i="350"/>
  <c r="G19" i="350"/>
  <c r="G18" i="350"/>
  <c r="G47" i="349"/>
  <c r="G46" i="349"/>
  <c r="G45" i="349"/>
  <c r="G44" i="349"/>
  <c r="G43" i="349"/>
  <c r="G42" i="349"/>
  <c r="G41" i="349"/>
  <c r="G40" i="349"/>
  <c r="G39" i="349"/>
  <c r="G38" i="349"/>
  <c r="G37" i="349"/>
  <c r="G36" i="349"/>
  <c r="G35" i="349"/>
  <c r="G34" i="349"/>
  <c r="G33" i="349"/>
  <c r="G32" i="349"/>
  <c r="G31" i="349"/>
  <c r="G30" i="349"/>
  <c r="G29" i="349"/>
  <c r="G28" i="349"/>
  <c r="G27" i="349"/>
  <c r="G26" i="349"/>
  <c r="G25" i="349"/>
  <c r="G24" i="349"/>
  <c r="G23" i="349"/>
  <c r="G22" i="349"/>
  <c r="G21" i="349"/>
  <c r="G20" i="349"/>
  <c r="G19" i="349"/>
  <c r="G18" i="349"/>
  <c r="G47" i="348"/>
  <c r="G46" i="348"/>
  <c r="G45" i="348"/>
  <c r="G44" i="348"/>
  <c r="G43" i="348"/>
  <c r="G42" i="348"/>
  <c r="G41" i="348"/>
  <c r="G40" i="348"/>
  <c r="G39" i="348"/>
  <c r="G38" i="348"/>
  <c r="G37" i="348"/>
  <c r="G36" i="348"/>
  <c r="G35" i="348"/>
  <c r="G34" i="348"/>
  <c r="G33" i="348"/>
  <c r="G32" i="348"/>
  <c r="G31" i="348"/>
  <c r="G30" i="348"/>
  <c r="G29" i="348"/>
  <c r="G28" i="348"/>
  <c r="G27" i="348"/>
  <c r="G26" i="348"/>
  <c r="G25" i="348"/>
  <c r="G24" i="348"/>
  <c r="G23" i="348"/>
  <c r="G22" i="348"/>
  <c r="G21" i="348"/>
  <c r="G20" i="348"/>
  <c r="G19" i="348"/>
  <c r="G18" i="348"/>
  <c r="G47" i="347"/>
  <c r="G46" i="347"/>
  <c r="G45" i="347"/>
  <c r="G44" i="347"/>
  <c r="G43" i="347"/>
  <c r="G42" i="347"/>
  <c r="G41" i="347"/>
  <c r="G40" i="347"/>
  <c r="G39" i="347"/>
  <c r="G38" i="347"/>
  <c r="G37" i="347"/>
  <c r="G36" i="347"/>
  <c r="G35" i="347"/>
  <c r="G34" i="347"/>
  <c r="G33" i="347"/>
  <c r="G32" i="347"/>
  <c r="G31" i="347"/>
  <c r="G30" i="347"/>
  <c r="G29" i="347"/>
  <c r="G28" i="347"/>
  <c r="G27" i="347"/>
  <c r="G26" i="347"/>
  <c r="G25" i="347"/>
  <c r="G24" i="347"/>
  <c r="G23" i="347"/>
  <c r="G22" i="347"/>
  <c r="G21" i="347"/>
  <c r="G20" i="347"/>
  <c r="G19" i="347"/>
  <c r="G18" i="347"/>
  <c r="G47" i="346"/>
  <c r="G46" i="346"/>
  <c r="G45" i="346"/>
  <c r="G44" i="346"/>
  <c r="G43" i="346"/>
  <c r="G42" i="346"/>
  <c r="G41" i="346"/>
  <c r="G40" i="346"/>
  <c r="G39" i="346"/>
  <c r="G38" i="346"/>
  <c r="G37" i="346"/>
  <c r="G36" i="346"/>
  <c r="G35" i="346"/>
  <c r="G34" i="346"/>
  <c r="G33" i="346"/>
  <c r="G32" i="346"/>
  <c r="G31" i="346"/>
  <c r="G30" i="346"/>
  <c r="G29" i="346"/>
  <c r="G28" i="346"/>
  <c r="G27" i="346"/>
  <c r="G26" i="346"/>
  <c r="G25" i="346"/>
  <c r="G24" i="346"/>
  <c r="G22" i="346"/>
  <c r="G21" i="346"/>
  <c r="G20" i="346"/>
  <c r="G19" i="346"/>
  <c r="G18" i="346"/>
  <c r="G47" i="345"/>
  <c r="G46" i="345"/>
  <c r="G45" i="345"/>
  <c r="G44" i="345"/>
  <c r="G43" i="345"/>
  <c r="G42" i="345"/>
  <c r="G41" i="345"/>
  <c r="G40" i="345"/>
  <c r="G39" i="345"/>
  <c r="G38" i="345"/>
  <c r="G37" i="345"/>
  <c r="G36" i="345"/>
  <c r="G35" i="345"/>
  <c r="G34" i="345"/>
  <c r="G33" i="345"/>
  <c r="G32" i="345"/>
  <c r="G31" i="345"/>
  <c r="G30" i="345"/>
  <c r="G29" i="345"/>
  <c r="G28" i="345"/>
  <c r="G27" i="345"/>
  <c r="G26" i="345"/>
  <c r="G25" i="345"/>
  <c r="G24" i="345"/>
  <c r="G23" i="345"/>
  <c r="G22" i="345"/>
  <c r="G21" i="345"/>
  <c r="G20" i="345"/>
  <c r="G19" i="345"/>
  <c r="G18" i="345"/>
  <c r="G47" i="344"/>
  <c r="G46" i="344"/>
  <c r="G45" i="344"/>
  <c r="G44" i="344"/>
  <c r="G43" i="344"/>
  <c r="G42" i="344"/>
  <c r="G41" i="344"/>
  <c r="G40" i="344"/>
  <c r="G39" i="344"/>
  <c r="G38" i="344"/>
  <c r="G37" i="344"/>
  <c r="G36" i="344"/>
  <c r="G35" i="344"/>
  <c r="G34" i="344"/>
  <c r="G33" i="344"/>
  <c r="G32" i="344"/>
  <c r="G31" i="344"/>
  <c r="G30" i="344"/>
  <c r="G29" i="344"/>
  <c r="G28" i="344"/>
  <c r="G27" i="344"/>
  <c r="G26" i="344"/>
  <c r="G25" i="344"/>
  <c r="G24" i="344"/>
  <c r="G23" i="344"/>
  <c r="G22" i="344"/>
  <c r="G21" i="344"/>
  <c r="G20" i="344"/>
  <c r="G19" i="344"/>
  <c r="G18" i="344"/>
  <c r="G18" i="343"/>
  <c r="G47" i="342"/>
  <c r="G46" i="342"/>
  <c r="G45" i="342"/>
  <c r="G44" i="342"/>
  <c r="G43" i="342"/>
  <c r="G42" i="342"/>
  <c r="G41" i="342"/>
  <c r="G40" i="342"/>
  <c r="G39" i="342"/>
  <c r="G38" i="342"/>
  <c r="G37" i="342"/>
  <c r="G36" i="342"/>
  <c r="G35" i="342"/>
  <c r="G34" i="342"/>
  <c r="G33" i="342"/>
  <c r="G32" i="342"/>
  <c r="G31" i="342"/>
  <c r="G30" i="342"/>
  <c r="G29" i="342"/>
  <c r="G28" i="342"/>
  <c r="G27" i="342"/>
  <c r="G26" i="342"/>
  <c r="G25" i="342"/>
  <c r="G24" i="342"/>
  <c r="G23" i="342"/>
  <c r="G22" i="342"/>
  <c r="G21" i="342"/>
  <c r="G20" i="342"/>
  <c r="G19" i="342"/>
  <c r="G18" i="342"/>
  <c r="G47" i="341"/>
  <c r="G46" i="341"/>
  <c r="G45" i="341"/>
  <c r="G44" i="341"/>
  <c r="G43" i="341"/>
  <c r="G42" i="341"/>
  <c r="G41" i="341"/>
  <c r="G40" i="341"/>
  <c r="G39" i="341"/>
  <c r="G38" i="341"/>
  <c r="G37" i="341"/>
  <c r="G36" i="341"/>
  <c r="G35" i="341"/>
  <c r="G34" i="341"/>
  <c r="G33" i="341"/>
  <c r="G32" i="341"/>
  <c r="G31" i="341"/>
  <c r="G30" i="341"/>
  <c r="G29" i="341"/>
  <c r="G28" i="341"/>
  <c r="G27" i="341"/>
  <c r="G26" i="341"/>
  <c r="G25" i="341"/>
  <c r="G24" i="341"/>
  <c r="G23" i="341"/>
  <c r="G22" i="341"/>
  <c r="G21" i="341"/>
  <c r="G20" i="341"/>
  <c r="G19" i="341"/>
  <c r="G18" i="341"/>
  <c r="G18" i="340"/>
  <c r="G47" i="339"/>
  <c r="G46" i="339"/>
  <c r="G45" i="339"/>
  <c r="G44" i="339"/>
  <c r="G43" i="339"/>
  <c r="G42" i="339"/>
  <c r="G41" i="339"/>
  <c r="G40" i="339"/>
  <c r="G39" i="339"/>
  <c r="G38" i="339"/>
  <c r="G37" i="339"/>
  <c r="G36" i="339"/>
  <c r="G35" i="339"/>
  <c r="G34" i="339"/>
  <c r="G33" i="339"/>
  <c r="G32" i="339"/>
  <c r="G31" i="339"/>
  <c r="G30" i="339"/>
  <c r="G29" i="339"/>
  <c r="G28" i="339"/>
  <c r="G27" i="339"/>
  <c r="G26" i="339"/>
  <c r="G25" i="339"/>
  <c r="G24" i="339"/>
  <c r="G23" i="339"/>
  <c r="G22" i="339"/>
  <c r="G21" i="339"/>
  <c r="G20" i="339"/>
  <c r="G19" i="339"/>
  <c r="G18" i="339"/>
  <c r="G47" i="338"/>
  <c r="G46" i="338"/>
  <c r="G45" i="338"/>
  <c r="G44" i="338"/>
  <c r="G43" i="338"/>
  <c r="G42" i="338"/>
  <c r="G41" i="338"/>
  <c r="G40" i="338"/>
  <c r="G39" i="338"/>
  <c r="G38" i="338"/>
  <c r="G37" i="338"/>
  <c r="G36" i="338"/>
  <c r="G35" i="338"/>
  <c r="G34" i="338"/>
  <c r="G33" i="338"/>
  <c r="G32" i="338"/>
  <c r="G31" i="338"/>
  <c r="G30" i="338"/>
  <c r="G29" i="338"/>
  <c r="G28" i="338"/>
  <c r="G27" i="338"/>
  <c r="G26" i="338"/>
  <c r="G25" i="338"/>
  <c r="G24" i="338"/>
  <c r="G23" i="338"/>
  <c r="G22" i="338"/>
  <c r="G21" i="338"/>
  <c r="G20" i="338"/>
  <c r="G19" i="338"/>
  <c r="G18" i="338"/>
  <c r="G18" i="337"/>
  <c r="G47" i="336"/>
  <c r="G46" i="336"/>
  <c r="G45" i="336"/>
  <c r="G44" i="336"/>
  <c r="G43" i="336"/>
  <c r="G42" i="336"/>
  <c r="G41" i="336"/>
  <c r="G40" i="336"/>
  <c r="G39" i="336"/>
  <c r="G38" i="336"/>
  <c r="G37" i="336"/>
  <c r="G36" i="336"/>
  <c r="G35" i="336"/>
  <c r="G34" i="336"/>
  <c r="G33" i="336"/>
  <c r="G32" i="336"/>
  <c r="G31" i="336"/>
  <c r="G30" i="336"/>
  <c r="G29" i="336"/>
  <c r="G28" i="336"/>
  <c r="G27" i="336"/>
  <c r="G26" i="336"/>
  <c r="G25" i="336"/>
  <c r="G24" i="336"/>
  <c r="G23" i="336"/>
  <c r="G22" i="336"/>
  <c r="G21" i="336"/>
  <c r="G20" i="336"/>
  <c r="G19" i="336"/>
  <c r="G18" i="336"/>
  <c r="G47" i="335"/>
  <c r="G46" i="335"/>
  <c r="G45" i="335"/>
  <c r="G44" i="335"/>
  <c r="G43" i="335"/>
  <c r="G42" i="335"/>
  <c r="G41" i="335"/>
  <c r="G40" i="335"/>
  <c r="G39" i="335"/>
  <c r="G38" i="335"/>
  <c r="G37" i="335"/>
  <c r="G36" i="335"/>
  <c r="G35" i="335"/>
  <c r="G34" i="335"/>
  <c r="G33" i="335"/>
  <c r="G32" i="335"/>
  <c r="G31" i="335"/>
  <c r="G30" i="335"/>
  <c r="G29" i="335"/>
  <c r="G28" i="335"/>
  <c r="G27" i="335"/>
  <c r="G26" i="335"/>
  <c r="G25" i="335"/>
  <c r="G24" i="335"/>
  <c r="G23" i="335"/>
  <c r="G22" i="335"/>
  <c r="G21" i="335"/>
  <c r="G20" i="335"/>
  <c r="G19" i="335"/>
  <c r="G18" i="335"/>
  <c r="G47" i="334"/>
  <c r="G46" i="334"/>
  <c r="G45" i="334"/>
  <c r="G44" i="334"/>
  <c r="G43" i="334"/>
  <c r="G42" i="334"/>
  <c r="G41" i="334"/>
  <c r="G40" i="334"/>
  <c r="G39" i="334"/>
  <c r="G38" i="334"/>
  <c r="G37" i="334"/>
  <c r="G36" i="334"/>
  <c r="G35" i="334"/>
  <c r="G34" i="334"/>
  <c r="G33" i="334"/>
  <c r="G32" i="334"/>
  <c r="G31" i="334"/>
  <c r="G30" i="334"/>
  <c r="G29" i="334"/>
  <c r="G28" i="334"/>
  <c r="G27" i="334"/>
  <c r="G26" i="334"/>
  <c r="G25" i="334"/>
  <c r="G24" i="334"/>
  <c r="G23" i="334"/>
  <c r="G22" i="334"/>
  <c r="G21" i="334"/>
  <c r="G20" i="334"/>
  <c r="G19" i="334"/>
  <c r="G18" i="334"/>
  <c r="G18" i="333"/>
  <c r="G47" i="332"/>
  <c r="G46" i="332"/>
  <c r="G45" i="332"/>
  <c r="G44" i="332"/>
  <c r="G43" i="332"/>
  <c r="G42" i="332"/>
  <c r="G41" i="332"/>
  <c r="G40" i="332"/>
  <c r="G39" i="332"/>
  <c r="G38" i="332"/>
  <c r="G37" i="332"/>
  <c r="G36" i="332"/>
  <c r="G35" i="332"/>
  <c r="G34" i="332"/>
  <c r="G33" i="332"/>
  <c r="G32" i="332"/>
  <c r="G31" i="332"/>
  <c r="G30" i="332"/>
  <c r="G29" i="332"/>
  <c r="G28" i="332"/>
  <c r="G27" i="332"/>
  <c r="G26" i="332"/>
  <c r="G25" i="332"/>
  <c r="G24" i="332"/>
  <c r="G23" i="332"/>
  <c r="G22" i="332"/>
  <c r="G21" i="332"/>
  <c r="G20" i="332"/>
  <c r="G19" i="332"/>
  <c r="G18" i="332"/>
  <c r="G47" i="331"/>
  <c r="G46" i="331"/>
  <c r="G45" i="331"/>
  <c r="G44" i="331"/>
  <c r="G43" i="331"/>
  <c r="G42" i="331"/>
  <c r="G41" i="331"/>
  <c r="G40" i="331"/>
  <c r="G39" i="331"/>
  <c r="G38" i="331"/>
  <c r="G37" i="331"/>
  <c r="G36" i="331"/>
  <c r="G35" i="331"/>
  <c r="G34" i="331"/>
  <c r="G33" i="331"/>
  <c r="G32" i="331"/>
  <c r="G31" i="331"/>
  <c r="G30" i="331"/>
  <c r="G29" i="331"/>
  <c r="G28" i="331"/>
  <c r="G27" i="331"/>
  <c r="G26" i="331"/>
  <c r="G25" i="331"/>
  <c r="G24" i="331"/>
  <c r="G23" i="331"/>
  <c r="G22" i="331"/>
  <c r="G21" i="331"/>
  <c r="G20" i="331"/>
  <c r="G19" i="331"/>
  <c r="G18" i="331"/>
  <c r="G18" i="330"/>
  <c r="G47" i="329"/>
  <c r="G46" i="329"/>
  <c r="G45" i="329"/>
  <c r="G44" i="329"/>
  <c r="G43" i="329"/>
  <c r="G42" i="329"/>
  <c r="G41" i="329"/>
  <c r="G40" i="329"/>
  <c r="G39" i="329"/>
  <c r="G38" i="329"/>
  <c r="G37" i="329"/>
  <c r="G36" i="329"/>
  <c r="G35" i="329"/>
  <c r="G34" i="329"/>
  <c r="G33" i="329"/>
  <c r="G32" i="329"/>
  <c r="G31" i="329"/>
  <c r="G30" i="329"/>
  <c r="G29" i="329"/>
  <c r="G28" i="329"/>
  <c r="G27" i="329"/>
  <c r="G26" i="329"/>
  <c r="G25" i="329"/>
  <c r="G24" i="329"/>
  <c r="G23" i="329"/>
  <c r="G22" i="329"/>
  <c r="G20" i="329"/>
  <c r="G19" i="329"/>
  <c r="G18" i="329"/>
  <c r="G47" i="328"/>
  <c r="G46" i="328"/>
  <c r="G45" i="328"/>
  <c r="G44" i="328"/>
  <c r="G43" i="328"/>
  <c r="G42" i="328"/>
  <c r="G41" i="328"/>
  <c r="G40" i="328"/>
  <c r="G39" i="328"/>
  <c r="G38" i="328"/>
  <c r="G37" i="328"/>
  <c r="G36" i="328"/>
  <c r="G35" i="328"/>
  <c r="G34" i="328"/>
  <c r="G33" i="328"/>
  <c r="G32" i="328"/>
  <c r="G31" i="328"/>
  <c r="G30" i="328"/>
  <c r="G29" i="328"/>
  <c r="G28" i="328"/>
  <c r="G27" i="328"/>
  <c r="G26" i="328"/>
  <c r="G25" i="328"/>
  <c r="G24" i="328"/>
  <c r="G23" i="328"/>
  <c r="G22" i="328"/>
  <c r="G21" i="328"/>
  <c r="G20" i="328"/>
  <c r="G19" i="328"/>
  <c r="G18" i="328"/>
  <c r="G47" i="327"/>
  <c r="G46" i="327"/>
  <c r="G45" i="327"/>
  <c r="G44" i="327"/>
  <c r="G43" i="327"/>
  <c r="G42" i="327"/>
  <c r="G41" i="327"/>
  <c r="G40" i="327"/>
  <c r="G39" i="327"/>
  <c r="G38" i="327"/>
  <c r="G37" i="327"/>
  <c r="G36" i="327"/>
  <c r="G35" i="327"/>
  <c r="G34" i="327"/>
  <c r="G33" i="327"/>
  <c r="G32" i="327"/>
  <c r="G31" i="327"/>
  <c r="G30" i="327"/>
  <c r="G29" i="327"/>
  <c r="G28" i="327"/>
  <c r="G27" i="327"/>
  <c r="G26" i="327"/>
  <c r="G25" i="327"/>
  <c r="G24" i="327"/>
  <c r="G23" i="327"/>
  <c r="G22" i="327"/>
  <c r="G21" i="327"/>
  <c r="G20" i="327"/>
  <c r="G19" i="327"/>
  <c r="G18" i="327"/>
  <c r="G18" i="326"/>
  <c r="G18" i="325"/>
  <c r="G18" i="323"/>
  <c r="H53" i="323" s="1"/>
  <c r="G18" i="322"/>
  <c r="G47" i="321"/>
  <c r="G46" i="321"/>
  <c r="G45" i="321"/>
  <c r="G44" i="321"/>
  <c r="G43" i="321"/>
  <c r="G42" i="321"/>
  <c r="G41" i="321"/>
  <c r="G40" i="321"/>
  <c r="G39" i="321"/>
  <c r="G38" i="321"/>
  <c r="G37" i="321"/>
  <c r="G36" i="321"/>
  <c r="G35" i="321"/>
  <c r="G34" i="321"/>
  <c r="G33" i="321"/>
  <c r="G32" i="321"/>
  <c r="G31" i="321"/>
  <c r="G30" i="321"/>
  <c r="G29" i="321"/>
  <c r="G28" i="321"/>
  <c r="G27" i="321"/>
  <c r="G26" i="321"/>
  <c r="G25" i="321"/>
  <c r="G24" i="321"/>
  <c r="G23" i="321"/>
  <c r="G22" i="321"/>
  <c r="G21" i="321"/>
  <c r="G20" i="321"/>
  <c r="G19" i="321"/>
  <c r="G18" i="321"/>
  <c r="G18" i="320"/>
  <c r="G18" i="319"/>
  <c r="G18" i="318"/>
  <c r="G47" i="317"/>
  <c r="G46" i="317"/>
  <c r="G45" i="317"/>
  <c r="G44" i="317"/>
  <c r="G43" i="317"/>
  <c r="G42" i="317"/>
  <c r="G41" i="317"/>
  <c r="G40" i="317"/>
  <c r="G39" i="317"/>
  <c r="G38" i="317"/>
  <c r="G37" i="317"/>
  <c r="G36" i="317"/>
  <c r="G35" i="317"/>
  <c r="G34" i="317"/>
  <c r="G33" i="317"/>
  <c r="G32" i="317"/>
  <c r="G31" i="317"/>
  <c r="G30" i="317"/>
  <c r="G29" i="317"/>
  <c r="G28" i="317"/>
  <c r="G27" i="317"/>
  <c r="G26" i="317"/>
  <c r="G25" i="317"/>
  <c r="G24" i="317"/>
  <c r="G23" i="317"/>
  <c r="G22" i="317"/>
  <c r="G21" i="317"/>
  <c r="G20" i="317"/>
  <c r="G19" i="317"/>
  <c r="G18" i="317"/>
  <c r="G47" i="316"/>
  <c r="G46" i="316"/>
  <c r="G45" i="316"/>
  <c r="G44" i="316"/>
  <c r="G43" i="316"/>
  <c r="G42" i="316"/>
  <c r="G41" i="316"/>
  <c r="G40" i="316"/>
  <c r="G39" i="316"/>
  <c r="G38" i="316"/>
  <c r="G37" i="316"/>
  <c r="G36" i="316"/>
  <c r="G35" i="316"/>
  <c r="G34" i="316"/>
  <c r="G33" i="316"/>
  <c r="G32" i="316"/>
  <c r="G31" i="316"/>
  <c r="G30" i="316"/>
  <c r="G29" i="316"/>
  <c r="G28" i="316"/>
  <c r="G27" i="316"/>
  <c r="G26" i="316"/>
  <c r="G25" i="316"/>
  <c r="G24" i="316"/>
  <c r="G23" i="316"/>
  <c r="G22" i="316"/>
  <c r="G21" i="316"/>
  <c r="G20" i="316"/>
  <c r="G19" i="316"/>
  <c r="G18" i="316"/>
  <c r="G47" i="315"/>
  <c r="G46" i="315"/>
  <c r="G45" i="315"/>
  <c r="G44" i="315"/>
  <c r="G43" i="315"/>
  <c r="G42" i="315"/>
  <c r="G41" i="315"/>
  <c r="G40" i="315"/>
  <c r="G39" i="315"/>
  <c r="G38" i="315"/>
  <c r="G37" i="315"/>
  <c r="G36" i="315"/>
  <c r="G35" i="315"/>
  <c r="G34" i="315"/>
  <c r="G33" i="315"/>
  <c r="G32" i="315"/>
  <c r="G31" i="315"/>
  <c r="G30" i="315"/>
  <c r="G29" i="315"/>
  <c r="G28" i="315"/>
  <c r="G27" i="315"/>
  <c r="G26" i="315"/>
  <c r="G25" i="315"/>
  <c r="G24" i="315"/>
  <c r="G23" i="315"/>
  <c r="G22" i="315"/>
  <c r="G21" i="315"/>
  <c r="G20" i="315"/>
  <c r="G19" i="315"/>
  <c r="G18" i="315"/>
  <c r="G47" i="314"/>
  <c r="G46" i="314"/>
  <c r="G45" i="314"/>
  <c r="G44" i="314"/>
  <c r="G43" i="314"/>
  <c r="G42" i="314"/>
  <c r="G41" i="314"/>
  <c r="G40" i="314"/>
  <c r="G39" i="314"/>
  <c r="G38" i="314"/>
  <c r="G37" i="314"/>
  <c r="G36" i="314"/>
  <c r="G35" i="314"/>
  <c r="G34" i="314"/>
  <c r="G33" i="314"/>
  <c r="G32" i="314"/>
  <c r="G31" i="314"/>
  <c r="G30" i="314"/>
  <c r="G29" i="314"/>
  <c r="G28" i="314"/>
  <c r="G27" i="314"/>
  <c r="G26" i="314"/>
  <c r="G25" i="314"/>
  <c r="G24" i="314"/>
  <c r="G23" i="314"/>
  <c r="G22" i="314"/>
  <c r="G21" i="314"/>
  <c r="G20" i="314"/>
  <c r="G19" i="314"/>
  <c r="G18" i="314"/>
  <c r="G47" i="313"/>
  <c r="G46" i="313"/>
  <c r="G45" i="313"/>
  <c r="G44" i="313"/>
  <c r="G43" i="313"/>
  <c r="G42" i="313"/>
  <c r="G41" i="313"/>
  <c r="G40" i="313"/>
  <c r="G39" i="313"/>
  <c r="G38" i="313"/>
  <c r="G37" i="313"/>
  <c r="G36" i="313"/>
  <c r="G35" i="313"/>
  <c r="G34" i="313"/>
  <c r="G33" i="313"/>
  <c r="G32" i="313"/>
  <c r="G31" i="313"/>
  <c r="G30" i="313"/>
  <c r="G29" i="313"/>
  <c r="G28" i="313"/>
  <c r="G27" i="313"/>
  <c r="G26" i="313"/>
  <c r="G25" i="313"/>
  <c r="G24" i="313"/>
  <c r="G23" i="313"/>
  <c r="G22" i="313"/>
  <c r="G21" i="313"/>
  <c r="G20" i="313"/>
  <c r="G19" i="313"/>
  <c r="G18" i="313"/>
  <c r="G47" i="312"/>
  <c r="G46" i="312"/>
  <c r="G45" i="312"/>
  <c r="G44" i="312"/>
  <c r="G43" i="312"/>
  <c r="G42" i="312"/>
  <c r="G41" i="312"/>
  <c r="G40" i="312"/>
  <c r="G39" i="312"/>
  <c r="G38" i="312"/>
  <c r="G37" i="312"/>
  <c r="G36" i="312"/>
  <c r="G35" i="312"/>
  <c r="G34" i="312"/>
  <c r="G33" i="312"/>
  <c r="G32" i="312"/>
  <c r="G31" i="312"/>
  <c r="G30" i="312"/>
  <c r="G29" i="312"/>
  <c r="G28" i="312"/>
  <c r="G27" i="312"/>
  <c r="G26" i="312"/>
  <c r="G25" i="312"/>
  <c r="G24" i="312"/>
  <c r="G23" i="312"/>
  <c r="G22" i="312"/>
  <c r="G21" i="312"/>
  <c r="G20" i="312"/>
  <c r="G19" i="312"/>
  <c r="G18" i="312"/>
  <c r="G47" i="311"/>
  <c r="G46" i="311"/>
  <c r="G45" i="311"/>
  <c r="G44" i="311"/>
  <c r="G43" i="311"/>
  <c r="G42" i="311"/>
  <c r="G41" i="311"/>
  <c r="G40" i="311"/>
  <c r="G39" i="311"/>
  <c r="G38" i="311"/>
  <c r="G37" i="311"/>
  <c r="G36" i="311"/>
  <c r="G35" i="311"/>
  <c r="G34" i="311"/>
  <c r="G33" i="311"/>
  <c r="G32" i="311"/>
  <c r="G31" i="311"/>
  <c r="G30" i="311"/>
  <c r="G29" i="311"/>
  <c r="G28" i="311"/>
  <c r="G27" i="311"/>
  <c r="G26" i="311"/>
  <c r="G25" i="311"/>
  <c r="G24" i="311"/>
  <c r="G23" i="311"/>
  <c r="G22" i="311"/>
  <c r="G21" i="311"/>
  <c r="G20" i="311"/>
  <c r="G19" i="311"/>
  <c r="G18" i="311"/>
  <c r="G19" i="310"/>
  <c r="G18" i="310"/>
  <c r="G18" i="306"/>
  <c r="G18" i="304"/>
  <c r="G47" i="303"/>
  <c r="G46" i="303"/>
  <c r="G45" i="303"/>
  <c r="G44" i="303"/>
  <c r="G43" i="303"/>
  <c r="G42" i="303"/>
  <c r="G41" i="303"/>
  <c r="G40" i="303"/>
  <c r="G39" i="303"/>
  <c r="G38" i="303"/>
  <c r="G37" i="303"/>
  <c r="G36" i="303"/>
  <c r="G35" i="303"/>
  <c r="G34" i="303"/>
  <c r="G33" i="303"/>
  <c r="G32" i="303"/>
  <c r="G31" i="303"/>
  <c r="G30" i="303"/>
  <c r="G29" i="303"/>
  <c r="G28" i="303"/>
  <c r="G27" i="303"/>
  <c r="G26" i="303"/>
  <c r="G25" i="303"/>
  <c r="G24" i="303"/>
  <c r="G23" i="303"/>
  <c r="G22" i="303"/>
  <c r="G21" i="303"/>
  <c r="G20" i="303"/>
  <c r="G19" i="303"/>
  <c r="G18" i="303"/>
  <c r="G47" i="302"/>
  <c r="G46" i="302"/>
  <c r="G45" i="302"/>
  <c r="G44" i="302"/>
  <c r="G43" i="302"/>
  <c r="G42" i="302"/>
  <c r="G41" i="302"/>
  <c r="G40" i="302"/>
  <c r="G39" i="302"/>
  <c r="G38" i="302"/>
  <c r="G37" i="302"/>
  <c r="G36" i="302"/>
  <c r="G35" i="302"/>
  <c r="G34" i="302"/>
  <c r="G33" i="302"/>
  <c r="G32" i="302"/>
  <c r="G31" i="302"/>
  <c r="G30" i="302"/>
  <c r="G29" i="302"/>
  <c r="G28" i="302"/>
  <c r="G27" i="302"/>
  <c r="G26" i="302"/>
  <c r="G25" i="302"/>
  <c r="G24" i="302"/>
  <c r="G23" i="302"/>
  <c r="G22" i="302"/>
  <c r="G21" i="302"/>
  <c r="G20" i="302"/>
  <c r="G19" i="302"/>
  <c r="G18" i="302"/>
  <c r="G47" i="301"/>
  <c r="G45" i="301"/>
  <c r="G44" i="301"/>
  <c r="G43" i="301"/>
  <c r="G42" i="301"/>
  <c r="G41" i="301"/>
  <c r="G40" i="301"/>
  <c r="G39" i="301"/>
  <c r="G38" i="301"/>
  <c r="G37" i="301"/>
  <c r="G36" i="301"/>
  <c r="G35" i="301"/>
  <c r="G34" i="301"/>
  <c r="G33" i="301"/>
  <c r="G32" i="301"/>
  <c r="G31" i="301"/>
  <c r="G30" i="301"/>
  <c r="G29" i="301"/>
  <c r="G28" i="301"/>
  <c r="G27" i="301"/>
  <c r="G26" i="301"/>
  <c r="G25" i="301"/>
  <c r="G24" i="301"/>
  <c r="G23" i="301"/>
  <c r="G22" i="301"/>
  <c r="G21" i="301"/>
  <c r="G20" i="301"/>
  <c r="G19" i="301"/>
  <c r="G18" i="301"/>
  <c r="C31" i="380"/>
  <c r="C30" i="380"/>
  <c r="G45" i="308"/>
  <c r="C29" i="380" s="1"/>
  <c r="G44" i="308"/>
  <c r="C28" i="380" s="1"/>
  <c r="G43" i="308"/>
  <c r="C27" i="380" s="1"/>
  <c r="G42" i="308"/>
  <c r="C26" i="380" s="1"/>
  <c r="G41" i="308"/>
  <c r="C25" i="380" s="1"/>
  <c r="G40" i="308"/>
  <c r="C24" i="380" s="1"/>
  <c r="G39" i="308"/>
  <c r="C23" i="380" s="1"/>
  <c r="G38" i="308"/>
  <c r="C22" i="380" s="1"/>
  <c r="G37" i="308"/>
  <c r="C21" i="380" s="1"/>
  <c r="G36" i="308"/>
  <c r="C20" i="380" s="1"/>
  <c r="G35" i="308"/>
  <c r="C19" i="380" s="1"/>
  <c r="G34" i="308"/>
  <c r="C18" i="380" s="1"/>
  <c r="G33" i="308"/>
  <c r="C17" i="380" s="1"/>
  <c r="G32" i="308"/>
  <c r="C16" i="380" s="1"/>
  <c r="G31" i="308"/>
  <c r="C15" i="380" s="1"/>
  <c r="G30" i="308"/>
  <c r="C14" i="380" s="1"/>
  <c r="G29" i="308"/>
  <c r="G28" i="308"/>
  <c r="G27" i="308"/>
  <c r="G26" i="308"/>
  <c r="G25" i="308"/>
  <c r="G24" i="308"/>
  <c r="G23" i="308"/>
  <c r="G22" i="308"/>
  <c r="G21" i="308"/>
  <c r="G20" i="308"/>
  <c r="G19" i="308"/>
  <c r="G18" i="308"/>
  <c r="G23" i="309"/>
  <c r="G24" i="309"/>
  <c r="G25" i="309"/>
  <c r="G26" i="309"/>
  <c r="G27" i="309"/>
  <c r="G28" i="309"/>
  <c r="G29" i="309"/>
  <c r="G30" i="309"/>
  <c r="G31" i="309"/>
  <c r="G32" i="309"/>
  <c r="G33" i="309"/>
  <c r="G34" i="309"/>
  <c r="G35" i="309"/>
  <c r="G36" i="309"/>
  <c r="G37" i="309"/>
  <c r="G38" i="309"/>
  <c r="G39" i="309"/>
  <c r="G40" i="309"/>
  <c r="G41" i="309"/>
  <c r="G42" i="309"/>
  <c r="G43" i="309"/>
  <c r="G44" i="309"/>
  <c r="G47" i="309"/>
  <c r="G50" i="386" l="1"/>
  <c r="I53" i="386"/>
  <c r="J53" i="386"/>
  <c r="G49" i="386"/>
  <c r="G50" i="378"/>
  <c r="G49" i="378"/>
  <c r="J53" i="378"/>
  <c r="I53" i="378"/>
  <c r="H53" i="378"/>
  <c r="H53" i="373"/>
  <c r="G49" i="373"/>
  <c r="J53" i="373"/>
  <c r="G50" i="373"/>
  <c r="I53" i="373"/>
  <c r="I53" i="372"/>
  <c r="J53" i="372"/>
  <c r="G50" i="372"/>
  <c r="G49" i="372"/>
  <c r="H53" i="372"/>
  <c r="G50" i="371"/>
  <c r="G49" i="371"/>
  <c r="G50" i="369"/>
  <c r="I53" i="369"/>
  <c r="G49" i="369"/>
  <c r="H53" i="369"/>
  <c r="J53" i="369"/>
  <c r="H53" i="368"/>
  <c r="G50" i="368"/>
  <c r="G49" i="368"/>
  <c r="I53" i="368"/>
  <c r="J53" i="368"/>
  <c r="J53" i="367"/>
  <c r="G49" i="367"/>
  <c r="I53" i="367"/>
  <c r="G50" i="367"/>
  <c r="H53" i="367"/>
  <c r="I53" i="366"/>
  <c r="G49" i="366"/>
  <c r="J53" i="366"/>
  <c r="G50" i="366"/>
  <c r="H53" i="366"/>
  <c r="H53" i="365"/>
  <c r="G49" i="365"/>
  <c r="J53" i="365"/>
  <c r="I53" i="365"/>
  <c r="G50" i="365"/>
  <c r="J53" i="364"/>
  <c r="G49" i="364"/>
  <c r="G50" i="364"/>
  <c r="I53" i="364"/>
  <c r="H53" i="364"/>
  <c r="G50" i="363"/>
  <c r="G49" i="363"/>
  <c r="J53" i="363"/>
  <c r="H53" i="363"/>
  <c r="I53" i="363"/>
  <c r="H53" i="362"/>
  <c r="J53" i="362"/>
  <c r="I53" i="362"/>
  <c r="G50" i="362"/>
  <c r="G49" i="362"/>
  <c r="J53" i="358"/>
  <c r="H53" i="358"/>
  <c r="I53" i="358"/>
  <c r="G49" i="358"/>
  <c r="H53" i="357"/>
  <c r="G49" i="357"/>
  <c r="G50" i="357"/>
  <c r="J53" i="357"/>
  <c r="I53" i="357"/>
  <c r="H53" i="355"/>
  <c r="G50" i="355"/>
  <c r="J53" i="355"/>
  <c r="I53" i="355"/>
  <c r="G49" i="355"/>
  <c r="I53" i="353"/>
  <c r="J53" i="353"/>
  <c r="H53" i="353"/>
  <c r="G50" i="353"/>
  <c r="G49" i="353"/>
  <c r="H53" i="352"/>
  <c r="J53" i="352"/>
  <c r="H53" i="351"/>
  <c r="G49" i="351"/>
  <c r="J53" i="351"/>
  <c r="I53" i="351"/>
  <c r="G50" i="351"/>
  <c r="I53" i="350"/>
  <c r="J53" i="350"/>
  <c r="G50" i="350"/>
  <c r="G49" i="350"/>
  <c r="H53" i="350"/>
  <c r="J53" i="349"/>
  <c r="G49" i="349"/>
  <c r="I53" i="349"/>
  <c r="G50" i="349"/>
  <c r="H53" i="349"/>
  <c r="I53" i="348"/>
  <c r="H53" i="348"/>
  <c r="G50" i="348"/>
  <c r="G49" i="348"/>
  <c r="J53" i="348"/>
  <c r="G50" i="346"/>
  <c r="G49" i="346"/>
  <c r="I53" i="346"/>
  <c r="J53" i="346"/>
  <c r="H53" i="346"/>
  <c r="H53" i="345"/>
  <c r="I53" i="345"/>
  <c r="G50" i="345"/>
  <c r="G49" i="345"/>
  <c r="J53" i="345"/>
  <c r="G50" i="344"/>
  <c r="G49" i="344"/>
  <c r="J53" i="344"/>
  <c r="H53" i="344"/>
  <c r="I53" i="344"/>
  <c r="J53" i="343"/>
  <c r="I53" i="343"/>
  <c r="G49" i="343"/>
  <c r="G50" i="343"/>
  <c r="H53" i="343"/>
  <c r="G50" i="342"/>
  <c r="H53" i="342"/>
  <c r="G49" i="342"/>
  <c r="I53" i="342"/>
  <c r="J53" i="342"/>
  <c r="H53" i="341"/>
  <c r="J53" i="341"/>
  <c r="I53" i="341"/>
  <c r="H53" i="340"/>
  <c r="G49" i="340"/>
  <c r="I53" i="340"/>
  <c r="J53" i="340"/>
  <c r="G50" i="340"/>
  <c r="H53" i="339"/>
  <c r="G49" i="339"/>
  <c r="J53" i="339"/>
  <c r="G50" i="339"/>
  <c r="I53" i="339"/>
  <c r="G50" i="338"/>
  <c r="I53" i="338"/>
  <c r="H53" i="338"/>
  <c r="G49" i="338"/>
  <c r="J53" i="338"/>
  <c r="H53" i="337"/>
  <c r="I53" i="337"/>
  <c r="J53" i="337"/>
  <c r="G50" i="337"/>
  <c r="G49" i="337"/>
  <c r="AM32" i="380" s="1"/>
  <c r="J53" i="336"/>
  <c r="G49" i="336"/>
  <c r="H53" i="336"/>
  <c r="G50" i="336"/>
  <c r="I53" i="336"/>
  <c r="G49" i="335"/>
  <c r="J53" i="333"/>
  <c r="H53" i="333"/>
  <c r="I53" i="333"/>
  <c r="J53" i="330"/>
  <c r="H53" i="330"/>
  <c r="I53" i="330"/>
  <c r="H53" i="326"/>
  <c r="G50" i="326"/>
  <c r="J53" i="326"/>
  <c r="G49" i="326"/>
  <c r="I53" i="326"/>
  <c r="J53" i="325"/>
  <c r="G49" i="325"/>
  <c r="I53" i="325"/>
  <c r="H53" i="325"/>
  <c r="G50" i="325"/>
  <c r="J53" i="322"/>
  <c r="I53" i="322"/>
  <c r="G50" i="322"/>
  <c r="G49" i="322"/>
  <c r="H53" i="322"/>
  <c r="G50" i="321"/>
  <c r="I53" i="321"/>
  <c r="J53" i="321"/>
  <c r="H53" i="321"/>
  <c r="G49" i="321"/>
  <c r="G50" i="320"/>
  <c r="J53" i="320"/>
  <c r="G49" i="320"/>
  <c r="I53" i="320"/>
  <c r="H53" i="320"/>
  <c r="J53" i="319"/>
  <c r="G49" i="319"/>
  <c r="I53" i="319"/>
  <c r="H53" i="319"/>
  <c r="G50" i="319"/>
  <c r="I53" i="318"/>
  <c r="H53" i="318"/>
  <c r="J53" i="318"/>
  <c r="J53" i="317"/>
  <c r="G49" i="317"/>
  <c r="G50" i="317"/>
  <c r="H53" i="317"/>
  <c r="I53" i="317"/>
  <c r="H53" i="316"/>
  <c r="G50" i="316"/>
  <c r="J53" i="316"/>
  <c r="G49" i="316"/>
  <c r="I53" i="316"/>
  <c r="J53" i="315"/>
  <c r="G49" i="315"/>
  <c r="H53" i="315"/>
  <c r="G50" i="315"/>
  <c r="I53" i="315"/>
  <c r="I53" i="313"/>
  <c r="H53" i="313"/>
  <c r="G50" i="313"/>
  <c r="J53" i="313"/>
  <c r="J53" i="311"/>
  <c r="G49" i="311"/>
  <c r="G50" i="311"/>
  <c r="I53" i="311"/>
  <c r="H53" i="310"/>
  <c r="G50" i="310"/>
  <c r="J53" i="310"/>
  <c r="G49" i="310"/>
  <c r="I53" i="310"/>
  <c r="G50" i="306"/>
  <c r="I53" i="306"/>
  <c r="H53" i="306"/>
  <c r="G49" i="306"/>
  <c r="J53" i="306"/>
  <c r="J53" i="304"/>
  <c r="H53" i="304"/>
  <c r="I53" i="304"/>
  <c r="G49" i="304"/>
  <c r="G50" i="304"/>
  <c r="I53" i="302"/>
  <c r="H53" i="302"/>
  <c r="G49" i="302"/>
  <c r="J53" i="302"/>
  <c r="J53" i="301"/>
  <c r="G49" i="301"/>
  <c r="G50" i="301"/>
  <c r="I53" i="301"/>
  <c r="H53" i="301"/>
  <c r="H53" i="299"/>
  <c r="I53" i="299"/>
  <c r="J53" i="299"/>
  <c r="I53" i="308"/>
  <c r="J53" i="308"/>
  <c r="G49" i="308"/>
  <c r="G50" i="308"/>
  <c r="G50" i="299"/>
  <c r="G49" i="299"/>
  <c r="J53" i="375"/>
  <c r="G49" i="375"/>
  <c r="G50" i="375"/>
  <c r="I53" i="375"/>
  <c r="J53" i="335"/>
  <c r="G50" i="335"/>
  <c r="H53" i="335"/>
  <c r="I53" i="335"/>
  <c r="G50" i="358"/>
  <c r="I53" i="352"/>
  <c r="G49" i="352"/>
  <c r="G50" i="352"/>
  <c r="G50" i="341"/>
  <c r="G49" i="341"/>
  <c r="G50" i="333"/>
  <c r="G49" i="333"/>
  <c r="H53" i="331"/>
  <c r="G50" i="331"/>
  <c r="I53" i="331"/>
  <c r="G49" i="331"/>
  <c r="J53" i="331"/>
  <c r="H53" i="329"/>
  <c r="J53" i="329"/>
  <c r="G50" i="329"/>
  <c r="G49" i="329"/>
  <c r="I53" i="329"/>
  <c r="G49" i="330"/>
  <c r="G50" i="330"/>
  <c r="I53" i="323"/>
  <c r="G50" i="323"/>
  <c r="G49" i="323"/>
  <c r="J53" i="323"/>
  <c r="J53" i="303"/>
  <c r="G50" i="303"/>
  <c r="G49" i="303"/>
  <c r="I53" i="303"/>
  <c r="H53" i="303"/>
  <c r="G50" i="302"/>
  <c r="G50" i="318"/>
  <c r="G49" i="318"/>
  <c r="G49" i="313"/>
  <c r="I53" i="374"/>
  <c r="J18" i="386"/>
  <c r="H53" i="374"/>
  <c r="I18" i="309"/>
  <c r="H17" i="308"/>
  <c r="CF32" i="380"/>
  <c r="BL32" i="380"/>
  <c r="BF32" i="380"/>
  <c r="AI32" i="380" l="1"/>
  <c r="G19" i="309"/>
  <c r="G20" i="309"/>
  <c r="G21" i="309"/>
  <c r="G22" i="309"/>
  <c r="I19" i="308" l="1"/>
  <c r="I20" i="308"/>
  <c r="J20" i="308" s="1"/>
  <c r="I21" i="308"/>
  <c r="J21" i="308" s="1"/>
  <c r="I22" i="308"/>
  <c r="J22" i="308" s="1"/>
  <c r="I23" i="308"/>
  <c r="J23" i="308" s="1"/>
  <c r="I24" i="308"/>
  <c r="J24" i="308" s="1"/>
  <c r="I25" i="308"/>
  <c r="J25" i="308" s="1"/>
  <c r="I26" i="308"/>
  <c r="J26" i="308" s="1"/>
  <c r="I27" i="308"/>
  <c r="J27" i="308" s="1"/>
  <c r="I28" i="308"/>
  <c r="J28" i="308" s="1"/>
  <c r="I29" i="308"/>
  <c r="J29" i="308" s="1"/>
  <c r="I30" i="308"/>
  <c r="J30" i="308" s="1"/>
  <c r="C14" i="382" s="1"/>
  <c r="I31" i="308"/>
  <c r="J31" i="308" s="1"/>
  <c r="I32" i="308"/>
  <c r="J32" i="308" s="1"/>
  <c r="I33" i="308"/>
  <c r="J33" i="308" s="1"/>
  <c r="I34" i="308"/>
  <c r="J34" i="308" s="1"/>
  <c r="I35" i="308"/>
  <c r="J35" i="308" s="1"/>
  <c r="I36" i="308"/>
  <c r="J36" i="308" s="1"/>
  <c r="I37" i="308"/>
  <c r="J37" i="308" s="1"/>
  <c r="I38" i="308"/>
  <c r="J38" i="308" s="1"/>
  <c r="I39" i="308"/>
  <c r="J39" i="308" s="1"/>
  <c r="I40" i="308"/>
  <c r="J40" i="308" s="1"/>
  <c r="I41" i="308"/>
  <c r="J41" i="308" s="1"/>
  <c r="I42" i="308"/>
  <c r="J42" i="308" s="1"/>
  <c r="I43" i="308"/>
  <c r="J43" i="308" s="1"/>
  <c r="I44" i="308"/>
  <c r="J44" i="308" s="1"/>
  <c r="I45" i="308"/>
  <c r="J45" i="308" s="1"/>
  <c r="I46" i="308"/>
  <c r="J46" i="308" s="1"/>
  <c r="J49" i="308" s="1"/>
  <c r="I47" i="308"/>
  <c r="J47" i="308" s="1"/>
  <c r="J19" i="308" l="1"/>
  <c r="CH1" i="382"/>
  <c r="CG1" i="382"/>
  <c r="CF1" i="382"/>
  <c r="CE1" i="382"/>
  <c r="CE3" i="380"/>
  <c r="CF3" i="380"/>
  <c r="CG3" i="380"/>
  <c r="CH3" i="380"/>
  <c r="CE4" i="380"/>
  <c r="CF4" i="380"/>
  <c r="CG4" i="380"/>
  <c r="CH4" i="380"/>
  <c r="CE5" i="380"/>
  <c r="CF5" i="380"/>
  <c r="CG5" i="380"/>
  <c r="CH5" i="380"/>
  <c r="CE6" i="380"/>
  <c r="CF6" i="380"/>
  <c r="CG6" i="380"/>
  <c r="CH6" i="380"/>
  <c r="CE7" i="380"/>
  <c r="CF7" i="380"/>
  <c r="CG7" i="380"/>
  <c r="CH7" i="380"/>
  <c r="CE8" i="380"/>
  <c r="CF8" i="380"/>
  <c r="CG8" i="380"/>
  <c r="CH8" i="380"/>
  <c r="CE9" i="380"/>
  <c r="CF9" i="380"/>
  <c r="CG9" i="380"/>
  <c r="CH9" i="380"/>
  <c r="CE10" i="380"/>
  <c r="CF10" i="380"/>
  <c r="CG10" i="380"/>
  <c r="CH10" i="380"/>
  <c r="CE11" i="380"/>
  <c r="CF11" i="380"/>
  <c r="CG11" i="380"/>
  <c r="CH11" i="380"/>
  <c r="CE12" i="380"/>
  <c r="CF12" i="380"/>
  <c r="CG12" i="380"/>
  <c r="CH12" i="380"/>
  <c r="CE13" i="380"/>
  <c r="CF13" i="380"/>
  <c r="CG13" i="380"/>
  <c r="CH13" i="380"/>
  <c r="CE14" i="380"/>
  <c r="CF14" i="380"/>
  <c r="CG14" i="380"/>
  <c r="CH14" i="380"/>
  <c r="CE15" i="380"/>
  <c r="CF15" i="380"/>
  <c r="CG15" i="380"/>
  <c r="CH15" i="380"/>
  <c r="CE16" i="380"/>
  <c r="CF16" i="380"/>
  <c r="CG16" i="380"/>
  <c r="CH16" i="380"/>
  <c r="CE17" i="380"/>
  <c r="CF17" i="380"/>
  <c r="CG17" i="380"/>
  <c r="CH17" i="380"/>
  <c r="CE18" i="380"/>
  <c r="CF18" i="380"/>
  <c r="CG18" i="380"/>
  <c r="CH18" i="380"/>
  <c r="CE19" i="380"/>
  <c r="CF19" i="380"/>
  <c r="CG19" i="380"/>
  <c r="CH19" i="380"/>
  <c r="CE20" i="380"/>
  <c r="CF20" i="380"/>
  <c r="CG20" i="380"/>
  <c r="CH20" i="380"/>
  <c r="CE21" i="380"/>
  <c r="CF21" i="380"/>
  <c r="CG21" i="380"/>
  <c r="CH21" i="380"/>
  <c r="CE22" i="380"/>
  <c r="CF22" i="380"/>
  <c r="CG22" i="380"/>
  <c r="CH22" i="380"/>
  <c r="CE23" i="380"/>
  <c r="CF23" i="380"/>
  <c r="CG23" i="380"/>
  <c r="CH23" i="380"/>
  <c r="CE24" i="380"/>
  <c r="CF24" i="380"/>
  <c r="CG24" i="380"/>
  <c r="CH24" i="380"/>
  <c r="CE25" i="380"/>
  <c r="CF25" i="380"/>
  <c r="CG25" i="380"/>
  <c r="CH25" i="380"/>
  <c r="CE26" i="380"/>
  <c r="CF26" i="380"/>
  <c r="CG26" i="380"/>
  <c r="CH26" i="380"/>
  <c r="CE27" i="380"/>
  <c r="CF27" i="380"/>
  <c r="CG27" i="380"/>
  <c r="CH27" i="380"/>
  <c r="CE28" i="380"/>
  <c r="CF28" i="380"/>
  <c r="CG28" i="380"/>
  <c r="CH28" i="380"/>
  <c r="CE29" i="380"/>
  <c r="CF29" i="380"/>
  <c r="CG29" i="380"/>
  <c r="CH29" i="380"/>
  <c r="CE30" i="380"/>
  <c r="CF30" i="380"/>
  <c r="CG30" i="380"/>
  <c r="CH30" i="380"/>
  <c r="CE31" i="380"/>
  <c r="CF31" i="380"/>
  <c r="CG31" i="380"/>
  <c r="CH31" i="380"/>
  <c r="CH2" i="380"/>
  <c r="CG2" i="380"/>
  <c r="CF2" i="380"/>
  <c r="CE2" i="380"/>
  <c r="CH1" i="380"/>
  <c r="CG1" i="380"/>
  <c r="CF1" i="380"/>
  <c r="CE1" i="380"/>
  <c r="G17" i="383"/>
  <c r="G16" i="383"/>
  <c r="F53" i="390"/>
  <c r="G18" i="383" s="1"/>
  <c r="J53" i="390"/>
  <c r="L18" i="383" s="1"/>
  <c r="I53" i="390"/>
  <c r="K18" i="383" s="1"/>
  <c r="J17" i="390"/>
  <c r="I48" i="390"/>
  <c r="J48" i="390" s="1"/>
  <c r="F53" i="389"/>
  <c r="J53" i="389"/>
  <c r="L17" i="383" s="1"/>
  <c r="I53" i="389"/>
  <c r="K17" i="383" s="1"/>
  <c r="J17" i="389"/>
  <c r="H17" i="389"/>
  <c r="I48" i="389" s="1"/>
  <c r="J48" i="389" s="1"/>
  <c r="CG32" i="382" s="1"/>
  <c r="F53" i="388"/>
  <c r="L16" i="383"/>
  <c r="J17" i="388"/>
  <c r="H17" i="388"/>
  <c r="I48" i="388" s="1"/>
  <c r="J48" i="388" s="1"/>
  <c r="CF32" i="382" s="1"/>
  <c r="F53" i="387"/>
  <c r="G13" i="383" s="1"/>
  <c r="J53" i="387"/>
  <c r="L13" i="383" s="1"/>
  <c r="I53" i="387"/>
  <c r="K13" i="383" s="1"/>
  <c r="J17" i="387"/>
  <c r="H17" i="387"/>
  <c r="H49" i="386"/>
  <c r="J17" i="386"/>
  <c r="H17" i="386"/>
  <c r="E53" i="385"/>
  <c r="J17" i="385"/>
  <c r="H17" i="385"/>
  <c r="H40" i="383"/>
  <c r="I18" i="308"/>
  <c r="L48" i="390" l="1"/>
  <c r="CH32" i="382"/>
  <c r="G53" i="308"/>
  <c r="H53" i="308"/>
  <c r="F53" i="308"/>
  <c r="H88" i="383" s="1"/>
  <c r="I49" i="308"/>
  <c r="I18" i="387"/>
  <c r="J18" i="387" s="1"/>
  <c r="I48" i="387"/>
  <c r="J48" i="387" s="1"/>
  <c r="CE32" i="382" s="1"/>
  <c r="CE34" i="380"/>
  <c r="CH34" i="380"/>
  <c r="CG34" i="380"/>
  <c r="CF34" i="380"/>
  <c r="J90" i="383"/>
  <c r="J86" i="383"/>
  <c r="K90" i="383"/>
  <c r="L90" i="383"/>
  <c r="I43" i="390"/>
  <c r="J43" i="390" s="1"/>
  <c r="I23" i="390"/>
  <c r="J23" i="390" s="1"/>
  <c r="I20" i="390"/>
  <c r="J20" i="390" s="1"/>
  <c r="I24" i="390"/>
  <c r="J24" i="390" s="1"/>
  <c r="I28" i="390"/>
  <c r="J28" i="390" s="1"/>
  <c r="I32" i="390"/>
  <c r="J32" i="390" s="1"/>
  <c r="I36" i="390"/>
  <c r="J36" i="390" s="1"/>
  <c r="I40" i="390"/>
  <c r="J40" i="390" s="1"/>
  <c r="I44" i="390"/>
  <c r="J44" i="390" s="1"/>
  <c r="I19" i="390"/>
  <c r="J19" i="390" s="1"/>
  <c r="I35" i="390"/>
  <c r="J35" i="390" s="1"/>
  <c r="I21" i="390"/>
  <c r="J21" i="390" s="1"/>
  <c r="I25" i="390"/>
  <c r="J25" i="390" s="1"/>
  <c r="I29" i="390"/>
  <c r="J29" i="390" s="1"/>
  <c r="I33" i="390"/>
  <c r="J33" i="390" s="1"/>
  <c r="I37" i="390"/>
  <c r="J37" i="390" s="1"/>
  <c r="I41" i="390"/>
  <c r="J41" i="390" s="1"/>
  <c r="I45" i="390"/>
  <c r="J45" i="390" s="1"/>
  <c r="I47" i="390"/>
  <c r="J47" i="390" s="1"/>
  <c r="H53" i="390"/>
  <c r="J18" i="383" s="1"/>
  <c r="I31" i="390"/>
  <c r="J31" i="390" s="1"/>
  <c r="I27" i="390"/>
  <c r="J27" i="390" s="1"/>
  <c r="I18" i="390"/>
  <c r="I22" i="390"/>
  <c r="J22" i="390" s="1"/>
  <c r="I26" i="390"/>
  <c r="J26" i="390" s="1"/>
  <c r="I30" i="390"/>
  <c r="J30" i="390" s="1"/>
  <c r="I34" i="390"/>
  <c r="J34" i="390" s="1"/>
  <c r="I38" i="390"/>
  <c r="J38" i="390" s="1"/>
  <c r="I42" i="390"/>
  <c r="J42" i="390" s="1"/>
  <c r="I46" i="390"/>
  <c r="J46" i="390" s="1"/>
  <c r="I39" i="390"/>
  <c r="J39" i="390" s="1"/>
  <c r="I19" i="389"/>
  <c r="J19" i="389" s="1"/>
  <c r="CG3" i="382" s="1"/>
  <c r="I23" i="389"/>
  <c r="J23" i="389" s="1"/>
  <c r="CG7" i="382" s="1"/>
  <c r="I27" i="389"/>
  <c r="J27" i="389" s="1"/>
  <c r="CG11" i="382" s="1"/>
  <c r="I31" i="389"/>
  <c r="J31" i="389" s="1"/>
  <c r="CG15" i="382" s="1"/>
  <c r="I35" i="389"/>
  <c r="J35" i="389" s="1"/>
  <c r="CG19" i="382" s="1"/>
  <c r="I39" i="389"/>
  <c r="J39" i="389" s="1"/>
  <c r="CG23" i="382" s="1"/>
  <c r="I43" i="389"/>
  <c r="J43" i="389" s="1"/>
  <c r="CG27" i="382" s="1"/>
  <c r="I47" i="389"/>
  <c r="J47" i="389" s="1"/>
  <c r="CG31" i="382" s="1"/>
  <c r="I20" i="389"/>
  <c r="J20" i="389" s="1"/>
  <c r="CG4" i="382" s="1"/>
  <c r="I24" i="389"/>
  <c r="J24" i="389" s="1"/>
  <c r="CG8" i="382" s="1"/>
  <c r="I28" i="389"/>
  <c r="J28" i="389" s="1"/>
  <c r="CG12" i="382" s="1"/>
  <c r="I32" i="389"/>
  <c r="J32" i="389" s="1"/>
  <c r="CG16" i="382" s="1"/>
  <c r="I36" i="389"/>
  <c r="J36" i="389" s="1"/>
  <c r="CG20" i="382" s="1"/>
  <c r="I40" i="389"/>
  <c r="J40" i="389" s="1"/>
  <c r="CG24" i="382" s="1"/>
  <c r="I44" i="389"/>
  <c r="J44" i="389" s="1"/>
  <c r="CG28" i="382" s="1"/>
  <c r="I21" i="389"/>
  <c r="J21" i="389" s="1"/>
  <c r="CG5" i="382" s="1"/>
  <c r="I25" i="389"/>
  <c r="J25" i="389" s="1"/>
  <c r="CG9" i="382" s="1"/>
  <c r="I29" i="389"/>
  <c r="J29" i="389" s="1"/>
  <c r="CG13" i="382" s="1"/>
  <c r="I33" i="389"/>
  <c r="J33" i="389" s="1"/>
  <c r="CG17" i="382" s="1"/>
  <c r="I37" i="389"/>
  <c r="J37" i="389" s="1"/>
  <c r="CG21" i="382" s="1"/>
  <c r="I41" i="389"/>
  <c r="J41" i="389" s="1"/>
  <c r="CG25" i="382" s="1"/>
  <c r="I45" i="389"/>
  <c r="J45" i="389" s="1"/>
  <c r="CG29" i="382" s="1"/>
  <c r="H53" i="389"/>
  <c r="J17" i="383" s="1"/>
  <c r="I18" i="389"/>
  <c r="J18" i="389" s="1"/>
  <c r="CG2" i="382" s="1"/>
  <c r="I22" i="389"/>
  <c r="J22" i="389" s="1"/>
  <c r="CG6" i="382" s="1"/>
  <c r="I26" i="389"/>
  <c r="J26" i="389" s="1"/>
  <c r="CG10" i="382" s="1"/>
  <c r="I30" i="389"/>
  <c r="J30" i="389" s="1"/>
  <c r="CG14" i="382" s="1"/>
  <c r="I34" i="389"/>
  <c r="J34" i="389" s="1"/>
  <c r="CG18" i="382" s="1"/>
  <c r="I38" i="389"/>
  <c r="J38" i="389" s="1"/>
  <c r="CG22" i="382" s="1"/>
  <c r="I42" i="389"/>
  <c r="J42" i="389" s="1"/>
  <c r="CG26" i="382" s="1"/>
  <c r="I46" i="389"/>
  <c r="J46" i="389" s="1"/>
  <c r="CG30" i="382" s="1"/>
  <c r="I19" i="388"/>
  <c r="J19" i="388" s="1"/>
  <c r="CF3" i="382" s="1"/>
  <c r="I23" i="388"/>
  <c r="J23" i="388" s="1"/>
  <c r="CF7" i="382" s="1"/>
  <c r="I27" i="388"/>
  <c r="J27" i="388" s="1"/>
  <c r="CF11" i="382" s="1"/>
  <c r="I31" i="388"/>
  <c r="J31" i="388" s="1"/>
  <c r="CF15" i="382" s="1"/>
  <c r="I35" i="388"/>
  <c r="J35" i="388" s="1"/>
  <c r="CF19" i="382" s="1"/>
  <c r="I39" i="388"/>
  <c r="J39" i="388" s="1"/>
  <c r="CF23" i="382" s="1"/>
  <c r="I43" i="388"/>
  <c r="J43" i="388" s="1"/>
  <c r="CF27" i="382" s="1"/>
  <c r="I47" i="388"/>
  <c r="J47" i="388" s="1"/>
  <c r="CF31" i="382" s="1"/>
  <c r="I20" i="388"/>
  <c r="J20" i="388" s="1"/>
  <c r="CF4" i="382" s="1"/>
  <c r="I24" i="388"/>
  <c r="J24" i="388" s="1"/>
  <c r="CF8" i="382" s="1"/>
  <c r="I28" i="388"/>
  <c r="J28" i="388" s="1"/>
  <c r="CF12" i="382" s="1"/>
  <c r="I32" i="388"/>
  <c r="J32" i="388" s="1"/>
  <c r="CF16" i="382" s="1"/>
  <c r="I36" i="388"/>
  <c r="J36" i="388" s="1"/>
  <c r="CF20" i="382" s="1"/>
  <c r="I40" i="388"/>
  <c r="J40" i="388" s="1"/>
  <c r="CF24" i="382" s="1"/>
  <c r="I44" i="388"/>
  <c r="J44" i="388" s="1"/>
  <c r="CF28" i="382" s="1"/>
  <c r="I21" i="388"/>
  <c r="J21" i="388" s="1"/>
  <c r="CF5" i="382" s="1"/>
  <c r="I25" i="388"/>
  <c r="J25" i="388" s="1"/>
  <c r="CF9" i="382" s="1"/>
  <c r="I29" i="388"/>
  <c r="J29" i="388" s="1"/>
  <c r="CF13" i="382" s="1"/>
  <c r="I33" i="388"/>
  <c r="J33" i="388" s="1"/>
  <c r="CF17" i="382" s="1"/>
  <c r="I37" i="388"/>
  <c r="J37" i="388" s="1"/>
  <c r="CF21" i="382" s="1"/>
  <c r="I41" i="388"/>
  <c r="J41" i="388" s="1"/>
  <c r="CF25" i="382" s="1"/>
  <c r="I45" i="388"/>
  <c r="J45" i="388" s="1"/>
  <c r="CF29" i="382" s="1"/>
  <c r="H53" i="388"/>
  <c r="J16" i="383" s="1"/>
  <c r="K16" i="383"/>
  <c r="I18" i="388"/>
  <c r="I22" i="388"/>
  <c r="J22" i="388" s="1"/>
  <c r="CF6" i="382" s="1"/>
  <c r="I26" i="388"/>
  <c r="J26" i="388" s="1"/>
  <c r="CF10" i="382" s="1"/>
  <c r="I30" i="388"/>
  <c r="J30" i="388" s="1"/>
  <c r="CF14" i="382" s="1"/>
  <c r="I34" i="388"/>
  <c r="J34" i="388" s="1"/>
  <c r="CF18" i="382" s="1"/>
  <c r="I38" i="388"/>
  <c r="J38" i="388" s="1"/>
  <c r="CF22" i="382" s="1"/>
  <c r="I42" i="388"/>
  <c r="J42" i="388" s="1"/>
  <c r="CF26" i="382" s="1"/>
  <c r="I46" i="388"/>
  <c r="J46" i="388" s="1"/>
  <c r="CF30" i="382" s="1"/>
  <c r="I19" i="387"/>
  <c r="J19" i="387" s="1"/>
  <c r="CE3" i="382" s="1"/>
  <c r="I23" i="387"/>
  <c r="J23" i="387" s="1"/>
  <c r="CE7" i="382" s="1"/>
  <c r="I27" i="387"/>
  <c r="J27" i="387" s="1"/>
  <c r="CE11" i="382" s="1"/>
  <c r="I31" i="387"/>
  <c r="J31" i="387" s="1"/>
  <c r="CE15" i="382" s="1"/>
  <c r="I35" i="387"/>
  <c r="J35" i="387" s="1"/>
  <c r="CE19" i="382" s="1"/>
  <c r="I39" i="387"/>
  <c r="J39" i="387" s="1"/>
  <c r="CE23" i="382" s="1"/>
  <c r="I43" i="387"/>
  <c r="J43" i="387" s="1"/>
  <c r="CE27" i="382" s="1"/>
  <c r="I47" i="387"/>
  <c r="J47" i="387" s="1"/>
  <c r="CE31" i="382" s="1"/>
  <c r="I20" i="387"/>
  <c r="J20" i="387" s="1"/>
  <c r="CE4" i="382" s="1"/>
  <c r="I24" i="387"/>
  <c r="J24" i="387" s="1"/>
  <c r="CE8" i="382" s="1"/>
  <c r="I28" i="387"/>
  <c r="J28" i="387" s="1"/>
  <c r="CE12" i="382" s="1"/>
  <c r="I32" i="387"/>
  <c r="J32" i="387" s="1"/>
  <c r="CE16" i="382" s="1"/>
  <c r="I36" i="387"/>
  <c r="J36" i="387" s="1"/>
  <c r="CE20" i="382" s="1"/>
  <c r="I40" i="387"/>
  <c r="J40" i="387" s="1"/>
  <c r="CE24" i="382" s="1"/>
  <c r="I44" i="387"/>
  <c r="J44" i="387" s="1"/>
  <c r="CE28" i="382" s="1"/>
  <c r="I21" i="387"/>
  <c r="J21" i="387" s="1"/>
  <c r="CE5" i="382" s="1"/>
  <c r="I25" i="387"/>
  <c r="J25" i="387" s="1"/>
  <c r="CE9" i="382" s="1"/>
  <c r="I29" i="387"/>
  <c r="J29" i="387" s="1"/>
  <c r="CE13" i="382" s="1"/>
  <c r="I33" i="387"/>
  <c r="J33" i="387" s="1"/>
  <c r="CE17" i="382" s="1"/>
  <c r="I37" i="387"/>
  <c r="J37" i="387" s="1"/>
  <c r="CE21" i="382" s="1"/>
  <c r="I41" i="387"/>
  <c r="J41" i="387" s="1"/>
  <c r="CE25" i="382" s="1"/>
  <c r="I45" i="387"/>
  <c r="J45" i="387" s="1"/>
  <c r="CE29" i="382" s="1"/>
  <c r="H53" i="387"/>
  <c r="J13" i="383" s="1"/>
  <c r="I30" i="387"/>
  <c r="J30" i="387" s="1"/>
  <c r="CE14" i="382" s="1"/>
  <c r="CE2" i="382"/>
  <c r="I22" i="387"/>
  <c r="J22" i="387" s="1"/>
  <c r="CE6" i="382" s="1"/>
  <c r="I26" i="387"/>
  <c r="J26" i="387" s="1"/>
  <c r="CE10" i="382" s="1"/>
  <c r="I34" i="387"/>
  <c r="J34" i="387" s="1"/>
  <c r="CE18" i="382" s="1"/>
  <c r="I38" i="387"/>
  <c r="J38" i="387" s="1"/>
  <c r="CE22" i="382" s="1"/>
  <c r="I42" i="387"/>
  <c r="J42" i="387" s="1"/>
  <c r="CE26" i="382" s="1"/>
  <c r="I46" i="387"/>
  <c r="J46" i="387" s="1"/>
  <c r="CE30" i="382" s="1"/>
  <c r="CD32" i="380"/>
  <c r="CD30" i="382"/>
  <c r="CC30" i="382"/>
  <c r="CD1" i="382"/>
  <c r="CC1" i="382"/>
  <c r="CC3" i="380"/>
  <c r="CD3" i="380"/>
  <c r="CC4" i="380"/>
  <c r="CD4" i="380"/>
  <c r="CC5" i="380"/>
  <c r="CD5" i="380"/>
  <c r="CC6" i="380"/>
  <c r="CD6" i="380"/>
  <c r="CC7" i="380"/>
  <c r="CD7" i="380"/>
  <c r="CC8" i="380"/>
  <c r="CD8" i="380"/>
  <c r="CC9" i="380"/>
  <c r="CD9" i="380"/>
  <c r="CC10" i="380"/>
  <c r="CD10" i="380"/>
  <c r="CC11" i="380"/>
  <c r="CD11" i="380"/>
  <c r="CC12" i="380"/>
  <c r="CD12" i="380"/>
  <c r="CC13" i="380"/>
  <c r="CD13" i="380"/>
  <c r="CC14" i="380"/>
  <c r="CD14" i="380"/>
  <c r="CC15" i="380"/>
  <c r="CD15" i="380"/>
  <c r="CC16" i="380"/>
  <c r="CD16" i="380"/>
  <c r="CC17" i="380"/>
  <c r="CD17" i="380"/>
  <c r="CC18" i="380"/>
  <c r="CD18" i="380"/>
  <c r="CC19" i="380"/>
  <c r="CD19" i="380"/>
  <c r="CC20" i="380"/>
  <c r="CD20" i="380"/>
  <c r="CC21" i="380"/>
  <c r="CD21" i="380"/>
  <c r="CC22" i="380"/>
  <c r="CD22" i="380"/>
  <c r="CC23" i="380"/>
  <c r="CD23" i="380"/>
  <c r="CC24" i="380"/>
  <c r="CD24" i="380"/>
  <c r="CC25" i="380"/>
  <c r="CD25" i="380"/>
  <c r="CC26" i="380"/>
  <c r="CD26" i="380"/>
  <c r="CC27" i="380"/>
  <c r="CD27" i="380"/>
  <c r="CC28" i="380"/>
  <c r="CD28" i="380"/>
  <c r="CC29" i="380"/>
  <c r="CD29" i="380"/>
  <c r="CC30" i="380"/>
  <c r="CD30" i="380"/>
  <c r="CC31" i="380"/>
  <c r="CD31" i="380"/>
  <c r="CD2" i="380"/>
  <c r="CC2" i="380"/>
  <c r="CD1" i="380"/>
  <c r="CC1" i="380"/>
  <c r="K86" i="383"/>
  <c r="L86" i="383"/>
  <c r="G86" i="383"/>
  <c r="F53" i="299"/>
  <c r="G70" i="383" s="1"/>
  <c r="E53" i="308"/>
  <c r="G88" i="383" s="1"/>
  <c r="F53" i="301"/>
  <c r="E53" i="309"/>
  <c r="G29" i="383"/>
  <c r="F53" i="303"/>
  <c r="G69" i="383" s="1"/>
  <c r="F53" i="304"/>
  <c r="G50" i="383" s="1"/>
  <c r="F53" i="305"/>
  <c r="G77" i="383" s="1"/>
  <c r="F53" i="306"/>
  <c r="F53" i="307"/>
  <c r="G28" i="383" s="1"/>
  <c r="F53" i="310"/>
  <c r="G52" i="383" s="1"/>
  <c r="F53" i="311"/>
  <c r="G55" i="383" s="1"/>
  <c r="G10" i="383"/>
  <c r="F53" i="313"/>
  <c r="F53" i="314"/>
  <c r="G62" i="383" s="1"/>
  <c r="F53" i="315"/>
  <c r="G14" i="383" s="1"/>
  <c r="F53" i="316"/>
  <c r="G41" i="383" s="1"/>
  <c r="F53" i="317"/>
  <c r="G63" i="383" s="1"/>
  <c r="F53" i="318"/>
  <c r="G80" i="383" s="1"/>
  <c r="F53" i="319"/>
  <c r="G83" i="383" s="1"/>
  <c r="F53" i="320"/>
  <c r="G33" i="383" s="1"/>
  <c r="F53" i="321"/>
  <c r="G57" i="383" s="1"/>
  <c r="F53" i="322"/>
  <c r="F53" i="323"/>
  <c r="G48" i="383" s="1"/>
  <c r="F53" i="141"/>
  <c r="F53" i="325"/>
  <c r="G65" i="383" s="1"/>
  <c r="F53" i="326"/>
  <c r="G9" i="383" s="1"/>
  <c r="G25" i="383"/>
  <c r="F53" i="328"/>
  <c r="F53" i="329"/>
  <c r="G87" i="383" s="1"/>
  <c r="F53" i="330"/>
  <c r="G23" i="383" s="1"/>
  <c r="F53" i="331"/>
  <c r="G54" i="383" s="1"/>
  <c r="F53" i="332"/>
  <c r="G60" i="383" s="1"/>
  <c r="F53" i="333"/>
  <c r="F53" i="334"/>
  <c r="G24" i="383" s="1"/>
  <c r="F53" i="335"/>
  <c r="G8" i="383" s="1"/>
  <c r="F53" i="336"/>
  <c r="F53" i="337"/>
  <c r="G20" i="383" s="1"/>
  <c r="F53" i="338"/>
  <c r="G11" i="383" s="1"/>
  <c r="F53" i="339"/>
  <c r="F53" i="340"/>
  <c r="F53" i="341"/>
  <c r="F53" i="342"/>
  <c r="G75" i="383" s="1"/>
  <c r="F53" i="343"/>
  <c r="G84" i="383" s="1"/>
  <c r="F53" i="344"/>
  <c r="E53" i="344"/>
  <c r="F53" i="345"/>
  <c r="G64" i="383" s="1"/>
  <c r="F53" i="346"/>
  <c r="F53" i="347"/>
  <c r="F53" i="348"/>
  <c r="F53" i="349"/>
  <c r="G76" i="383" s="1"/>
  <c r="F53" i="350"/>
  <c r="G85" i="383" s="1"/>
  <c r="F53" i="351"/>
  <c r="F53" i="352"/>
  <c r="G74" i="383" s="1"/>
  <c r="F53" i="353"/>
  <c r="G22" i="383" s="1"/>
  <c r="F53" i="354"/>
  <c r="G26" i="383" s="1"/>
  <c r="F53" i="355"/>
  <c r="F53" i="356"/>
  <c r="G6" i="383" s="1"/>
  <c r="F53" i="357"/>
  <c r="G58" i="383" s="1"/>
  <c r="F53" i="358"/>
  <c r="G68" i="383" s="1"/>
  <c r="F53" i="359"/>
  <c r="G30" i="383" s="1"/>
  <c r="F53" i="360"/>
  <c r="F53" i="361"/>
  <c r="G15" i="383" s="1"/>
  <c r="F53" i="362"/>
  <c r="G51" i="383" s="1"/>
  <c r="F53" i="363"/>
  <c r="F53" i="364"/>
  <c r="G81" i="383" s="1"/>
  <c r="F53" i="365"/>
  <c r="G38" i="383" s="1"/>
  <c r="F53" i="366"/>
  <c r="G39" i="383" s="1"/>
  <c r="F53" i="367"/>
  <c r="G12" i="383" s="1"/>
  <c r="F53" i="368"/>
  <c r="G36" i="383" s="1"/>
  <c r="F53" i="369"/>
  <c r="G45" i="383" s="1"/>
  <c r="F53" i="370"/>
  <c r="G3" i="383" s="1"/>
  <c r="F53" i="371"/>
  <c r="F53" i="372"/>
  <c r="G47" i="383" s="1"/>
  <c r="F53" i="373"/>
  <c r="G34" i="383" s="1"/>
  <c r="F53" i="374"/>
  <c r="F53" i="375"/>
  <c r="F53" i="376"/>
  <c r="G31" i="383" s="1"/>
  <c r="F53" i="377"/>
  <c r="G35" i="383" s="1"/>
  <c r="G89" i="383"/>
  <c r="G82" i="383"/>
  <c r="G79" i="383"/>
  <c r="G78" i="383"/>
  <c r="G73" i="383"/>
  <c r="G71" i="383"/>
  <c r="G66" i="383"/>
  <c r="G61" i="383"/>
  <c r="G59" i="383"/>
  <c r="G56" i="383"/>
  <c r="G53" i="383"/>
  <c r="G49" i="383"/>
  <c r="G46" i="383"/>
  <c r="G43" i="383"/>
  <c r="G42" i="383"/>
  <c r="G37" i="383"/>
  <c r="G32" i="383"/>
  <c r="G27" i="383"/>
  <c r="G21" i="383"/>
  <c r="G19" i="383"/>
  <c r="G7" i="383"/>
  <c r="G5" i="383"/>
  <c r="G4" i="383"/>
  <c r="F53" i="378"/>
  <c r="G44" i="383" s="1"/>
  <c r="L6" i="383"/>
  <c r="K6" i="383"/>
  <c r="J6" i="383"/>
  <c r="J53" i="307"/>
  <c r="L28" i="383" s="1"/>
  <c r="I53" i="307"/>
  <c r="K28" i="383" s="1"/>
  <c r="H53" i="307"/>
  <c r="J28" i="383" s="1"/>
  <c r="G18" i="309"/>
  <c r="I47" i="309"/>
  <c r="J47" i="309" s="1"/>
  <c r="I46" i="309"/>
  <c r="J46" i="309" s="1"/>
  <c r="J45" i="309"/>
  <c r="I44" i="309"/>
  <c r="J44" i="309" s="1"/>
  <c r="I43" i="309"/>
  <c r="J43" i="309" s="1"/>
  <c r="I42" i="309"/>
  <c r="J42" i="309" s="1"/>
  <c r="I41" i="309"/>
  <c r="J41" i="309" s="1"/>
  <c r="I40" i="309"/>
  <c r="J40" i="309" s="1"/>
  <c r="I39" i="309"/>
  <c r="J39" i="309" s="1"/>
  <c r="I38" i="309"/>
  <c r="J38" i="309" s="1"/>
  <c r="I37" i="309"/>
  <c r="J37" i="309" s="1"/>
  <c r="I36" i="309"/>
  <c r="J36" i="309" s="1"/>
  <c r="I35" i="309"/>
  <c r="J35" i="309" s="1"/>
  <c r="I34" i="309"/>
  <c r="J34" i="309" s="1"/>
  <c r="I33" i="309"/>
  <c r="J33" i="309" s="1"/>
  <c r="I32" i="309"/>
  <c r="J32" i="309" s="1"/>
  <c r="I31" i="309"/>
  <c r="J31" i="309" s="1"/>
  <c r="I30" i="309"/>
  <c r="J30" i="309" s="1"/>
  <c r="I29" i="309"/>
  <c r="J29" i="309" s="1"/>
  <c r="I28" i="309"/>
  <c r="J28" i="309" s="1"/>
  <c r="I27" i="309"/>
  <c r="J27" i="309" s="1"/>
  <c r="I26" i="309"/>
  <c r="J26" i="309" s="1"/>
  <c r="I25" i="309"/>
  <c r="J25" i="309" s="1"/>
  <c r="I24" i="309"/>
  <c r="J24" i="309" s="1"/>
  <c r="I23" i="309"/>
  <c r="J23" i="309" s="1"/>
  <c r="I22" i="309"/>
  <c r="J22" i="309" s="1"/>
  <c r="I21" i="309"/>
  <c r="J21" i="309" s="1"/>
  <c r="I20" i="309"/>
  <c r="J20" i="309" s="1"/>
  <c r="I19" i="309"/>
  <c r="CH25" i="382" l="1"/>
  <c r="L41" i="390"/>
  <c r="CH23" i="382"/>
  <c r="L39" i="390"/>
  <c r="CH31" i="382"/>
  <c r="L47" i="390"/>
  <c r="CH20" i="382"/>
  <c r="L36" i="390"/>
  <c r="CH16" i="382"/>
  <c r="L32" i="390"/>
  <c r="CH12" i="382"/>
  <c r="L28" i="390"/>
  <c r="CH22" i="382"/>
  <c r="L38" i="390"/>
  <c r="CH21" i="382"/>
  <c r="L37" i="390"/>
  <c r="CH8" i="382"/>
  <c r="L24" i="390"/>
  <c r="CH4" i="382"/>
  <c r="L20" i="390"/>
  <c r="CH14" i="382"/>
  <c r="L30" i="390"/>
  <c r="CH13" i="382"/>
  <c r="L29" i="390"/>
  <c r="CH7" i="382"/>
  <c r="L23" i="390"/>
  <c r="CH26" i="382"/>
  <c r="L42" i="390"/>
  <c r="CH27" i="382"/>
  <c r="L43" i="390"/>
  <c r="CH29" i="382"/>
  <c r="L45" i="390"/>
  <c r="CH17" i="382"/>
  <c r="L33" i="390"/>
  <c r="CH6" i="382"/>
  <c r="L22" i="390"/>
  <c r="CH5" i="382"/>
  <c r="L21" i="390"/>
  <c r="CH30" i="382"/>
  <c r="L46" i="390"/>
  <c r="CH10" i="382"/>
  <c r="L26" i="390"/>
  <c r="CH9" i="382"/>
  <c r="L25" i="390"/>
  <c r="J18" i="390"/>
  <c r="N53" i="390" s="1"/>
  <c r="P18" i="383" s="1"/>
  <c r="I49" i="390"/>
  <c r="CH19" i="382"/>
  <c r="L35" i="390"/>
  <c r="CH18" i="382"/>
  <c r="L34" i="390"/>
  <c r="CH11" i="382"/>
  <c r="L27" i="390"/>
  <c r="CH3" i="382"/>
  <c r="L19" i="390"/>
  <c r="CH15" i="382"/>
  <c r="L31" i="390"/>
  <c r="CH28" i="382"/>
  <c r="L44" i="390"/>
  <c r="CH24" i="382"/>
  <c r="L40" i="390"/>
  <c r="J49" i="309"/>
  <c r="I49" i="309"/>
  <c r="H53" i="309"/>
  <c r="J89" i="383" s="1"/>
  <c r="G53" i="309"/>
  <c r="F53" i="309"/>
  <c r="I53" i="309"/>
  <c r="G49" i="309"/>
  <c r="G50" i="309"/>
  <c r="J53" i="309"/>
  <c r="L89" i="383" s="1"/>
  <c r="J18" i="388"/>
  <c r="I49" i="388"/>
  <c r="G53" i="388"/>
  <c r="I16" i="383" s="1"/>
  <c r="H16" i="383" s="1"/>
  <c r="J18" i="309"/>
  <c r="J19" i="309"/>
  <c r="CC34" i="380"/>
  <c r="CE34" i="382"/>
  <c r="CG34" i="382"/>
  <c r="CD34" i="380"/>
  <c r="I89" i="383"/>
  <c r="H89" i="383" s="1"/>
  <c r="K89" i="383"/>
  <c r="G53" i="390"/>
  <c r="I18" i="383" s="1"/>
  <c r="H18" i="383" s="1"/>
  <c r="N53" i="389"/>
  <c r="P17" i="383" s="1"/>
  <c r="G53" i="389"/>
  <c r="I17" i="383" s="1"/>
  <c r="H17" i="383" s="1"/>
  <c r="N53" i="387"/>
  <c r="P13" i="383" s="1"/>
  <c r="G53" i="387"/>
  <c r="I13" i="383" s="1"/>
  <c r="H13" i="383" s="1"/>
  <c r="P90" i="383"/>
  <c r="CD3" i="382"/>
  <c r="CD7" i="382"/>
  <c r="CD11" i="382"/>
  <c r="CD15" i="382"/>
  <c r="CD19" i="382"/>
  <c r="CD23" i="382"/>
  <c r="CD27" i="382"/>
  <c r="CD31" i="382"/>
  <c r="CD4" i="382"/>
  <c r="CD8" i="382"/>
  <c r="CD12" i="382"/>
  <c r="CD16" i="382"/>
  <c r="CD20" i="382"/>
  <c r="CD24" i="382"/>
  <c r="CD28" i="382"/>
  <c r="CD5" i="382"/>
  <c r="CD9" i="382"/>
  <c r="CD13" i="382"/>
  <c r="CD17" i="382"/>
  <c r="CD21" i="382"/>
  <c r="CD25" i="382"/>
  <c r="CD29" i="382"/>
  <c r="CD2" i="382"/>
  <c r="CD6" i="382"/>
  <c r="CD10" i="382"/>
  <c r="CD14" i="382"/>
  <c r="CD18" i="382"/>
  <c r="CD22" i="382"/>
  <c r="CD26" i="382"/>
  <c r="CC3" i="382"/>
  <c r="CC7" i="382"/>
  <c r="CC11" i="382"/>
  <c r="CC15" i="382"/>
  <c r="CC19" i="382"/>
  <c r="CC23" i="382"/>
  <c r="CC27" i="382"/>
  <c r="CC31" i="382"/>
  <c r="CC4" i="382"/>
  <c r="CC8" i="382"/>
  <c r="CC12" i="382"/>
  <c r="CC16" i="382"/>
  <c r="CC20" i="382"/>
  <c r="CC24" i="382"/>
  <c r="CC28" i="382"/>
  <c r="CC5" i="382"/>
  <c r="CC9" i="382"/>
  <c r="CC13" i="382"/>
  <c r="CC17" i="382"/>
  <c r="CC21" i="382"/>
  <c r="CC25" i="382"/>
  <c r="CC29" i="382"/>
  <c r="CC2" i="382"/>
  <c r="CC6" i="382"/>
  <c r="CC10" i="382"/>
  <c r="CC14" i="382"/>
  <c r="CC18" i="382"/>
  <c r="CC22" i="382"/>
  <c r="CC26" i="382"/>
  <c r="CH2" i="382" l="1"/>
  <c r="CH34" i="382" s="1"/>
  <c r="L18" i="390"/>
  <c r="J49" i="390"/>
  <c r="N53" i="309"/>
  <c r="E32" i="382"/>
  <c r="CF2" i="382"/>
  <c r="CF34" i="382" s="1"/>
  <c r="N53" i="388"/>
  <c r="P16" i="383" s="1"/>
  <c r="CC34" i="382"/>
  <c r="CD34" i="382"/>
  <c r="I90" i="383"/>
  <c r="P86" i="383"/>
  <c r="CB32" i="380" l="1"/>
  <c r="H53" i="377"/>
  <c r="J35" i="383" s="1"/>
  <c r="I53" i="377"/>
  <c r="K35" i="383" s="1"/>
  <c r="J53" i="377"/>
  <c r="L35" i="383" s="1"/>
  <c r="BZ32" i="380"/>
  <c r="BY32" i="380"/>
  <c r="G50" i="374"/>
  <c r="G49" i="374"/>
  <c r="BX32" i="380" s="1"/>
  <c r="BW32" i="380"/>
  <c r="BV32" i="380"/>
  <c r="BU32" i="380"/>
  <c r="BS32" i="380"/>
  <c r="BR32" i="380"/>
  <c r="BP32" i="380"/>
  <c r="BO32" i="380"/>
  <c r="BN32" i="380"/>
  <c r="BM32" i="380"/>
  <c r="BJ32" i="380"/>
  <c r="BI32" i="380"/>
  <c r="BH32" i="380"/>
  <c r="BG32" i="380"/>
  <c r="BE32" i="380"/>
  <c r="BD32" i="380"/>
  <c r="BC32" i="380"/>
  <c r="BA32" i="380"/>
  <c r="AZ32" i="380"/>
  <c r="AY32" i="380"/>
  <c r="AX32" i="380"/>
  <c r="I53" i="347"/>
  <c r="K37" i="383" s="1"/>
  <c r="J53" i="347"/>
  <c r="L37" i="383" s="1"/>
  <c r="H53" i="347"/>
  <c r="J37" i="383" s="1"/>
  <c r="AV32" i="380"/>
  <c r="AU32" i="380"/>
  <c r="AT32" i="380"/>
  <c r="AR32" i="380"/>
  <c r="AQ32" i="380"/>
  <c r="AP32" i="380"/>
  <c r="AO32" i="380"/>
  <c r="AN32" i="380"/>
  <c r="AL32" i="380"/>
  <c r="AK32" i="380"/>
  <c r="J53" i="334"/>
  <c r="L24" i="383" s="1"/>
  <c r="I53" i="334"/>
  <c r="K24" i="383" s="1"/>
  <c r="H53" i="334"/>
  <c r="J24" i="383" s="1"/>
  <c r="I53" i="332"/>
  <c r="K60" i="383" s="1"/>
  <c r="J53" i="332"/>
  <c r="L60" i="383" s="1"/>
  <c r="H53" i="332"/>
  <c r="J60" i="383" s="1"/>
  <c r="K4" i="383"/>
  <c r="L4" i="383"/>
  <c r="J4" i="383"/>
  <c r="J53" i="314"/>
  <c r="L62" i="383" s="1"/>
  <c r="I53" i="314"/>
  <c r="K62" i="383" s="1"/>
  <c r="H53" i="314"/>
  <c r="J62" i="383" s="1"/>
  <c r="L10" i="383"/>
  <c r="K10" i="383"/>
  <c r="J10" i="383"/>
  <c r="J69" i="383"/>
  <c r="L44" i="383"/>
  <c r="K44" i="383"/>
  <c r="J44" i="383"/>
  <c r="K31" i="383"/>
  <c r="L31" i="383"/>
  <c r="J31" i="383"/>
  <c r="K43" i="383"/>
  <c r="L43" i="383"/>
  <c r="H53" i="375"/>
  <c r="J43" i="383" s="1"/>
  <c r="L42" i="383"/>
  <c r="J42" i="383"/>
  <c r="K42" i="383"/>
  <c r="K34" i="383"/>
  <c r="L34" i="383"/>
  <c r="J34" i="383"/>
  <c r="L47" i="383"/>
  <c r="J47" i="383"/>
  <c r="K47" i="383"/>
  <c r="I53" i="371"/>
  <c r="K46" i="383" s="1"/>
  <c r="H53" i="371"/>
  <c r="J46" i="383" s="1"/>
  <c r="J53" i="371"/>
  <c r="L46" i="383" s="1"/>
  <c r="L3" i="383"/>
  <c r="K3" i="383"/>
  <c r="J3" i="383"/>
  <c r="K45" i="383"/>
  <c r="L45" i="383"/>
  <c r="J45" i="383"/>
  <c r="BQ32" i="380"/>
  <c r="J36" i="383"/>
  <c r="L36" i="383"/>
  <c r="K36" i="383"/>
  <c r="L12" i="383"/>
  <c r="K12" i="383"/>
  <c r="J12" i="383"/>
  <c r="L39" i="383"/>
  <c r="J39" i="383"/>
  <c r="K39" i="383"/>
  <c r="K38" i="383"/>
  <c r="J38" i="383"/>
  <c r="L38" i="383"/>
  <c r="L81" i="383"/>
  <c r="K81" i="383"/>
  <c r="J81" i="383"/>
  <c r="K78" i="383"/>
  <c r="J78" i="383"/>
  <c r="L78" i="383"/>
  <c r="L51" i="383"/>
  <c r="J51" i="383"/>
  <c r="K51" i="383"/>
  <c r="BK32" i="380"/>
  <c r="L15" i="383"/>
  <c r="K15" i="383"/>
  <c r="J15" i="383"/>
  <c r="K49" i="383"/>
  <c r="L49" i="383"/>
  <c r="J49" i="383"/>
  <c r="K30" i="383"/>
  <c r="J30" i="383"/>
  <c r="L30" i="383"/>
  <c r="K68" i="383"/>
  <c r="L68" i="383"/>
  <c r="J68" i="383"/>
  <c r="K58" i="383"/>
  <c r="J58" i="383"/>
  <c r="L58" i="383"/>
  <c r="L21" i="383"/>
  <c r="K21" i="383"/>
  <c r="J21" i="383"/>
  <c r="J26" i="383"/>
  <c r="L26" i="383"/>
  <c r="K26" i="383"/>
  <c r="K22" i="383"/>
  <c r="J22" i="383"/>
  <c r="L22" i="383"/>
  <c r="BB32" i="380"/>
  <c r="L74" i="383"/>
  <c r="K74" i="383"/>
  <c r="J74" i="383"/>
  <c r="K66" i="383"/>
  <c r="J66" i="383"/>
  <c r="L66" i="383"/>
  <c r="L85" i="383"/>
  <c r="K85" i="383"/>
  <c r="J85" i="383"/>
  <c r="K76" i="383"/>
  <c r="J76" i="383"/>
  <c r="L76" i="383"/>
  <c r="L61" i="383"/>
  <c r="K61" i="383"/>
  <c r="J61" i="383"/>
  <c r="J79" i="383"/>
  <c r="L79" i="383"/>
  <c r="K79" i="383"/>
  <c r="L64" i="383"/>
  <c r="K64" i="383"/>
  <c r="J64" i="383"/>
  <c r="J73" i="383"/>
  <c r="K73" i="383"/>
  <c r="L73" i="383"/>
  <c r="AS32" i="380"/>
  <c r="L84" i="383"/>
  <c r="K84" i="383"/>
  <c r="J84" i="383"/>
  <c r="L75" i="383"/>
  <c r="K75" i="383"/>
  <c r="J75" i="383"/>
  <c r="L56" i="383"/>
  <c r="K56" i="383"/>
  <c r="J56" i="383"/>
  <c r="J53" i="383"/>
  <c r="K53" i="383"/>
  <c r="L53" i="383"/>
  <c r="L59" i="383"/>
  <c r="K59" i="383"/>
  <c r="J59" i="383"/>
  <c r="K11" i="383"/>
  <c r="J11" i="383"/>
  <c r="L11" i="383"/>
  <c r="L20" i="383"/>
  <c r="K20" i="383"/>
  <c r="J20" i="383"/>
  <c r="J19" i="383"/>
  <c r="K19" i="383"/>
  <c r="L19" i="383"/>
  <c r="L8" i="383"/>
  <c r="J8" i="383"/>
  <c r="K8" i="383"/>
  <c r="L54" i="383"/>
  <c r="K54" i="383"/>
  <c r="J54" i="383"/>
  <c r="J23" i="383"/>
  <c r="L23" i="383"/>
  <c r="K23" i="383"/>
  <c r="L87" i="383"/>
  <c r="K87" i="383"/>
  <c r="J87" i="383"/>
  <c r="J25" i="383"/>
  <c r="L25" i="383"/>
  <c r="K25" i="383"/>
  <c r="J9" i="383"/>
  <c r="L9" i="383"/>
  <c r="K9" i="383"/>
  <c r="L65" i="383"/>
  <c r="J65" i="383"/>
  <c r="K65" i="383"/>
  <c r="K27" i="383"/>
  <c r="L27" i="383"/>
  <c r="J27" i="383"/>
  <c r="K48" i="383"/>
  <c r="J48" i="383"/>
  <c r="L48" i="383"/>
  <c r="K5" i="383"/>
  <c r="J5" i="383"/>
  <c r="L5" i="383"/>
  <c r="K57" i="383"/>
  <c r="L57" i="383"/>
  <c r="J57" i="383"/>
  <c r="L33" i="383"/>
  <c r="K33" i="383"/>
  <c r="J33" i="383"/>
  <c r="K83" i="383"/>
  <c r="L83" i="383"/>
  <c r="J83" i="383"/>
  <c r="K80" i="383"/>
  <c r="J80" i="383"/>
  <c r="L80" i="383"/>
  <c r="L63" i="383"/>
  <c r="K63" i="383"/>
  <c r="J63" i="383"/>
  <c r="K41" i="383"/>
  <c r="J41" i="383"/>
  <c r="L41" i="383"/>
  <c r="J14" i="383"/>
  <c r="L14" i="383"/>
  <c r="K14" i="383"/>
  <c r="J32" i="383"/>
  <c r="L32" i="383"/>
  <c r="K32" i="383"/>
  <c r="K55" i="383"/>
  <c r="J55" i="383"/>
  <c r="L55" i="383"/>
  <c r="J52" i="383"/>
  <c r="L52" i="383"/>
  <c r="K52" i="383"/>
  <c r="J50" i="383"/>
  <c r="K7" i="383"/>
  <c r="J7" i="383"/>
  <c r="L7" i="383"/>
  <c r="K82" i="383"/>
  <c r="J82" i="383"/>
  <c r="L82" i="383"/>
  <c r="L77" i="383"/>
  <c r="J77" i="383"/>
  <c r="K77" i="383"/>
  <c r="K50" i="383"/>
  <c r="L50" i="383"/>
  <c r="K69" i="383"/>
  <c r="L69" i="383"/>
  <c r="K29" i="383"/>
  <c r="L29" i="383"/>
  <c r="J29" i="383"/>
  <c r="I88" i="383"/>
  <c r="H17" i="378"/>
  <c r="I48" i="378" s="1"/>
  <c r="J48" i="378" s="1"/>
  <c r="CB32" i="382" s="1"/>
  <c r="H17" i="377"/>
  <c r="I48" i="377" s="1"/>
  <c r="J48" i="377" s="1"/>
  <c r="CA32" i="382" s="1"/>
  <c r="H17" i="376"/>
  <c r="I48" i="376" s="1"/>
  <c r="J48" i="376" s="1"/>
  <c r="BZ32" i="382" s="1"/>
  <c r="H17" i="375"/>
  <c r="I48" i="375" s="1"/>
  <c r="J48" i="375" s="1"/>
  <c r="BY32" i="382" s="1"/>
  <c r="H17" i="374"/>
  <c r="I48" i="374" s="1"/>
  <c r="J48" i="374" s="1"/>
  <c r="BX32" i="382" s="1"/>
  <c r="H17" i="373"/>
  <c r="I48" i="373" s="1"/>
  <c r="J48" i="373" s="1"/>
  <c r="BW32" i="382" s="1"/>
  <c r="H17" i="372"/>
  <c r="I48" i="372" s="1"/>
  <c r="J48" i="372" s="1"/>
  <c r="BV32" i="382" s="1"/>
  <c r="H17" i="371"/>
  <c r="I48" i="371" s="1"/>
  <c r="J48" i="371" s="1"/>
  <c r="BU32" i="382" s="1"/>
  <c r="H17" i="370"/>
  <c r="I48" i="370" s="1"/>
  <c r="J48" i="370" s="1"/>
  <c r="BT32" i="382" s="1"/>
  <c r="H17" i="369"/>
  <c r="I48" i="369" s="1"/>
  <c r="J48" i="369" s="1"/>
  <c r="BS32" i="382" s="1"/>
  <c r="H17" i="368"/>
  <c r="H17" i="367"/>
  <c r="I48" i="367" s="1"/>
  <c r="J48" i="367" s="1"/>
  <c r="BQ32" i="382" s="1"/>
  <c r="H17" i="366"/>
  <c r="I48" i="366" s="1"/>
  <c r="J48" i="366" s="1"/>
  <c r="BP32" i="382" s="1"/>
  <c r="H17" i="365"/>
  <c r="I48" i="365" s="1"/>
  <c r="J48" i="365" s="1"/>
  <c r="BO32" i="382" s="1"/>
  <c r="H17" i="364"/>
  <c r="I48" i="364" s="1"/>
  <c r="J48" i="364" s="1"/>
  <c r="BN32" i="382" s="1"/>
  <c r="H17" i="363"/>
  <c r="I48" i="363" s="1"/>
  <c r="J48" i="363" s="1"/>
  <c r="H17" i="362"/>
  <c r="I48" i="362" s="1"/>
  <c r="J48" i="362" s="1"/>
  <c r="BL32" i="382" s="1"/>
  <c r="H17" i="361"/>
  <c r="H17" i="360"/>
  <c r="H17" i="359"/>
  <c r="H17" i="358"/>
  <c r="I48" i="358" s="1"/>
  <c r="J48" i="358" s="1"/>
  <c r="BH32" i="382" s="1"/>
  <c r="H17" i="357"/>
  <c r="H17" i="356"/>
  <c r="I48" i="356" s="1"/>
  <c r="J48" i="356" s="1"/>
  <c r="BF32" i="382" s="1"/>
  <c r="H17" i="355"/>
  <c r="I48" i="355" s="1"/>
  <c r="J48" i="355" s="1"/>
  <c r="BE32" i="382" s="1"/>
  <c r="H17" i="354"/>
  <c r="I48" i="354" s="1"/>
  <c r="J48" i="354" s="1"/>
  <c r="BD32" i="382" s="1"/>
  <c r="H17" i="353"/>
  <c r="I48" i="353" s="1"/>
  <c r="J48" i="353" s="1"/>
  <c r="BC32" i="382" s="1"/>
  <c r="H17" i="352"/>
  <c r="I48" i="352" s="1"/>
  <c r="J48" i="352" s="1"/>
  <c r="BB32" i="382" s="1"/>
  <c r="H17" i="351"/>
  <c r="I48" i="351" s="1"/>
  <c r="J48" i="351" s="1"/>
  <c r="BA32" i="382" s="1"/>
  <c r="H17" i="350"/>
  <c r="I48" i="350" s="1"/>
  <c r="J48" i="350" s="1"/>
  <c r="AZ32" i="382" s="1"/>
  <c r="H17" i="349"/>
  <c r="I48" i="349" s="1"/>
  <c r="J48" i="349" s="1"/>
  <c r="AY32" i="382" s="1"/>
  <c r="H17" i="348"/>
  <c r="I48" i="348" s="1"/>
  <c r="J48" i="348" s="1"/>
  <c r="AX32" i="382" s="1"/>
  <c r="H17" i="347"/>
  <c r="I48" i="347" s="1"/>
  <c r="J48" i="347" s="1"/>
  <c r="AW32" i="382" s="1"/>
  <c r="H17" i="346"/>
  <c r="I48" i="346" s="1"/>
  <c r="J48" i="346" s="1"/>
  <c r="AV32" i="382" s="1"/>
  <c r="H17" i="345"/>
  <c r="H17" i="344"/>
  <c r="I48" i="344" s="1"/>
  <c r="J48" i="344" s="1"/>
  <c r="AT32" i="382" s="1"/>
  <c r="H17" i="343"/>
  <c r="H17" i="342"/>
  <c r="H17" i="341"/>
  <c r="I48" i="341" s="1"/>
  <c r="J48" i="341" s="1"/>
  <c r="AQ32" i="382" s="1"/>
  <c r="H17" i="340"/>
  <c r="I48" i="340" s="1"/>
  <c r="J48" i="340" s="1"/>
  <c r="AP32" i="382" s="1"/>
  <c r="H14" i="339"/>
  <c r="I48" i="339" s="1"/>
  <c r="J48" i="339" s="1"/>
  <c r="H14" i="338"/>
  <c r="I48" i="338" s="1"/>
  <c r="J48" i="338" s="1"/>
  <c r="H14" i="337"/>
  <c r="H14" i="336"/>
  <c r="I48" i="336" s="1"/>
  <c r="J48" i="336" s="1"/>
  <c r="I48" i="335"/>
  <c r="J48" i="335" s="1"/>
  <c r="H17" i="334"/>
  <c r="I48" i="334" s="1"/>
  <c r="J48" i="334" s="1"/>
  <c r="AJ32" i="382" s="1"/>
  <c r="H17" i="333"/>
  <c r="I48" i="333" s="1"/>
  <c r="J48" i="333" s="1"/>
  <c r="AI32" i="382" s="1"/>
  <c r="H17" i="332"/>
  <c r="I48" i="332" s="1"/>
  <c r="J48" i="332" s="1"/>
  <c r="AH32" i="382" s="1"/>
  <c r="H17" i="331"/>
  <c r="I48" i="331" s="1"/>
  <c r="J48" i="331" s="1"/>
  <c r="AG32" i="382" s="1"/>
  <c r="H17" i="330"/>
  <c r="I48" i="330" s="1"/>
  <c r="J48" i="330" s="1"/>
  <c r="AF32" i="382" s="1"/>
  <c r="H17" i="329"/>
  <c r="H17" i="328"/>
  <c r="I48" i="328" s="1"/>
  <c r="H17" i="327"/>
  <c r="H17" i="326"/>
  <c r="I48" i="326" s="1"/>
  <c r="J48" i="326" s="1"/>
  <c r="AB32" i="382" s="1"/>
  <c r="H17" i="325"/>
  <c r="I48" i="325" s="1"/>
  <c r="J48" i="325" s="1"/>
  <c r="AA32" i="382" s="1"/>
  <c r="H17" i="141"/>
  <c r="I48" i="141" s="1"/>
  <c r="J48" i="141" s="1"/>
  <c r="Z32" i="382" s="1"/>
  <c r="H17" i="323"/>
  <c r="I48" i="323" s="1"/>
  <c r="J48" i="323" s="1"/>
  <c r="Y32" i="382" s="1"/>
  <c r="H17" i="322"/>
  <c r="I48" i="322" s="1"/>
  <c r="J48" i="322" s="1"/>
  <c r="X32" i="382" s="1"/>
  <c r="H17" i="321"/>
  <c r="I48" i="321" s="1"/>
  <c r="J48" i="321" s="1"/>
  <c r="W32" i="382" s="1"/>
  <c r="H17" i="320"/>
  <c r="I48" i="320" s="1"/>
  <c r="J48" i="320" s="1"/>
  <c r="V32" i="382" s="1"/>
  <c r="H17" i="319"/>
  <c r="I48" i="319" s="1"/>
  <c r="J48" i="319" s="1"/>
  <c r="H17" i="318"/>
  <c r="I48" i="318" s="1"/>
  <c r="J48" i="318" s="1"/>
  <c r="H17" i="317"/>
  <c r="I48" i="317" s="1"/>
  <c r="J48" i="317" s="1"/>
  <c r="H17" i="316"/>
  <c r="I48" i="316" s="1"/>
  <c r="J48" i="316" s="1"/>
  <c r="H17" i="315"/>
  <c r="I48" i="315" s="1"/>
  <c r="J48" i="315" s="1"/>
  <c r="H17" i="314"/>
  <c r="I48" i="314" s="1"/>
  <c r="J48" i="314" s="1"/>
  <c r="H17" i="313"/>
  <c r="I48" i="313" s="1"/>
  <c r="J48" i="313" s="1"/>
  <c r="H17" i="312"/>
  <c r="I48" i="312" s="1"/>
  <c r="J48" i="312" s="1"/>
  <c r="H17" i="311"/>
  <c r="I48" i="311" s="1"/>
  <c r="J48" i="311" s="1"/>
  <c r="H17" i="310"/>
  <c r="I48" i="310" s="1"/>
  <c r="J48" i="310" s="1"/>
  <c r="H17" i="307"/>
  <c r="I48" i="307" s="1"/>
  <c r="H17" i="306"/>
  <c r="H17" i="305"/>
  <c r="H17" i="304"/>
  <c r="I48" i="304" s="1"/>
  <c r="J48" i="304" s="1"/>
  <c r="H17" i="303"/>
  <c r="I48" i="303" s="1"/>
  <c r="J48" i="303" s="1"/>
  <c r="H17" i="302"/>
  <c r="I48" i="302" s="1"/>
  <c r="J48" i="302" s="1"/>
  <c r="H17" i="309"/>
  <c r="H17" i="301"/>
  <c r="H17" i="299"/>
  <c r="I48" i="299" s="1"/>
  <c r="B32" i="382" s="1"/>
  <c r="P3" i="380"/>
  <c r="P4" i="380"/>
  <c r="P5" i="380"/>
  <c r="P6" i="380"/>
  <c r="P7" i="380"/>
  <c r="P8" i="380"/>
  <c r="P9" i="380"/>
  <c r="P10" i="380"/>
  <c r="P11" i="380"/>
  <c r="P12" i="380"/>
  <c r="P13" i="380"/>
  <c r="P14" i="380"/>
  <c r="P15" i="380"/>
  <c r="P16" i="380"/>
  <c r="P17" i="380"/>
  <c r="P18" i="380"/>
  <c r="P19" i="380"/>
  <c r="P20" i="380"/>
  <c r="P21" i="380"/>
  <c r="P22" i="380"/>
  <c r="P23" i="380"/>
  <c r="P24" i="380"/>
  <c r="P25" i="380"/>
  <c r="P26" i="380"/>
  <c r="P27" i="380"/>
  <c r="P28" i="380"/>
  <c r="P29" i="380"/>
  <c r="P30" i="380"/>
  <c r="P31" i="380"/>
  <c r="P2" i="380"/>
  <c r="AO32" i="382" l="1"/>
  <c r="L48" i="339"/>
  <c r="AN32" i="382"/>
  <c r="L48" i="338"/>
  <c r="AL32" i="382"/>
  <c r="L48" i="336"/>
  <c r="AK32" i="382"/>
  <c r="L48" i="335"/>
  <c r="I48" i="306"/>
  <c r="J48" i="306" s="1"/>
  <c r="I40" i="306"/>
  <c r="I44" i="306"/>
  <c r="I29" i="306"/>
  <c r="J29" i="306" s="1"/>
  <c r="I33" i="306"/>
  <c r="I41" i="306"/>
  <c r="I26" i="306"/>
  <c r="I30" i="306"/>
  <c r="J30" i="306" s="1"/>
  <c r="I34" i="306"/>
  <c r="I42" i="306"/>
  <c r="I27" i="306"/>
  <c r="I31" i="306"/>
  <c r="J31" i="306" s="1"/>
  <c r="I35" i="306"/>
  <c r="I43" i="306"/>
  <c r="I28" i="306"/>
  <c r="I32" i="306"/>
  <c r="J32" i="306" s="1"/>
  <c r="I36" i="306"/>
  <c r="I48" i="360"/>
  <c r="J48" i="360" s="1"/>
  <c r="BJ32" i="382" s="1"/>
  <c r="I36" i="360"/>
  <c r="J36" i="360" s="1"/>
  <c r="I43" i="360"/>
  <c r="J43" i="360" s="1"/>
  <c r="I32" i="368"/>
  <c r="I36" i="368"/>
  <c r="I40" i="368"/>
  <c r="I44" i="368"/>
  <c r="J44" i="368" s="1"/>
  <c r="I48" i="368"/>
  <c r="J48" i="368" s="1"/>
  <c r="BR32" i="382" s="1"/>
  <c r="I33" i="368"/>
  <c r="I37" i="368"/>
  <c r="I41" i="368"/>
  <c r="I45" i="368"/>
  <c r="I34" i="368"/>
  <c r="I38" i="368"/>
  <c r="I42" i="368"/>
  <c r="J42" i="368" s="1"/>
  <c r="I46" i="368"/>
  <c r="I35" i="368"/>
  <c r="I39" i="368"/>
  <c r="I43" i="368"/>
  <c r="J43" i="368" s="1"/>
  <c r="I47" i="368"/>
  <c r="I39" i="305"/>
  <c r="J39" i="305" s="1"/>
  <c r="I43" i="305"/>
  <c r="J43" i="305" s="1"/>
  <c r="I47" i="305"/>
  <c r="J47" i="305" s="1"/>
  <c r="I40" i="305"/>
  <c r="I44" i="305"/>
  <c r="I48" i="305"/>
  <c r="I41" i="305"/>
  <c r="J41" i="305" s="1"/>
  <c r="I45" i="305"/>
  <c r="J45" i="305" s="1"/>
  <c r="I42" i="305"/>
  <c r="I46" i="305"/>
  <c r="J46" i="305" s="1"/>
  <c r="I48" i="359"/>
  <c r="J48" i="359" s="1"/>
  <c r="BI32" i="382" s="1"/>
  <c r="I43" i="359"/>
  <c r="J43" i="359" s="1"/>
  <c r="I48" i="329"/>
  <c r="J48" i="329" s="1"/>
  <c r="AE32" i="382" s="1"/>
  <c r="I21" i="329"/>
  <c r="J21" i="329" s="1"/>
  <c r="I20" i="337"/>
  <c r="I24" i="337"/>
  <c r="J24" i="337" s="1"/>
  <c r="L24" i="337" s="1"/>
  <c r="I28" i="337"/>
  <c r="I32" i="337"/>
  <c r="J32" i="337" s="1"/>
  <c r="L32" i="337" s="1"/>
  <c r="I36" i="337"/>
  <c r="J36" i="337" s="1"/>
  <c r="L36" i="337" s="1"/>
  <c r="I40" i="337"/>
  <c r="I44" i="337"/>
  <c r="J44" i="337" s="1"/>
  <c r="L44" i="337" s="1"/>
  <c r="I48" i="337"/>
  <c r="J48" i="337" s="1"/>
  <c r="I21" i="337"/>
  <c r="I25" i="337"/>
  <c r="I29" i="337"/>
  <c r="I33" i="337"/>
  <c r="J33" i="337" s="1"/>
  <c r="L33" i="337" s="1"/>
  <c r="I37" i="337"/>
  <c r="I41" i="337"/>
  <c r="J41" i="337" s="1"/>
  <c r="L41" i="337" s="1"/>
  <c r="I45" i="337"/>
  <c r="I22" i="337"/>
  <c r="J22" i="337" s="1"/>
  <c r="L22" i="337" s="1"/>
  <c r="I26" i="337"/>
  <c r="J26" i="337" s="1"/>
  <c r="L26" i="337" s="1"/>
  <c r="I30" i="337"/>
  <c r="I34" i="337"/>
  <c r="J34" i="337" s="1"/>
  <c r="L34" i="337" s="1"/>
  <c r="I38" i="337"/>
  <c r="I42" i="337"/>
  <c r="I46" i="337"/>
  <c r="I19" i="337"/>
  <c r="I23" i="337"/>
  <c r="J23" i="337" s="1"/>
  <c r="L23" i="337" s="1"/>
  <c r="I27" i="337"/>
  <c r="I31" i="337"/>
  <c r="J31" i="337" s="1"/>
  <c r="L31" i="337" s="1"/>
  <c r="I35" i="337"/>
  <c r="I39" i="337"/>
  <c r="J39" i="337" s="1"/>
  <c r="L39" i="337" s="1"/>
  <c r="I43" i="337"/>
  <c r="J43" i="337" s="1"/>
  <c r="L43" i="337" s="1"/>
  <c r="I47" i="337"/>
  <c r="I23" i="361"/>
  <c r="J23" i="361" s="1"/>
  <c r="I27" i="361"/>
  <c r="I31" i="361"/>
  <c r="I35" i="361"/>
  <c r="J35" i="361" s="1"/>
  <c r="I39" i="361"/>
  <c r="J39" i="361" s="1"/>
  <c r="I43" i="361"/>
  <c r="I47" i="361"/>
  <c r="I24" i="361"/>
  <c r="I28" i="361"/>
  <c r="J28" i="361" s="1"/>
  <c r="I32" i="361"/>
  <c r="I36" i="361"/>
  <c r="I40" i="361"/>
  <c r="I44" i="361"/>
  <c r="I48" i="361"/>
  <c r="J48" i="361" s="1"/>
  <c r="BK32" i="382" s="1"/>
  <c r="I21" i="361"/>
  <c r="I25" i="361"/>
  <c r="I29" i="361"/>
  <c r="J29" i="361" s="1"/>
  <c r="I33" i="361"/>
  <c r="I37" i="361"/>
  <c r="I41" i="361"/>
  <c r="I45" i="361"/>
  <c r="J45" i="361" s="1"/>
  <c r="I22" i="361"/>
  <c r="I26" i="361"/>
  <c r="I30" i="361"/>
  <c r="J30" i="361" s="1"/>
  <c r="I34" i="361"/>
  <c r="J34" i="361" s="1"/>
  <c r="I38" i="361"/>
  <c r="I42" i="361"/>
  <c r="I46" i="361"/>
  <c r="I18" i="301"/>
  <c r="J18" i="301" s="1"/>
  <c r="I48" i="301"/>
  <c r="J48" i="301" s="1"/>
  <c r="J50" i="342"/>
  <c r="I48" i="342"/>
  <c r="J48" i="342" s="1"/>
  <c r="AR32" i="382" s="1"/>
  <c r="J50" i="343"/>
  <c r="I48" i="343"/>
  <c r="J48" i="343" s="1"/>
  <c r="AS32" i="382" s="1"/>
  <c r="BM32" i="382"/>
  <c r="I36" i="305"/>
  <c r="J36" i="305" s="1"/>
  <c r="J48" i="305"/>
  <c r="J50" i="345"/>
  <c r="I48" i="345"/>
  <c r="J48" i="345" s="1"/>
  <c r="AU32" i="382" s="1"/>
  <c r="J50" i="357"/>
  <c r="I48" i="357"/>
  <c r="J48" i="357" s="1"/>
  <c r="BG32" i="382" s="1"/>
  <c r="J50" i="346"/>
  <c r="I44" i="299"/>
  <c r="J44" i="299" s="1"/>
  <c r="I40" i="299"/>
  <c r="J40" i="299" s="1"/>
  <c r="I36" i="299"/>
  <c r="J36" i="299" s="1"/>
  <c r="I32" i="299"/>
  <c r="J32" i="299" s="1"/>
  <c r="I28" i="299"/>
  <c r="J28" i="299" s="1"/>
  <c r="I24" i="299"/>
  <c r="J24" i="299" s="1"/>
  <c r="I20" i="299"/>
  <c r="J20" i="299" s="1"/>
  <c r="I47" i="299"/>
  <c r="J47" i="299" s="1"/>
  <c r="I43" i="299"/>
  <c r="J43" i="299" s="1"/>
  <c r="I39" i="299"/>
  <c r="J39" i="299" s="1"/>
  <c r="I35" i="299"/>
  <c r="J35" i="299" s="1"/>
  <c r="I31" i="299"/>
  <c r="J31" i="299" s="1"/>
  <c r="I27" i="299"/>
  <c r="J27" i="299" s="1"/>
  <c r="I23" i="299"/>
  <c r="J23" i="299" s="1"/>
  <c r="I19" i="299"/>
  <c r="J19" i="299" s="1"/>
  <c r="I46" i="299"/>
  <c r="J46" i="299" s="1"/>
  <c r="I42" i="299"/>
  <c r="J42" i="299" s="1"/>
  <c r="I38" i="299"/>
  <c r="J38" i="299" s="1"/>
  <c r="I34" i="299"/>
  <c r="J34" i="299" s="1"/>
  <c r="I30" i="299"/>
  <c r="J30" i="299" s="1"/>
  <c r="I26" i="299"/>
  <c r="J26" i="299" s="1"/>
  <c r="I22" i="299"/>
  <c r="J22" i="299" s="1"/>
  <c r="I45" i="299"/>
  <c r="J45" i="299" s="1"/>
  <c r="I41" i="299"/>
  <c r="J41" i="299" s="1"/>
  <c r="I37" i="299"/>
  <c r="J37" i="299" s="1"/>
  <c r="I33" i="299"/>
  <c r="J33" i="299" s="1"/>
  <c r="I29" i="299"/>
  <c r="J29" i="299" s="1"/>
  <c r="I25" i="299"/>
  <c r="J25" i="299" s="1"/>
  <c r="I21" i="299"/>
  <c r="J21" i="299" s="1"/>
  <c r="P34" i="380"/>
  <c r="J50" i="353"/>
  <c r="J50" i="365"/>
  <c r="J50" i="369"/>
  <c r="J50" i="373"/>
  <c r="J50" i="367"/>
  <c r="J50" i="338"/>
  <c r="J50" i="354"/>
  <c r="J50" i="358"/>
  <c r="J50" i="362"/>
  <c r="J50" i="366"/>
  <c r="J50" i="378"/>
  <c r="J50" i="361"/>
  <c r="J50" i="339"/>
  <c r="J50" i="351"/>
  <c r="J50" i="363"/>
  <c r="J50" i="371"/>
  <c r="J50" i="375"/>
  <c r="J50" i="336"/>
  <c r="J50" i="344"/>
  <c r="J50" i="364"/>
  <c r="J50" i="368"/>
  <c r="J50" i="372"/>
  <c r="J50" i="376"/>
  <c r="J50" i="352"/>
  <c r="I40" i="307"/>
  <c r="J40" i="307" s="1"/>
  <c r="I20" i="307"/>
  <c r="J20" i="307" s="1"/>
  <c r="I24" i="307"/>
  <c r="J24" i="307" s="1"/>
  <c r="I37" i="307"/>
  <c r="J37" i="307" s="1"/>
  <c r="I32" i="307"/>
  <c r="J32" i="307" s="1"/>
  <c r="I22" i="307"/>
  <c r="J22" i="307" s="1"/>
  <c r="I43" i="307"/>
  <c r="J43" i="307" s="1"/>
  <c r="I27" i="307"/>
  <c r="J27" i="307" s="1"/>
  <c r="I42" i="307"/>
  <c r="J42" i="307" s="1"/>
  <c r="I36" i="307"/>
  <c r="J36" i="307" s="1"/>
  <c r="I31" i="307"/>
  <c r="J31" i="307" s="1"/>
  <c r="I26" i="307"/>
  <c r="J26" i="307" s="1"/>
  <c r="I21" i="307"/>
  <c r="J21" i="307" s="1"/>
  <c r="I47" i="307"/>
  <c r="J47" i="307" s="1"/>
  <c r="I41" i="307"/>
  <c r="J41" i="307" s="1"/>
  <c r="I35" i="307"/>
  <c r="J35" i="307" s="1"/>
  <c r="I30" i="307"/>
  <c r="J30" i="307" s="1"/>
  <c r="I25" i="307"/>
  <c r="J25" i="307" s="1"/>
  <c r="I46" i="307"/>
  <c r="J46" i="307" s="1"/>
  <c r="I19" i="307"/>
  <c r="J19" i="307" s="1"/>
  <c r="I33" i="307"/>
  <c r="J33" i="307" s="1"/>
  <c r="I34" i="307"/>
  <c r="J34" i="307" s="1"/>
  <c r="I29" i="307"/>
  <c r="J29" i="307" s="1"/>
  <c r="I45" i="307"/>
  <c r="J45" i="307" s="1"/>
  <c r="I39" i="307"/>
  <c r="J39" i="307" s="1"/>
  <c r="I18" i="307"/>
  <c r="I44" i="307"/>
  <c r="J44" i="307" s="1"/>
  <c r="I38" i="307"/>
  <c r="J38" i="307" s="1"/>
  <c r="I28" i="307"/>
  <c r="J28" i="307" s="1"/>
  <c r="I23" i="307"/>
  <c r="J23" i="307" s="1"/>
  <c r="I46" i="321"/>
  <c r="J46" i="321" s="1"/>
  <c r="I40" i="321"/>
  <c r="J40" i="321" s="1"/>
  <c r="I34" i="321"/>
  <c r="J34" i="321" s="1"/>
  <c r="I28" i="321"/>
  <c r="J28" i="321" s="1"/>
  <c r="I22" i="321"/>
  <c r="J22" i="321" s="1"/>
  <c r="I44" i="321"/>
  <c r="J44" i="321" s="1"/>
  <c r="I38" i="321"/>
  <c r="J38" i="321" s="1"/>
  <c r="I32" i="321"/>
  <c r="J32" i="321" s="1"/>
  <c r="I26" i="321"/>
  <c r="J26" i="321" s="1"/>
  <c r="I20" i="321"/>
  <c r="J20" i="321" s="1"/>
  <c r="I43" i="321"/>
  <c r="J43" i="321" s="1"/>
  <c r="I37" i="321"/>
  <c r="J37" i="321" s="1"/>
  <c r="I31" i="321"/>
  <c r="J31" i="321" s="1"/>
  <c r="I25" i="321"/>
  <c r="J25" i="321" s="1"/>
  <c r="I19" i="321"/>
  <c r="J19" i="321" s="1"/>
  <c r="I41" i="321"/>
  <c r="J41" i="321" s="1"/>
  <c r="I33" i="321"/>
  <c r="J33" i="321" s="1"/>
  <c r="I24" i="321"/>
  <c r="J24" i="321" s="1"/>
  <c r="I47" i="321"/>
  <c r="J47" i="321" s="1"/>
  <c r="I36" i="321"/>
  <c r="J36" i="321" s="1"/>
  <c r="I35" i="321"/>
  <c r="J35" i="321" s="1"/>
  <c r="I27" i="321"/>
  <c r="J27" i="321" s="1"/>
  <c r="I42" i="321"/>
  <c r="J42" i="321" s="1"/>
  <c r="I18" i="321"/>
  <c r="I39" i="321"/>
  <c r="J39" i="321" s="1"/>
  <c r="I29" i="321"/>
  <c r="J29" i="321" s="1"/>
  <c r="I45" i="321"/>
  <c r="J45" i="321" s="1"/>
  <c r="I23" i="321"/>
  <c r="J23" i="321" s="1"/>
  <c r="I30" i="321"/>
  <c r="J30" i="321" s="1"/>
  <c r="I21" i="321"/>
  <c r="J21" i="321" s="1"/>
  <c r="I42" i="333"/>
  <c r="J42" i="333" s="1"/>
  <c r="I36" i="333"/>
  <c r="J36" i="333" s="1"/>
  <c r="I30" i="333"/>
  <c r="J30" i="333" s="1"/>
  <c r="I24" i="333"/>
  <c r="J24" i="333" s="1"/>
  <c r="I18" i="333"/>
  <c r="I47" i="333"/>
  <c r="J47" i="333" s="1"/>
  <c r="I41" i="333"/>
  <c r="J41" i="333" s="1"/>
  <c r="I35" i="333"/>
  <c r="J35" i="333" s="1"/>
  <c r="I29" i="333"/>
  <c r="J29" i="333" s="1"/>
  <c r="I23" i="333"/>
  <c r="J23" i="333" s="1"/>
  <c r="I46" i="333"/>
  <c r="J46" i="333" s="1"/>
  <c r="I40" i="333"/>
  <c r="J40" i="333" s="1"/>
  <c r="I34" i="333"/>
  <c r="J34" i="333" s="1"/>
  <c r="I28" i="333"/>
  <c r="J28" i="333" s="1"/>
  <c r="I22" i="333"/>
  <c r="J22" i="333" s="1"/>
  <c r="I44" i="333"/>
  <c r="J44" i="333" s="1"/>
  <c r="I38" i="333"/>
  <c r="J38" i="333" s="1"/>
  <c r="I32" i="333"/>
  <c r="J32" i="333" s="1"/>
  <c r="I26" i="333"/>
  <c r="J26" i="333" s="1"/>
  <c r="I20" i="333"/>
  <c r="J20" i="333" s="1"/>
  <c r="I31" i="333"/>
  <c r="J31" i="333" s="1"/>
  <c r="I39" i="333"/>
  <c r="J39" i="333" s="1"/>
  <c r="I21" i="333"/>
  <c r="J21" i="333" s="1"/>
  <c r="I37" i="333"/>
  <c r="J37" i="333" s="1"/>
  <c r="I19" i="333"/>
  <c r="J19" i="333" s="1"/>
  <c r="I45" i="333"/>
  <c r="J45" i="333" s="1"/>
  <c r="I27" i="333"/>
  <c r="J27" i="333" s="1"/>
  <c r="I43" i="333"/>
  <c r="J43" i="333" s="1"/>
  <c r="I25" i="333"/>
  <c r="J25" i="333" s="1"/>
  <c r="I33" i="333"/>
  <c r="J33" i="333" s="1"/>
  <c r="I46" i="345"/>
  <c r="J46" i="345" s="1"/>
  <c r="I40" i="345"/>
  <c r="J40" i="345" s="1"/>
  <c r="I34" i="345"/>
  <c r="J34" i="345" s="1"/>
  <c r="I28" i="345"/>
  <c r="J28" i="345" s="1"/>
  <c r="I22" i="345"/>
  <c r="J22" i="345" s="1"/>
  <c r="I35" i="345"/>
  <c r="J35" i="345" s="1"/>
  <c r="I47" i="345"/>
  <c r="J47" i="345" s="1"/>
  <c r="I27" i="345"/>
  <c r="J27" i="345" s="1"/>
  <c r="I38" i="345"/>
  <c r="J38" i="345" s="1"/>
  <c r="I25" i="345"/>
  <c r="J25" i="345" s="1"/>
  <c r="I44" i="345"/>
  <c r="J44" i="345" s="1"/>
  <c r="I31" i="345"/>
  <c r="J31" i="345" s="1"/>
  <c r="I18" i="345"/>
  <c r="I36" i="345"/>
  <c r="J36" i="345" s="1"/>
  <c r="I23" i="345"/>
  <c r="J23" i="345" s="1"/>
  <c r="I20" i="345"/>
  <c r="J20" i="345" s="1"/>
  <c r="I43" i="345"/>
  <c r="J43" i="345" s="1"/>
  <c r="I19" i="345"/>
  <c r="J19" i="345" s="1"/>
  <c r="I42" i="345"/>
  <c r="J42" i="345" s="1"/>
  <c r="I26" i="345"/>
  <c r="J26" i="345" s="1"/>
  <c r="I33" i="345"/>
  <c r="J33" i="345" s="1"/>
  <c r="I32" i="345"/>
  <c r="J32" i="345" s="1"/>
  <c r="I24" i="345"/>
  <c r="J24" i="345" s="1"/>
  <c r="I39" i="345"/>
  <c r="J39" i="345" s="1"/>
  <c r="I30" i="345"/>
  <c r="J30" i="345" s="1"/>
  <c r="I45" i="345"/>
  <c r="J45" i="345" s="1"/>
  <c r="I21" i="345"/>
  <c r="J21" i="345" s="1"/>
  <c r="I37" i="345"/>
  <c r="J37" i="345" s="1"/>
  <c r="I41" i="345"/>
  <c r="J41" i="345" s="1"/>
  <c r="I29" i="345"/>
  <c r="J29" i="345" s="1"/>
  <c r="I33" i="357"/>
  <c r="J33" i="357" s="1"/>
  <c r="I42" i="357"/>
  <c r="J42" i="357" s="1"/>
  <c r="I26" i="357"/>
  <c r="J26" i="357" s="1"/>
  <c r="I47" i="357"/>
  <c r="J47" i="357" s="1"/>
  <c r="I36" i="357"/>
  <c r="J36" i="357" s="1"/>
  <c r="I31" i="357"/>
  <c r="J31" i="357" s="1"/>
  <c r="I20" i="357"/>
  <c r="J20" i="357" s="1"/>
  <c r="I40" i="357"/>
  <c r="J40" i="357" s="1"/>
  <c r="I35" i="357"/>
  <c r="J35" i="357" s="1"/>
  <c r="I24" i="357"/>
  <c r="J24" i="357" s="1"/>
  <c r="I19" i="357"/>
  <c r="J19" i="357" s="1"/>
  <c r="I45" i="357"/>
  <c r="J45" i="357" s="1"/>
  <c r="I29" i="357"/>
  <c r="J29" i="357" s="1"/>
  <c r="I18" i="357"/>
  <c r="I38" i="357"/>
  <c r="J38" i="357" s="1"/>
  <c r="I44" i="357"/>
  <c r="J44" i="357" s="1"/>
  <c r="I30" i="357"/>
  <c r="J30" i="357" s="1"/>
  <c r="I28" i="357"/>
  <c r="J28" i="357" s="1"/>
  <c r="I22" i="357"/>
  <c r="J22" i="357" s="1"/>
  <c r="I41" i="357"/>
  <c r="J41" i="357" s="1"/>
  <c r="I21" i="357"/>
  <c r="J21" i="357" s="1"/>
  <c r="I27" i="357"/>
  <c r="J27" i="357" s="1"/>
  <c r="I43" i="357"/>
  <c r="J43" i="357" s="1"/>
  <c r="I34" i="357"/>
  <c r="J34" i="357" s="1"/>
  <c r="I25" i="357"/>
  <c r="J25" i="357" s="1"/>
  <c r="I32" i="357"/>
  <c r="J32" i="357" s="1"/>
  <c r="I23" i="357"/>
  <c r="J23" i="357" s="1"/>
  <c r="I39" i="357"/>
  <c r="J39" i="357" s="1"/>
  <c r="I37" i="357"/>
  <c r="J37" i="357" s="1"/>
  <c r="I46" i="357"/>
  <c r="J46" i="357" s="1"/>
  <c r="I41" i="369"/>
  <c r="J41" i="369" s="1"/>
  <c r="I25" i="369"/>
  <c r="J25" i="369" s="1"/>
  <c r="I46" i="369"/>
  <c r="J46" i="369" s="1"/>
  <c r="I30" i="369"/>
  <c r="J30" i="369" s="1"/>
  <c r="I34" i="369"/>
  <c r="J34" i="369" s="1"/>
  <c r="I18" i="369"/>
  <c r="I44" i="369"/>
  <c r="J44" i="369" s="1"/>
  <c r="I39" i="369"/>
  <c r="J39" i="369" s="1"/>
  <c r="I28" i="369"/>
  <c r="J28" i="369" s="1"/>
  <c r="I23" i="369"/>
  <c r="J23" i="369" s="1"/>
  <c r="I33" i="369"/>
  <c r="J33" i="369" s="1"/>
  <c r="I38" i="369"/>
  <c r="J38" i="369" s="1"/>
  <c r="I22" i="369"/>
  <c r="J22" i="369" s="1"/>
  <c r="I43" i="369"/>
  <c r="J43" i="369" s="1"/>
  <c r="I32" i="369"/>
  <c r="J32" i="369" s="1"/>
  <c r="I27" i="369"/>
  <c r="J27" i="369" s="1"/>
  <c r="I37" i="369"/>
  <c r="J37" i="369" s="1"/>
  <c r="I21" i="369"/>
  <c r="J21" i="369" s="1"/>
  <c r="I26" i="369"/>
  <c r="J26" i="369" s="1"/>
  <c r="I42" i="369"/>
  <c r="J42" i="369" s="1"/>
  <c r="I40" i="369"/>
  <c r="J40" i="369" s="1"/>
  <c r="I31" i="369"/>
  <c r="J31" i="369" s="1"/>
  <c r="I47" i="369"/>
  <c r="J47" i="369" s="1"/>
  <c r="I29" i="369"/>
  <c r="J29" i="369" s="1"/>
  <c r="I20" i="369"/>
  <c r="J20" i="369" s="1"/>
  <c r="I45" i="369"/>
  <c r="J45" i="369" s="1"/>
  <c r="I36" i="369"/>
  <c r="J36" i="369" s="1"/>
  <c r="I19" i="369"/>
  <c r="J19" i="369" s="1"/>
  <c r="I35" i="369"/>
  <c r="J35" i="369" s="1"/>
  <c r="I24" i="369"/>
  <c r="J24" i="369" s="1"/>
  <c r="I46" i="310"/>
  <c r="J46" i="310" s="1"/>
  <c r="I40" i="310"/>
  <c r="J40" i="310" s="1"/>
  <c r="I34" i="310"/>
  <c r="J34" i="310" s="1"/>
  <c r="I28" i="310"/>
  <c r="J28" i="310" s="1"/>
  <c r="I22" i="310"/>
  <c r="J22" i="310" s="1"/>
  <c r="I44" i="310"/>
  <c r="J44" i="310" s="1"/>
  <c r="I38" i="310"/>
  <c r="J38" i="310" s="1"/>
  <c r="I32" i="310"/>
  <c r="J32" i="310" s="1"/>
  <c r="I26" i="310"/>
  <c r="J26" i="310" s="1"/>
  <c r="I20" i="310"/>
  <c r="J20" i="310" s="1"/>
  <c r="I43" i="310"/>
  <c r="J43" i="310" s="1"/>
  <c r="I37" i="310"/>
  <c r="J37" i="310" s="1"/>
  <c r="I31" i="310"/>
  <c r="J31" i="310" s="1"/>
  <c r="I25" i="310"/>
  <c r="J25" i="310" s="1"/>
  <c r="I19" i="310"/>
  <c r="J19" i="310" s="1"/>
  <c r="I42" i="310"/>
  <c r="J42" i="310" s="1"/>
  <c r="I36" i="310"/>
  <c r="J36" i="310" s="1"/>
  <c r="I30" i="310"/>
  <c r="J30" i="310" s="1"/>
  <c r="I24" i="310"/>
  <c r="J24" i="310" s="1"/>
  <c r="I18" i="310"/>
  <c r="I45" i="310"/>
  <c r="J45" i="310" s="1"/>
  <c r="I27" i="310"/>
  <c r="J27" i="310" s="1"/>
  <c r="I35" i="310"/>
  <c r="J35" i="310" s="1"/>
  <c r="I33" i="310"/>
  <c r="J33" i="310" s="1"/>
  <c r="I41" i="310"/>
  <c r="J41" i="310" s="1"/>
  <c r="I23" i="310"/>
  <c r="J23" i="310" s="1"/>
  <c r="I39" i="310"/>
  <c r="J39" i="310" s="1"/>
  <c r="I21" i="310"/>
  <c r="J21" i="310" s="1"/>
  <c r="I47" i="310"/>
  <c r="J47" i="310" s="1"/>
  <c r="I29" i="310"/>
  <c r="J29" i="310" s="1"/>
  <c r="I45" i="322"/>
  <c r="J45" i="322" s="1"/>
  <c r="I39" i="322"/>
  <c r="J39" i="322" s="1"/>
  <c r="I33" i="322"/>
  <c r="J33" i="322" s="1"/>
  <c r="I27" i="322"/>
  <c r="J27" i="322" s="1"/>
  <c r="I21" i="322"/>
  <c r="J21" i="322" s="1"/>
  <c r="I43" i="322"/>
  <c r="J43" i="322" s="1"/>
  <c r="I37" i="322"/>
  <c r="J37" i="322" s="1"/>
  <c r="I31" i="322"/>
  <c r="J31" i="322" s="1"/>
  <c r="I25" i="322"/>
  <c r="J25" i="322" s="1"/>
  <c r="I19" i="322"/>
  <c r="J19" i="322" s="1"/>
  <c r="I42" i="322"/>
  <c r="J42" i="322" s="1"/>
  <c r="I36" i="322"/>
  <c r="J36" i="322" s="1"/>
  <c r="I30" i="322"/>
  <c r="J30" i="322" s="1"/>
  <c r="I24" i="322"/>
  <c r="J24" i="322" s="1"/>
  <c r="I18" i="322"/>
  <c r="I34" i="322"/>
  <c r="J34" i="322" s="1"/>
  <c r="I26" i="322"/>
  <c r="J26" i="322" s="1"/>
  <c r="I41" i="322"/>
  <c r="J41" i="322" s="1"/>
  <c r="I40" i="322"/>
  <c r="J40" i="322" s="1"/>
  <c r="I32" i="322"/>
  <c r="J32" i="322" s="1"/>
  <c r="I29" i="322"/>
  <c r="J29" i="322" s="1"/>
  <c r="I44" i="322"/>
  <c r="J44" i="322" s="1"/>
  <c r="I28" i="322"/>
  <c r="J28" i="322" s="1"/>
  <c r="I20" i="322"/>
  <c r="J20" i="322" s="1"/>
  <c r="I35" i="322"/>
  <c r="J35" i="322" s="1"/>
  <c r="I47" i="322"/>
  <c r="J47" i="322" s="1"/>
  <c r="I38" i="322"/>
  <c r="J38" i="322" s="1"/>
  <c r="I46" i="322"/>
  <c r="J46" i="322" s="1"/>
  <c r="I23" i="322"/>
  <c r="J23" i="322" s="1"/>
  <c r="I22" i="322"/>
  <c r="J22" i="322" s="1"/>
  <c r="I46" i="334"/>
  <c r="J46" i="334" s="1"/>
  <c r="I33" i="334"/>
  <c r="J33" i="334" s="1"/>
  <c r="I38" i="334"/>
  <c r="J38" i="334" s="1"/>
  <c r="I22" i="334"/>
  <c r="J22" i="334" s="1"/>
  <c r="I43" i="334"/>
  <c r="J43" i="334" s="1"/>
  <c r="I32" i="334"/>
  <c r="J32" i="334" s="1"/>
  <c r="I27" i="334"/>
  <c r="J27" i="334" s="1"/>
  <c r="I42" i="334"/>
  <c r="J42" i="334" s="1"/>
  <c r="I26" i="334"/>
  <c r="J26" i="334" s="1"/>
  <c r="I30" i="334"/>
  <c r="J30" i="334" s="1"/>
  <c r="I40" i="334"/>
  <c r="J40" i="334" s="1"/>
  <c r="I35" i="334"/>
  <c r="J35" i="334" s="1"/>
  <c r="I24" i="334"/>
  <c r="J24" i="334" s="1"/>
  <c r="I19" i="334"/>
  <c r="J19" i="334" s="1"/>
  <c r="I45" i="334"/>
  <c r="J45" i="334" s="1"/>
  <c r="I29" i="334"/>
  <c r="J29" i="334" s="1"/>
  <c r="I41" i="334"/>
  <c r="J41" i="334" s="1"/>
  <c r="I34" i="334"/>
  <c r="J34" i="334" s="1"/>
  <c r="I25" i="334"/>
  <c r="J25" i="334" s="1"/>
  <c r="I18" i="334"/>
  <c r="J18" i="334" s="1"/>
  <c r="I47" i="334"/>
  <c r="J47" i="334" s="1"/>
  <c r="I39" i="334"/>
  <c r="J39" i="334" s="1"/>
  <c r="I31" i="334"/>
  <c r="J31" i="334" s="1"/>
  <c r="I23" i="334"/>
  <c r="J23" i="334" s="1"/>
  <c r="I37" i="334"/>
  <c r="J37" i="334" s="1"/>
  <c r="I21" i="334"/>
  <c r="J21" i="334" s="1"/>
  <c r="I44" i="334"/>
  <c r="J44" i="334" s="1"/>
  <c r="I28" i="334"/>
  <c r="J28" i="334" s="1"/>
  <c r="I20" i="334"/>
  <c r="J20" i="334" s="1"/>
  <c r="I36" i="334"/>
  <c r="J36" i="334" s="1"/>
  <c r="I42" i="346"/>
  <c r="J42" i="346" s="1"/>
  <c r="I37" i="346"/>
  <c r="J37" i="346" s="1"/>
  <c r="I32" i="346"/>
  <c r="J32" i="346" s="1"/>
  <c r="I46" i="346"/>
  <c r="J46" i="346" s="1"/>
  <c r="I41" i="346"/>
  <c r="J41" i="346" s="1"/>
  <c r="I22" i="346"/>
  <c r="J22" i="346" s="1"/>
  <c r="I40" i="346"/>
  <c r="J40" i="346" s="1"/>
  <c r="I35" i="346"/>
  <c r="J35" i="346" s="1"/>
  <c r="I30" i="346"/>
  <c r="J30" i="346" s="1"/>
  <c r="I25" i="346"/>
  <c r="J25" i="346" s="1"/>
  <c r="I23" i="346"/>
  <c r="J23" i="346" s="1"/>
  <c r="I47" i="346"/>
  <c r="J47" i="346" s="1"/>
  <c r="I34" i="346"/>
  <c r="J34" i="346" s="1"/>
  <c r="I39" i="346"/>
  <c r="J39" i="346" s="1"/>
  <c r="I33" i="346"/>
  <c r="J33" i="346" s="1"/>
  <c r="I26" i="346"/>
  <c r="J26" i="346" s="1"/>
  <c r="I20" i="346"/>
  <c r="J20" i="346" s="1"/>
  <c r="I44" i="346"/>
  <c r="J44" i="346" s="1"/>
  <c r="I38" i="346"/>
  <c r="J38" i="346" s="1"/>
  <c r="I31" i="346"/>
  <c r="J31" i="346" s="1"/>
  <c r="I36" i="346"/>
  <c r="J36" i="346" s="1"/>
  <c r="I29" i="346"/>
  <c r="J29" i="346" s="1"/>
  <c r="I24" i="346"/>
  <c r="J24" i="346" s="1"/>
  <c r="I18" i="346"/>
  <c r="I21" i="346"/>
  <c r="J21" i="346" s="1"/>
  <c r="I28" i="346"/>
  <c r="J28" i="346" s="1"/>
  <c r="I27" i="346"/>
  <c r="J27" i="346" s="1"/>
  <c r="I19" i="346"/>
  <c r="J19" i="346" s="1"/>
  <c r="I43" i="346"/>
  <c r="J43" i="346" s="1"/>
  <c r="I45" i="346"/>
  <c r="J45" i="346" s="1"/>
  <c r="I34" i="358"/>
  <c r="J34" i="358" s="1"/>
  <c r="I18" i="358"/>
  <c r="I44" i="358"/>
  <c r="J44" i="358" s="1"/>
  <c r="I39" i="358"/>
  <c r="J39" i="358" s="1"/>
  <c r="I28" i="358"/>
  <c r="J28" i="358" s="1"/>
  <c r="I23" i="358"/>
  <c r="J23" i="358" s="1"/>
  <c r="I43" i="358"/>
  <c r="J43" i="358" s="1"/>
  <c r="I32" i="358"/>
  <c r="J32" i="358" s="1"/>
  <c r="I27" i="358"/>
  <c r="J27" i="358" s="1"/>
  <c r="I37" i="358"/>
  <c r="J37" i="358" s="1"/>
  <c r="I21" i="358"/>
  <c r="J21" i="358" s="1"/>
  <c r="I41" i="358"/>
  <c r="J41" i="358" s="1"/>
  <c r="I25" i="358"/>
  <c r="J25" i="358" s="1"/>
  <c r="I46" i="358"/>
  <c r="J46" i="358" s="1"/>
  <c r="I30" i="358"/>
  <c r="J30" i="358" s="1"/>
  <c r="I22" i="358"/>
  <c r="J22" i="358" s="1"/>
  <c r="I36" i="358"/>
  <c r="J36" i="358" s="1"/>
  <c r="I29" i="358"/>
  <c r="J29" i="358" s="1"/>
  <c r="I19" i="358"/>
  <c r="J19" i="358" s="1"/>
  <c r="I33" i="358"/>
  <c r="J33" i="358" s="1"/>
  <c r="I26" i="358"/>
  <c r="J26" i="358" s="1"/>
  <c r="I40" i="358"/>
  <c r="J40" i="358" s="1"/>
  <c r="I24" i="358"/>
  <c r="J24" i="358" s="1"/>
  <c r="I38" i="358"/>
  <c r="J38" i="358" s="1"/>
  <c r="I31" i="358"/>
  <c r="J31" i="358" s="1"/>
  <c r="I42" i="358"/>
  <c r="J42" i="358" s="1"/>
  <c r="I20" i="358"/>
  <c r="J20" i="358" s="1"/>
  <c r="I47" i="358"/>
  <c r="J47" i="358" s="1"/>
  <c r="I35" i="358"/>
  <c r="J35" i="358" s="1"/>
  <c r="I45" i="358"/>
  <c r="J45" i="358" s="1"/>
  <c r="I42" i="370"/>
  <c r="J42" i="370" s="1"/>
  <c r="I26" i="370"/>
  <c r="J26" i="370" s="1"/>
  <c r="I47" i="370"/>
  <c r="J47" i="370" s="1"/>
  <c r="I31" i="370"/>
  <c r="J31" i="370" s="1"/>
  <c r="I35" i="370"/>
  <c r="J35" i="370" s="1"/>
  <c r="I19" i="370"/>
  <c r="J19" i="370" s="1"/>
  <c r="I45" i="370"/>
  <c r="J45" i="370" s="1"/>
  <c r="I40" i="370"/>
  <c r="J40" i="370" s="1"/>
  <c r="I29" i="370"/>
  <c r="J29" i="370" s="1"/>
  <c r="I24" i="370"/>
  <c r="J24" i="370" s="1"/>
  <c r="I34" i="370"/>
  <c r="J34" i="370" s="1"/>
  <c r="I18" i="370"/>
  <c r="I39" i="370"/>
  <c r="J39" i="370" s="1"/>
  <c r="I23" i="370"/>
  <c r="J23" i="370" s="1"/>
  <c r="I44" i="370"/>
  <c r="J44" i="370" s="1"/>
  <c r="I33" i="370"/>
  <c r="J33" i="370" s="1"/>
  <c r="I28" i="370"/>
  <c r="J28" i="370" s="1"/>
  <c r="I38" i="370"/>
  <c r="J38" i="370" s="1"/>
  <c r="I22" i="370"/>
  <c r="J22" i="370" s="1"/>
  <c r="I20" i="370"/>
  <c r="J20" i="370" s="1"/>
  <c r="I36" i="370"/>
  <c r="J36" i="370" s="1"/>
  <c r="I27" i="370"/>
  <c r="J27" i="370" s="1"/>
  <c r="I25" i="370"/>
  <c r="J25" i="370" s="1"/>
  <c r="I41" i="370"/>
  <c r="J41" i="370" s="1"/>
  <c r="I32" i="370"/>
  <c r="J32" i="370" s="1"/>
  <c r="I30" i="370"/>
  <c r="J30" i="370" s="1"/>
  <c r="I21" i="370"/>
  <c r="J21" i="370" s="1"/>
  <c r="I37" i="370"/>
  <c r="J37" i="370" s="1"/>
  <c r="I46" i="370"/>
  <c r="J46" i="370" s="1"/>
  <c r="I43" i="370"/>
  <c r="J43" i="370" s="1"/>
  <c r="I45" i="311"/>
  <c r="J45" i="311" s="1"/>
  <c r="I39" i="311"/>
  <c r="J39" i="311" s="1"/>
  <c r="I33" i="311"/>
  <c r="J33" i="311" s="1"/>
  <c r="I27" i="311"/>
  <c r="J27" i="311" s="1"/>
  <c r="I21" i="311"/>
  <c r="J21" i="311" s="1"/>
  <c r="I43" i="311"/>
  <c r="J43" i="311" s="1"/>
  <c r="I37" i="311"/>
  <c r="J37" i="311" s="1"/>
  <c r="I31" i="311"/>
  <c r="J31" i="311" s="1"/>
  <c r="I25" i="311"/>
  <c r="J25" i="311" s="1"/>
  <c r="I19" i="311"/>
  <c r="J19" i="311" s="1"/>
  <c r="I42" i="311"/>
  <c r="J42" i="311" s="1"/>
  <c r="I36" i="311"/>
  <c r="J36" i="311" s="1"/>
  <c r="I30" i="311"/>
  <c r="J30" i="311" s="1"/>
  <c r="I24" i="311"/>
  <c r="J24" i="311" s="1"/>
  <c r="I18" i="311"/>
  <c r="I47" i="311"/>
  <c r="J47" i="311" s="1"/>
  <c r="I41" i="311"/>
  <c r="J41" i="311" s="1"/>
  <c r="I35" i="311"/>
  <c r="J35" i="311" s="1"/>
  <c r="I29" i="311"/>
  <c r="J29" i="311" s="1"/>
  <c r="I23" i="311"/>
  <c r="J23" i="311" s="1"/>
  <c r="I32" i="311"/>
  <c r="J32" i="311" s="1"/>
  <c r="I40" i="311"/>
  <c r="J40" i="311" s="1"/>
  <c r="I22" i="311"/>
  <c r="J22" i="311" s="1"/>
  <c r="I26" i="311"/>
  <c r="J26" i="311" s="1"/>
  <c r="I38" i="311"/>
  <c r="J38" i="311" s="1"/>
  <c r="I20" i="311"/>
  <c r="J20" i="311" s="1"/>
  <c r="I46" i="311"/>
  <c r="J46" i="311" s="1"/>
  <c r="I28" i="311"/>
  <c r="J28" i="311" s="1"/>
  <c r="I44" i="311"/>
  <c r="J44" i="311" s="1"/>
  <c r="I34" i="311"/>
  <c r="J34" i="311" s="1"/>
  <c r="I44" i="323"/>
  <c r="J44" i="323" s="1"/>
  <c r="I39" i="323"/>
  <c r="J39" i="323" s="1"/>
  <c r="I28" i="323"/>
  <c r="J28" i="323" s="1"/>
  <c r="I23" i="323"/>
  <c r="J23" i="323" s="1"/>
  <c r="I43" i="323"/>
  <c r="J43" i="323" s="1"/>
  <c r="I37" i="323"/>
  <c r="J37" i="323" s="1"/>
  <c r="I26" i="323"/>
  <c r="J26" i="323" s="1"/>
  <c r="I20" i="323"/>
  <c r="J20" i="323" s="1"/>
  <c r="I42" i="323"/>
  <c r="J42" i="323" s="1"/>
  <c r="I36" i="323"/>
  <c r="J36" i="323" s="1"/>
  <c r="I31" i="323"/>
  <c r="J31" i="323" s="1"/>
  <c r="I25" i="323"/>
  <c r="J25" i="323" s="1"/>
  <c r="I35" i="323"/>
  <c r="J35" i="323" s="1"/>
  <c r="I18" i="323"/>
  <c r="I34" i="323"/>
  <c r="J34" i="323" s="1"/>
  <c r="I45" i="323"/>
  <c r="J45" i="323" s="1"/>
  <c r="I22" i="323"/>
  <c r="J22" i="323" s="1"/>
  <c r="I27" i="323"/>
  <c r="J27" i="323" s="1"/>
  <c r="I19" i="323"/>
  <c r="J19" i="323" s="1"/>
  <c r="I41" i="323"/>
  <c r="J41" i="323" s="1"/>
  <c r="I33" i="323"/>
  <c r="J33" i="323" s="1"/>
  <c r="I40" i="323"/>
  <c r="J40" i="323" s="1"/>
  <c r="I32" i="323"/>
  <c r="J32" i="323" s="1"/>
  <c r="I21" i="323"/>
  <c r="J21" i="323" s="1"/>
  <c r="I29" i="323"/>
  <c r="J29" i="323" s="1"/>
  <c r="I38" i="323"/>
  <c r="J38" i="323" s="1"/>
  <c r="I47" i="323"/>
  <c r="J47" i="323" s="1"/>
  <c r="I46" i="323"/>
  <c r="J46" i="323" s="1"/>
  <c r="I24" i="323"/>
  <c r="J24" i="323" s="1"/>
  <c r="I30" i="323"/>
  <c r="J30" i="323" s="1"/>
  <c r="I42" i="335"/>
  <c r="J42" i="335" s="1"/>
  <c r="L42" i="335" s="1"/>
  <c r="I36" i="335"/>
  <c r="J36" i="335" s="1"/>
  <c r="L36" i="335" s="1"/>
  <c r="I30" i="335"/>
  <c r="J30" i="335" s="1"/>
  <c r="L30" i="335" s="1"/>
  <c r="I24" i="335"/>
  <c r="J24" i="335" s="1"/>
  <c r="L24" i="335" s="1"/>
  <c r="I18" i="335"/>
  <c r="I45" i="335"/>
  <c r="J45" i="335" s="1"/>
  <c r="L45" i="335" s="1"/>
  <c r="I39" i="335"/>
  <c r="J39" i="335" s="1"/>
  <c r="L39" i="335" s="1"/>
  <c r="I33" i="335"/>
  <c r="J33" i="335" s="1"/>
  <c r="L33" i="335" s="1"/>
  <c r="I27" i="335"/>
  <c r="J27" i="335" s="1"/>
  <c r="L27" i="335" s="1"/>
  <c r="I21" i="335"/>
  <c r="J21" i="335" s="1"/>
  <c r="L21" i="335" s="1"/>
  <c r="I44" i="335"/>
  <c r="J44" i="335" s="1"/>
  <c r="L44" i="335" s="1"/>
  <c r="I38" i="335"/>
  <c r="J38" i="335" s="1"/>
  <c r="L38" i="335" s="1"/>
  <c r="I32" i="335"/>
  <c r="J32" i="335" s="1"/>
  <c r="L32" i="335" s="1"/>
  <c r="I26" i="335"/>
  <c r="J26" i="335" s="1"/>
  <c r="L26" i="335" s="1"/>
  <c r="I20" i="335"/>
  <c r="J20" i="335" s="1"/>
  <c r="L20" i="335" s="1"/>
  <c r="I34" i="335"/>
  <c r="J34" i="335" s="1"/>
  <c r="L34" i="335" s="1"/>
  <c r="I41" i="335"/>
  <c r="J41" i="335" s="1"/>
  <c r="L41" i="335" s="1"/>
  <c r="I25" i="335"/>
  <c r="J25" i="335" s="1"/>
  <c r="L25" i="335" s="1"/>
  <c r="I47" i="335"/>
  <c r="J47" i="335" s="1"/>
  <c r="L47" i="335" s="1"/>
  <c r="I31" i="335"/>
  <c r="J31" i="335" s="1"/>
  <c r="L31" i="335" s="1"/>
  <c r="I23" i="335"/>
  <c r="J23" i="335" s="1"/>
  <c r="L23" i="335" s="1"/>
  <c r="I37" i="335"/>
  <c r="J37" i="335" s="1"/>
  <c r="L37" i="335" s="1"/>
  <c r="I29" i="335"/>
  <c r="J29" i="335" s="1"/>
  <c r="L29" i="335" s="1"/>
  <c r="I40" i="335"/>
  <c r="J40" i="335" s="1"/>
  <c r="L40" i="335" s="1"/>
  <c r="I19" i="335"/>
  <c r="J19" i="335" s="1"/>
  <c r="L19" i="335" s="1"/>
  <c r="I28" i="335"/>
  <c r="J28" i="335" s="1"/>
  <c r="L28" i="335" s="1"/>
  <c r="I35" i="335"/>
  <c r="J35" i="335" s="1"/>
  <c r="L35" i="335" s="1"/>
  <c r="I43" i="335"/>
  <c r="J43" i="335" s="1"/>
  <c r="L43" i="335" s="1"/>
  <c r="I22" i="335"/>
  <c r="J22" i="335" s="1"/>
  <c r="L22" i="335" s="1"/>
  <c r="I46" i="335"/>
  <c r="J46" i="335" s="1"/>
  <c r="L46" i="335" s="1"/>
  <c r="I45" i="347"/>
  <c r="J45" i="347" s="1"/>
  <c r="I39" i="347"/>
  <c r="J39" i="347" s="1"/>
  <c r="I33" i="347"/>
  <c r="J33" i="347" s="1"/>
  <c r="I27" i="347"/>
  <c r="J27" i="347" s="1"/>
  <c r="I21" i="347"/>
  <c r="J21" i="347" s="1"/>
  <c r="I44" i="347"/>
  <c r="J44" i="347" s="1"/>
  <c r="I38" i="347"/>
  <c r="J38" i="347" s="1"/>
  <c r="I32" i="347"/>
  <c r="J32" i="347" s="1"/>
  <c r="I26" i="347"/>
  <c r="J26" i="347" s="1"/>
  <c r="I20" i="347"/>
  <c r="J20" i="347" s="1"/>
  <c r="I42" i="347"/>
  <c r="J42" i="347" s="1"/>
  <c r="I36" i="347"/>
  <c r="J36" i="347" s="1"/>
  <c r="I30" i="347"/>
  <c r="J30" i="347" s="1"/>
  <c r="I24" i="347"/>
  <c r="J24" i="347" s="1"/>
  <c r="I18" i="347"/>
  <c r="J18" i="347" s="1"/>
  <c r="I47" i="347"/>
  <c r="J47" i="347" s="1"/>
  <c r="I31" i="347"/>
  <c r="J31" i="347" s="1"/>
  <c r="I23" i="347"/>
  <c r="J23" i="347" s="1"/>
  <c r="I46" i="347"/>
  <c r="J46" i="347" s="1"/>
  <c r="I22" i="347"/>
  <c r="J22" i="347" s="1"/>
  <c r="I28" i="347"/>
  <c r="J28" i="347" s="1"/>
  <c r="I34" i="347"/>
  <c r="J34" i="347" s="1"/>
  <c r="I37" i="347"/>
  <c r="J37" i="347" s="1"/>
  <c r="I43" i="347"/>
  <c r="J43" i="347" s="1"/>
  <c r="I35" i="347"/>
  <c r="J35" i="347" s="1"/>
  <c r="I25" i="347"/>
  <c r="J25" i="347" s="1"/>
  <c r="I41" i="347"/>
  <c r="J41" i="347" s="1"/>
  <c r="I40" i="347"/>
  <c r="J40" i="347" s="1"/>
  <c r="I29" i="347"/>
  <c r="J29" i="347" s="1"/>
  <c r="I19" i="347"/>
  <c r="J19" i="347" s="1"/>
  <c r="I37" i="359"/>
  <c r="J37" i="359" s="1"/>
  <c r="I31" i="359"/>
  <c r="J31" i="359" s="1"/>
  <c r="I25" i="359"/>
  <c r="J25" i="359" s="1"/>
  <c r="I19" i="359"/>
  <c r="J19" i="359" s="1"/>
  <c r="I47" i="359"/>
  <c r="J47" i="359" s="1"/>
  <c r="I41" i="359"/>
  <c r="J41" i="359" s="1"/>
  <c r="I35" i="359"/>
  <c r="J35" i="359" s="1"/>
  <c r="I29" i="359"/>
  <c r="J29" i="359" s="1"/>
  <c r="I23" i="359"/>
  <c r="J23" i="359" s="1"/>
  <c r="I45" i="359"/>
  <c r="J45" i="359" s="1"/>
  <c r="I39" i="359"/>
  <c r="J39" i="359" s="1"/>
  <c r="I33" i="359"/>
  <c r="J33" i="359" s="1"/>
  <c r="I27" i="359"/>
  <c r="J27" i="359" s="1"/>
  <c r="I21" i="359"/>
  <c r="J21" i="359" s="1"/>
  <c r="I44" i="359"/>
  <c r="J44" i="359" s="1"/>
  <c r="I36" i="359"/>
  <c r="J36" i="359" s="1"/>
  <c r="I28" i="359"/>
  <c r="J28" i="359" s="1"/>
  <c r="I20" i="359"/>
  <c r="J20" i="359" s="1"/>
  <c r="I40" i="359"/>
  <c r="J40" i="359" s="1"/>
  <c r="I32" i="359"/>
  <c r="J32" i="359" s="1"/>
  <c r="I24" i="359"/>
  <c r="J24" i="359" s="1"/>
  <c r="I46" i="359"/>
  <c r="J46" i="359" s="1"/>
  <c r="I38" i="359"/>
  <c r="J38" i="359" s="1"/>
  <c r="I30" i="359"/>
  <c r="J30" i="359" s="1"/>
  <c r="I22" i="359"/>
  <c r="J22" i="359" s="1"/>
  <c r="I42" i="359"/>
  <c r="J42" i="359" s="1"/>
  <c r="I26" i="359"/>
  <c r="J26" i="359" s="1"/>
  <c r="I34" i="359"/>
  <c r="J34" i="359" s="1"/>
  <c r="I18" i="359"/>
  <c r="I46" i="371"/>
  <c r="J46" i="371" s="1"/>
  <c r="I40" i="371"/>
  <c r="J40" i="371" s="1"/>
  <c r="I34" i="371"/>
  <c r="J34" i="371" s="1"/>
  <c r="I28" i="371"/>
  <c r="J28" i="371" s="1"/>
  <c r="I22" i="371"/>
  <c r="J22" i="371" s="1"/>
  <c r="I44" i="371"/>
  <c r="J44" i="371" s="1"/>
  <c r="I38" i="371"/>
  <c r="J38" i="371" s="1"/>
  <c r="I32" i="371"/>
  <c r="J32" i="371" s="1"/>
  <c r="I26" i="371"/>
  <c r="J26" i="371" s="1"/>
  <c r="I20" i="371"/>
  <c r="J20" i="371" s="1"/>
  <c r="I43" i="371"/>
  <c r="J43" i="371" s="1"/>
  <c r="I37" i="371"/>
  <c r="J37" i="371" s="1"/>
  <c r="I31" i="371"/>
  <c r="J31" i="371" s="1"/>
  <c r="I25" i="371"/>
  <c r="J25" i="371" s="1"/>
  <c r="I19" i="371"/>
  <c r="J19" i="371" s="1"/>
  <c r="I42" i="371"/>
  <c r="J42" i="371" s="1"/>
  <c r="I36" i="371"/>
  <c r="J36" i="371" s="1"/>
  <c r="I30" i="371"/>
  <c r="J30" i="371" s="1"/>
  <c r="I24" i="371"/>
  <c r="J24" i="371" s="1"/>
  <c r="I18" i="371"/>
  <c r="I39" i="371"/>
  <c r="J39" i="371" s="1"/>
  <c r="I21" i="371"/>
  <c r="J21" i="371" s="1"/>
  <c r="I45" i="371"/>
  <c r="J45" i="371" s="1"/>
  <c r="I27" i="371"/>
  <c r="J27" i="371" s="1"/>
  <c r="I35" i="371"/>
  <c r="J35" i="371" s="1"/>
  <c r="I33" i="371"/>
  <c r="J33" i="371" s="1"/>
  <c r="I47" i="371"/>
  <c r="J47" i="371" s="1"/>
  <c r="I41" i="371"/>
  <c r="J41" i="371" s="1"/>
  <c r="I29" i="371"/>
  <c r="J29" i="371" s="1"/>
  <c r="I23" i="371"/>
  <c r="J23" i="371" s="1"/>
  <c r="I34" i="312"/>
  <c r="J34" i="312" s="1"/>
  <c r="I29" i="312"/>
  <c r="J29" i="312" s="1"/>
  <c r="I42" i="312"/>
  <c r="J42" i="312" s="1"/>
  <c r="I37" i="312"/>
  <c r="J37" i="312" s="1"/>
  <c r="I18" i="312"/>
  <c r="I46" i="312"/>
  <c r="J46" i="312" s="1"/>
  <c r="I41" i="312"/>
  <c r="J41" i="312" s="1"/>
  <c r="I22" i="312"/>
  <c r="J22" i="312" s="1"/>
  <c r="I45" i="312"/>
  <c r="J45" i="312" s="1"/>
  <c r="I26" i="312"/>
  <c r="J26" i="312" s="1"/>
  <c r="I21" i="312"/>
  <c r="J21" i="312" s="1"/>
  <c r="I31" i="312"/>
  <c r="J31" i="312" s="1"/>
  <c r="I43" i="312"/>
  <c r="J43" i="312" s="1"/>
  <c r="I25" i="312"/>
  <c r="J25" i="312" s="1"/>
  <c r="I19" i="312"/>
  <c r="J19" i="312" s="1"/>
  <c r="I36" i="312"/>
  <c r="J36" i="312" s="1"/>
  <c r="I35" i="312"/>
  <c r="J35" i="312" s="1"/>
  <c r="I30" i="312"/>
  <c r="J30" i="312" s="1"/>
  <c r="I24" i="312"/>
  <c r="J24" i="312" s="1"/>
  <c r="I47" i="312"/>
  <c r="J47" i="312" s="1"/>
  <c r="I23" i="312"/>
  <c r="J23" i="312" s="1"/>
  <c r="I40" i="312"/>
  <c r="J40" i="312" s="1"/>
  <c r="I28" i="312"/>
  <c r="J28" i="312" s="1"/>
  <c r="I39" i="312"/>
  <c r="J39" i="312" s="1"/>
  <c r="I33" i="312"/>
  <c r="J33" i="312" s="1"/>
  <c r="I27" i="312"/>
  <c r="J27" i="312" s="1"/>
  <c r="I32" i="312"/>
  <c r="J32" i="312" s="1"/>
  <c r="I44" i="312"/>
  <c r="J44" i="312" s="1"/>
  <c r="I38" i="312"/>
  <c r="J38" i="312" s="1"/>
  <c r="I20" i="312"/>
  <c r="J20" i="312" s="1"/>
  <c r="I43" i="141"/>
  <c r="J43" i="141" s="1"/>
  <c r="I37" i="141"/>
  <c r="J37" i="141" s="1"/>
  <c r="I31" i="141"/>
  <c r="J31" i="141" s="1"/>
  <c r="I25" i="141"/>
  <c r="J25" i="141" s="1"/>
  <c r="I19" i="141"/>
  <c r="J19" i="141" s="1"/>
  <c r="I44" i="141"/>
  <c r="J44" i="141" s="1"/>
  <c r="I24" i="141"/>
  <c r="J24" i="141" s="1"/>
  <c r="I30" i="141"/>
  <c r="J30" i="141" s="1"/>
  <c r="I36" i="141"/>
  <c r="J36" i="141" s="1"/>
  <c r="I23" i="141"/>
  <c r="J23" i="141" s="1"/>
  <c r="I41" i="141"/>
  <c r="J41" i="141" s="1"/>
  <c r="I28" i="141"/>
  <c r="J28" i="141" s="1"/>
  <c r="I40" i="141"/>
  <c r="J40" i="141" s="1"/>
  <c r="I27" i="141"/>
  <c r="J27" i="141" s="1"/>
  <c r="I46" i="141"/>
  <c r="J46" i="141" s="1"/>
  <c r="I33" i="141"/>
  <c r="J33" i="141" s="1"/>
  <c r="I20" i="141"/>
  <c r="J20" i="141" s="1"/>
  <c r="I35" i="141"/>
  <c r="J35" i="141" s="1"/>
  <c r="I18" i="141"/>
  <c r="I26" i="141"/>
  <c r="J26" i="141" s="1"/>
  <c r="I42" i="141"/>
  <c r="J42" i="141" s="1"/>
  <c r="I34" i="141"/>
  <c r="J34" i="141" s="1"/>
  <c r="I32" i="141"/>
  <c r="J32" i="141" s="1"/>
  <c r="I47" i="141"/>
  <c r="J47" i="141" s="1"/>
  <c r="I29" i="141"/>
  <c r="J29" i="141" s="1"/>
  <c r="I45" i="141"/>
  <c r="J45" i="141" s="1"/>
  <c r="I38" i="141"/>
  <c r="J38" i="141" s="1"/>
  <c r="I22" i="141"/>
  <c r="J22" i="141" s="1"/>
  <c r="I21" i="141"/>
  <c r="J21" i="141" s="1"/>
  <c r="I39" i="141"/>
  <c r="J39" i="141" s="1"/>
  <c r="I47" i="336"/>
  <c r="J47" i="336" s="1"/>
  <c r="L47" i="336" s="1"/>
  <c r="I41" i="336"/>
  <c r="J41" i="336" s="1"/>
  <c r="L41" i="336" s="1"/>
  <c r="I35" i="336"/>
  <c r="J35" i="336" s="1"/>
  <c r="L35" i="336" s="1"/>
  <c r="I29" i="336"/>
  <c r="J29" i="336" s="1"/>
  <c r="L29" i="336" s="1"/>
  <c r="I23" i="336"/>
  <c r="J23" i="336" s="1"/>
  <c r="L23" i="336" s="1"/>
  <c r="I44" i="336"/>
  <c r="J44" i="336" s="1"/>
  <c r="L44" i="336" s="1"/>
  <c r="I38" i="336"/>
  <c r="J38" i="336" s="1"/>
  <c r="L38" i="336" s="1"/>
  <c r="I32" i="336"/>
  <c r="J32" i="336" s="1"/>
  <c r="L32" i="336" s="1"/>
  <c r="I26" i="336"/>
  <c r="J26" i="336" s="1"/>
  <c r="L26" i="336" s="1"/>
  <c r="I20" i="336"/>
  <c r="J20" i="336" s="1"/>
  <c r="L20" i="336" s="1"/>
  <c r="I43" i="336"/>
  <c r="J43" i="336" s="1"/>
  <c r="L43" i="336" s="1"/>
  <c r="I37" i="336"/>
  <c r="J37" i="336" s="1"/>
  <c r="L37" i="336" s="1"/>
  <c r="I31" i="336"/>
  <c r="J31" i="336" s="1"/>
  <c r="L31" i="336" s="1"/>
  <c r="I25" i="336"/>
  <c r="J25" i="336" s="1"/>
  <c r="L25" i="336" s="1"/>
  <c r="I19" i="336"/>
  <c r="J19" i="336" s="1"/>
  <c r="L19" i="336" s="1"/>
  <c r="I27" i="336"/>
  <c r="J27" i="336" s="1"/>
  <c r="L27" i="336" s="1"/>
  <c r="I42" i="336"/>
  <c r="J42" i="336" s="1"/>
  <c r="L42" i="336" s="1"/>
  <c r="I34" i="336"/>
  <c r="J34" i="336" s="1"/>
  <c r="L34" i="336" s="1"/>
  <c r="I18" i="336"/>
  <c r="I40" i="336"/>
  <c r="J40" i="336" s="1"/>
  <c r="L40" i="336" s="1"/>
  <c r="I24" i="336"/>
  <c r="J24" i="336" s="1"/>
  <c r="L24" i="336" s="1"/>
  <c r="I46" i="336"/>
  <c r="J46" i="336" s="1"/>
  <c r="L46" i="336" s="1"/>
  <c r="I30" i="336"/>
  <c r="J30" i="336" s="1"/>
  <c r="L30" i="336" s="1"/>
  <c r="I22" i="336"/>
  <c r="J22" i="336" s="1"/>
  <c r="L22" i="336" s="1"/>
  <c r="I28" i="336"/>
  <c r="J28" i="336" s="1"/>
  <c r="L28" i="336" s="1"/>
  <c r="I36" i="336"/>
  <c r="J36" i="336" s="1"/>
  <c r="L36" i="336" s="1"/>
  <c r="I33" i="336"/>
  <c r="J33" i="336" s="1"/>
  <c r="L33" i="336" s="1"/>
  <c r="I21" i="336"/>
  <c r="J21" i="336" s="1"/>
  <c r="L21" i="336" s="1"/>
  <c r="I39" i="336"/>
  <c r="J39" i="336" s="1"/>
  <c r="L39" i="336" s="1"/>
  <c r="I45" i="336"/>
  <c r="J45" i="336" s="1"/>
  <c r="L45" i="336" s="1"/>
  <c r="I41" i="348"/>
  <c r="J41" i="348" s="1"/>
  <c r="I25" i="348"/>
  <c r="J25" i="348" s="1"/>
  <c r="I46" i="348"/>
  <c r="J46" i="348" s="1"/>
  <c r="I30" i="348"/>
  <c r="J30" i="348" s="1"/>
  <c r="I40" i="348"/>
  <c r="J40" i="348" s="1"/>
  <c r="I35" i="348"/>
  <c r="J35" i="348" s="1"/>
  <c r="I24" i="348"/>
  <c r="J24" i="348" s="1"/>
  <c r="I19" i="348"/>
  <c r="J19" i="348" s="1"/>
  <c r="I44" i="348"/>
  <c r="J44" i="348" s="1"/>
  <c r="I39" i="348"/>
  <c r="J39" i="348" s="1"/>
  <c r="I28" i="348"/>
  <c r="J28" i="348" s="1"/>
  <c r="I23" i="348"/>
  <c r="J23" i="348" s="1"/>
  <c r="I33" i="348"/>
  <c r="J33" i="348" s="1"/>
  <c r="I45" i="348"/>
  <c r="J45" i="348" s="1"/>
  <c r="I38" i="348"/>
  <c r="J38" i="348" s="1"/>
  <c r="I37" i="348"/>
  <c r="J37" i="348" s="1"/>
  <c r="I43" i="348"/>
  <c r="J43" i="348" s="1"/>
  <c r="I36" i="348"/>
  <c r="J36" i="348" s="1"/>
  <c r="I29" i="348"/>
  <c r="J29" i="348" s="1"/>
  <c r="I22" i="348"/>
  <c r="J22" i="348" s="1"/>
  <c r="I42" i="348"/>
  <c r="J42" i="348" s="1"/>
  <c r="I21" i="348"/>
  <c r="J21" i="348" s="1"/>
  <c r="I34" i="348"/>
  <c r="J34" i="348" s="1"/>
  <c r="I32" i="348"/>
  <c r="J32" i="348" s="1"/>
  <c r="I26" i="348"/>
  <c r="J26" i="348" s="1"/>
  <c r="I31" i="348"/>
  <c r="J31" i="348" s="1"/>
  <c r="I18" i="348"/>
  <c r="I27" i="348"/>
  <c r="J27" i="348" s="1"/>
  <c r="I47" i="348"/>
  <c r="J47" i="348" s="1"/>
  <c r="I20" i="348"/>
  <c r="J20" i="348" s="1"/>
  <c r="I42" i="360"/>
  <c r="J42" i="360" s="1"/>
  <c r="I30" i="360"/>
  <c r="J30" i="360" s="1"/>
  <c r="I24" i="360"/>
  <c r="J24" i="360" s="1"/>
  <c r="I18" i="360"/>
  <c r="I46" i="360"/>
  <c r="J46" i="360" s="1"/>
  <c r="I40" i="360"/>
  <c r="J40" i="360" s="1"/>
  <c r="I34" i="360"/>
  <c r="J34" i="360" s="1"/>
  <c r="I28" i="360"/>
  <c r="J28" i="360" s="1"/>
  <c r="I22" i="360"/>
  <c r="J22" i="360" s="1"/>
  <c r="I44" i="360"/>
  <c r="J44" i="360" s="1"/>
  <c r="I38" i="360"/>
  <c r="J38" i="360" s="1"/>
  <c r="I32" i="360"/>
  <c r="J32" i="360" s="1"/>
  <c r="I26" i="360"/>
  <c r="J26" i="360" s="1"/>
  <c r="I20" i="360"/>
  <c r="J20" i="360" s="1"/>
  <c r="I45" i="360"/>
  <c r="J45" i="360" s="1"/>
  <c r="I37" i="360"/>
  <c r="J37" i="360" s="1"/>
  <c r="I29" i="360"/>
  <c r="J29" i="360" s="1"/>
  <c r="I21" i="360"/>
  <c r="J21" i="360" s="1"/>
  <c r="I41" i="360"/>
  <c r="J41" i="360" s="1"/>
  <c r="I33" i="360"/>
  <c r="J33" i="360" s="1"/>
  <c r="I25" i="360"/>
  <c r="J25" i="360" s="1"/>
  <c r="I47" i="360"/>
  <c r="J47" i="360" s="1"/>
  <c r="I39" i="360"/>
  <c r="J39" i="360" s="1"/>
  <c r="I31" i="360"/>
  <c r="J31" i="360" s="1"/>
  <c r="I23" i="360"/>
  <c r="J23" i="360" s="1"/>
  <c r="I27" i="360"/>
  <c r="J27" i="360" s="1"/>
  <c r="I35" i="360"/>
  <c r="J35" i="360" s="1"/>
  <c r="I19" i="360"/>
  <c r="J19" i="360" s="1"/>
  <c r="I42" i="372"/>
  <c r="J42" i="372" s="1"/>
  <c r="I33" i="372"/>
  <c r="J33" i="372" s="1"/>
  <c r="I20" i="372"/>
  <c r="J20" i="372" s="1"/>
  <c r="I46" i="372"/>
  <c r="J46" i="372" s="1"/>
  <c r="I37" i="372"/>
  <c r="J37" i="372" s="1"/>
  <c r="I24" i="372"/>
  <c r="J24" i="372" s="1"/>
  <c r="I45" i="372"/>
  <c r="J45" i="372" s="1"/>
  <c r="I32" i="372"/>
  <c r="J32" i="372" s="1"/>
  <c r="I19" i="372"/>
  <c r="J19" i="372" s="1"/>
  <c r="I36" i="372"/>
  <c r="J36" i="372" s="1"/>
  <c r="I23" i="372"/>
  <c r="J23" i="372" s="1"/>
  <c r="I40" i="372"/>
  <c r="J40" i="372" s="1"/>
  <c r="I27" i="372"/>
  <c r="J27" i="372" s="1"/>
  <c r="I44" i="372"/>
  <c r="J44" i="372" s="1"/>
  <c r="I31" i="372"/>
  <c r="J31" i="372" s="1"/>
  <c r="I18" i="372"/>
  <c r="I35" i="372"/>
  <c r="J35" i="372" s="1"/>
  <c r="I22" i="372"/>
  <c r="J22" i="372" s="1"/>
  <c r="I39" i="372"/>
  <c r="J39" i="372" s="1"/>
  <c r="I26" i="372"/>
  <c r="J26" i="372" s="1"/>
  <c r="I43" i="372"/>
  <c r="J43" i="372" s="1"/>
  <c r="I30" i="372"/>
  <c r="J30" i="372" s="1"/>
  <c r="I21" i="372"/>
  <c r="J21" i="372" s="1"/>
  <c r="I34" i="372"/>
  <c r="J34" i="372" s="1"/>
  <c r="I41" i="372"/>
  <c r="J41" i="372" s="1"/>
  <c r="I47" i="372"/>
  <c r="J47" i="372" s="1"/>
  <c r="I38" i="372"/>
  <c r="J38" i="372" s="1"/>
  <c r="I29" i="372"/>
  <c r="J29" i="372" s="1"/>
  <c r="I25" i="372"/>
  <c r="J25" i="372" s="1"/>
  <c r="I28" i="372"/>
  <c r="J28" i="372" s="1"/>
  <c r="I47" i="313"/>
  <c r="J47" i="313" s="1"/>
  <c r="I41" i="313"/>
  <c r="J41" i="313" s="1"/>
  <c r="I35" i="313"/>
  <c r="J35" i="313" s="1"/>
  <c r="I29" i="313"/>
  <c r="J29" i="313" s="1"/>
  <c r="I23" i="313"/>
  <c r="J23" i="313" s="1"/>
  <c r="I45" i="313"/>
  <c r="J45" i="313" s="1"/>
  <c r="I39" i="313"/>
  <c r="J39" i="313" s="1"/>
  <c r="I33" i="313"/>
  <c r="J33" i="313" s="1"/>
  <c r="I27" i="313"/>
  <c r="J27" i="313" s="1"/>
  <c r="I21" i="313"/>
  <c r="J21" i="313" s="1"/>
  <c r="I44" i="313"/>
  <c r="J44" i="313" s="1"/>
  <c r="I38" i="313"/>
  <c r="J38" i="313" s="1"/>
  <c r="I32" i="313"/>
  <c r="J32" i="313" s="1"/>
  <c r="I26" i="313"/>
  <c r="J26" i="313" s="1"/>
  <c r="I20" i="313"/>
  <c r="J20" i="313" s="1"/>
  <c r="I43" i="313"/>
  <c r="J43" i="313" s="1"/>
  <c r="I37" i="313"/>
  <c r="J37" i="313" s="1"/>
  <c r="I31" i="313"/>
  <c r="J31" i="313" s="1"/>
  <c r="I25" i="313"/>
  <c r="J25" i="313" s="1"/>
  <c r="I19" i="313"/>
  <c r="J19" i="313" s="1"/>
  <c r="I46" i="313"/>
  <c r="J46" i="313" s="1"/>
  <c r="I28" i="313"/>
  <c r="J28" i="313" s="1"/>
  <c r="I36" i="313"/>
  <c r="J36" i="313" s="1"/>
  <c r="I18" i="313"/>
  <c r="I34" i="313"/>
  <c r="J34" i="313" s="1"/>
  <c r="I42" i="313"/>
  <c r="J42" i="313" s="1"/>
  <c r="I24" i="313"/>
  <c r="J24" i="313" s="1"/>
  <c r="I40" i="313"/>
  <c r="J40" i="313" s="1"/>
  <c r="I22" i="313"/>
  <c r="J22" i="313" s="1"/>
  <c r="I30" i="313"/>
  <c r="J30" i="313" s="1"/>
  <c r="I42" i="325"/>
  <c r="J42" i="325" s="1"/>
  <c r="I36" i="325"/>
  <c r="J36" i="325" s="1"/>
  <c r="I30" i="325"/>
  <c r="J30" i="325" s="1"/>
  <c r="I24" i="325"/>
  <c r="J24" i="325" s="1"/>
  <c r="I18" i="325"/>
  <c r="I39" i="325"/>
  <c r="J39" i="325" s="1"/>
  <c r="I26" i="325"/>
  <c r="J26" i="325" s="1"/>
  <c r="I45" i="325"/>
  <c r="J45" i="325" s="1"/>
  <c r="I32" i="325"/>
  <c r="J32" i="325" s="1"/>
  <c r="I19" i="325"/>
  <c r="J19" i="325" s="1"/>
  <c r="I38" i="325"/>
  <c r="J38" i="325" s="1"/>
  <c r="I25" i="325"/>
  <c r="J25" i="325" s="1"/>
  <c r="I43" i="325"/>
  <c r="J43" i="325" s="1"/>
  <c r="I23" i="325"/>
  <c r="J23" i="325" s="1"/>
  <c r="I35" i="325"/>
  <c r="J35" i="325" s="1"/>
  <c r="I22" i="325"/>
  <c r="J22" i="325" s="1"/>
  <c r="I41" i="325"/>
  <c r="J41" i="325" s="1"/>
  <c r="I28" i="325"/>
  <c r="J28" i="325" s="1"/>
  <c r="I46" i="325"/>
  <c r="J46" i="325" s="1"/>
  <c r="I37" i="325"/>
  <c r="J37" i="325" s="1"/>
  <c r="I29" i="325"/>
  <c r="J29" i="325" s="1"/>
  <c r="I20" i="325"/>
  <c r="J20" i="325" s="1"/>
  <c r="I34" i="325"/>
  <c r="J34" i="325" s="1"/>
  <c r="I33" i="325"/>
  <c r="J33" i="325" s="1"/>
  <c r="I40" i="325"/>
  <c r="J40" i="325" s="1"/>
  <c r="I31" i="325"/>
  <c r="J31" i="325" s="1"/>
  <c r="I47" i="325"/>
  <c r="J47" i="325" s="1"/>
  <c r="I21" i="325"/>
  <c r="J21" i="325" s="1"/>
  <c r="I27" i="325"/>
  <c r="J27" i="325" s="1"/>
  <c r="I44" i="325"/>
  <c r="J44" i="325" s="1"/>
  <c r="J46" i="337"/>
  <c r="L46" i="337" s="1"/>
  <c r="J40" i="337"/>
  <c r="L40" i="337" s="1"/>
  <c r="J28" i="337"/>
  <c r="L28" i="337" s="1"/>
  <c r="J25" i="337"/>
  <c r="L25" i="337" s="1"/>
  <c r="J19" i="337"/>
  <c r="L19" i="337" s="1"/>
  <c r="J42" i="337"/>
  <c r="L42" i="337" s="1"/>
  <c r="J30" i="337"/>
  <c r="L30" i="337" s="1"/>
  <c r="I18" i="337"/>
  <c r="J20" i="337"/>
  <c r="L20" i="337" s="1"/>
  <c r="J35" i="337"/>
  <c r="L35" i="337" s="1"/>
  <c r="J27" i="337"/>
  <c r="L27" i="337" s="1"/>
  <c r="J47" i="337"/>
  <c r="L47" i="337" s="1"/>
  <c r="J45" i="337"/>
  <c r="L45" i="337" s="1"/>
  <c r="J21" i="337"/>
  <c r="L21" i="337" s="1"/>
  <c r="J29" i="337"/>
  <c r="L29" i="337" s="1"/>
  <c r="J38" i="337"/>
  <c r="L38" i="337" s="1"/>
  <c r="I45" i="349"/>
  <c r="J45" i="349" s="1"/>
  <c r="I39" i="349"/>
  <c r="J39" i="349" s="1"/>
  <c r="I33" i="349"/>
  <c r="J33" i="349" s="1"/>
  <c r="I27" i="349"/>
  <c r="J27" i="349" s="1"/>
  <c r="I21" i="349"/>
  <c r="J21" i="349" s="1"/>
  <c r="I44" i="349"/>
  <c r="J44" i="349" s="1"/>
  <c r="I38" i="349"/>
  <c r="J38" i="349" s="1"/>
  <c r="I32" i="349"/>
  <c r="J32" i="349" s="1"/>
  <c r="I26" i="349"/>
  <c r="J26" i="349" s="1"/>
  <c r="I20" i="349"/>
  <c r="J20" i="349" s="1"/>
  <c r="I42" i="349"/>
  <c r="J42" i="349" s="1"/>
  <c r="I36" i="349"/>
  <c r="J36" i="349" s="1"/>
  <c r="I30" i="349"/>
  <c r="J30" i="349" s="1"/>
  <c r="I24" i="349"/>
  <c r="J24" i="349" s="1"/>
  <c r="I18" i="349"/>
  <c r="I46" i="349"/>
  <c r="J46" i="349" s="1"/>
  <c r="I37" i="349"/>
  <c r="J37" i="349" s="1"/>
  <c r="I29" i="349"/>
  <c r="J29" i="349" s="1"/>
  <c r="I28" i="349"/>
  <c r="J28" i="349" s="1"/>
  <c r="I43" i="349"/>
  <c r="J43" i="349" s="1"/>
  <c r="I41" i="349"/>
  <c r="J41" i="349" s="1"/>
  <c r="I25" i="349"/>
  <c r="J25" i="349" s="1"/>
  <c r="I40" i="349"/>
  <c r="J40" i="349" s="1"/>
  <c r="I47" i="349"/>
  <c r="J47" i="349" s="1"/>
  <c r="I23" i="349"/>
  <c r="J23" i="349" s="1"/>
  <c r="I22" i="349"/>
  <c r="J22" i="349" s="1"/>
  <c r="I31" i="349"/>
  <c r="J31" i="349" s="1"/>
  <c r="I19" i="349"/>
  <c r="J19" i="349" s="1"/>
  <c r="I35" i="349"/>
  <c r="J35" i="349" s="1"/>
  <c r="I34" i="349"/>
  <c r="J34" i="349" s="1"/>
  <c r="J46" i="361"/>
  <c r="J32" i="361"/>
  <c r="J27" i="361"/>
  <c r="J22" i="361"/>
  <c r="J41" i="361"/>
  <c r="J40" i="361"/>
  <c r="J25" i="361"/>
  <c r="J44" i="361"/>
  <c r="J43" i="361"/>
  <c r="J38" i="361"/>
  <c r="J24" i="361"/>
  <c r="I19" i="361"/>
  <c r="J19" i="361" s="1"/>
  <c r="J33" i="361"/>
  <c r="J36" i="361"/>
  <c r="J42" i="361"/>
  <c r="J21" i="361"/>
  <c r="J47" i="361"/>
  <c r="J26" i="361"/>
  <c r="I18" i="361"/>
  <c r="J37" i="361"/>
  <c r="J31" i="361"/>
  <c r="I20" i="361"/>
  <c r="J20" i="361" s="1"/>
  <c r="I34" i="373"/>
  <c r="J34" i="373" s="1"/>
  <c r="I29" i="373"/>
  <c r="J29" i="373" s="1"/>
  <c r="I43" i="373"/>
  <c r="J43" i="373" s="1"/>
  <c r="I24" i="373"/>
  <c r="J24" i="373" s="1"/>
  <c r="I19" i="373"/>
  <c r="J19" i="373" s="1"/>
  <c r="I47" i="373"/>
  <c r="J47" i="373" s="1"/>
  <c r="I28" i="373"/>
  <c r="J28" i="373" s="1"/>
  <c r="I23" i="373"/>
  <c r="J23" i="373" s="1"/>
  <c r="I42" i="373"/>
  <c r="J42" i="373" s="1"/>
  <c r="I37" i="373"/>
  <c r="J37" i="373" s="1"/>
  <c r="I18" i="373"/>
  <c r="I32" i="373"/>
  <c r="J32" i="373" s="1"/>
  <c r="I27" i="373"/>
  <c r="J27" i="373" s="1"/>
  <c r="I46" i="373"/>
  <c r="J46" i="373" s="1"/>
  <c r="I41" i="373"/>
  <c r="J41" i="373" s="1"/>
  <c r="I22" i="373"/>
  <c r="J22" i="373" s="1"/>
  <c r="I36" i="373"/>
  <c r="J36" i="373" s="1"/>
  <c r="I31" i="373"/>
  <c r="J31" i="373" s="1"/>
  <c r="I45" i="373"/>
  <c r="J45" i="373" s="1"/>
  <c r="I26" i="373"/>
  <c r="J26" i="373" s="1"/>
  <c r="I21" i="373"/>
  <c r="J21" i="373" s="1"/>
  <c r="I40" i="373"/>
  <c r="J40" i="373" s="1"/>
  <c r="I35" i="373"/>
  <c r="J35" i="373" s="1"/>
  <c r="I39" i="373"/>
  <c r="J39" i="373" s="1"/>
  <c r="I30" i="373"/>
  <c r="J30" i="373" s="1"/>
  <c r="I38" i="373"/>
  <c r="J38" i="373" s="1"/>
  <c r="I44" i="373"/>
  <c r="J44" i="373" s="1"/>
  <c r="I25" i="373"/>
  <c r="J25" i="373" s="1"/>
  <c r="I33" i="373"/>
  <c r="J33" i="373" s="1"/>
  <c r="I20" i="373"/>
  <c r="J20" i="373" s="1"/>
  <c r="I26" i="301"/>
  <c r="J26" i="301" s="1"/>
  <c r="I38" i="301"/>
  <c r="J38" i="301" s="1"/>
  <c r="I28" i="301"/>
  <c r="J28" i="301" s="1"/>
  <c r="I40" i="301"/>
  <c r="J40" i="301" s="1"/>
  <c r="I42" i="301"/>
  <c r="J42" i="301" s="1"/>
  <c r="I36" i="301"/>
  <c r="J36" i="301" s="1"/>
  <c r="I29" i="301"/>
  <c r="J29" i="301" s="1"/>
  <c r="I41" i="301"/>
  <c r="J41" i="301" s="1"/>
  <c r="I19" i="301"/>
  <c r="J19" i="301" s="1"/>
  <c r="I31" i="301"/>
  <c r="J31" i="301" s="1"/>
  <c r="I43" i="301"/>
  <c r="J43" i="301" s="1"/>
  <c r="I21" i="301"/>
  <c r="J21" i="301" s="1"/>
  <c r="I45" i="301"/>
  <c r="J45" i="301" s="1"/>
  <c r="I34" i="301"/>
  <c r="J34" i="301" s="1"/>
  <c r="I20" i="301"/>
  <c r="J20" i="301" s="1"/>
  <c r="I32" i="301"/>
  <c r="J32" i="301" s="1"/>
  <c r="I44" i="301"/>
  <c r="J44" i="301" s="1"/>
  <c r="I33" i="301"/>
  <c r="J33" i="301" s="1"/>
  <c r="I22" i="301"/>
  <c r="J22" i="301" s="1"/>
  <c r="I46" i="301"/>
  <c r="J46" i="301" s="1"/>
  <c r="I35" i="301"/>
  <c r="J35" i="301" s="1"/>
  <c r="I47" i="301"/>
  <c r="J47" i="301" s="1"/>
  <c r="I23" i="301"/>
  <c r="J23" i="301" s="1"/>
  <c r="I24" i="301"/>
  <c r="J24" i="301" s="1"/>
  <c r="I25" i="301"/>
  <c r="J25" i="301" s="1"/>
  <c r="I37" i="301"/>
  <c r="J37" i="301" s="1"/>
  <c r="I27" i="301"/>
  <c r="J27" i="301" s="1"/>
  <c r="I39" i="301"/>
  <c r="J39" i="301" s="1"/>
  <c r="I30" i="301"/>
  <c r="J30" i="301" s="1"/>
  <c r="I45" i="314"/>
  <c r="J45" i="314" s="1"/>
  <c r="I26" i="314"/>
  <c r="J26" i="314" s="1"/>
  <c r="I21" i="314"/>
  <c r="J21" i="314" s="1"/>
  <c r="I34" i="314"/>
  <c r="J34" i="314" s="1"/>
  <c r="I29" i="314"/>
  <c r="J29" i="314" s="1"/>
  <c r="I38" i="314"/>
  <c r="J38" i="314" s="1"/>
  <c r="I33" i="314"/>
  <c r="J33" i="314" s="1"/>
  <c r="I42" i="314"/>
  <c r="J42" i="314" s="1"/>
  <c r="I37" i="314"/>
  <c r="J37" i="314" s="1"/>
  <c r="I18" i="314"/>
  <c r="I27" i="314"/>
  <c r="J27" i="314" s="1"/>
  <c r="I39" i="314"/>
  <c r="J39" i="314" s="1"/>
  <c r="I32" i="314"/>
  <c r="J32" i="314" s="1"/>
  <c r="I31" i="314"/>
  <c r="J31" i="314" s="1"/>
  <c r="I25" i="314"/>
  <c r="J25" i="314" s="1"/>
  <c r="I44" i="314"/>
  <c r="J44" i="314" s="1"/>
  <c r="I20" i="314"/>
  <c r="J20" i="314" s="1"/>
  <c r="I43" i="314"/>
  <c r="J43" i="314" s="1"/>
  <c r="I19" i="314"/>
  <c r="J19" i="314" s="1"/>
  <c r="I24" i="314"/>
  <c r="J24" i="314" s="1"/>
  <c r="I36" i="314"/>
  <c r="J36" i="314" s="1"/>
  <c r="I30" i="314"/>
  <c r="J30" i="314" s="1"/>
  <c r="I47" i="314"/>
  <c r="J47" i="314" s="1"/>
  <c r="I23" i="314"/>
  <c r="J23" i="314" s="1"/>
  <c r="I41" i="314"/>
  <c r="J41" i="314" s="1"/>
  <c r="I35" i="314"/>
  <c r="J35" i="314" s="1"/>
  <c r="I28" i="314"/>
  <c r="J28" i="314" s="1"/>
  <c r="I46" i="314"/>
  <c r="J46" i="314" s="1"/>
  <c r="I40" i="314"/>
  <c r="J40" i="314" s="1"/>
  <c r="I22" i="314"/>
  <c r="J22" i="314" s="1"/>
  <c r="I47" i="326"/>
  <c r="J47" i="326" s="1"/>
  <c r="I41" i="326"/>
  <c r="J41" i="326" s="1"/>
  <c r="I35" i="326"/>
  <c r="J35" i="326" s="1"/>
  <c r="I29" i="326"/>
  <c r="J29" i="326" s="1"/>
  <c r="I23" i="326"/>
  <c r="J23" i="326" s="1"/>
  <c r="I34" i="326"/>
  <c r="J34" i="326" s="1"/>
  <c r="I21" i="326"/>
  <c r="J21" i="326" s="1"/>
  <c r="I40" i="326"/>
  <c r="J40" i="326" s="1"/>
  <c r="I27" i="326"/>
  <c r="J27" i="326" s="1"/>
  <c r="I46" i="326"/>
  <c r="J46" i="326" s="1"/>
  <c r="I33" i="326"/>
  <c r="J33" i="326" s="1"/>
  <c r="I20" i="326"/>
  <c r="J20" i="326" s="1"/>
  <c r="I38" i="326"/>
  <c r="J38" i="326" s="1"/>
  <c r="I25" i="326"/>
  <c r="J25" i="326" s="1"/>
  <c r="I37" i="326"/>
  <c r="J37" i="326" s="1"/>
  <c r="I24" i="326"/>
  <c r="J24" i="326" s="1"/>
  <c r="I43" i="326"/>
  <c r="J43" i="326" s="1"/>
  <c r="I30" i="326"/>
  <c r="J30" i="326" s="1"/>
  <c r="I32" i="326"/>
  <c r="J32" i="326" s="1"/>
  <c r="I31" i="326"/>
  <c r="J31" i="326" s="1"/>
  <c r="I22" i="326"/>
  <c r="J22" i="326" s="1"/>
  <c r="I39" i="326"/>
  <c r="J39" i="326" s="1"/>
  <c r="I45" i="326"/>
  <c r="J45" i="326" s="1"/>
  <c r="I28" i="326"/>
  <c r="J28" i="326" s="1"/>
  <c r="I19" i="326"/>
  <c r="J19" i="326" s="1"/>
  <c r="I36" i="326"/>
  <c r="J36" i="326" s="1"/>
  <c r="I26" i="326"/>
  <c r="J26" i="326" s="1"/>
  <c r="I42" i="326"/>
  <c r="J42" i="326" s="1"/>
  <c r="I44" i="326"/>
  <c r="J44" i="326" s="1"/>
  <c r="I18" i="326"/>
  <c r="I45" i="338"/>
  <c r="J45" i="338" s="1"/>
  <c r="L45" i="338" s="1"/>
  <c r="I39" i="338"/>
  <c r="J39" i="338" s="1"/>
  <c r="L39" i="338" s="1"/>
  <c r="I33" i="338"/>
  <c r="J33" i="338" s="1"/>
  <c r="L33" i="338" s="1"/>
  <c r="I27" i="338"/>
  <c r="J27" i="338" s="1"/>
  <c r="L27" i="338" s="1"/>
  <c r="I21" i="338"/>
  <c r="J21" i="338" s="1"/>
  <c r="L21" i="338" s="1"/>
  <c r="I44" i="338"/>
  <c r="J44" i="338" s="1"/>
  <c r="L44" i="338" s="1"/>
  <c r="I42" i="338"/>
  <c r="J42" i="338" s="1"/>
  <c r="L42" i="338" s="1"/>
  <c r="I36" i="338"/>
  <c r="J36" i="338" s="1"/>
  <c r="L36" i="338" s="1"/>
  <c r="I30" i="338"/>
  <c r="J30" i="338" s="1"/>
  <c r="L30" i="338" s="1"/>
  <c r="I24" i="338"/>
  <c r="J24" i="338" s="1"/>
  <c r="L24" i="338" s="1"/>
  <c r="I18" i="338"/>
  <c r="I47" i="338"/>
  <c r="J47" i="338" s="1"/>
  <c r="L47" i="338" s="1"/>
  <c r="I41" i="338"/>
  <c r="J41" i="338" s="1"/>
  <c r="L41" i="338" s="1"/>
  <c r="I35" i="338"/>
  <c r="J35" i="338" s="1"/>
  <c r="L35" i="338" s="1"/>
  <c r="I29" i="338"/>
  <c r="J29" i="338" s="1"/>
  <c r="L29" i="338" s="1"/>
  <c r="I23" i="338"/>
  <c r="J23" i="338" s="1"/>
  <c r="L23" i="338" s="1"/>
  <c r="I31" i="338"/>
  <c r="J31" i="338" s="1"/>
  <c r="L31" i="338" s="1"/>
  <c r="I37" i="338"/>
  <c r="J37" i="338" s="1"/>
  <c r="L37" i="338" s="1"/>
  <c r="I28" i="338"/>
  <c r="J28" i="338" s="1"/>
  <c r="L28" i="338" s="1"/>
  <c r="I20" i="338"/>
  <c r="J20" i="338" s="1"/>
  <c r="L20" i="338" s="1"/>
  <c r="I43" i="338"/>
  <c r="J43" i="338" s="1"/>
  <c r="L43" i="338" s="1"/>
  <c r="I34" i="338"/>
  <c r="J34" i="338" s="1"/>
  <c r="L34" i="338" s="1"/>
  <c r="I26" i="338"/>
  <c r="J26" i="338" s="1"/>
  <c r="L26" i="338" s="1"/>
  <c r="I40" i="338"/>
  <c r="J40" i="338" s="1"/>
  <c r="L40" i="338" s="1"/>
  <c r="I32" i="338"/>
  <c r="J32" i="338" s="1"/>
  <c r="L32" i="338" s="1"/>
  <c r="I25" i="338"/>
  <c r="J25" i="338" s="1"/>
  <c r="L25" i="338" s="1"/>
  <c r="I46" i="338"/>
  <c r="J46" i="338" s="1"/>
  <c r="L46" i="338" s="1"/>
  <c r="I22" i="338"/>
  <c r="J22" i="338" s="1"/>
  <c r="L22" i="338" s="1"/>
  <c r="I19" i="338"/>
  <c r="J19" i="338" s="1"/>
  <c r="L19" i="338" s="1"/>
  <c r="I38" i="338"/>
  <c r="J38" i="338" s="1"/>
  <c r="L38" i="338" s="1"/>
  <c r="I41" i="350"/>
  <c r="J41" i="350" s="1"/>
  <c r="I36" i="350"/>
  <c r="J36" i="350" s="1"/>
  <c r="I25" i="350"/>
  <c r="J25" i="350" s="1"/>
  <c r="I20" i="350"/>
  <c r="J20" i="350" s="1"/>
  <c r="I46" i="350"/>
  <c r="J46" i="350" s="1"/>
  <c r="I30" i="350"/>
  <c r="J30" i="350" s="1"/>
  <c r="I35" i="350"/>
  <c r="J35" i="350" s="1"/>
  <c r="I19" i="350"/>
  <c r="J19" i="350" s="1"/>
  <c r="I39" i="350"/>
  <c r="J39" i="350" s="1"/>
  <c r="I23" i="350"/>
  <c r="J23" i="350" s="1"/>
  <c r="I44" i="350"/>
  <c r="J44" i="350" s="1"/>
  <c r="I33" i="350"/>
  <c r="J33" i="350" s="1"/>
  <c r="I28" i="350"/>
  <c r="J28" i="350" s="1"/>
  <c r="I37" i="350"/>
  <c r="J37" i="350" s="1"/>
  <c r="I32" i="350"/>
  <c r="J32" i="350" s="1"/>
  <c r="I21" i="350"/>
  <c r="J21" i="350" s="1"/>
  <c r="I42" i="350"/>
  <c r="J42" i="350" s="1"/>
  <c r="I26" i="350"/>
  <c r="J26" i="350" s="1"/>
  <c r="I47" i="350"/>
  <c r="J47" i="350" s="1"/>
  <c r="I31" i="350"/>
  <c r="J31" i="350" s="1"/>
  <c r="I38" i="350"/>
  <c r="J38" i="350" s="1"/>
  <c r="I45" i="350"/>
  <c r="J45" i="350" s="1"/>
  <c r="I29" i="350"/>
  <c r="J29" i="350" s="1"/>
  <c r="I43" i="350"/>
  <c r="J43" i="350" s="1"/>
  <c r="I27" i="350"/>
  <c r="J27" i="350" s="1"/>
  <c r="I34" i="350"/>
  <c r="J34" i="350" s="1"/>
  <c r="I18" i="350"/>
  <c r="I40" i="350"/>
  <c r="J40" i="350" s="1"/>
  <c r="I24" i="350"/>
  <c r="J24" i="350" s="1"/>
  <c r="I22" i="350"/>
  <c r="J22" i="350" s="1"/>
  <c r="I47" i="362"/>
  <c r="J47" i="362" s="1"/>
  <c r="I41" i="362"/>
  <c r="J41" i="362" s="1"/>
  <c r="I35" i="362"/>
  <c r="J35" i="362" s="1"/>
  <c r="I29" i="362"/>
  <c r="J29" i="362" s="1"/>
  <c r="I23" i="362"/>
  <c r="J23" i="362" s="1"/>
  <c r="I28" i="362"/>
  <c r="J28" i="362" s="1"/>
  <c r="I34" i="362"/>
  <c r="J34" i="362" s="1"/>
  <c r="I21" i="362"/>
  <c r="J21" i="362" s="1"/>
  <c r="I40" i="362"/>
  <c r="J40" i="362" s="1"/>
  <c r="I27" i="362"/>
  <c r="J27" i="362" s="1"/>
  <c r="I45" i="362"/>
  <c r="J45" i="362" s="1"/>
  <c r="I32" i="362"/>
  <c r="J32" i="362" s="1"/>
  <c r="I19" i="362"/>
  <c r="J19" i="362" s="1"/>
  <c r="I38" i="362"/>
  <c r="J38" i="362" s="1"/>
  <c r="I25" i="362"/>
  <c r="J25" i="362" s="1"/>
  <c r="I44" i="362"/>
  <c r="J44" i="362" s="1"/>
  <c r="I31" i="362"/>
  <c r="J31" i="362" s="1"/>
  <c r="I18" i="362"/>
  <c r="I43" i="362"/>
  <c r="J43" i="362" s="1"/>
  <c r="I30" i="362"/>
  <c r="J30" i="362" s="1"/>
  <c r="I36" i="362"/>
  <c r="J36" i="362" s="1"/>
  <c r="I20" i="362"/>
  <c r="J20" i="362" s="1"/>
  <c r="I46" i="362"/>
  <c r="J46" i="362" s="1"/>
  <c r="I37" i="362"/>
  <c r="J37" i="362" s="1"/>
  <c r="I24" i="362"/>
  <c r="J24" i="362" s="1"/>
  <c r="I42" i="362"/>
  <c r="J42" i="362" s="1"/>
  <c r="I33" i="362"/>
  <c r="J33" i="362" s="1"/>
  <c r="I22" i="362"/>
  <c r="J22" i="362" s="1"/>
  <c r="I39" i="362"/>
  <c r="J39" i="362" s="1"/>
  <c r="I26" i="362"/>
  <c r="J26" i="362" s="1"/>
  <c r="I47" i="374"/>
  <c r="J47" i="374" s="1"/>
  <c r="I41" i="374"/>
  <c r="J41" i="374" s="1"/>
  <c r="I35" i="374"/>
  <c r="J35" i="374" s="1"/>
  <c r="I29" i="374"/>
  <c r="J29" i="374" s="1"/>
  <c r="I23" i="374"/>
  <c r="J23" i="374" s="1"/>
  <c r="I46" i="374"/>
  <c r="J46" i="374" s="1"/>
  <c r="I40" i="374"/>
  <c r="J40" i="374" s="1"/>
  <c r="I34" i="374"/>
  <c r="J34" i="374" s="1"/>
  <c r="I28" i="374"/>
  <c r="J28" i="374" s="1"/>
  <c r="I22" i="374"/>
  <c r="J22" i="374" s="1"/>
  <c r="I45" i="374"/>
  <c r="J45" i="374" s="1"/>
  <c r="I39" i="374"/>
  <c r="J39" i="374" s="1"/>
  <c r="I33" i="374"/>
  <c r="J33" i="374" s="1"/>
  <c r="I27" i="374"/>
  <c r="J27" i="374" s="1"/>
  <c r="I21" i="374"/>
  <c r="J21" i="374" s="1"/>
  <c r="I44" i="374"/>
  <c r="J44" i="374" s="1"/>
  <c r="I38" i="374"/>
  <c r="J38" i="374" s="1"/>
  <c r="I32" i="374"/>
  <c r="J32" i="374" s="1"/>
  <c r="I26" i="374"/>
  <c r="J26" i="374" s="1"/>
  <c r="I20" i="374"/>
  <c r="J20" i="374" s="1"/>
  <c r="I43" i="374"/>
  <c r="J43" i="374" s="1"/>
  <c r="I37" i="374"/>
  <c r="J37" i="374" s="1"/>
  <c r="I31" i="374"/>
  <c r="J31" i="374" s="1"/>
  <c r="I25" i="374"/>
  <c r="J25" i="374" s="1"/>
  <c r="I19" i="374"/>
  <c r="J19" i="374" s="1"/>
  <c r="I36" i="374"/>
  <c r="J36" i="374" s="1"/>
  <c r="I24" i="374"/>
  <c r="J24" i="374" s="1"/>
  <c r="I42" i="374"/>
  <c r="J42" i="374" s="1"/>
  <c r="I30" i="374"/>
  <c r="J30" i="374" s="1"/>
  <c r="I18" i="374"/>
  <c r="I46" i="315"/>
  <c r="J46" i="315" s="1"/>
  <c r="I30" i="315"/>
  <c r="J30" i="315" s="1"/>
  <c r="I40" i="315"/>
  <c r="J40" i="315" s="1"/>
  <c r="I35" i="315"/>
  <c r="J35" i="315" s="1"/>
  <c r="I24" i="315"/>
  <c r="J24" i="315" s="1"/>
  <c r="I19" i="315"/>
  <c r="J19" i="315" s="1"/>
  <c r="I45" i="315"/>
  <c r="J45" i="315" s="1"/>
  <c r="I33" i="315"/>
  <c r="J33" i="315" s="1"/>
  <c r="I43" i="315"/>
  <c r="J43" i="315" s="1"/>
  <c r="I32" i="315"/>
  <c r="J32" i="315" s="1"/>
  <c r="I27" i="315"/>
  <c r="J27" i="315" s="1"/>
  <c r="I42" i="315"/>
  <c r="J42" i="315" s="1"/>
  <c r="I26" i="315"/>
  <c r="J26" i="315" s="1"/>
  <c r="I41" i="315"/>
  <c r="J41" i="315" s="1"/>
  <c r="I34" i="315"/>
  <c r="J34" i="315" s="1"/>
  <c r="I20" i="315"/>
  <c r="J20" i="315" s="1"/>
  <c r="I39" i="315"/>
  <c r="J39" i="315" s="1"/>
  <c r="I18" i="315"/>
  <c r="I47" i="315"/>
  <c r="J47" i="315" s="1"/>
  <c r="I25" i="315"/>
  <c r="J25" i="315" s="1"/>
  <c r="I31" i="315"/>
  <c r="J31" i="315" s="1"/>
  <c r="I38" i="315"/>
  <c r="J38" i="315" s="1"/>
  <c r="I44" i="315"/>
  <c r="J44" i="315" s="1"/>
  <c r="I23" i="315"/>
  <c r="J23" i="315" s="1"/>
  <c r="I37" i="315"/>
  <c r="J37" i="315" s="1"/>
  <c r="I29" i="315"/>
  <c r="J29" i="315" s="1"/>
  <c r="I22" i="315"/>
  <c r="J22" i="315" s="1"/>
  <c r="I36" i="315"/>
  <c r="J36" i="315" s="1"/>
  <c r="I28" i="315"/>
  <c r="J28" i="315" s="1"/>
  <c r="I21" i="315"/>
  <c r="J21" i="315" s="1"/>
  <c r="I46" i="327"/>
  <c r="J46" i="327" s="1"/>
  <c r="I40" i="327"/>
  <c r="J40" i="327" s="1"/>
  <c r="I34" i="327"/>
  <c r="J34" i="327" s="1"/>
  <c r="I28" i="327"/>
  <c r="J28" i="327" s="1"/>
  <c r="I22" i="327"/>
  <c r="J22" i="327" s="1"/>
  <c r="I44" i="327"/>
  <c r="J44" i="327" s="1"/>
  <c r="I36" i="327"/>
  <c r="J36" i="327" s="1"/>
  <c r="I23" i="327"/>
  <c r="J23" i="327" s="1"/>
  <c r="I42" i="327"/>
  <c r="J42" i="327" s="1"/>
  <c r="I29" i="327"/>
  <c r="J29" i="327" s="1"/>
  <c r="I35" i="327"/>
  <c r="J35" i="327" s="1"/>
  <c r="I47" i="327"/>
  <c r="J47" i="327" s="1"/>
  <c r="I33" i="327"/>
  <c r="J33" i="327" s="1"/>
  <c r="I20" i="327"/>
  <c r="J20" i="327" s="1"/>
  <c r="I32" i="327"/>
  <c r="J32" i="327" s="1"/>
  <c r="I19" i="327"/>
  <c r="J19" i="327" s="1"/>
  <c r="I45" i="327"/>
  <c r="J45" i="327" s="1"/>
  <c r="I38" i="327"/>
  <c r="J38" i="327" s="1"/>
  <c r="I25" i="327"/>
  <c r="J25" i="327" s="1"/>
  <c r="I18" i="327"/>
  <c r="I43" i="327"/>
  <c r="J43" i="327" s="1"/>
  <c r="I26" i="327"/>
  <c r="J26" i="327" s="1"/>
  <c r="I31" i="327"/>
  <c r="J31" i="327" s="1"/>
  <c r="I39" i="327"/>
  <c r="J39" i="327" s="1"/>
  <c r="I30" i="327"/>
  <c r="J30" i="327" s="1"/>
  <c r="I37" i="327"/>
  <c r="J37" i="327" s="1"/>
  <c r="I27" i="327"/>
  <c r="J27" i="327" s="1"/>
  <c r="I21" i="327"/>
  <c r="J21" i="327" s="1"/>
  <c r="I41" i="327"/>
  <c r="J41" i="327" s="1"/>
  <c r="I24" i="327"/>
  <c r="J24" i="327" s="1"/>
  <c r="I44" i="339"/>
  <c r="J44" i="339" s="1"/>
  <c r="L44" i="339" s="1"/>
  <c r="I38" i="339"/>
  <c r="J38" i="339" s="1"/>
  <c r="L38" i="339" s="1"/>
  <c r="I32" i="339"/>
  <c r="J32" i="339" s="1"/>
  <c r="L32" i="339" s="1"/>
  <c r="I26" i="339"/>
  <c r="J26" i="339" s="1"/>
  <c r="L26" i="339" s="1"/>
  <c r="I20" i="339"/>
  <c r="J20" i="339" s="1"/>
  <c r="L20" i="339" s="1"/>
  <c r="I43" i="339"/>
  <c r="J43" i="339" s="1"/>
  <c r="L43" i="339" s="1"/>
  <c r="I37" i="339"/>
  <c r="J37" i="339" s="1"/>
  <c r="L37" i="339" s="1"/>
  <c r="I31" i="339"/>
  <c r="J31" i="339" s="1"/>
  <c r="L31" i="339" s="1"/>
  <c r="I25" i="339"/>
  <c r="J25" i="339" s="1"/>
  <c r="L25" i="339" s="1"/>
  <c r="I19" i="339"/>
  <c r="J19" i="339" s="1"/>
  <c r="L19" i="339" s="1"/>
  <c r="I47" i="339"/>
  <c r="J47" i="339" s="1"/>
  <c r="L47" i="339" s="1"/>
  <c r="I41" i="339"/>
  <c r="J41" i="339" s="1"/>
  <c r="L41" i="339" s="1"/>
  <c r="I35" i="339"/>
  <c r="J35" i="339" s="1"/>
  <c r="L35" i="339" s="1"/>
  <c r="I29" i="339"/>
  <c r="J29" i="339" s="1"/>
  <c r="L29" i="339" s="1"/>
  <c r="I23" i="339"/>
  <c r="J23" i="339" s="1"/>
  <c r="L23" i="339" s="1"/>
  <c r="I46" i="339"/>
  <c r="J46" i="339" s="1"/>
  <c r="L46" i="339" s="1"/>
  <c r="I40" i="339"/>
  <c r="J40" i="339" s="1"/>
  <c r="L40" i="339" s="1"/>
  <c r="I34" i="339"/>
  <c r="J34" i="339" s="1"/>
  <c r="L34" i="339" s="1"/>
  <c r="I28" i="339"/>
  <c r="J28" i="339" s="1"/>
  <c r="L28" i="339" s="1"/>
  <c r="I22" i="339"/>
  <c r="J22" i="339" s="1"/>
  <c r="L22" i="339" s="1"/>
  <c r="I39" i="339"/>
  <c r="J39" i="339" s="1"/>
  <c r="L39" i="339" s="1"/>
  <c r="I30" i="339"/>
  <c r="J30" i="339" s="1"/>
  <c r="L30" i="339" s="1"/>
  <c r="I21" i="339"/>
  <c r="J21" i="339" s="1"/>
  <c r="L21" i="339" s="1"/>
  <c r="I45" i="339"/>
  <c r="J45" i="339" s="1"/>
  <c r="L45" i="339" s="1"/>
  <c r="I36" i="339"/>
  <c r="J36" i="339" s="1"/>
  <c r="L36" i="339" s="1"/>
  <c r="I27" i="339"/>
  <c r="J27" i="339" s="1"/>
  <c r="L27" i="339" s="1"/>
  <c r="I18" i="339"/>
  <c r="I33" i="339"/>
  <c r="J33" i="339" s="1"/>
  <c r="L33" i="339" s="1"/>
  <c r="I42" i="339"/>
  <c r="J42" i="339" s="1"/>
  <c r="L42" i="339" s="1"/>
  <c r="I24" i="339"/>
  <c r="J24" i="339" s="1"/>
  <c r="L24" i="339" s="1"/>
  <c r="I42" i="351"/>
  <c r="J42" i="351" s="1"/>
  <c r="I26" i="351"/>
  <c r="J26" i="351" s="1"/>
  <c r="I47" i="351"/>
  <c r="J47" i="351" s="1"/>
  <c r="I36" i="351"/>
  <c r="J36" i="351" s="1"/>
  <c r="I31" i="351"/>
  <c r="J31" i="351" s="1"/>
  <c r="I20" i="351"/>
  <c r="J20" i="351" s="1"/>
  <c r="I41" i="351"/>
  <c r="J41" i="351" s="1"/>
  <c r="I25" i="351"/>
  <c r="J25" i="351" s="1"/>
  <c r="I45" i="351"/>
  <c r="J45" i="351" s="1"/>
  <c r="I29" i="351"/>
  <c r="J29" i="351" s="1"/>
  <c r="I34" i="351"/>
  <c r="J34" i="351" s="1"/>
  <c r="I18" i="351"/>
  <c r="I44" i="351"/>
  <c r="J44" i="351" s="1"/>
  <c r="I38" i="351"/>
  <c r="J38" i="351" s="1"/>
  <c r="I22" i="351"/>
  <c r="J22" i="351" s="1"/>
  <c r="I43" i="351"/>
  <c r="J43" i="351" s="1"/>
  <c r="I32" i="351"/>
  <c r="J32" i="351" s="1"/>
  <c r="I27" i="351"/>
  <c r="J27" i="351" s="1"/>
  <c r="I39" i="351"/>
  <c r="J39" i="351" s="1"/>
  <c r="I23" i="351"/>
  <c r="J23" i="351" s="1"/>
  <c r="I30" i="351"/>
  <c r="J30" i="351" s="1"/>
  <c r="I46" i="351"/>
  <c r="J46" i="351" s="1"/>
  <c r="I37" i="351"/>
  <c r="J37" i="351" s="1"/>
  <c r="I21" i="351"/>
  <c r="J21" i="351" s="1"/>
  <c r="I35" i="351"/>
  <c r="J35" i="351" s="1"/>
  <c r="I19" i="351"/>
  <c r="J19" i="351" s="1"/>
  <c r="I40" i="351"/>
  <c r="J40" i="351" s="1"/>
  <c r="I33" i="351"/>
  <c r="J33" i="351" s="1"/>
  <c r="I24" i="351"/>
  <c r="J24" i="351" s="1"/>
  <c r="I28" i="351"/>
  <c r="J28" i="351" s="1"/>
  <c r="I46" i="363"/>
  <c r="J46" i="363" s="1"/>
  <c r="I40" i="363"/>
  <c r="J40" i="363" s="1"/>
  <c r="I34" i="363"/>
  <c r="J34" i="363" s="1"/>
  <c r="I28" i="363"/>
  <c r="J28" i="363" s="1"/>
  <c r="I22" i="363"/>
  <c r="J22" i="363" s="1"/>
  <c r="I43" i="363"/>
  <c r="J43" i="363" s="1"/>
  <c r="I30" i="363"/>
  <c r="J30" i="363" s="1"/>
  <c r="I36" i="363"/>
  <c r="J36" i="363" s="1"/>
  <c r="I23" i="363"/>
  <c r="J23" i="363" s="1"/>
  <c r="I42" i="363"/>
  <c r="J42" i="363" s="1"/>
  <c r="I29" i="363"/>
  <c r="J29" i="363" s="1"/>
  <c r="I47" i="363"/>
  <c r="J47" i="363" s="1"/>
  <c r="I27" i="363"/>
  <c r="J27" i="363" s="1"/>
  <c r="I33" i="363"/>
  <c r="J33" i="363" s="1"/>
  <c r="I20" i="363"/>
  <c r="J20" i="363" s="1"/>
  <c r="I39" i="363"/>
  <c r="J39" i="363" s="1"/>
  <c r="I26" i="363"/>
  <c r="J26" i="363" s="1"/>
  <c r="I45" i="363"/>
  <c r="J45" i="363" s="1"/>
  <c r="I32" i="363"/>
  <c r="J32" i="363" s="1"/>
  <c r="I19" i="363"/>
  <c r="J19" i="363" s="1"/>
  <c r="I38" i="363"/>
  <c r="J38" i="363" s="1"/>
  <c r="I25" i="363"/>
  <c r="J25" i="363" s="1"/>
  <c r="I44" i="363"/>
  <c r="J44" i="363" s="1"/>
  <c r="I31" i="363"/>
  <c r="J31" i="363" s="1"/>
  <c r="I18" i="363"/>
  <c r="I37" i="363"/>
  <c r="J37" i="363" s="1"/>
  <c r="I41" i="363"/>
  <c r="J41" i="363" s="1"/>
  <c r="I21" i="363"/>
  <c r="J21" i="363" s="1"/>
  <c r="I35" i="363"/>
  <c r="J35" i="363" s="1"/>
  <c r="I24" i="363"/>
  <c r="J24" i="363" s="1"/>
  <c r="I46" i="375"/>
  <c r="J46" i="375" s="1"/>
  <c r="I40" i="375"/>
  <c r="J40" i="375" s="1"/>
  <c r="I34" i="375"/>
  <c r="J34" i="375" s="1"/>
  <c r="I28" i="375"/>
  <c r="J28" i="375" s="1"/>
  <c r="I22" i="375"/>
  <c r="J22" i="375" s="1"/>
  <c r="I45" i="375"/>
  <c r="J45" i="375" s="1"/>
  <c r="I39" i="375"/>
  <c r="J39" i="375" s="1"/>
  <c r="I33" i="375"/>
  <c r="J33" i="375" s="1"/>
  <c r="I27" i="375"/>
  <c r="J27" i="375" s="1"/>
  <c r="I21" i="375"/>
  <c r="J21" i="375" s="1"/>
  <c r="I44" i="375"/>
  <c r="J44" i="375" s="1"/>
  <c r="I38" i="375"/>
  <c r="J38" i="375" s="1"/>
  <c r="I32" i="375"/>
  <c r="J32" i="375" s="1"/>
  <c r="I26" i="375"/>
  <c r="J26" i="375" s="1"/>
  <c r="I20" i="375"/>
  <c r="J20" i="375" s="1"/>
  <c r="I43" i="375"/>
  <c r="J43" i="375" s="1"/>
  <c r="I37" i="375"/>
  <c r="J37" i="375" s="1"/>
  <c r="I31" i="375"/>
  <c r="J31" i="375" s="1"/>
  <c r="I25" i="375"/>
  <c r="J25" i="375" s="1"/>
  <c r="I19" i="375"/>
  <c r="J19" i="375" s="1"/>
  <c r="I42" i="375"/>
  <c r="J42" i="375" s="1"/>
  <c r="I36" i="375"/>
  <c r="J36" i="375" s="1"/>
  <c r="I30" i="375"/>
  <c r="J30" i="375" s="1"/>
  <c r="I24" i="375"/>
  <c r="J24" i="375" s="1"/>
  <c r="I18" i="375"/>
  <c r="I47" i="375"/>
  <c r="J47" i="375" s="1"/>
  <c r="I35" i="375"/>
  <c r="J35" i="375" s="1"/>
  <c r="I23" i="375"/>
  <c r="J23" i="375" s="1"/>
  <c r="I41" i="375"/>
  <c r="J41" i="375" s="1"/>
  <c r="I29" i="375"/>
  <c r="J29" i="375" s="1"/>
  <c r="I46" i="302"/>
  <c r="J46" i="302" s="1"/>
  <c r="I30" i="302"/>
  <c r="J30" i="302" s="1"/>
  <c r="I45" i="302"/>
  <c r="J45" i="302" s="1"/>
  <c r="I29" i="302"/>
  <c r="J29" i="302" s="1"/>
  <c r="I44" i="302"/>
  <c r="J44" i="302" s="1"/>
  <c r="I39" i="302"/>
  <c r="J39" i="302" s="1"/>
  <c r="I28" i="302"/>
  <c r="J28" i="302" s="1"/>
  <c r="I23" i="302"/>
  <c r="J23" i="302" s="1"/>
  <c r="I34" i="302"/>
  <c r="J34" i="302" s="1"/>
  <c r="I18" i="302"/>
  <c r="I31" i="302"/>
  <c r="J31" i="302" s="1"/>
  <c r="I33" i="302"/>
  <c r="J33" i="302" s="1"/>
  <c r="I43" i="302"/>
  <c r="J43" i="302" s="1"/>
  <c r="I32" i="302"/>
  <c r="J32" i="302" s="1"/>
  <c r="I27" i="302"/>
  <c r="J27" i="302" s="1"/>
  <c r="I37" i="302"/>
  <c r="J37" i="302" s="1"/>
  <c r="I47" i="302"/>
  <c r="J47" i="302" s="1"/>
  <c r="I38" i="302"/>
  <c r="J38" i="302" s="1"/>
  <c r="I22" i="302"/>
  <c r="J22" i="302" s="1"/>
  <c r="I21" i="302"/>
  <c r="J21" i="302" s="1"/>
  <c r="I36" i="302"/>
  <c r="J36" i="302" s="1"/>
  <c r="I42" i="302"/>
  <c r="J42" i="302" s="1"/>
  <c r="I26" i="302"/>
  <c r="J26" i="302" s="1"/>
  <c r="I20" i="302"/>
  <c r="J20" i="302" s="1"/>
  <c r="I41" i="302"/>
  <c r="J41" i="302" s="1"/>
  <c r="I25" i="302"/>
  <c r="J25" i="302" s="1"/>
  <c r="I40" i="302"/>
  <c r="J40" i="302" s="1"/>
  <c r="I35" i="302"/>
  <c r="J35" i="302" s="1"/>
  <c r="I24" i="302"/>
  <c r="J24" i="302" s="1"/>
  <c r="I19" i="302"/>
  <c r="J19" i="302" s="1"/>
  <c r="I44" i="316"/>
  <c r="J44" i="316" s="1"/>
  <c r="I38" i="316"/>
  <c r="J38" i="316" s="1"/>
  <c r="I32" i="316"/>
  <c r="J32" i="316" s="1"/>
  <c r="I26" i="316"/>
  <c r="J26" i="316" s="1"/>
  <c r="I20" i="316"/>
  <c r="J20" i="316" s="1"/>
  <c r="I42" i="316"/>
  <c r="J42" i="316" s="1"/>
  <c r="I36" i="316"/>
  <c r="J36" i="316" s="1"/>
  <c r="I30" i="316"/>
  <c r="J30" i="316" s="1"/>
  <c r="I24" i="316"/>
  <c r="J24" i="316" s="1"/>
  <c r="I18" i="316"/>
  <c r="I47" i="316"/>
  <c r="J47" i="316" s="1"/>
  <c r="I41" i="316"/>
  <c r="J41" i="316" s="1"/>
  <c r="I35" i="316"/>
  <c r="J35" i="316" s="1"/>
  <c r="I29" i="316"/>
  <c r="J29" i="316" s="1"/>
  <c r="I23" i="316"/>
  <c r="J23" i="316" s="1"/>
  <c r="I46" i="316"/>
  <c r="J46" i="316" s="1"/>
  <c r="I40" i="316"/>
  <c r="J40" i="316" s="1"/>
  <c r="I34" i="316"/>
  <c r="J34" i="316" s="1"/>
  <c r="I28" i="316"/>
  <c r="J28" i="316" s="1"/>
  <c r="I22" i="316"/>
  <c r="J22" i="316" s="1"/>
  <c r="I45" i="316"/>
  <c r="J45" i="316" s="1"/>
  <c r="I27" i="316"/>
  <c r="J27" i="316" s="1"/>
  <c r="I33" i="316"/>
  <c r="J33" i="316" s="1"/>
  <c r="I43" i="316"/>
  <c r="J43" i="316" s="1"/>
  <c r="I25" i="316"/>
  <c r="J25" i="316" s="1"/>
  <c r="I31" i="316"/>
  <c r="J31" i="316" s="1"/>
  <c r="I39" i="316"/>
  <c r="J39" i="316" s="1"/>
  <c r="I21" i="316"/>
  <c r="J21" i="316" s="1"/>
  <c r="I37" i="316"/>
  <c r="J37" i="316" s="1"/>
  <c r="I19" i="316"/>
  <c r="J19" i="316" s="1"/>
  <c r="I42" i="328"/>
  <c r="J42" i="328" s="1"/>
  <c r="I26" i="328"/>
  <c r="J26" i="328" s="1"/>
  <c r="I47" i="328"/>
  <c r="J47" i="328" s="1"/>
  <c r="I36" i="328"/>
  <c r="J36" i="328" s="1"/>
  <c r="I31" i="328"/>
  <c r="J31" i="328" s="1"/>
  <c r="I20" i="328"/>
  <c r="J20" i="328" s="1"/>
  <c r="I40" i="328"/>
  <c r="J40" i="328" s="1"/>
  <c r="I35" i="328"/>
  <c r="J35" i="328" s="1"/>
  <c r="I24" i="328"/>
  <c r="J24" i="328" s="1"/>
  <c r="I19" i="328"/>
  <c r="J19" i="328" s="1"/>
  <c r="I44" i="328"/>
  <c r="J44" i="328" s="1"/>
  <c r="I38" i="328"/>
  <c r="J38" i="328" s="1"/>
  <c r="I25" i="328"/>
  <c r="J25" i="328" s="1"/>
  <c r="I18" i="328"/>
  <c r="I37" i="328"/>
  <c r="J37" i="328" s="1"/>
  <c r="I30" i="328"/>
  <c r="J30" i="328" s="1"/>
  <c r="I29" i="328"/>
  <c r="J29" i="328" s="1"/>
  <c r="I23" i="328"/>
  <c r="J23" i="328" s="1"/>
  <c r="I34" i="328"/>
  <c r="J34" i="328" s="1"/>
  <c r="I46" i="328"/>
  <c r="J46" i="328" s="1"/>
  <c r="I21" i="328"/>
  <c r="J21" i="328" s="1"/>
  <c r="I22" i="328"/>
  <c r="J22" i="328" s="1"/>
  <c r="I39" i="328"/>
  <c r="J39" i="328" s="1"/>
  <c r="I45" i="328"/>
  <c r="J45" i="328" s="1"/>
  <c r="I28" i="328"/>
  <c r="J28" i="328" s="1"/>
  <c r="I27" i="328"/>
  <c r="J27" i="328" s="1"/>
  <c r="I43" i="328"/>
  <c r="J43" i="328" s="1"/>
  <c r="I41" i="328"/>
  <c r="J41" i="328" s="1"/>
  <c r="I32" i="328"/>
  <c r="J32" i="328" s="1"/>
  <c r="I33" i="328"/>
  <c r="J33" i="328" s="1"/>
  <c r="I42" i="340"/>
  <c r="J42" i="340" s="1"/>
  <c r="I37" i="340"/>
  <c r="J37" i="340" s="1"/>
  <c r="I45" i="340"/>
  <c r="J45" i="340" s="1"/>
  <c r="I26" i="340"/>
  <c r="J26" i="340" s="1"/>
  <c r="I21" i="340"/>
  <c r="J21" i="340" s="1"/>
  <c r="I35" i="340"/>
  <c r="J35" i="340" s="1"/>
  <c r="I30" i="340"/>
  <c r="J30" i="340" s="1"/>
  <c r="I46" i="340"/>
  <c r="J46" i="340" s="1"/>
  <c r="I40" i="340"/>
  <c r="J40" i="340" s="1"/>
  <c r="I19" i="340"/>
  <c r="J19" i="340" s="1"/>
  <c r="I29" i="340"/>
  <c r="J29" i="340" s="1"/>
  <c r="I24" i="340"/>
  <c r="J24" i="340" s="1"/>
  <c r="I39" i="340"/>
  <c r="J39" i="340" s="1"/>
  <c r="I34" i="340"/>
  <c r="J34" i="340" s="1"/>
  <c r="I18" i="340"/>
  <c r="I23" i="340"/>
  <c r="J23" i="340" s="1"/>
  <c r="I43" i="340"/>
  <c r="J43" i="340" s="1"/>
  <c r="I32" i="340"/>
  <c r="J32" i="340" s="1"/>
  <c r="I27" i="340"/>
  <c r="J27" i="340" s="1"/>
  <c r="I22" i="340"/>
  <c r="J22" i="340" s="1"/>
  <c r="I31" i="340"/>
  <c r="J31" i="340" s="1"/>
  <c r="I36" i="340"/>
  <c r="J36" i="340" s="1"/>
  <c r="I28" i="340"/>
  <c r="J28" i="340" s="1"/>
  <c r="I44" i="340"/>
  <c r="J44" i="340" s="1"/>
  <c r="I25" i="340"/>
  <c r="J25" i="340" s="1"/>
  <c r="I33" i="340"/>
  <c r="J33" i="340" s="1"/>
  <c r="I47" i="340"/>
  <c r="J47" i="340" s="1"/>
  <c r="I38" i="340"/>
  <c r="J38" i="340" s="1"/>
  <c r="I41" i="340"/>
  <c r="J41" i="340" s="1"/>
  <c r="I20" i="340"/>
  <c r="J20" i="340" s="1"/>
  <c r="I46" i="352"/>
  <c r="J46" i="352" s="1"/>
  <c r="I40" i="352"/>
  <c r="J40" i="352" s="1"/>
  <c r="I34" i="352"/>
  <c r="J34" i="352" s="1"/>
  <c r="I28" i="352"/>
  <c r="J28" i="352" s="1"/>
  <c r="I22" i="352"/>
  <c r="J22" i="352" s="1"/>
  <c r="I45" i="352"/>
  <c r="J45" i="352" s="1"/>
  <c r="I39" i="352"/>
  <c r="J39" i="352" s="1"/>
  <c r="I33" i="352"/>
  <c r="J33" i="352" s="1"/>
  <c r="I27" i="352"/>
  <c r="J27" i="352" s="1"/>
  <c r="I21" i="352"/>
  <c r="J21" i="352" s="1"/>
  <c r="I43" i="352"/>
  <c r="J43" i="352" s="1"/>
  <c r="I37" i="352"/>
  <c r="J37" i="352" s="1"/>
  <c r="I31" i="352"/>
  <c r="J31" i="352" s="1"/>
  <c r="I25" i="352"/>
  <c r="J25" i="352" s="1"/>
  <c r="I19" i="352"/>
  <c r="J19" i="352" s="1"/>
  <c r="I47" i="352"/>
  <c r="J47" i="352" s="1"/>
  <c r="I41" i="352"/>
  <c r="J41" i="352" s="1"/>
  <c r="I35" i="352"/>
  <c r="J35" i="352" s="1"/>
  <c r="I29" i="352"/>
  <c r="J29" i="352" s="1"/>
  <c r="I23" i="352"/>
  <c r="J23" i="352" s="1"/>
  <c r="I44" i="352"/>
  <c r="J44" i="352" s="1"/>
  <c r="I26" i="352"/>
  <c r="J26" i="352" s="1"/>
  <c r="I42" i="352"/>
  <c r="J42" i="352" s="1"/>
  <c r="I24" i="352"/>
  <c r="J24" i="352" s="1"/>
  <c r="I32" i="352"/>
  <c r="J32" i="352" s="1"/>
  <c r="I30" i="352"/>
  <c r="J30" i="352" s="1"/>
  <c r="I38" i="352"/>
  <c r="J38" i="352" s="1"/>
  <c r="I20" i="352"/>
  <c r="J20" i="352" s="1"/>
  <c r="I18" i="352"/>
  <c r="I36" i="352"/>
  <c r="J36" i="352" s="1"/>
  <c r="I43" i="364"/>
  <c r="J43" i="364" s="1"/>
  <c r="I37" i="364"/>
  <c r="J37" i="364" s="1"/>
  <c r="I26" i="364"/>
  <c r="J26" i="364" s="1"/>
  <c r="I31" i="364"/>
  <c r="J31" i="364" s="1"/>
  <c r="I36" i="364"/>
  <c r="J36" i="364" s="1"/>
  <c r="I30" i="364"/>
  <c r="J30" i="364" s="1"/>
  <c r="I42" i="364"/>
  <c r="J42" i="364" s="1"/>
  <c r="I24" i="364"/>
  <c r="J24" i="364" s="1"/>
  <c r="I35" i="364"/>
  <c r="J35" i="364" s="1"/>
  <c r="I29" i="364"/>
  <c r="J29" i="364" s="1"/>
  <c r="I40" i="364"/>
  <c r="J40" i="364" s="1"/>
  <c r="I28" i="364"/>
  <c r="J28" i="364" s="1"/>
  <c r="I22" i="364"/>
  <c r="J22" i="364" s="1"/>
  <c r="I46" i="364"/>
  <c r="J46" i="364" s="1"/>
  <c r="I33" i="364"/>
  <c r="J33" i="364" s="1"/>
  <c r="I39" i="364"/>
  <c r="J39" i="364" s="1"/>
  <c r="I27" i="364"/>
  <c r="J27" i="364" s="1"/>
  <c r="I21" i="364"/>
  <c r="J21" i="364" s="1"/>
  <c r="I45" i="364"/>
  <c r="J45" i="364" s="1"/>
  <c r="I38" i="364"/>
  <c r="J38" i="364" s="1"/>
  <c r="I32" i="364"/>
  <c r="J32" i="364" s="1"/>
  <c r="I20" i="364"/>
  <c r="J20" i="364" s="1"/>
  <c r="I44" i="364"/>
  <c r="J44" i="364" s="1"/>
  <c r="I25" i="364"/>
  <c r="J25" i="364" s="1"/>
  <c r="I34" i="364"/>
  <c r="J34" i="364" s="1"/>
  <c r="I41" i="364"/>
  <c r="J41" i="364" s="1"/>
  <c r="I47" i="364"/>
  <c r="J47" i="364" s="1"/>
  <c r="I23" i="364"/>
  <c r="J23" i="364" s="1"/>
  <c r="I19" i="364"/>
  <c r="J19" i="364" s="1"/>
  <c r="I37" i="376"/>
  <c r="J37" i="376" s="1"/>
  <c r="I21" i="376"/>
  <c r="J21" i="376" s="1"/>
  <c r="I42" i="376"/>
  <c r="J42" i="376" s="1"/>
  <c r="I26" i="376"/>
  <c r="J26" i="376" s="1"/>
  <c r="I47" i="376"/>
  <c r="J47" i="376" s="1"/>
  <c r="I36" i="376"/>
  <c r="J36" i="376" s="1"/>
  <c r="I31" i="376"/>
  <c r="J31" i="376" s="1"/>
  <c r="I20" i="376"/>
  <c r="J20" i="376" s="1"/>
  <c r="I41" i="376"/>
  <c r="J41" i="376" s="1"/>
  <c r="I25" i="376"/>
  <c r="J25" i="376" s="1"/>
  <c r="I46" i="376"/>
  <c r="J46" i="376" s="1"/>
  <c r="I30" i="376"/>
  <c r="J30" i="376" s="1"/>
  <c r="I19" i="376"/>
  <c r="J19" i="376" s="1"/>
  <c r="I40" i="376"/>
  <c r="J40" i="376" s="1"/>
  <c r="I35" i="376"/>
  <c r="J35" i="376" s="1"/>
  <c r="I24" i="376"/>
  <c r="J24" i="376" s="1"/>
  <c r="I45" i="376"/>
  <c r="J45" i="376" s="1"/>
  <c r="I29" i="376"/>
  <c r="J29" i="376" s="1"/>
  <c r="I18" i="376"/>
  <c r="I34" i="376"/>
  <c r="J34" i="376" s="1"/>
  <c r="I44" i="376"/>
  <c r="J44" i="376" s="1"/>
  <c r="I39" i="376"/>
  <c r="J39" i="376" s="1"/>
  <c r="I28" i="376"/>
  <c r="J28" i="376" s="1"/>
  <c r="I23" i="376"/>
  <c r="J23" i="376" s="1"/>
  <c r="I33" i="376"/>
  <c r="J33" i="376" s="1"/>
  <c r="I27" i="376"/>
  <c r="J27" i="376" s="1"/>
  <c r="I43" i="376"/>
  <c r="J43" i="376" s="1"/>
  <c r="I32" i="376"/>
  <c r="J32" i="376" s="1"/>
  <c r="I22" i="376"/>
  <c r="J22" i="376" s="1"/>
  <c r="I38" i="376"/>
  <c r="J38" i="376" s="1"/>
  <c r="I44" i="303"/>
  <c r="J44" i="303" s="1"/>
  <c r="I32" i="303"/>
  <c r="J32" i="303" s="1"/>
  <c r="I26" i="303"/>
  <c r="J26" i="303" s="1"/>
  <c r="I20" i="303"/>
  <c r="J20" i="303" s="1"/>
  <c r="I43" i="303"/>
  <c r="J43" i="303" s="1"/>
  <c r="I37" i="303"/>
  <c r="J37" i="303" s="1"/>
  <c r="I31" i="303"/>
  <c r="J31" i="303" s="1"/>
  <c r="I25" i="303"/>
  <c r="J25" i="303" s="1"/>
  <c r="I19" i="303"/>
  <c r="J19" i="303" s="1"/>
  <c r="I42" i="303"/>
  <c r="J42" i="303" s="1"/>
  <c r="I36" i="303"/>
  <c r="J36" i="303" s="1"/>
  <c r="I30" i="303"/>
  <c r="J30" i="303" s="1"/>
  <c r="I24" i="303"/>
  <c r="J24" i="303" s="1"/>
  <c r="I18" i="303"/>
  <c r="I47" i="303"/>
  <c r="J47" i="303" s="1"/>
  <c r="I35" i="303"/>
  <c r="J35" i="303" s="1"/>
  <c r="I29" i="303"/>
  <c r="J29" i="303" s="1"/>
  <c r="I23" i="303"/>
  <c r="J23" i="303" s="1"/>
  <c r="I41" i="303"/>
  <c r="J41" i="303" s="1"/>
  <c r="I46" i="303"/>
  <c r="J46" i="303" s="1"/>
  <c r="I40" i="303"/>
  <c r="J40" i="303" s="1"/>
  <c r="I34" i="303"/>
  <c r="J34" i="303" s="1"/>
  <c r="I28" i="303"/>
  <c r="J28" i="303" s="1"/>
  <c r="I22" i="303"/>
  <c r="J22" i="303" s="1"/>
  <c r="I45" i="303"/>
  <c r="J45" i="303" s="1"/>
  <c r="I39" i="303"/>
  <c r="J39" i="303" s="1"/>
  <c r="I33" i="303"/>
  <c r="J33" i="303" s="1"/>
  <c r="I27" i="303"/>
  <c r="J27" i="303" s="1"/>
  <c r="I21" i="303"/>
  <c r="J21" i="303" s="1"/>
  <c r="I38" i="303"/>
  <c r="J38" i="303" s="1"/>
  <c r="I47" i="317"/>
  <c r="J47" i="317" s="1"/>
  <c r="I36" i="317"/>
  <c r="J36" i="317" s="1"/>
  <c r="I31" i="317"/>
  <c r="J31" i="317" s="1"/>
  <c r="I20" i="317"/>
  <c r="J20" i="317" s="1"/>
  <c r="I46" i="317"/>
  <c r="J46" i="317" s="1"/>
  <c r="I30" i="317"/>
  <c r="J30" i="317" s="1"/>
  <c r="I40" i="317"/>
  <c r="J40" i="317" s="1"/>
  <c r="I35" i="317"/>
  <c r="J35" i="317" s="1"/>
  <c r="I24" i="317"/>
  <c r="J24" i="317" s="1"/>
  <c r="I39" i="317"/>
  <c r="J39" i="317" s="1"/>
  <c r="I32" i="317"/>
  <c r="J32" i="317" s="1"/>
  <c r="I26" i="317"/>
  <c r="J26" i="317" s="1"/>
  <c r="I44" i="317"/>
  <c r="J44" i="317" s="1"/>
  <c r="I19" i="317"/>
  <c r="J19" i="317" s="1"/>
  <c r="I38" i="317"/>
  <c r="J38" i="317" s="1"/>
  <c r="I25" i="317"/>
  <c r="J25" i="317" s="1"/>
  <c r="I29" i="317"/>
  <c r="J29" i="317" s="1"/>
  <c r="I28" i="317"/>
  <c r="J28" i="317" s="1"/>
  <c r="I45" i="317"/>
  <c r="J45" i="317" s="1"/>
  <c r="I22" i="317"/>
  <c r="J22" i="317" s="1"/>
  <c r="I21" i="317"/>
  <c r="J21" i="317" s="1"/>
  <c r="I37" i="317"/>
  <c r="J37" i="317" s="1"/>
  <c r="I27" i="317"/>
  <c r="J27" i="317" s="1"/>
  <c r="I43" i="317"/>
  <c r="J43" i="317" s="1"/>
  <c r="I18" i="317"/>
  <c r="I42" i="317"/>
  <c r="J42" i="317" s="1"/>
  <c r="I34" i="317"/>
  <c r="J34" i="317" s="1"/>
  <c r="I41" i="317"/>
  <c r="J41" i="317" s="1"/>
  <c r="I33" i="317"/>
  <c r="J33" i="317" s="1"/>
  <c r="I23" i="317"/>
  <c r="J23" i="317" s="1"/>
  <c r="I46" i="329"/>
  <c r="J46" i="329" s="1"/>
  <c r="I40" i="329"/>
  <c r="J40" i="329" s="1"/>
  <c r="I34" i="329"/>
  <c r="J34" i="329" s="1"/>
  <c r="I28" i="329"/>
  <c r="J28" i="329" s="1"/>
  <c r="I22" i="329"/>
  <c r="J22" i="329" s="1"/>
  <c r="I45" i="329"/>
  <c r="J45" i="329" s="1"/>
  <c r="I39" i="329"/>
  <c r="J39" i="329" s="1"/>
  <c r="I33" i="329"/>
  <c r="J33" i="329" s="1"/>
  <c r="I27" i="329"/>
  <c r="J27" i="329" s="1"/>
  <c r="I44" i="329"/>
  <c r="J44" i="329" s="1"/>
  <c r="I38" i="329"/>
  <c r="J38" i="329" s="1"/>
  <c r="I32" i="329"/>
  <c r="J32" i="329" s="1"/>
  <c r="I26" i="329"/>
  <c r="J26" i="329" s="1"/>
  <c r="I20" i="329"/>
  <c r="J20" i="329" s="1"/>
  <c r="I42" i="329"/>
  <c r="J42" i="329" s="1"/>
  <c r="I36" i="329"/>
  <c r="J36" i="329" s="1"/>
  <c r="I30" i="329"/>
  <c r="J30" i="329" s="1"/>
  <c r="I24" i="329"/>
  <c r="J24" i="329" s="1"/>
  <c r="I18" i="329"/>
  <c r="I47" i="329"/>
  <c r="J47" i="329" s="1"/>
  <c r="I29" i="329"/>
  <c r="J29" i="329" s="1"/>
  <c r="I37" i="329"/>
  <c r="J37" i="329" s="1"/>
  <c r="I19" i="329"/>
  <c r="J19" i="329" s="1"/>
  <c r="I35" i="329"/>
  <c r="J35" i="329" s="1"/>
  <c r="I43" i="329"/>
  <c r="J43" i="329" s="1"/>
  <c r="I25" i="329"/>
  <c r="J25" i="329" s="1"/>
  <c r="I41" i="329"/>
  <c r="J41" i="329" s="1"/>
  <c r="I23" i="329"/>
  <c r="J23" i="329" s="1"/>
  <c r="I31" i="329"/>
  <c r="J31" i="329" s="1"/>
  <c r="I45" i="341"/>
  <c r="J45" i="341" s="1"/>
  <c r="I39" i="341"/>
  <c r="J39" i="341" s="1"/>
  <c r="I33" i="341"/>
  <c r="J33" i="341" s="1"/>
  <c r="I27" i="341"/>
  <c r="J27" i="341" s="1"/>
  <c r="I21" i="341"/>
  <c r="J21" i="341" s="1"/>
  <c r="I43" i="341"/>
  <c r="J43" i="341" s="1"/>
  <c r="I37" i="341"/>
  <c r="J37" i="341" s="1"/>
  <c r="I31" i="341"/>
  <c r="J31" i="341" s="1"/>
  <c r="I25" i="341"/>
  <c r="J25" i="341" s="1"/>
  <c r="I19" i="341"/>
  <c r="J19" i="341" s="1"/>
  <c r="I36" i="341"/>
  <c r="J36" i="341" s="1"/>
  <c r="I29" i="341"/>
  <c r="J29" i="341" s="1"/>
  <c r="I22" i="341"/>
  <c r="J22" i="341" s="1"/>
  <c r="I42" i="341"/>
  <c r="J42" i="341" s="1"/>
  <c r="I35" i="341"/>
  <c r="J35" i="341" s="1"/>
  <c r="I28" i="341"/>
  <c r="J28" i="341" s="1"/>
  <c r="I20" i="341"/>
  <c r="J20" i="341" s="1"/>
  <c r="I41" i="341"/>
  <c r="J41" i="341" s="1"/>
  <c r="I34" i="341"/>
  <c r="J34" i="341" s="1"/>
  <c r="I32" i="341"/>
  <c r="J32" i="341" s="1"/>
  <c r="I46" i="341"/>
  <c r="J46" i="341" s="1"/>
  <c r="I24" i="341"/>
  <c r="J24" i="341" s="1"/>
  <c r="I38" i="341"/>
  <c r="J38" i="341" s="1"/>
  <c r="I30" i="341"/>
  <c r="J30" i="341" s="1"/>
  <c r="I23" i="341"/>
  <c r="J23" i="341" s="1"/>
  <c r="I44" i="341"/>
  <c r="J44" i="341" s="1"/>
  <c r="I40" i="341"/>
  <c r="J40" i="341" s="1"/>
  <c r="I18" i="341"/>
  <c r="I47" i="341"/>
  <c r="J47" i="341" s="1"/>
  <c r="I26" i="341"/>
  <c r="J26" i="341" s="1"/>
  <c r="I46" i="353"/>
  <c r="J46" i="353" s="1"/>
  <c r="I40" i="353"/>
  <c r="J40" i="353" s="1"/>
  <c r="I34" i="353"/>
  <c r="J34" i="353" s="1"/>
  <c r="I38" i="353"/>
  <c r="J38" i="353" s="1"/>
  <c r="I26" i="353"/>
  <c r="J26" i="353" s="1"/>
  <c r="I44" i="353"/>
  <c r="J44" i="353" s="1"/>
  <c r="I31" i="353"/>
  <c r="J31" i="353" s="1"/>
  <c r="I20" i="353"/>
  <c r="J20" i="353" s="1"/>
  <c r="I37" i="353"/>
  <c r="J37" i="353" s="1"/>
  <c r="I25" i="353"/>
  <c r="J25" i="353" s="1"/>
  <c r="I42" i="353"/>
  <c r="J42" i="353" s="1"/>
  <c r="I29" i="353"/>
  <c r="J29" i="353" s="1"/>
  <c r="I35" i="353"/>
  <c r="J35" i="353" s="1"/>
  <c r="I23" i="353"/>
  <c r="J23" i="353" s="1"/>
  <c r="I18" i="353"/>
  <c r="I41" i="353"/>
  <c r="J41" i="353" s="1"/>
  <c r="I28" i="353"/>
  <c r="J28" i="353" s="1"/>
  <c r="I33" i="353"/>
  <c r="J33" i="353" s="1"/>
  <c r="I27" i="353"/>
  <c r="J27" i="353" s="1"/>
  <c r="I22" i="353"/>
  <c r="J22" i="353" s="1"/>
  <c r="I39" i="353"/>
  <c r="J39" i="353" s="1"/>
  <c r="I30" i="353"/>
  <c r="J30" i="353" s="1"/>
  <c r="I21" i="353"/>
  <c r="J21" i="353" s="1"/>
  <c r="I47" i="353"/>
  <c r="J47" i="353" s="1"/>
  <c r="I36" i="353"/>
  <c r="J36" i="353" s="1"/>
  <c r="I19" i="353"/>
  <c r="J19" i="353" s="1"/>
  <c r="I43" i="353"/>
  <c r="J43" i="353" s="1"/>
  <c r="I24" i="353"/>
  <c r="J24" i="353" s="1"/>
  <c r="I32" i="353"/>
  <c r="J32" i="353" s="1"/>
  <c r="I45" i="353"/>
  <c r="J45" i="353" s="1"/>
  <c r="I42" i="365"/>
  <c r="J42" i="365" s="1"/>
  <c r="I37" i="365"/>
  <c r="J37" i="365" s="1"/>
  <c r="I18" i="365"/>
  <c r="I32" i="365"/>
  <c r="J32" i="365" s="1"/>
  <c r="I27" i="365"/>
  <c r="J27" i="365" s="1"/>
  <c r="I45" i="365"/>
  <c r="J45" i="365" s="1"/>
  <c r="I39" i="365"/>
  <c r="J39" i="365" s="1"/>
  <c r="I34" i="365"/>
  <c r="J34" i="365" s="1"/>
  <c r="I23" i="365"/>
  <c r="J23" i="365" s="1"/>
  <c r="I44" i="365"/>
  <c r="J44" i="365" s="1"/>
  <c r="I28" i="365"/>
  <c r="J28" i="365" s="1"/>
  <c r="I21" i="365"/>
  <c r="J21" i="365" s="1"/>
  <c r="I31" i="365"/>
  <c r="J31" i="365" s="1"/>
  <c r="I26" i="365"/>
  <c r="J26" i="365" s="1"/>
  <c r="I47" i="365"/>
  <c r="J47" i="365" s="1"/>
  <c r="I41" i="365"/>
  <c r="J41" i="365" s="1"/>
  <c r="I36" i="365"/>
  <c r="J36" i="365" s="1"/>
  <c r="I25" i="365"/>
  <c r="J25" i="365" s="1"/>
  <c r="I20" i="365"/>
  <c r="J20" i="365" s="1"/>
  <c r="I30" i="365"/>
  <c r="J30" i="365" s="1"/>
  <c r="I46" i="365"/>
  <c r="J46" i="365" s="1"/>
  <c r="I35" i="365"/>
  <c r="J35" i="365" s="1"/>
  <c r="I19" i="365"/>
  <c r="J19" i="365" s="1"/>
  <c r="I43" i="365"/>
  <c r="J43" i="365" s="1"/>
  <c r="I24" i="365"/>
  <c r="J24" i="365" s="1"/>
  <c r="I33" i="365"/>
  <c r="J33" i="365" s="1"/>
  <c r="I29" i="365"/>
  <c r="J29" i="365" s="1"/>
  <c r="I40" i="365"/>
  <c r="J40" i="365" s="1"/>
  <c r="I38" i="365"/>
  <c r="J38" i="365" s="1"/>
  <c r="I22" i="365"/>
  <c r="J22" i="365" s="1"/>
  <c r="I33" i="377"/>
  <c r="J33" i="377" s="1"/>
  <c r="I38" i="377"/>
  <c r="J38" i="377" s="1"/>
  <c r="I22" i="377"/>
  <c r="J22" i="377" s="1"/>
  <c r="I43" i="377"/>
  <c r="J43" i="377" s="1"/>
  <c r="I32" i="377"/>
  <c r="J32" i="377" s="1"/>
  <c r="I27" i="377"/>
  <c r="J27" i="377" s="1"/>
  <c r="I37" i="377"/>
  <c r="J37" i="377" s="1"/>
  <c r="I21" i="377"/>
  <c r="J21" i="377" s="1"/>
  <c r="I42" i="377"/>
  <c r="J42" i="377" s="1"/>
  <c r="I26" i="377"/>
  <c r="J26" i="377" s="1"/>
  <c r="I47" i="377"/>
  <c r="J47" i="377" s="1"/>
  <c r="I36" i="377"/>
  <c r="J36" i="377" s="1"/>
  <c r="I31" i="377"/>
  <c r="J31" i="377" s="1"/>
  <c r="I20" i="377"/>
  <c r="J20" i="377" s="1"/>
  <c r="I41" i="377"/>
  <c r="J41" i="377" s="1"/>
  <c r="I25" i="377"/>
  <c r="J25" i="377" s="1"/>
  <c r="I46" i="377"/>
  <c r="J46" i="377" s="1"/>
  <c r="I30" i="377"/>
  <c r="J30" i="377" s="1"/>
  <c r="I40" i="377"/>
  <c r="J40" i="377" s="1"/>
  <c r="I35" i="377"/>
  <c r="J35" i="377" s="1"/>
  <c r="I24" i="377"/>
  <c r="J24" i="377" s="1"/>
  <c r="I19" i="377"/>
  <c r="J19" i="377" s="1"/>
  <c r="I45" i="377"/>
  <c r="J45" i="377" s="1"/>
  <c r="I29" i="377"/>
  <c r="J29" i="377" s="1"/>
  <c r="I34" i="377"/>
  <c r="J34" i="377" s="1"/>
  <c r="I23" i="377"/>
  <c r="J23" i="377" s="1"/>
  <c r="I39" i="377"/>
  <c r="J39" i="377" s="1"/>
  <c r="I28" i="377"/>
  <c r="J28" i="377" s="1"/>
  <c r="I18" i="377"/>
  <c r="J18" i="377" s="1"/>
  <c r="I44" i="377"/>
  <c r="J44" i="377" s="1"/>
  <c r="I43" i="304"/>
  <c r="J43" i="304" s="1"/>
  <c r="I19" i="304"/>
  <c r="J19" i="304" s="1"/>
  <c r="I39" i="304"/>
  <c r="J39" i="304" s="1"/>
  <c r="I29" i="304"/>
  <c r="J29" i="304" s="1"/>
  <c r="I24" i="304"/>
  <c r="J24" i="304" s="1"/>
  <c r="I44" i="304"/>
  <c r="J44" i="304" s="1"/>
  <c r="I23" i="304"/>
  <c r="J23" i="304" s="1"/>
  <c r="I38" i="304"/>
  <c r="J38" i="304" s="1"/>
  <c r="I33" i="304"/>
  <c r="J33" i="304" s="1"/>
  <c r="I28" i="304"/>
  <c r="J28" i="304" s="1"/>
  <c r="I18" i="304"/>
  <c r="I37" i="304"/>
  <c r="J37" i="304" s="1"/>
  <c r="I32" i="304"/>
  <c r="J32" i="304" s="1"/>
  <c r="I22" i="304"/>
  <c r="J22" i="304" s="1"/>
  <c r="I40" i="304"/>
  <c r="J40" i="304" s="1"/>
  <c r="I47" i="304"/>
  <c r="J47" i="304" s="1"/>
  <c r="I42" i="304"/>
  <c r="J42" i="304" s="1"/>
  <c r="I27" i="304"/>
  <c r="J27" i="304" s="1"/>
  <c r="I36" i="304"/>
  <c r="J36" i="304" s="1"/>
  <c r="I35" i="304"/>
  <c r="J35" i="304" s="1"/>
  <c r="I41" i="304"/>
  <c r="J41" i="304" s="1"/>
  <c r="I31" i="304"/>
  <c r="J31" i="304" s="1"/>
  <c r="I46" i="304"/>
  <c r="J46" i="304" s="1"/>
  <c r="I26" i="304"/>
  <c r="J26" i="304" s="1"/>
  <c r="I21" i="304"/>
  <c r="J21" i="304" s="1"/>
  <c r="I45" i="304"/>
  <c r="J45" i="304" s="1"/>
  <c r="I30" i="304"/>
  <c r="J30" i="304" s="1"/>
  <c r="I25" i="304"/>
  <c r="J25" i="304" s="1"/>
  <c r="I20" i="304"/>
  <c r="J20" i="304" s="1"/>
  <c r="I34" i="304"/>
  <c r="J34" i="304" s="1"/>
  <c r="I40" i="318"/>
  <c r="J40" i="318" s="1"/>
  <c r="I27" i="318"/>
  <c r="J27" i="318" s="1"/>
  <c r="I18" i="318"/>
  <c r="I47" i="318"/>
  <c r="J47" i="318" s="1"/>
  <c r="I34" i="318"/>
  <c r="J34" i="318" s="1"/>
  <c r="I25" i="318"/>
  <c r="J25" i="318" s="1"/>
  <c r="I42" i="318"/>
  <c r="J42" i="318" s="1"/>
  <c r="I33" i="318"/>
  <c r="J33" i="318" s="1"/>
  <c r="I20" i="318"/>
  <c r="J20" i="318" s="1"/>
  <c r="I46" i="318"/>
  <c r="J46" i="318" s="1"/>
  <c r="I37" i="318"/>
  <c r="J37" i="318" s="1"/>
  <c r="I24" i="318"/>
  <c r="J24" i="318" s="1"/>
  <c r="I31" i="318"/>
  <c r="J31" i="318" s="1"/>
  <c r="I26" i="318"/>
  <c r="J26" i="318" s="1"/>
  <c r="I36" i="318"/>
  <c r="J36" i="318" s="1"/>
  <c r="I41" i="318"/>
  <c r="J41" i="318" s="1"/>
  <c r="I45" i="318"/>
  <c r="J45" i="318" s="1"/>
  <c r="I29" i="318"/>
  <c r="J29" i="318" s="1"/>
  <c r="I23" i="318"/>
  <c r="J23" i="318" s="1"/>
  <c r="I44" i="318"/>
  <c r="J44" i="318" s="1"/>
  <c r="I39" i="318"/>
  <c r="J39" i="318" s="1"/>
  <c r="I28" i="318"/>
  <c r="J28" i="318" s="1"/>
  <c r="I38" i="318"/>
  <c r="J38" i="318" s="1"/>
  <c r="I32" i="318"/>
  <c r="J32" i="318" s="1"/>
  <c r="I22" i="318"/>
  <c r="J22" i="318" s="1"/>
  <c r="I30" i="318"/>
  <c r="J30" i="318" s="1"/>
  <c r="I21" i="318"/>
  <c r="J21" i="318" s="1"/>
  <c r="I19" i="318"/>
  <c r="J19" i="318" s="1"/>
  <c r="I43" i="318"/>
  <c r="J43" i="318" s="1"/>
  <c r="I35" i="318"/>
  <c r="J35" i="318" s="1"/>
  <c r="I45" i="330"/>
  <c r="J45" i="330" s="1"/>
  <c r="I39" i="330"/>
  <c r="J39" i="330" s="1"/>
  <c r="I33" i="330"/>
  <c r="J33" i="330" s="1"/>
  <c r="I27" i="330"/>
  <c r="J27" i="330" s="1"/>
  <c r="I21" i="330"/>
  <c r="J21" i="330" s="1"/>
  <c r="I44" i="330"/>
  <c r="J44" i="330" s="1"/>
  <c r="I38" i="330"/>
  <c r="J38" i="330" s="1"/>
  <c r="I32" i="330"/>
  <c r="J32" i="330" s="1"/>
  <c r="I26" i="330"/>
  <c r="J26" i="330" s="1"/>
  <c r="I20" i="330"/>
  <c r="J20" i="330" s="1"/>
  <c r="I43" i="330"/>
  <c r="J43" i="330" s="1"/>
  <c r="I37" i="330"/>
  <c r="J37" i="330" s="1"/>
  <c r="I31" i="330"/>
  <c r="J31" i="330" s="1"/>
  <c r="I25" i="330"/>
  <c r="J25" i="330" s="1"/>
  <c r="I19" i="330"/>
  <c r="J19" i="330" s="1"/>
  <c r="I47" i="330"/>
  <c r="J47" i="330" s="1"/>
  <c r="I41" i="330"/>
  <c r="J41" i="330" s="1"/>
  <c r="I35" i="330"/>
  <c r="J35" i="330" s="1"/>
  <c r="I29" i="330"/>
  <c r="J29" i="330" s="1"/>
  <c r="I23" i="330"/>
  <c r="J23" i="330" s="1"/>
  <c r="I34" i="330"/>
  <c r="J34" i="330" s="1"/>
  <c r="I42" i="330"/>
  <c r="J42" i="330" s="1"/>
  <c r="I24" i="330"/>
  <c r="J24" i="330" s="1"/>
  <c r="I40" i="330"/>
  <c r="J40" i="330" s="1"/>
  <c r="I22" i="330"/>
  <c r="J22" i="330" s="1"/>
  <c r="I30" i="330"/>
  <c r="J30" i="330" s="1"/>
  <c r="I46" i="330"/>
  <c r="J46" i="330" s="1"/>
  <c r="I28" i="330"/>
  <c r="J28" i="330" s="1"/>
  <c r="I18" i="330"/>
  <c r="I36" i="330"/>
  <c r="J36" i="330" s="1"/>
  <c r="I38" i="342"/>
  <c r="J38" i="342" s="1"/>
  <c r="I32" i="342"/>
  <c r="J32" i="342" s="1"/>
  <c r="I26" i="342"/>
  <c r="J26" i="342" s="1"/>
  <c r="I20" i="342"/>
  <c r="J20" i="342" s="1"/>
  <c r="I43" i="342"/>
  <c r="J43" i="342" s="1"/>
  <c r="I47" i="342"/>
  <c r="J47" i="342" s="1"/>
  <c r="I36" i="342"/>
  <c r="J36" i="342" s="1"/>
  <c r="I30" i="342"/>
  <c r="J30" i="342" s="1"/>
  <c r="I24" i="342"/>
  <c r="J24" i="342" s="1"/>
  <c r="I18" i="342"/>
  <c r="I41" i="342"/>
  <c r="J41" i="342" s="1"/>
  <c r="I34" i="342"/>
  <c r="J34" i="342" s="1"/>
  <c r="I27" i="342"/>
  <c r="J27" i="342" s="1"/>
  <c r="I46" i="342"/>
  <c r="J46" i="342" s="1"/>
  <c r="I19" i="342"/>
  <c r="J19" i="342" s="1"/>
  <c r="I40" i="342"/>
  <c r="J40" i="342" s="1"/>
  <c r="I33" i="342"/>
  <c r="J33" i="342" s="1"/>
  <c r="I25" i="342"/>
  <c r="J25" i="342" s="1"/>
  <c r="I45" i="342"/>
  <c r="J45" i="342" s="1"/>
  <c r="I39" i="342"/>
  <c r="J39" i="342" s="1"/>
  <c r="I44" i="342"/>
  <c r="J44" i="342" s="1"/>
  <c r="I37" i="342"/>
  <c r="J37" i="342" s="1"/>
  <c r="I29" i="342"/>
  <c r="J29" i="342" s="1"/>
  <c r="I22" i="342"/>
  <c r="J22" i="342" s="1"/>
  <c r="I42" i="342"/>
  <c r="J42" i="342" s="1"/>
  <c r="I35" i="342"/>
  <c r="J35" i="342" s="1"/>
  <c r="I28" i="342"/>
  <c r="J28" i="342" s="1"/>
  <c r="I21" i="342"/>
  <c r="J21" i="342" s="1"/>
  <c r="I23" i="342"/>
  <c r="J23" i="342" s="1"/>
  <c r="I31" i="342"/>
  <c r="J31" i="342" s="1"/>
  <c r="I32" i="354"/>
  <c r="J32" i="354" s="1"/>
  <c r="I27" i="354"/>
  <c r="J27" i="354" s="1"/>
  <c r="I30" i="354"/>
  <c r="J30" i="354" s="1"/>
  <c r="I25" i="354"/>
  <c r="J25" i="354" s="1"/>
  <c r="I41" i="354"/>
  <c r="J41" i="354" s="1"/>
  <c r="I31" i="354"/>
  <c r="J31" i="354" s="1"/>
  <c r="I46" i="354"/>
  <c r="J46" i="354" s="1"/>
  <c r="I36" i="354"/>
  <c r="J36" i="354" s="1"/>
  <c r="I19" i="354"/>
  <c r="J19" i="354" s="1"/>
  <c r="I44" i="354"/>
  <c r="J44" i="354" s="1"/>
  <c r="I39" i="354"/>
  <c r="J39" i="354" s="1"/>
  <c r="I23" i="354"/>
  <c r="J23" i="354" s="1"/>
  <c r="I34" i="354"/>
  <c r="J34" i="354" s="1"/>
  <c r="I43" i="354"/>
  <c r="J43" i="354" s="1"/>
  <c r="I28" i="354"/>
  <c r="J28" i="354" s="1"/>
  <c r="I22" i="354"/>
  <c r="J22" i="354" s="1"/>
  <c r="I21" i="354"/>
  <c r="J21" i="354" s="1"/>
  <c r="I42" i="354"/>
  <c r="J42" i="354" s="1"/>
  <c r="I37" i="354"/>
  <c r="J37" i="354" s="1"/>
  <c r="I33" i="354"/>
  <c r="J33" i="354" s="1"/>
  <c r="I24" i="354"/>
  <c r="J24" i="354" s="1"/>
  <c r="I40" i="354"/>
  <c r="J40" i="354" s="1"/>
  <c r="I47" i="354"/>
  <c r="J47" i="354" s="1"/>
  <c r="I38" i="354"/>
  <c r="J38" i="354" s="1"/>
  <c r="I29" i="354"/>
  <c r="J29" i="354" s="1"/>
  <c r="I20" i="354"/>
  <c r="J20" i="354" s="1"/>
  <c r="I45" i="354"/>
  <c r="J45" i="354" s="1"/>
  <c r="I18" i="354"/>
  <c r="I26" i="354"/>
  <c r="J26" i="354" s="1"/>
  <c r="I35" i="354"/>
  <c r="J35" i="354" s="1"/>
  <c r="I45" i="366"/>
  <c r="J45" i="366" s="1"/>
  <c r="I39" i="366"/>
  <c r="J39" i="366" s="1"/>
  <c r="I33" i="366"/>
  <c r="J33" i="366" s="1"/>
  <c r="I27" i="366"/>
  <c r="J27" i="366" s="1"/>
  <c r="I21" i="366"/>
  <c r="J21" i="366" s="1"/>
  <c r="I43" i="366"/>
  <c r="J43" i="366" s="1"/>
  <c r="I37" i="366"/>
  <c r="J37" i="366" s="1"/>
  <c r="I31" i="366"/>
  <c r="J31" i="366" s="1"/>
  <c r="I25" i="366"/>
  <c r="J25" i="366" s="1"/>
  <c r="I19" i="366"/>
  <c r="J19" i="366" s="1"/>
  <c r="I47" i="366"/>
  <c r="J47" i="366" s="1"/>
  <c r="I20" i="366"/>
  <c r="J20" i="366" s="1"/>
  <c r="I41" i="366"/>
  <c r="J41" i="366" s="1"/>
  <c r="I34" i="366"/>
  <c r="J34" i="366" s="1"/>
  <c r="I26" i="366"/>
  <c r="J26" i="366" s="1"/>
  <c r="I46" i="366"/>
  <c r="J46" i="366" s="1"/>
  <c r="I24" i="366"/>
  <c r="J24" i="366" s="1"/>
  <c r="I38" i="366"/>
  <c r="J38" i="366" s="1"/>
  <c r="I30" i="366"/>
  <c r="J30" i="366" s="1"/>
  <c r="I23" i="366"/>
  <c r="J23" i="366" s="1"/>
  <c r="I44" i="366"/>
  <c r="J44" i="366" s="1"/>
  <c r="I36" i="366"/>
  <c r="J36" i="366" s="1"/>
  <c r="I29" i="366"/>
  <c r="J29" i="366" s="1"/>
  <c r="I22" i="366"/>
  <c r="J22" i="366" s="1"/>
  <c r="I42" i="366"/>
  <c r="J42" i="366" s="1"/>
  <c r="I32" i="366"/>
  <c r="J32" i="366" s="1"/>
  <c r="I40" i="366"/>
  <c r="J40" i="366" s="1"/>
  <c r="I18" i="366"/>
  <c r="I28" i="366"/>
  <c r="J28" i="366" s="1"/>
  <c r="I35" i="366"/>
  <c r="J35" i="366" s="1"/>
  <c r="I34" i="378"/>
  <c r="J34" i="378" s="1"/>
  <c r="I18" i="378"/>
  <c r="I39" i="378"/>
  <c r="J39" i="378" s="1"/>
  <c r="I23" i="378"/>
  <c r="J23" i="378" s="1"/>
  <c r="I44" i="378"/>
  <c r="J44" i="378" s="1"/>
  <c r="I33" i="378"/>
  <c r="J33" i="378" s="1"/>
  <c r="I28" i="378"/>
  <c r="J28" i="378" s="1"/>
  <c r="I38" i="378"/>
  <c r="J38" i="378" s="1"/>
  <c r="I22" i="378"/>
  <c r="J22" i="378" s="1"/>
  <c r="I43" i="378"/>
  <c r="J43" i="378" s="1"/>
  <c r="I27" i="378"/>
  <c r="J27" i="378" s="1"/>
  <c r="I37" i="378"/>
  <c r="J37" i="378" s="1"/>
  <c r="I32" i="378"/>
  <c r="J32" i="378" s="1"/>
  <c r="I21" i="378"/>
  <c r="J21" i="378" s="1"/>
  <c r="I42" i="378"/>
  <c r="J42" i="378" s="1"/>
  <c r="I26" i="378"/>
  <c r="J26" i="378" s="1"/>
  <c r="I47" i="378"/>
  <c r="J47" i="378" s="1"/>
  <c r="I31" i="378"/>
  <c r="J31" i="378" s="1"/>
  <c r="I41" i="378"/>
  <c r="J41" i="378" s="1"/>
  <c r="I36" i="378"/>
  <c r="J36" i="378" s="1"/>
  <c r="I25" i="378"/>
  <c r="J25" i="378" s="1"/>
  <c r="I20" i="378"/>
  <c r="J20" i="378" s="1"/>
  <c r="I46" i="378"/>
  <c r="J46" i="378" s="1"/>
  <c r="I30" i="378"/>
  <c r="J30" i="378" s="1"/>
  <c r="I40" i="378"/>
  <c r="J40" i="378" s="1"/>
  <c r="I29" i="378"/>
  <c r="J29" i="378" s="1"/>
  <c r="I19" i="378"/>
  <c r="J19" i="378" s="1"/>
  <c r="I45" i="378"/>
  <c r="J45" i="378" s="1"/>
  <c r="I35" i="378"/>
  <c r="J35" i="378" s="1"/>
  <c r="I24" i="378"/>
  <c r="J24" i="378" s="1"/>
  <c r="J42" i="305"/>
  <c r="I30" i="305"/>
  <c r="J30" i="305" s="1"/>
  <c r="I24" i="305"/>
  <c r="J24" i="305" s="1"/>
  <c r="I18" i="305"/>
  <c r="I35" i="305"/>
  <c r="J35" i="305" s="1"/>
  <c r="I29" i="305"/>
  <c r="J29" i="305" s="1"/>
  <c r="I23" i="305"/>
  <c r="J23" i="305" s="1"/>
  <c r="J40" i="305"/>
  <c r="I34" i="305"/>
  <c r="J34" i="305" s="1"/>
  <c r="I28" i="305"/>
  <c r="J28" i="305" s="1"/>
  <c r="I22" i="305"/>
  <c r="J22" i="305" s="1"/>
  <c r="I33" i="305"/>
  <c r="J33" i="305" s="1"/>
  <c r="I27" i="305"/>
  <c r="J27" i="305" s="1"/>
  <c r="I21" i="305"/>
  <c r="J21" i="305" s="1"/>
  <c r="J44" i="305"/>
  <c r="I38" i="305"/>
  <c r="J38" i="305" s="1"/>
  <c r="I32" i="305"/>
  <c r="J32" i="305" s="1"/>
  <c r="I26" i="305"/>
  <c r="J26" i="305" s="1"/>
  <c r="I20" i="305"/>
  <c r="J20" i="305" s="1"/>
  <c r="I37" i="305"/>
  <c r="J37" i="305" s="1"/>
  <c r="I31" i="305"/>
  <c r="J31" i="305" s="1"/>
  <c r="I25" i="305"/>
  <c r="J25" i="305" s="1"/>
  <c r="I19" i="305"/>
  <c r="J19" i="305" s="1"/>
  <c r="I39" i="319"/>
  <c r="J39" i="319" s="1"/>
  <c r="I34" i="319"/>
  <c r="J34" i="319" s="1"/>
  <c r="I23" i="319"/>
  <c r="J23" i="319" s="1"/>
  <c r="I33" i="319"/>
  <c r="J33" i="319" s="1"/>
  <c r="I37" i="319"/>
  <c r="J37" i="319" s="1"/>
  <c r="I21" i="319"/>
  <c r="J21" i="319" s="1"/>
  <c r="I36" i="319"/>
  <c r="J36" i="319" s="1"/>
  <c r="I20" i="319"/>
  <c r="J20" i="319" s="1"/>
  <c r="I41" i="319"/>
  <c r="J41" i="319" s="1"/>
  <c r="I25" i="319"/>
  <c r="J25" i="319" s="1"/>
  <c r="I31" i="319"/>
  <c r="J31" i="319" s="1"/>
  <c r="I45" i="319"/>
  <c r="J45" i="319" s="1"/>
  <c r="I38" i="319"/>
  <c r="J38" i="319" s="1"/>
  <c r="I24" i="319"/>
  <c r="J24" i="319" s="1"/>
  <c r="I30" i="319"/>
  <c r="J30" i="319" s="1"/>
  <c r="I43" i="319"/>
  <c r="J43" i="319" s="1"/>
  <c r="I35" i="319"/>
  <c r="J35" i="319" s="1"/>
  <c r="I42" i="319"/>
  <c r="J42" i="319" s="1"/>
  <c r="I47" i="319"/>
  <c r="J47" i="319" s="1"/>
  <c r="I46" i="319"/>
  <c r="J46" i="319" s="1"/>
  <c r="I19" i="319"/>
  <c r="J19" i="319" s="1"/>
  <c r="I27" i="319"/>
  <c r="J27" i="319" s="1"/>
  <c r="I18" i="319"/>
  <c r="I44" i="319"/>
  <c r="J44" i="319" s="1"/>
  <c r="I26" i="319"/>
  <c r="J26" i="319" s="1"/>
  <c r="I32" i="319"/>
  <c r="J32" i="319" s="1"/>
  <c r="I40" i="319"/>
  <c r="J40" i="319" s="1"/>
  <c r="I22" i="319"/>
  <c r="J22" i="319" s="1"/>
  <c r="I29" i="319"/>
  <c r="J29" i="319" s="1"/>
  <c r="I28" i="319"/>
  <c r="J28" i="319" s="1"/>
  <c r="I44" i="331"/>
  <c r="J44" i="331" s="1"/>
  <c r="I38" i="331"/>
  <c r="J38" i="331" s="1"/>
  <c r="I32" i="331"/>
  <c r="J32" i="331" s="1"/>
  <c r="I26" i="331"/>
  <c r="J26" i="331" s="1"/>
  <c r="I20" i="331"/>
  <c r="J20" i="331" s="1"/>
  <c r="I43" i="331"/>
  <c r="J43" i="331" s="1"/>
  <c r="I37" i="331"/>
  <c r="J37" i="331" s="1"/>
  <c r="I31" i="331"/>
  <c r="J31" i="331" s="1"/>
  <c r="I25" i="331"/>
  <c r="J25" i="331" s="1"/>
  <c r="I19" i="331"/>
  <c r="J19" i="331" s="1"/>
  <c r="I42" i="331"/>
  <c r="J42" i="331" s="1"/>
  <c r="I36" i="331"/>
  <c r="J36" i="331" s="1"/>
  <c r="I30" i="331"/>
  <c r="J30" i="331" s="1"/>
  <c r="I24" i="331"/>
  <c r="J24" i="331" s="1"/>
  <c r="I18" i="331"/>
  <c r="I46" i="331"/>
  <c r="J46" i="331" s="1"/>
  <c r="I40" i="331"/>
  <c r="J40" i="331" s="1"/>
  <c r="I34" i="331"/>
  <c r="J34" i="331" s="1"/>
  <c r="I28" i="331"/>
  <c r="J28" i="331" s="1"/>
  <c r="I22" i="331"/>
  <c r="J22" i="331" s="1"/>
  <c r="I39" i="331"/>
  <c r="J39" i="331" s="1"/>
  <c r="I21" i="331"/>
  <c r="J21" i="331" s="1"/>
  <c r="I47" i="331"/>
  <c r="J47" i="331" s="1"/>
  <c r="I29" i="331"/>
  <c r="J29" i="331" s="1"/>
  <c r="I45" i="331"/>
  <c r="J45" i="331" s="1"/>
  <c r="I27" i="331"/>
  <c r="J27" i="331" s="1"/>
  <c r="I35" i="331"/>
  <c r="J35" i="331" s="1"/>
  <c r="I33" i="331"/>
  <c r="J33" i="331" s="1"/>
  <c r="I23" i="331"/>
  <c r="J23" i="331" s="1"/>
  <c r="I41" i="331"/>
  <c r="J41" i="331" s="1"/>
  <c r="I42" i="343"/>
  <c r="J42" i="343" s="1"/>
  <c r="I36" i="343"/>
  <c r="J36" i="343" s="1"/>
  <c r="I30" i="343"/>
  <c r="J30" i="343" s="1"/>
  <c r="I24" i="343"/>
  <c r="J24" i="343" s="1"/>
  <c r="I18" i="343"/>
  <c r="I46" i="343"/>
  <c r="J46" i="343" s="1"/>
  <c r="I40" i="343"/>
  <c r="J40" i="343" s="1"/>
  <c r="I34" i="343"/>
  <c r="J34" i="343" s="1"/>
  <c r="I28" i="343"/>
  <c r="J28" i="343" s="1"/>
  <c r="I22" i="343"/>
  <c r="J22" i="343" s="1"/>
  <c r="I23" i="343"/>
  <c r="J23" i="343" s="1"/>
  <c r="I44" i="343"/>
  <c r="J44" i="343" s="1"/>
  <c r="I37" i="343"/>
  <c r="J37" i="343" s="1"/>
  <c r="I29" i="343"/>
  <c r="J29" i="343" s="1"/>
  <c r="I43" i="343"/>
  <c r="J43" i="343" s="1"/>
  <c r="I21" i="343"/>
  <c r="J21" i="343" s="1"/>
  <c r="I35" i="343"/>
  <c r="J35" i="343" s="1"/>
  <c r="I41" i="343"/>
  <c r="J41" i="343" s="1"/>
  <c r="I33" i="343"/>
  <c r="J33" i="343" s="1"/>
  <c r="I26" i="343"/>
  <c r="J26" i="343" s="1"/>
  <c r="I19" i="343"/>
  <c r="J19" i="343" s="1"/>
  <c r="I47" i="343"/>
  <c r="J47" i="343" s="1"/>
  <c r="I39" i="343"/>
  <c r="J39" i="343" s="1"/>
  <c r="I32" i="343"/>
  <c r="J32" i="343" s="1"/>
  <c r="I25" i="343"/>
  <c r="J25" i="343" s="1"/>
  <c r="I27" i="343"/>
  <c r="J27" i="343" s="1"/>
  <c r="I45" i="343"/>
  <c r="J45" i="343" s="1"/>
  <c r="I20" i="343"/>
  <c r="J20" i="343" s="1"/>
  <c r="I31" i="343"/>
  <c r="J31" i="343" s="1"/>
  <c r="I38" i="343"/>
  <c r="J38" i="343" s="1"/>
  <c r="I42" i="355"/>
  <c r="J42" i="355" s="1"/>
  <c r="I36" i="355"/>
  <c r="J36" i="355" s="1"/>
  <c r="I30" i="355"/>
  <c r="J30" i="355" s="1"/>
  <c r="I24" i="355"/>
  <c r="J24" i="355" s="1"/>
  <c r="I18" i="355"/>
  <c r="I46" i="355"/>
  <c r="J46" i="355" s="1"/>
  <c r="I41" i="355"/>
  <c r="J41" i="355" s="1"/>
  <c r="I28" i="355"/>
  <c r="J28" i="355" s="1"/>
  <c r="I34" i="355"/>
  <c r="J34" i="355" s="1"/>
  <c r="I21" i="355"/>
  <c r="J21" i="355" s="1"/>
  <c r="I47" i="355"/>
  <c r="J47" i="355" s="1"/>
  <c r="I40" i="355"/>
  <c r="J40" i="355" s="1"/>
  <c r="I27" i="355"/>
  <c r="J27" i="355" s="1"/>
  <c r="I45" i="355"/>
  <c r="J45" i="355" s="1"/>
  <c r="I32" i="355"/>
  <c r="J32" i="355" s="1"/>
  <c r="I19" i="355"/>
  <c r="J19" i="355" s="1"/>
  <c r="I38" i="355"/>
  <c r="J38" i="355" s="1"/>
  <c r="I25" i="355"/>
  <c r="J25" i="355" s="1"/>
  <c r="I44" i="355"/>
  <c r="J44" i="355" s="1"/>
  <c r="I31" i="355"/>
  <c r="J31" i="355" s="1"/>
  <c r="I43" i="355"/>
  <c r="J43" i="355" s="1"/>
  <c r="I23" i="355"/>
  <c r="J23" i="355" s="1"/>
  <c r="I29" i="355"/>
  <c r="J29" i="355" s="1"/>
  <c r="I39" i="355"/>
  <c r="J39" i="355" s="1"/>
  <c r="I20" i="355"/>
  <c r="J20" i="355" s="1"/>
  <c r="I37" i="355"/>
  <c r="J37" i="355" s="1"/>
  <c r="I35" i="355"/>
  <c r="J35" i="355" s="1"/>
  <c r="I22" i="355"/>
  <c r="J22" i="355" s="1"/>
  <c r="I33" i="355"/>
  <c r="J33" i="355" s="1"/>
  <c r="I26" i="355"/>
  <c r="J26" i="355" s="1"/>
  <c r="I41" i="367"/>
  <c r="J41" i="367" s="1"/>
  <c r="I36" i="367"/>
  <c r="J36" i="367" s="1"/>
  <c r="I25" i="367"/>
  <c r="J25" i="367" s="1"/>
  <c r="I20" i="367"/>
  <c r="J20" i="367" s="1"/>
  <c r="I46" i="367"/>
  <c r="J46" i="367" s="1"/>
  <c r="I30" i="367"/>
  <c r="J30" i="367" s="1"/>
  <c r="I34" i="367"/>
  <c r="J34" i="367" s="1"/>
  <c r="I18" i="367"/>
  <c r="I38" i="367"/>
  <c r="J38" i="367" s="1"/>
  <c r="I22" i="367"/>
  <c r="J22" i="367" s="1"/>
  <c r="I43" i="367"/>
  <c r="J43" i="367" s="1"/>
  <c r="I27" i="367"/>
  <c r="J27" i="367" s="1"/>
  <c r="I37" i="367"/>
  <c r="J37" i="367" s="1"/>
  <c r="I32" i="367"/>
  <c r="J32" i="367" s="1"/>
  <c r="I21" i="367"/>
  <c r="J21" i="367" s="1"/>
  <c r="I47" i="367"/>
  <c r="J47" i="367" s="1"/>
  <c r="I40" i="367"/>
  <c r="J40" i="367" s="1"/>
  <c r="I39" i="367"/>
  <c r="J39" i="367" s="1"/>
  <c r="I31" i="367"/>
  <c r="J31" i="367" s="1"/>
  <c r="I44" i="367"/>
  <c r="J44" i="367" s="1"/>
  <c r="I29" i="367"/>
  <c r="J29" i="367" s="1"/>
  <c r="I23" i="367"/>
  <c r="J23" i="367" s="1"/>
  <c r="I42" i="367"/>
  <c r="J42" i="367" s="1"/>
  <c r="I35" i="367"/>
  <c r="J35" i="367" s="1"/>
  <c r="I28" i="367"/>
  <c r="J28" i="367" s="1"/>
  <c r="I19" i="367"/>
  <c r="J19" i="367" s="1"/>
  <c r="I26" i="367"/>
  <c r="J26" i="367" s="1"/>
  <c r="I24" i="367"/>
  <c r="J24" i="367" s="1"/>
  <c r="I33" i="367"/>
  <c r="J33" i="367" s="1"/>
  <c r="I45" i="367"/>
  <c r="J45" i="367" s="1"/>
  <c r="I47" i="306"/>
  <c r="J47" i="306" s="1"/>
  <c r="J41" i="306"/>
  <c r="J35" i="306"/>
  <c r="I23" i="306"/>
  <c r="J23" i="306" s="1"/>
  <c r="I46" i="306"/>
  <c r="J46" i="306" s="1"/>
  <c r="J40" i="306"/>
  <c r="J34" i="306"/>
  <c r="J28" i="306"/>
  <c r="I22" i="306"/>
  <c r="J22" i="306" s="1"/>
  <c r="I45" i="306"/>
  <c r="J45" i="306" s="1"/>
  <c r="I39" i="306"/>
  <c r="J39" i="306" s="1"/>
  <c r="J33" i="306"/>
  <c r="J27" i="306"/>
  <c r="I21" i="306"/>
  <c r="J21" i="306" s="1"/>
  <c r="I38" i="306"/>
  <c r="J38" i="306" s="1"/>
  <c r="I20" i="306"/>
  <c r="J20" i="306" s="1"/>
  <c r="J44" i="306"/>
  <c r="J26" i="306"/>
  <c r="J43" i="306"/>
  <c r="I37" i="306"/>
  <c r="J37" i="306" s="1"/>
  <c r="I25" i="306"/>
  <c r="J25" i="306" s="1"/>
  <c r="I19" i="306"/>
  <c r="J19" i="306" s="1"/>
  <c r="J42" i="306"/>
  <c r="J36" i="306"/>
  <c r="I24" i="306"/>
  <c r="J24" i="306" s="1"/>
  <c r="I18" i="306"/>
  <c r="I43" i="320"/>
  <c r="J43" i="320" s="1"/>
  <c r="I24" i="320"/>
  <c r="J24" i="320" s="1"/>
  <c r="I19" i="320"/>
  <c r="J19" i="320" s="1"/>
  <c r="I38" i="320"/>
  <c r="J38" i="320" s="1"/>
  <c r="I47" i="320"/>
  <c r="J47" i="320" s="1"/>
  <c r="I28" i="320"/>
  <c r="J28" i="320" s="1"/>
  <c r="I23" i="320"/>
  <c r="J23" i="320" s="1"/>
  <c r="I18" i="320"/>
  <c r="I46" i="320"/>
  <c r="J46" i="320" s="1"/>
  <c r="I41" i="320"/>
  <c r="J41" i="320" s="1"/>
  <c r="I22" i="320"/>
  <c r="J22" i="320" s="1"/>
  <c r="I45" i="320"/>
  <c r="J45" i="320" s="1"/>
  <c r="I26" i="320"/>
  <c r="J26" i="320" s="1"/>
  <c r="I21" i="320"/>
  <c r="J21" i="320" s="1"/>
  <c r="I40" i="320"/>
  <c r="J40" i="320" s="1"/>
  <c r="I35" i="320"/>
  <c r="J35" i="320" s="1"/>
  <c r="I33" i="320"/>
  <c r="J33" i="320" s="1"/>
  <c r="I39" i="320"/>
  <c r="J39" i="320" s="1"/>
  <c r="I27" i="320"/>
  <c r="J27" i="320" s="1"/>
  <c r="I37" i="320"/>
  <c r="J37" i="320" s="1"/>
  <c r="I44" i="320"/>
  <c r="J44" i="320" s="1"/>
  <c r="I36" i="320"/>
  <c r="J36" i="320" s="1"/>
  <c r="I42" i="320"/>
  <c r="J42" i="320" s="1"/>
  <c r="I34" i="320"/>
  <c r="J34" i="320" s="1"/>
  <c r="I32" i="320"/>
  <c r="J32" i="320" s="1"/>
  <c r="I25" i="320"/>
  <c r="J25" i="320" s="1"/>
  <c r="I31" i="320"/>
  <c r="J31" i="320" s="1"/>
  <c r="I30" i="320"/>
  <c r="J30" i="320" s="1"/>
  <c r="I29" i="320"/>
  <c r="J29" i="320" s="1"/>
  <c r="I20" i="320"/>
  <c r="J20" i="320" s="1"/>
  <c r="I43" i="332"/>
  <c r="J43" i="332" s="1"/>
  <c r="I37" i="332"/>
  <c r="J37" i="332" s="1"/>
  <c r="I31" i="332"/>
  <c r="J31" i="332" s="1"/>
  <c r="I25" i="332"/>
  <c r="J25" i="332" s="1"/>
  <c r="I19" i="332"/>
  <c r="J19" i="332" s="1"/>
  <c r="I42" i="332"/>
  <c r="J42" i="332" s="1"/>
  <c r="I36" i="332"/>
  <c r="J36" i="332" s="1"/>
  <c r="I30" i="332"/>
  <c r="J30" i="332" s="1"/>
  <c r="I24" i="332"/>
  <c r="J24" i="332" s="1"/>
  <c r="I18" i="332"/>
  <c r="J18" i="332" s="1"/>
  <c r="I47" i="332"/>
  <c r="J47" i="332" s="1"/>
  <c r="I41" i="332"/>
  <c r="J41" i="332" s="1"/>
  <c r="I35" i="332"/>
  <c r="J35" i="332" s="1"/>
  <c r="I29" i="332"/>
  <c r="J29" i="332" s="1"/>
  <c r="I23" i="332"/>
  <c r="J23" i="332" s="1"/>
  <c r="I45" i="332"/>
  <c r="J45" i="332" s="1"/>
  <c r="I39" i="332"/>
  <c r="J39" i="332" s="1"/>
  <c r="I33" i="332"/>
  <c r="J33" i="332" s="1"/>
  <c r="I27" i="332"/>
  <c r="J27" i="332" s="1"/>
  <c r="I21" i="332"/>
  <c r="J21" i="332" s="1"/>
  <c r="I44" i="332"/>
  <c r="J44" i="332" s="1"/>
  <c r="I26" i="332"/>
  <c r="J26" i="332" s="1"/>
  <c r="I34" i="332"/>
  <c r="J34" i="332" s="1"/>
  <c r="I32" i="332"/>
  <c r="J32" i="332" s="1"/>
  <c r="I40" i="332"/>
  <c r="J40" i="332" s="1"/>
  <c r="I22" i="332"/>
  <c r="J22" i="332" s="1"/>
  <c r="I38" i="332"/>
  <c r="J38" i="332" s="1"/>
  <c r="I20" i="332"/>
  <c r="J20" i="332" s="1"/>
  <c r="I46" i="332"/>
  <c r="J46" i="332" s="1"/>
  <c r="I28" i="332"/>
  <c r="J28" i="332" s="1"/>
  <c r="I47" i="344"/>
  <c r="J47" i="344" s="1"/>
  <c r="I41" i="344"/>
  <c r="J41" i="344" s="1"/>
  <c r="I35" i="344"/>
  <c r="J35" i="344" s="1"/>
  <c r="I29" i="344"/>
  <c r="J29" i="344" s="1"/>
  <c r="I23" i="344"/>
  <c r="J23" i="344" s="1"/>
  <c r="I46" i="344"/>
  <c r="J46" i="344" s="1"/>
  <c r="I45" i="344"/>
  <c r="J45" i="344" s="1"/>
  <c r="I43" i="344"/>
  <c r="J43" i="344" s="1"/>
  <c r="I30" i="344"/>
  <c r="J30" i="344" s="1"/>
  <c r="I36" i="344"/>
  <c r="J36" i="344" s="1"/>
  <c r="I34" i="344"/>
  <c r="J34" i="344" s="1"/>
  <c r="I21" i="344"/>
  <c r="J21" i="344" s="1"/>
  <c r="I42" i="344"/>
  <c r="J42" i="344" s="1"/>
  <c r="I27" i="344"/>
  <c r="J27" i="344" s="1"/>
  <c r="I20" i="344"/>
  <c r="J20" i="344" s="1"/>
  <c r="I33" i="344"/>
  <c r="J33" i="344" s="1"/>
  <c r="I26" i="344"/>
  <c r="J26" i="344" s="1"/>
  <c r="I19" i="344"/>
  <c r="J19" i="344" s="1"/>
  <c r="I40" i="344"/>
  <c r="J40" i="344" s="1"/>
  <c r="I39" i="344"/>
  <c r="J39" i="344" s="1"/>
  <c r="I31" i="344"/>
  <c r="J31" i="344" s="1"/>
  <c r="I24" i="344"/>
  <c r="J24" i="344" s="1"/>
  <c r="I38" i="344"/>
  <c r="J38" i="344" s="1"/>
  <c r="I44" i="344"/>
  <c r="J44" i="344" s="1"/>
  <c r="I37" i="344"/>
  <c r="J37" i="344" s="1"/>
  <c r="I22" i="344"/>
  <c r="J22" i="344" s="1"/>
  <c r="I28" i="344"/>
  <c r="J28" i="344" s="1"/>
  <c r="I18" i="344"/>
  <c r="I25" i="344"/>
  <c r="J25" i="344" s="1"/>
  <c r="I32" i="344"/>
  <c r="J32" i="344" s="1"/>
  <c r="I34" i="356"/>
  <c r="J34" i="356" s="1"/>
  <c r="I29" i="356"/>
  <c r="J29" i="356" s="1"/>
  <c r="I42" i="356"/>
  <c r="J42" i="356" s="1"/>
  <c r="I37" i="356"/>
  <c r="J37" i="356" s="1"/>
  <c r="I32" i="356"/>
  <c r="J32" i="356" s="1"/>
  <c r="I27" i="356"/>
  <c r="J27" i="356" s="1"/>
  <c r="I45" i="356"/>
  <c r="J45" i="356" s="1"/>
  <c r="I26" i="356"/>
  <c r="J26" i="356" s="1"/>
  <c r="I21" i="356"/>
  <c r="J21" i="356" s="1"/>
  <c r="I40" i="356"/>
  <c r="J40" i="356" s="1"/>
  <c r="I35" i="356"/>
  <c r="J35" i="356" s="1"/>
  <c r="I43" i="356"/>
  <c r="J43" i="356" s="1"/>
  <c r="I30" i="356"/>
  <c r="J30" i="356" s="1"/>
  <c r="I23" i="356"/>
  <c r="J23" i="356" s="1"/>
  <c r="I36" i="356"/>
  <c r="J36" i="356" s="1"/>
  <c r="I46" i="356"/>
  <c r="J46" i="356" s="1"/>
  <c r="I39" i="356"/>
  <c r="J39" i="356" s="1"/>
  <c r="I33" i="356"/>
  <c r="J33" i="356" s="1"/>
  <c r="I20" i="356"/>
  <c r="J20" i="356" s="1"/>
  <c r="I25" i="356"/>
  <c r="J25" i="356" s="1"/>
  <c r="I19" i="356"/>
  <c r="J19" i="356" s="1"/>
  <c r="I44" i="356"/>
  <c r="J44" i="356" s="1"/>
  <c r="I38" i="356"/>
  <c r="J38" i="356" s="1"/>
  <c r="I31" i="356"/>
  <c r="J31" i="356" s="1"/>
  <c r="I28" i="356"/>
  <c r="J28" i="356" s="1"/>
  <c r="I18" i="356"/>
  <c r="I47" i="356"/>
  <c r="J47" i="356" s="1"/>
  <c r="I22" i="356"/>
  <c r="J22" i="356" s="1"/>
  <c r="I24" i="356"/>
  <c r="J24" i="356" s="1"/>
  <c r="I41" i="356"/>
  <c r="J41" i="356" s="1"/>
  <c r="J45" i="368"/>
  <c r="J39" i="368"/>
  <c r="J33" i="368"/>
  <c r="I27" i="368"/>
  <c r="J27" i="368" s="1"/>
  <c r="I21" i="368"/>
  <c r="J21" i="368" s="1"/>
  <c r="J37" i="368"/>
  <c r="I31" i="368"/>
  <c r="J31" i="368" s="1"/>
  <c r="I25" i="368"/>
  <c r="J25" i="368" s="1"/>
  <c r="I19" i="368"/>
  <c r="J19" i="368" s="1"/>
  <c r="J47" i="368"/>
  <c r="J41" i="368"/>
  <c r="J35" i="368"/>
  <c r="I29" i="368"/>
  <c r="J29" i="368" s="1"/>
  <c r="I23" i="368"/>
  <c r="J23" i="368" s="1"/>
  <c r="J40" i="368"/>
  <c r="J32" i="368"/>
  <c r="I24" i="368"/>
  <c r="J24" i="368" s="1"/>
  <c r="J36" i="368"/>
  <c r="I28" i="368"/>
  <c r="J28" i="368" s="1"/>
  <c r="I20" i="368"/>
  <c r="J20" i="368" s="1"/>
  <c r="J34" i="368"/>
  <c r="I26" i="368"/>
  <c r="J26" i="368" s="1"/>
  <c r="I18" i="368"/>
  <c r="I30" i="368"/>
  <c r="J30" i="368" s="1"/>
  <c r="J38" i="368"/>
  <c r="J46" i="368"/>
  <c r="I22" i="368"/>
  <c r="J22" i="368" s="1"/>
  <c r="AM32" i="382" l="1"/>
  <c r="L48" i="337"/>
  <c r="G53" i="299"/>
  <c r="G53" i="330"/>
  <c r="J18" i="327"/>
  <c r="I49" i="337"/>
  <c r="J18" i="356"/>
  <c r="G53" i="356"/>
  <c r="I49" i="356"/>
  <c r="J18" i="344"/>
  <c r="N53" i="344" s="1"/>
  <c r="P73" i="383" s="1"/>
  <c r="I49" i="344"/>
  <c r="G53" i="344"/>
  <c r="J18" i="320"/>
  <c r="G53" i="320"/>
  <c r="I33" i="383" s="1"/>
  <c r="H33" i="383" s="1"/>
  <c r="I49" i="320"/>
  <c r="J18" i="306"/>
  <c r="N53" i="306" s="1"/>
  <c r="G53" i="306"/>
  <c r="I82" i="383" s="1"/>
  <c r="H82" i="383" s="1"/>
  <c r="I49" i="306"/>
  <c r="J18" i="330"/>
  <c r="N53" i="330" s="1"/>
  <c r="P23" i="383" s="1"/>
  <c r="I49" i="330"/>
  <c r="J18" i="318"/>
  <c r="N53" i="318" s="1"/>
  <c r="P80" i="383" s="1"/>
  <c r="G53" i="318"/>
  <c r="I80" i="383" s="1"/>
  <c r="H80" i="383" s="1"/>
  <c r="I49" i="318"/>
  <c r="J18" i="329"/>
  <c r="G53" i="329"/>
  <c r="I87" i="383" s="1"/>
  <c r="H87" i="383" s="1"/>
  <c r="I49" i="329"/>
  <c r="J18" i="352"/>
  <c r="N53" i="352" s="1"/>
  <c r="P74" i="383" s="1"/>
  <c r="G53" i="352"/>
  <c r="I49" i="352"/>
  <c r="J18" i="340"/>
  <c r="G53" i="340"/>
  <c r="I53" i="383" s="1"/>
  <c r="H53" i="383" s="1"/>
  <c r="I49" i="340"/>
  <c r="J18" i="363"/>
  <c r="N53" i="363" s="1"/>
  <c r="P78" i="383" s="1"/>
  <c r="G53" i="363"/>
  <c r="I78" i="383" s="1"/>
  <c r="H78" i="383" s="1"/>
  <c r="I49" i="363"/>
  <c r="J18" i="350"/>
  <c r="I49" i="350"/>
  <c r="G53" i="350"/>
  <c r="I85" i="383" s="1"/>
  <c r="H85" i="383" s="1"/>
  <c r="J18" i="372"/>
  <c r="N53" i="372" s="1"/>
  <c r="G53" i="372"/>
  <c r="I49" i="372"/>
  <c r="J18" i="371"/>
  <c r="N53" i="371" s="1"/>
  <c r="P46" i="383" s="1"/>
  <c r="G53" i="371"/>
  <c r="I46" i="383" s="1"/>
  <c r="H46" i="383" s="1"/>
  <c r="J18" i="359"/>
  <c r="I49" i="359"/>
  <c r="G53" i="359"/>
  <c r="I30" i="383" s="1"/>
  <c r="H30" i="383" s="1"/>
  <c r="J18" i="322"/>
  <c r="N53" i="322" s="1"/>
  <c r="P5" i="383" s="1"/>
  <c r="I49" i="322"/>
  <c r="G53" i="322"/>
  <c r="I5" i="383" s="1"/>
  <c r="H5" i="383" s="1"/>
  <c r="J18" i="355"/>
  <c r="G53" i="355"/>
  <c r="I49" i="355"/>
  <c r="I49" i="319"/>
  <c r="G53" i="319"/>
  <c r="I83" i="383" s="1"/>
  <c r="H83" i="383" s="1"/>
  <c r="J18" i="354"/>
  <c r="N53" i="354" s="1"/>
  <c r="I49" i="354"/>
  <c r="G53" i="354"/>
  <c r="J18" i="342"/>
  <c r="N53" i="342" s="1"/>
  <c r="P75" i="383" s="1"/>
  <c r="I49" i="342"/>
  <c r="G53" i="342"/>
  <c r="J18" i="341"/>
  <c r="I49" i="341"/>
  <c r="G53" i="341"/>
  <c r="I56" i="383" s="1"/>
  <c r="H56" i="383" s="1"/>
  <c r="J18" i="303"/>
  <c r="G53" i="303"/>
  <c r="I49" i="303"/>
  <c r="J18" i="316"/>
  <c r="I49" i="316"/>
  <c r="G53" i="316"/>
  <c r="I41" i="383" s="1"/>
  <c r="H41" i="383" s="1"/>
  <c r="J18" i="326"/>
  <c r="N53" i="326" s="1"/>
  <c r="P9" i="383" s="1"/>
  <c r="G53" i="326"/>
  <c r="I49" i="326"/>
  <c r="J18" i="373"/>
  <c r="N53" i="373" s="1"/>
  <c r="P34" i="383" s="1"/>
  <c r="I49" i="373"/>
  <c r="G53" i="373"/>
  <c r="I34" i="383" s="1"/>
  <c r="H34" i="383" s="1"/>
  <c r="G53" i="349"/>
  <c r="I49" i="349"/>
  <c r="J18" i="360"/>
  <c r="I49" i="360"/>
  <c r="G53" i="360"/>
  <c r="J18" i="348"/>
  <c r="G53" i="348"/>
  <c r="I61" i="383" s="1"/>
  <c r="H61" i="383" s="1"/>
  <c r="I49" i="348"/>
  <c r="J18" i="141"/>
  <c r="G53" i="141"/>
  <c r="I27" i="383" s="1"/>
  <c r="H27" i="383" s="1"/>
  <c r="I49" i="141"/>
  <c r="J18" i="312"/>
  <c r="P10" i="383" s="1"/>
  <c r="J18" i="323"/>
  <c r="G53" i="323"/>
  <c r="I48" i="383" s="1"/>
  <c r="H48" i="383" s="1"/>
  <c r="I49" i="323"/>
  <c r="J18" i="310"/>
  <c r="I49" i="310"/>
  <c r="G53" i="310"/>
  <c r="I52" i="383" s="1"/>
  <c r="H52" i="383" s="1"/>
  <c r="J18" i="369"/>
  <c r="N53" i="369" s="1"/>
  <c r="G53" i="369"/>
  <c r="I49" i="369"/>
  <c r="N53" i="301"/>
  <c r="J18" i="367"/>
  <c r="N53" i="367" s="1"/>
  <c r="P12" i="383" s="1"/>
  <c r="G53" i="367"/>
  <c r="I49" i="367"/>
  <c r="J18" i="353"/>
  <c r="N53" i="353" s="1"/>
  <c r="P22" i="383" s="1"/>
  <c r="G53" i="353"/>
  <c r="I22" i="383" s="1"/>
  <c r="H22" i="383" s="1"/>
  <c r="I49" i="353"/>
  <c r="J18" i="317"/>
  <c r="I49" i="317"/>
  <c r="G53" i="317"/>
  <c r="J18" i="335"/>
  <c r="G53" i="335"/>
  <c r="I8" i="383" s="1"/>
  <c r="H8" i="383" s="1"/>
  <c r="I49" i="335"/>
  <c r="J18" i="333"/>
  <c r="G53" i="333"/>
  <c r="I49" i="333"/>
  <c r="J18" i="368"/>
  <c r="N53" i="368" s="1"/>
  <c r="P36" i="383" s="1"/>
  <c r="I49" i="368"/>
  <c r="G53" i="368"/>
  <c r="G53" i="304"/>
  <c r="I50" i="383" s="1"/>
  <c r="H50" i="383" s="1"/>
  <c r="I49" i="304"/>
  <c r="J18" i="365"/>
  <c r="N53" i="365" s="1"/>
  <c r="P38" i="383" s="1"/>
  <c r="I49" i="365"/>
  <c r="G53" i="365"/>
  <c r="I38" i="383" s="1"/>
  <c r="H38" i="383" s="1"/>
  <c r="J18" i="376"/>
  <c r="N53" i="376" s="1"/>
  <c r="P31" i="383" s="1"/>
  <c r="G53" i="376"/>
  <c r="I31" i="383" s="1"/>
  <c r="H31" i="383" s="1"/>
  <c r="I49" i="376"/>
  <c r="J18" i="364"/>
  <c r="I49" i="364"/>
  <c r="G53" i="364"/>
  <c r="I81" i="383" s="1"/>
  <c r="H81" i="383" s="1"/>
  <c r="J18" i="375"/>
  <c r="N53" i="375" s="1"/>
  <c r="I49" i="375"/>
  <c r="G53" i="375"/>
  <c r="I43" i="383" s="1"/>
  <c r="H43" i="383" s="1"/>
  <c r="J18" i="339"/>
  <c r="G53" i="339"/>
  <c r="I59" i="383" s="1"/>
  <c r="H59" i="383" s="1"/>
  <c r="I49" i="339"/>
  <c r="J18" i="338"/>
  <c r="I49" i="338"/>
  <c r="G53" i="338"/>
  <c r="J18" i="361"/>
  <c r="N53" i="361" s="1"/>
  <c r="P15" i="383" s="1"/>
  <c r="I49" i="361"/>
  <c r="G53" i="361"/>
  <c r="I15" i="383" s="1"/>
  <c r="H15" i="383" s="1"/>
  <c r="J18" i="313"/>
  <c r="I49" i="313"/>
  <c r="G53" i="313"/>
  <c r="I32" i="383" s="1"/>
  <c r="H32" i="383" s="1"/>
  <c r="J18" i="311"/>
  <c r="I49" i="311"/>
  <c r="J18" i="345"/>
  <c r="N53" i="345" s="1"/>
  <c r="P64" i="383" s="1"/>
  <c r="G53" i="345"/>
  <c r="I64" i="383" s="1"/>
  <c r="H64" i="383" s="1"/>
  <c r="I49" i="345"/>
  <c r="I49" i="299"/>
  <c r="I70" i="383"/>
  <c r="H70" i="383" s="1"/>
  <c r="J18" i="343"/>
  <c r="N53" i="343" s="1"/>
  <c r="G53" i="343"/>
  <c r="I84" i="383" s="1"/>
  <c r="H84" i="383" s="1"/>
  <c r="I49" i="343"/>
  <c r="J18" i="331"/>
  <c r="N53" i="331" s="1"/>
  <c r="P54" i="383" s="1"/>
  <c r="G53" i="331"/>
  <c r="I49" i="331"/>
  <c r="J18" i="305"/>
  <c r="G53" i="305"/>
  <c r="I77" i="383" s="1"/>
  <c r="H77" i="383" s="1"/>
  <c r="I49" i="305"/>
  <c r="J18" i="378"/>
  <c r="N53" i="378" s="1"/>
  <c r="P44" i="383" s="1"/>
  <c r="I49" i="378"/>
  <c r="G53" i="378"/>
  <c r="I44" i="383" s="1"/>
  <c r="H44" i="383" s="1"/>
  <c r="J18" i="366"/>
  <c r="N53" i="366" s="1"/>
  <c r="I49" i="366"/>
  <c r="G53" i="366"/>
  <c r="I39" i="383" s="1"/>
  <c r="H39" i="383" s="1"/>
  <c r="J18" i="328"/>
  <c r="N53" i="328" s="1"/>
  <c r="P4" i="383" s="1"/>
  <c r="J18" i="302"/>
  <c r="I49" i="302"/>
  <c r="G53" i="302"/>
  <c r="I29" i="383" s="1"/>
  <c r="H29" i="383" s="1"/>
  <c r="J18" i="351"/>
  <c r="N53" i="351" s="1"/>
  <c r="I49" i="351"/>
  <c r="G53" i="351"/>
  <c r="I66" i="383" s="1"/>
  <c r="H66" i="383" s="1"/>
  <c r="I49" i="315"/>
  <c r="G53" i="315"/>
  <c r="J18" i="362"/>
  <c r="N53" i="362" s="1"/>
  <c r="P51" i="383" s="1"/>
  <c r="I49" i="362"/>
  <c r="G53" i="362"/>
  <c r="I51" i="383" s="1"/>
  <c r="H51" i="383" s="1"/>
  <c r="J18" i="314"/>
  <c r="G53" i="314"/>
  <c r="I62" i="383" s="1"/>
  <c r="H62" i="383" s="1"/>
  <c r="J18" i="337"/>
  <c r="G53" i="337"/>
  <c r="I20" i="383" s="1"/>
  <c r="H20" i="383" s="1"/>
  <c r="J37" i="337"/>
  <c r="L37" i="337" s="1"/>
  <c r="J18" i="325"/>
  <c r="G53" i="325"/>
  <c r="I65" i="383" s="1"/>
  <c r="H65" i="383" s="1"/>
  <c r="I49" i="325"/>
  <c r="J18" i="336"/>
  <c r="G53" i="336"/>
  <c r="I19" i="383" s="1"/>
  <c r="H19" i="383" s="1"/>
  <c r="I49" i="336"/>
  <c r="I49" i="370"/>
  <c r="G53" i="370"/>
  <c r="J18" i="358"/>
  <c r="N53" i="358" s="1"/>
  <c r="P68" i="383" s="1"/>
  <c r="G53" i="358"/>
  <c r="I68" i="383" s="1"/>
  <c r="H68" i="383" s="1"/>
  <c r="I49" i="358"/>
  <c r="J18" i="346"/>
  <c r="N53" i="346" s="1"/>
  <c r="P79" i="383" s="1"/>
  <c r="I49" i="346"/>
  <c r="G53" i="346"/>
  <c r="I79" i="383" s="1"/>
  <c r="H79" i="383" s="1"/>
  <c r="J18" i="357"/>
  <c r="N53" i="357" s="1"/>
  <c r="P58" i="383" s="1"/>
  <c r="I49" i="357"/>
  <c r="G53" i="357"/>
  <c r="I58" i="383" s="1"/>
  <c r="H58" i="383" s="1"/>
  <c r="J18" i="321"/>
  <c r="G53" i="321"/>
  <c r="I57" i="383" s="1"/>
  <c r="H57" i="383" s="1"/>
  <c r="I49" i="321"/>
  <c r="J18" i="307"/>
  <c r="K32" i="382" s="1"/>
  <c r="G53" i="307"/>
  <c r="I28" i="383" s="1"/>
  <c r="H28" i="383" s="1"/>
  <c r="G53" i="301"/>
  <c r="I71" i="383" s="1"/>
  <c r="H71" i="383" s="1"/>
  <c r="I49" i="301"/>
  <c r="N53" i="335"/>
  <c r="P8" i="383" s="1"/>
  <c r="N53" i="329"/>
  <c r="P87" i="383" s="1"/>
  <c r="J32" i="382"/>
  <c r="N53" i="303"/>
  <c r="P69" i="383" s="1"/>
  <c r="G32" i="382"/>
  <c r="J18" i="319"/>
  <c r="J18" i="370"/>
  <c r="J18" i="304"/>
  <c r="J18" i="349"/>
  <c r="J18" i="315"/>
  <c r="J18" i="374"/>
  <c r="N53" i="374" s="1"/>
  <c r="P42" i="383" s="1"/>
  <c r="G53" i="374"/>
  <c r="I42" i="383" s="1"/>
  <c r="H42" i="383" s="1"/>
  <c r="I49" i="374"/>
  <c r="I49" i="371"/>
  <c r="I49" i="307"/>
  <c r="G53" i="334"/>
  <c r="I24" i="383" s="1"/>
  <c r="H24" i="383" s="1"/>
  <c r="N53" i="377"/>
  <c r="P35" i="383" s="1"/>
  <c r="I23" i="383"/>
  <c r="H23" i="383" s="1"/>
  <c r="N53" i="314"/>
  <c r="P62" i="383" s="1"/>
  <c r="I54" i="383"/>
  <c r="H54" i="383" s="1"/>
  <c r="I63" i="383"/>
  <c r="H63" i="383" s="1"/>
  <c r="N53" i="334"/>
  <c r="P24" i="383" s="1"/>
  <c r="I36" i="383"/>
  <c r="H36" i="383" s="1"/>
  <c r="I6" i="383"/>
  <c r="H6" i="383" s="1"/>
  <c r="N53" i="332"/>
  <c r="P60" i="383" s="1"/>
  <c r="I21" i="383"/>
  <c r="H21" i="383" s="1"/>
  <c r="I14" i="383"/>
  <c r="H14" i="383" s="1"/>
  <c r="I10" i="383"/>
  <c r="H10" i="383" s="1"/>
  <c r="N53" i="347"/>
  <c r="P37" i="383" s="1"/>
  <c r="P84" i="383"/>
  <c r="G53" i="332"/>
  <c r="I60" i="383" s="1"/>
  <c r="H60" i="383" s="1"/>
  <c r="I74" i="383"/>
  <c r="H74" i="383" s="1"/>
  <c r="I9" i="383"/>
  <c r="H9" i="383" s="1"/>
  <c r="I47" i="383"/>
  <c r="H47" i="383" s="1"/>
  <c r="I7" i="383"/>
  <c r="H7" i="383" s="1"/>
  <c r="G53" i="377"/>
  <c r="I35" i="383" s="1"/>
  <c r="H35" i="383" s="1"/>
  <c r="I25" i="383"/>
  <c r="H25" i="383" s="1"/>
  <c r="P43" i="383"/>
  <c r="I45" i="383"/>
  <c r="H45" i="383" s="1"/>
  <c r="P39" i="383"/>
  <c r="P66" i="383"/>
  <c r="I49" i="383"/>
  <c r="H49" i="383" s="1"/>
  <c r="G53" i="347"/>
  <c r="I37" i="383" s="1"/>
  <c r="H37" i="383" s="1"/>
  <c r="I4" i="383"/>
  <c r="H4" i="383" s="1"/>
  <c r="I75" i="383"/>
  <c r="H75" i="383" s="1"/>
  <c r="I3" i="383"/>
  <c r="H3" i="383" s="1"/>
  <c r="P45" i="383"/>
  <c r="I76" i="383"/>
  <c r="H76" i="383" s="1"/>
  <c r="I73" i="383"/>
  <c r="H73" i="383" s="1"/>
  <c r="I12" i="383"/>
  <c r="H12" i="383" s="1"/>
  <c r="I69" i="383"/>
  <c r="H69" i="383" s="1"/>
  <c r="P25" i="383"/>
  <c r="I11" i="383"/>
  <c r="H11" i="383" s="1"/>
  <c r="P47" i="383"/>
  <c r="P82" i="383"/>
  <c r="I26" i="383"/>
  <c r="H26" i="383" s="1"/>
  <c r="P26" i="383"/>
  <c r="I55" i="383"/>
  <c r="H55" i="383" s="1"/>
  <c r="N53" i="339" l="1"/>
  <c r="P59" i="383" s="1"/>
  <c r="L18" i="339"/>
  <c r="J49" i="339"/>
  <c r="N53" i="338"/>
  <c r="P11" i="383" s="1"/>
  <c r="L18" i="338"/>
  <c r="J49" i="338"/>
  <c r="N53" i="337"/>
  <c r="P20" i="383" s="1"/>
  <c r="L18" i="337"/>
  <c r="J49" i="337"/>
  <c r="L18" i="336"/>
  <c r="N53" i="336"/>
  <c r="P19" i="383" s="1"/>
  <c r="J49" i="336"/>
  <c r="L18" i="335"/>
  <c r="J49" i="335"/>
  <c r="N53" i="364"/>
  <c r="P81" i="383" s="1"/>
  <c r="J49" i="364"/>
  <c r="T32" i="382"/>
  <c r="N53" i="323"/>
  <c r="P48" i="383" s="1"/>
  <c r="N53" i="307"/>
  <c r="P28" i="383" s="1"/>
  <c r="N53" i="360"/>
  <c r="P49" i="383" s="1"/>
  <c r="N53" i="302"/>
  <c r="P29" i="383" s="1"/>
  <c r="F32" i="382"/>
  <c r="N53" i="317"/>
  <c r="P63" i="383" s="1"/>
  <c r="S32" i="382"/>
  <c r="N53" i="348"/>
  <c r="P61" i="383" s="1"/>
  <c r="N53" i="341"/>
  <c r="P56" i="383" s="1"/>
  <c r="N53" i="320"/>
  <c r="P33" i="383" s="1"/>
  <c r="N53" i="315"/>
  <c r="P14" i="383" s="1"/>
  <c r="Q32" i="382"/>
  <c r="N53" i="370"/>
  <c r="P3" i="383" s="1"/>
  <c r="I32" i="382"/>
  <c r="N53" i="305"/>
  <c r="P77" i="383" s="1"/>
  <c r="N53" i="349"/>
  <c r="P76" i="383" s="1"/>
  <c r="H32" i="382"/>
  <c r="N53" i="304"/>
  <c r="P50" i="383" s="1"/>
  <c r="U32" i="382"/>
  <c r="N53" i="319"/>
  <c r="P83" i="383" s="1"/>
  <c r="O32" i="382"/>
  <c r="N53" i="313"/>
  <c r="P32" i="383" s="1"/>
  <c r="N53" i="310"/>
  <c r="P52" i="383" s="1"/>
  <c r="L32" i="382"/>
  <c r="N53" i="141"/>
  <c r="P27" i="383" s="1"/>
  <c r="N53" i="359"/>
  <c r="P30" i="383" s="1"/>
  <c r="N53" i="350"/>
  <c r="P85" i="383" s="1"/>
  <c r="N53" i="325"/>
  <c r="P65" i="383" s="1"/>
  <c r="N53" i="355"/>
  <c r="P21" i="383" s="1"/>
  <c r="N53" i="340"/>
  <c r="P53" i="383" s="1"/>
  <c r="N53" i="321"/>
  <c r="P57" i="383" s="1"/>
  <c r="N53" i="311"/>
  <c r="P55" i="383" s="1"/>
  <c r="M32" i="382"/>
  <c r="N53" i="333"/>
  <c r="P7" i="383" s="1"/>
  <c r="N53" i="316"/>
  <c r="P41" i="383" s="1"/>
  <c r="R32" i="382"/>
  <c r="N53" i="356"/>
  <c r="P6" i="383" s="1"/>
  <c r="I49" i="324" l="1"/>
  <c r="H49" i="324"/>
  <c r="G50" i="324"/>
  <c r="G49" i="324"/>
  <c r="P1" i="380" l="1"/>
  <c r="BZ26" i="380" l="1"/>
  <c r="BZ25" i="380"/>
  <c r="BZ23" i="380"/>
  <c r="BZ22" i="380"/>
  <c r="BZ20" i="380"/>
  <c r="BZ19" i="380"/>
  <c r="BZ17" i="380"/>
  <c r="BZ15" i="380"/>
  <c r="BZ11" i="380"/>
  <c r="BZ10" i="380"/>
  <c r="BZ9" i="380"/>
  <c r="BZ7" i="380"/>
  <c r="BZ5" i="380"/>
  <c r="BX31" i="380"/>
  <c r="BX29" i="380"/>
  <c r="BX26" i="380"/>
  <c r="BK30" i="380"/>
  <c r="BK29" i="380"/>
  <c r="BK26" i="380"/>
  <c r="BK25" i="380"/>
  <c r="BK23" i="380"/>
  <c r="BK22" i="380"/>
  <c r="BK20" i="380"/>
  <c r="BK17" i="380"/>
  <c r="BK16" i="380"/>
  <c r="BK13" i="380"/>
  <c r="BK12" i="380"/>
  <c r="BK11" i="380"/>
  <c r="BK10" i="380"/>
  <c r="BK8" i="380"/>
  <c r="BK6" i="380"/>
  <c r="BK5" i="380"/>
  <c r="BK4" i="380"/>
  <c r="BJ25" i="380"/>
  <c r="BJ21" i="380"/>
  <c r="BJ17" i="380"/>
  <c r="BJ16" i="380"/>
  <c r="BJ15" i="380"/>
  <c r="BJ13" i="380"/>
  <c r="BJ9" i="380"/>
  <c r="BJ7" i="380"/>
  <c r="BJ5" i="380"/>
  <c r="BI29" i="380"/>
  <c r="BI27" i="380"/>
  <c r="BI23" i="380"/>
  <c r="BI21" i="380"/>
  <c r="BI17" i="380"/>
  <c r="BI15" i="380"/>
  <c r="BI9" i="380"/>
  <c r="BI3" i="380"/>
  <c r="BF31" i="380"/>
  <c r="BF29" i="380"/>
  <c r="BF27" i="380"/>
  <c r="BF25" i="380"/>
  <c r="BF23" i="380"/>
  <c r="BF21" i="380"/>
  <c r="BF19" i="380"/>
  <c r="BF17" i="380"/>
  <c r="BF15" i="380"/>
  <c r="BF13" i="380"/>
  <c r="BF11" i="380"/>
  <c r="BF7" i="380"/>
  <c r="BF5" i="380"/>
  <c r="BC30" i="380"/>
  <c r="AY16" i="380"/>
  <c r="AY15" i="380"/>
  <c r="AY7" i="380"/>
  <c r="AY6" i="380"/>
  <c r="AW31" i="380"/>
  <c r="AW30" i="380"/>
  <c r="AW29" i="380"/>
  <c r="AW28" i="380"/>
  <c r="AW27" i="380"/>
  <c r="AW26" i="380"/>
  <c r="AW25" i="380"/>
  <c r="AW24" i="380"/>
  <c r="AW23" i="380"/>
  <c r="AW22" i="380"/>
  <c r="AW21" i="380"/>
  <c r="AW20" i="380"/>
  <c r="AW18" i="380"/>
  <c r="AW17" i="380"/>
  <c r="AW16" i="380"/>
  <c r="AW15" i="380"/>
  <c r="AW13" i="380"/>
  <c r="AW12" i="380"/>
  <c r="AW11" i="380"/>
  <c r="AW10" i="380"/>
  <c r="AW9" i="380"/>
  <c r="AW7" i="380"/>
  <c r="AW6" i="380"/>
  <c r="AW5" i="380"/>
  <c r="AW3" i="380"/>
  <c r="AQ25" i="380"/>
  <c r="AQ24" i="380"/>
  <c r="AQ15" i="380"/>
  <c r="AH31" i="380"/>
  <c r="AH29" i="380"/>
  <c r="AH27" i="380"/>
  <c r="AH25" i="380"/>
  <c r="AH23" i="380"/>
  <c r="AH21" i="380"/>
  <c r="AH19" i="380"/>
  <c r="AH17" i="380"/>
  <c r="AH15" i="380"/>
  <c r="AH11" i="380"/>
  <c r="AH7" i="380"/>
  <c r="AH5" i="380"/>
  <c r="AH3" i="380"/>
  <c r="AD31" i="380"/>
  <c r="AD29" i="380"/>
  <c r="AD27" i="380"/>
  <c r="AD25" i="380"/>
  <c r="AD23" i="380"/>
  <c r="AD21" i="380"/>
  <c r="AD19" i="380"/>
  <c r="AD17" i="380"/>
  <c r="AD13" i="380"/>
  <c r="AD11" i="380"/>
  <c r="AD9" i="380"/>
  <c r="AD7" i="380"/>
  <c r="AD5" i="380"/>
  <c r="AC22" i="380"/>
  <c r="Z26" i="380"/>
  <c r="Z20" i="380"/>
  <c r="Z14" i="380"/>
  <c r="Z13" i="380"/>
  <c r="Z11" i="380"/>
  <c r="Z9" i="380"/>
  <c r="Z8" i="380"/>
  <c r="Z7" i="380"/>
  <c r="C15" i="382"/>
  <c r="E30" i="380"/>
  <c r="E29" i="380"/>
  <c r="E25" i="380"/>
  <c r="E24" i="380"/>
  <c r="E23" i="380"/>
  <c r="E20" i="380"/>
  <c r="E18" i="380"/>
  <c r="E17" i="380"/>
  <c r="E16" i="380"/>
  <c r="E11" i="380"/>
  <c r="E6" i="380"/>
  <c r="E5" i="380"/>
  <c r="J14" i="380"/>
  <c r="J13" i="380"/>
  <c r="K29" i="380"/>
  <c r="K23" i="380"/>
  <c r="K17" i="380"/>
  <c r="K11" i="380"/>
  <c r="K5" i="380"/>
  <c r="N31" i="380"/>
  <c r="N29" i="380"/>
  <c r="G19" i="380"/>
  <c r="CB1" i="382"/>
  <c r="CA1" i="382"/>
  <c r="BZ1" i="382"/>
  <c r="BY1" i="382"/>
  <c r="BX1" i="382"/>
  <c r="BW1" i="382"/>
  <c r="BV1" i="382"/>
  <c r="BU1" i="382"/>
  <c r="BT1" i="382"/>
  <c r="BS1" i="382"/>
  <c r="BR1" i="382"/>
  <c r="BQ1" i="382"/>
  <c r="BP1" i="382"/>
  <c r="BO1" i="382"/>
  <c r="BN1" i="382"/>
  <c r="BM1" i="382"/>
  <c r="BL1" i="382"/>
  <c r="BK1" i="382"/>
  <c r="BJ1" i="382"/>
  <c r="BI1" i="382"/>
  <c r="BH1" i="382"/>
  <c r="BG1" i="382"/>
  <c r="BF1" i="382"/>
  <c r="BE1" i="382"/>
  <c r="BD1" i="382"/>
  <c r="BC1" i="382"/>
  <c r="BB1" i="382"/>
  <c r="BA1" i="382"/>
  <c r="AZ1" i="382"/>
  <c r="AY1" i="382"/>
  <c r="AX1" i="382"/>
  <c r="AW1" i="382"/>
  <c r="AV1" i="382"/>
  <c r="AU1" i="382"/>
  <c r="AT1" i="382"/>
  <c r="AS1" i="382"/>
  <c r="AR1" i="382"/>
  <c r="AQ1" i="382"/>
  <c r="AP1" i="382"/>
  <c r="AO1" i="382"/>
  <c r="AN1" i="382"/>
  <c r="AM1" i="382"/>
  <c r="AL1" i="382"/>
  <c r="AK1" i="382"/>
  <c r="AJ1" i="382"/>
  <c r="AI1" i="382"/>
  <c r="AH1" i="382"/>
  <c r="AG1" i="382"/>
  <c r="AF1" i="382"/>
  <c r="AE1" i="382"/>
  <c r="AD1" i="382"/>
  <c r="AC1" i="382"/>
  <c r="T92" i="383" s="1"/>
  <c r="W92" i="383" s="1"/>
  <c r="AB1" i="382"/>
  <c r="AA1" i="382"/>
  <c r="Z1" i="382"/>
  <c r="Y1" i="382"/>
  <c r="X1" i="382"/>
  <c r="W1" i="382"/>
  <c r="V1" i="382"/>
  <c r="U1" i="382"/>
  <c r="T1" i="382"/>
  <c r="S1" i="382"/>
  <c r="R1" i="382"/>
  <c r="Q1" i="382"/>
  <c r="P1" i="382"/>
  <c r="O1" i="382"/>
  <c r="N1" i="382"/>
  <c r="M1" i="382"/>
  <c r="L1" i="382"/>
  <c r="K1" i="382"/>
  <c r="J1" i="382"/>
  <c r="I1" i="382"/>
  <c r="H1" i="382"/>
  <c r="G1" i="382"/>
  <c r="F1" i="382"/>
  <c r="E1" i="382"/>
  <c r="D1" i="382"/>
  <c r="C1" i="382"/>
  <c r="B1" i="382"/>
  <c r="CB1" i="380"/>
  <c r="CA1" i="380"/>
  <c r="BZ1" i="380"/>
  <c r="BY1" i="380"/>
  <c r="BX1" i="380"/>
  <c r="BW1" i="380"/>
  <c r="BV1" i="380"/>
  <c r="BU1" i="380"/>
  <c r="BT1" i="380"/>
  <c r="BS1" i="380"/>
  <c r="BR1" i="380"/>
  <c r="BQ1" i="380"/>
  <c r="BP1" i="380"/>
  <c r="BO1" i="380"/>
  <c r="BN1" i="380"/>
  <c r="BM1" i="380"/>
  <c r="BL1" i="380"/>
  <c r="BK1" i="380"/>
  <c r="BJ1" i="380"/>
  <c r="BI1" i="380"/>
  <c r="BH1" i="380"/>
  <c r="BG1" i="380"/>
  <c r="BF1" i="380"/>
  <c r="BE1" i="380"/>
  <c r="BD1" i="380"/>
  <c r="BC1" i="380"/>
  <c r="BB1" i="380"/>
  <c r="BA1" i="380"/>
  <c r="AZ1" i="380"/>
  <c r="AY1" i="380"/>
  <c r="AX1" i="380"/>
  <c r="AW1" i="380"/>
  <c r="AV1" i="380"/>
  <c r="AU1" i="380"/>
  <c r="AT1" i="380"/>
  <c r="AS1" i="380"/>
  <c r="AR1" i="380"/>
  <c r="AQ1" i="380"/>
  <c r="AP1" i="380"/>
  <c r="AO1" i="380"/>
  <c r="AN1" i="380"/>
  <c r="AM1" i="380"/>
  <c r="AL1" i="380"/>
  <c r="AK1" i="380"/>
  <c r="AJ1" i="380"/>
  <c r="AI1" i="380"/>
  <c r="AH1" i="380"/>
  <c r="AG1" i="380"/>
  <c r="AF1" i="380"/>
  <c r="AE1" i="380"/>
  <c r="AD1" i="380"/>
  <c r="AC1" i="380"/>
  <c r="S92" i="383" s="1"/>
  <c r="V92" i="383" s="1"/>
  <c r="AB1" i="380"/>
  <c r="AA1" i="380"/>
  <c r="Z1" i="380"/>
  <c r="Y1" i="380"/>
  <c r="X1" i="380"/>
  <c r="W1" i="380"/>
  <c r="V1" i="380"/>
  <c r="U1" i="380"/>
  <c r="T1" i="380"/>
  <c r="S1" i="380"/>
  <c r="R1" i="380"/>
  <c r="Q1" i="380"/>
  <c r="O1" i="380"/>
  <c r="N1" i="380"/>
  <c r="M1" i="380"/>
  <c r="L1" i="380"/>
  <c r="K1" i="380"/>
  <c r="J1" i="380"/>
  <c r="I1" i="380"/>
  <c r="H1" i="380"/>
  <c r="G1" i="380"/>
  <c r="F1" i="380"/>
  <c r="E1" i="380"/>
  <c r="D1" i="380"/>
  <c r="C1" i="380"/>
  <c r="B1" i="380"/>
  <c r="J17" i="378"/>
  <c r="J17" i="377"/>
  <c r="J17" i="376"/>
  <c r="J17" i="375"/>
  <c r="J17" i="374"/>
  <c r="J17" i="373"/>
  <c r="J17" i="372"/>
  <c r="J17" i="371"/>
  <c r="J17" i="370"/>
  <c r="J17" i="369"/>
  <c r="J17" i="368"/>
  <c r="J17" i="367"/>
  <c r="J17" i="366"/>
  <c r="J17" i="365"/>
  <c r="J17" i="364"/>
  <c r="J17" i="363"/>
  <c r="J17" i="362"/>
  <c r="J17" i="361"/>
  <c r="J17" i="360"/>
  <c r="J17" i="359"/>
  <c r="J17" i="358"/>
  <c r="J17" i="357"/>
  <c r="J17" i="356"/>
  <c r="J17" i="355"/>
  <c r="J17" i="354"/>
  <c r="J17" i="353"/>
  <c r="J17" i="352"/>
  <c r="J17" i="351"/>
  <c r="J17" i="350"/>
  <c r="J17" i="349"/>
  <c r="J17" i="348"/>
  <c r="J17" i="347"/>
  <c r="J17" i="346"/>
  <c r="J17" i="345"/>
  <c r="J17" i="344"/>
  <c r="J17" i="343"/>
  <c r="J17" i="342"/>
  <c r="J17" i="341"/>
  <c r="J17" i="340"/>
  <c r="J14" i="339"/>
  <c r="J14" i="338"/>
  <c r="J14" i="337"/>
  <c r="J14" i="336"/>
  <c r="J14" i="335"/>
  <c r="J17" i="334"/>
  <c r="J17" i="333"/>
  <c r="J17" i="332"/>
  <c r="J17" i="331"/>
  <c r="J17" i="330"/>
  <c r="J17" i="329"/>
  <c r="J17" i="328"/>
  <c r="J17" i="327"/>
  <c r="J17" i="326"/>
  <c r="J17" i="325"/>
  <c r="J17" i="141"/>
  <c r="J17" i="323"/>
  <c r="J17" i="322"/>
  <c r="J17" i="321"/>
  <c r="J17" i="320"/>
  <c r="J17" i="319"/>
  <c r="J17" i="318"/>
  <c r="J17" i="317"/>
  <c r="J17" i="316"/>
  <c r="J17" i="315"/>
  <c r="J17" i="314"/>
  <c r="J17" i="313"/>
  <c r="J17" i="312"/>
  <c r="J17" i="311"/>
  <c r="J17" i="310"/>
  <c r="J17" i="307"/>
  <c r="J17" i="306"/>
  <c r="J17" i="305"/>
  <c r="J17" i="304"/>
  <c r="J17" i="303"/>
  <c r="J17" i="302"/>
  <c r="J17" i="309"/>
  <c r="J17" i="301"/>
  <c r="J17" i="299"/>
  <c r="J17" i="308"/>
  <c r="AH28" i="382"/>
  <c r="AD24" i="382"/>
  <c r="E3" i="380"/>
  <c r="K3" i="380"/>
  <c r="Z3" i="380"/>
  <c r="AD3" i="380"/>
  <c r="BF3" i="380"/>
  <c r="BZ3" i="380"/>
  <c r="E4" i="380"/>
  <c r="K4" i="380"/>
  <c r="Z4" i="380"/>
  <c r="AD4" i="380"/>
  <c r="AH4" i="380"/>
  <c r="AW4" i="380"/>
  <c r="BF4" i="380"/>
  <c r="BI4" i="380"/>
  <c r="BZ4" i="380"/>
  <c r="Z5" i="380"/>
  <c r="K6" i="380"/>
  <c r="Z6" i="380"/>
  <c r="AD6" i="380"/>
  <c r="AH6" i="380"/>
  <c r="BF6" i="380"/>
  <c r="BJ6" i="380"/>
  <c r="BZ6" i="380"/>
  <c r="E7" i="380"/>
  <c r="K7" i="380"/>
  <c r="BK7" i="380"/>
  <c r="E8" i="380"/>
  <c r="K8" i="380"/>
  <c r="AD8" i="380"/>
  <c r="AH8" i="380"/>
  <c r="AW8" i="380"/>
  <c r="BF8" i="380"/>
  <c r="BI8" i="380"/>
  <c r="BJ8" i="380"/>
  <c r="BZ8" i="380"/>
  <c r="E9" i="380"/>
  <c r="K9" i="380"/>
  <c r="AH9" i="380"/>
  <c r="BF9" i="380"/>
  <c r="E10" i="380"/>
  <c r="K10" i="380"/>
  <c r="Z10" i="380"/>
  <c r="AD10" i="380"/>
  <c r="AH10" i="380"/>
  <c r="BF10" i="380"/>
  <c r="BJ10" i="380"/>
  <c r="BI11" i="380"/>
  <c r="E12" i="380"/>
  <c r="K12" i="380"/>
  <c r="Z12" i="380"/>
  <c r="AD12" i="380"/>
  <c r="AH12" i="380"/>
  <c r="BF12" i="380"/>
  <c r="BJ12" i="380"/>
  <c r="E13" i="380"/>
  <c r="K13" i="380"/>
  <c r="AH13" i="380"/>
  <c r="BI13" i="380"/>
  <c r="BZ13" i="380"/>
  <c r="E14" i="380"/>
  <c r="K14" i="380"/>
  <c r="AD14" i="380"/>
  <c r="AH14" i="380"/>
  <c r="AW14" i="380"/>
  <c r="BF14" i="380"/>
  <c r="BJ14" i="380"/>
  <c r="BK14" i="380"/>
  <c r="BZ14" i="380"/>
  <c r="E15" i="380"/>
  <c r="K15" i="380"/>
  <c r="Z15" i="380"/>
  <c r="AD15" i="380"/>
  <c r="BK15" i="380"/>
  <c r="K16" i="380"/>
  <c r="Z16" i="380"/>
  <c r="AD16" i="380"/>
  <c r="AH16" i="380"/>
  <c r="BF16" i="380"/>
  <c r="BZ16" i="380"/>
  <c r="Z17" i="380"/>
  <c r="K18" i="380"/>
  <c r="Z18" i="380"/>
  <c r="AD18" i="380"/>
  <c r="AH18" i="380"/>
  <c r="BF18" i="380"/>
  <c r="BI18" i="380"/>
  <c r="BZ18" i="380"/>
  <c r="E19" i="380"/>
  <c r="K19" i="380"/>
  <c r="Z19" i="380"/>
  <c r="AW19" i="380"/>
  <c r="BK19" i="380"/>
  <c r="G20" i="380"/>
  <c r="K20" i="380"/>
  <c r="AD20" i="380"/>
  <c r="AH20" i="380"/>
  <c r="BF20" i="380"/>
  <c r="E21" i="380"/>
  <c r="K21" i="380"/>
  <c r="Z21" i="380"/>
  <c r="BZ21" i="380"/>
  <c r="E22" i="380"/>
  <c r="K22" i="380"/>
  <c r="Z22" i="380"/>
  <c r="AD22" i="380"/>
  <c r="AH22" i="380"/>
  <c r="BF22" i="380"/>
  <c r="BI22" i="380"/>
  <c r="BJ22" i="380"/>
  <c r="Z23" i="380"/>
  <c r="K24" i="380"/>
  <c r="Z24" i="380"/>
  <c r="AD24" i="380"/>
  <c r="AH24" i="380"/>
  <c r="BF24" i="380"/>
  <c r="BI24" i="380"/>
  <c r="BZ24" i="380"/>
  <c r="K25" i="380"/>
  <c r="Z25" i="380"/>
  <c r="E26" i="380"/>
  <c r="K26" i="380"/>
  <c r="AD26" i="380"/>
  <c r="AH26" i="380"/>
  <c r="BF26" i="380"/>
  <c r="E27" i="380"/>
  <c r="K27" i="380"/>
  <c r="Z27" i="380"/>
  <c r="BK27" i="380"/>
  <c r="E28" i="380"/>
  <c r="K28" i="380"/>
  <c r="Z28" i="380"/>
  <c r="AD28" i="380"/>
  <c r="AH28" i="380"/>
  <c r="BF28" i="380"/>
  <c r="BJ28" i="380"/>
  <c r="BK28" i="380"/>
  <c r="BX28" i="380"/>
  <c r="Z29" i="380"/>
  <c r="K30" i="380"/>
  <c r="Z30" i="380"/>
  <c r="AD30" i="380"/>
  <c r="AH30" i="380"/>
  <c r="BF30" i="380"/>
  <c r="BJ30" i="380"/>
  <c r="BX30" i="380"/>
  <c r="E31" i="380"/>
  <c r="K31" i="380"/>
  <c r="Z31" i="380"/>
  <c r="BC31" i="380"/>
  <c r="BK31" i="380"/>
  <c r="BJ2" i="380"/>
  <c r="BF2" i="380"/>
  <c r="AH2" i="380"/>
  <c r="AD2" i="380"/>
  <c r="K2" i="380"/>
  <c r="S17" i="383" l="1"/>
  <c r="V17" i="383" s="1"/>
  <c r="S72" i="383"/>
  <c r="V72" i="383" s="1"/>
  <c r="S16" i="383"/>
  <c r="V16" i="383" s="1"/>
  <c r="S18" i="383"/>
  <c r="V18" i="383" s="1"/>
  <c r="S67" i="383"/>
  <c r="V67" i="383" s="1"/>
  <c r="S13" i="383"/>
  <c r="V13" i="383" s="1"/>
  <c r="S40" i="383"/>
  <c r="V40" i="383" s="1"/>
  <c r="S86" i="383"/>
  <c r="V86" i="383" s="1"/>
  <c r="S90" i="383"/>
  <c r="V90" i="383" s="1"/>
  <c r="S62" i="383"/>
  <c r="V62" i="383" s="1"/>
  <c r="T40" i="383"/>
  <c r="W40" i="383" s="1"/>
  <c r="T67" i="383"/>
  <c r="W67" i="383" s="1"/>
  <c r="T72" i="383"/>
  <c r="W72" i="383" s="1"/>
  <c r="T13" i="383"/>
  <c r="W13" i="383" s="1"/>
  <c r="T18" i="383"/>
  <c r="W18" i="383" s="1"/>
  <c r="T17" i="383"/>
  <c r="W17" i="383" s="1"/>
  <c r="T16" i="383"/>
  <c r="W16" i="383" s="1"/>
  <c r="T90" i="383"/>
  <c r="W90" i="383" s="1"/>
  <c r="T86" i="383"/>
  <c r="W86" i="383" s="1"/>
  <c r="AH34" i="380"/>
  <c r="S60" i="383" s="1"/>
  <c r="V60" i="383" s="1"/>
  <c r="BF34" i="380"/>
  <c r="S6" i="383" s="1"/>
  <c r="V6" i="383" s="1"/>
  <c r="AD34" i="380"/>
  <c r="S4" i="383" s="1"/>
  <c r="V4" i="383" s="1"/>
  <c r="K34" i="380"/>
  <c r="S28" i="383" s="1"/>
  <c r="V28" i="383" s="1"/>
  <c r="K88" i="383"/>
  <c r="L88" i="383"/>
  <c r="J18" i="308"/>
  <c r="N53" i="308" s="1"/>
  <c r="J88" i="383"/>
  <c r="L70" i="383"/>
  <c r="K70" i="383"/>
  <c r="J18" i="299"/>
  <c r="J70" i="383"/>
  <c r="L71" i="383"/>
  <c r="K71" i="383"/>
  <c r="J71" i="383"/>
  <c r="AW2" i="380"/>
  <c r="AW34" i="380" s="1"/>
  <c r="S37" i="383" s="1"/>
  <c r="V37" i="383" s="1"/>
  <c r="K21" i="382"/>
  <c r="BZ24" i="382"/>
  <c r="AW28" i="382"/>
  <c r="BI13" i="382"/>
  <c r="BI17" i="382"/>
  <c r="BI29" i="382"/>
  <c r="BI18" i="382"/>
  <c r="BI22" i="382"/>
  <c r="BI4" i="382"/>
  <c r="BI9" i="382"/>
  <c r="BI21" i="382"/>
  <c r="BI11" i="382"/>
  <c r="BI23" i="382"/>
  <c r="BI27" i="382"/>
  <c r="BI8" i="382"/>
  <c r="BZ2" i="380"/>
  <c r="BX27" i="380"/>
  <c r="P4" i="382"/>
  <c r="P6" i="382"/>
  <c r="P3" i="382"/>
  <c r="P5" i="382"/>
  <c r="B2" i="380"/>
  <c r="BK8" i="382"/>
  <c r="BJ21" i="382"/>
  <c r="BF27" i="382"/>
  <c r="E2" i="380"/>
  <c r="E34" i="380" s="1"/>
  <c r="S89" i="383" s="1"/>
  <c r="V89" i="383" s="1"/>
  <c r="BX29" i="382"/>
  <c r="BI2" i="380"/>
  <c r="BK23" i="382"/>
  <c r="AW5" i="382"/>
  <c r="AW17" i="382"/>
  <c r="AW29" i="382"/>
  <c r="AH7" i="382"/>
  <c r="Z2" i="380"/>
  <c r="Z34" i="380" s="1"/>
  <c r="S27" i="383" s="1"/>
  <c r="V27" i="383" s="1"/>
  <c r="BX28" i="382"/>
  <c r="BX31" i="382"/>
  <c r="BX30" i="382"/>
  <c r="E27" i="382"/>
  <c r="K9" i="382"/>
  <c r="AD25" i="382"/>
  <c r="AH29" i="382"/>
  <c r="E31" i="382"/>
  <c r="AH31" i="382"/>
  <c r="BZ3" i="382"/>
  <c r="BC30" i="382"/>
  <c r="BJ9" i="382"/>
  <c r="BZ13" i="382"/>
  <c r="BJ10" i="382"/>
  <c r="BZ14" i="382"/>
  <c r="BZ15" i="382"/>
  <c r="Z11" i="382"/>
  <c r="BJ22" i="382"/>
  <c r="BZ25" i="382"/>
  <c r="Z23" i="382"/>
  <c r="AH5" i="382"/>
  <c r="BZ26" i="382"/>
  <c r="E3" i="382"/>
  <c r="AH11" i="382"/>
  <c r="BF25" i="382"/>
  <c r="BK12" i="382"/>
  <c r="E7" i="382"/>
  <c r="AH17" i="382"/>
  <c r="BF28" i="382"/>
  <c r="BK20" i="382"/>
  <c r="E15" i="382"/>
  <c r="AH19" i="382"/>
  <c r="E19" i="382"/>
  <c r="AD13" i="382"/>
  <c r="AH23" i="382"/>
  <c r="BZ4" i="382"/>
  <c r="BZ16" i="382"/>
  <c r="BZ5" i="382"/>
  <c r="BZ17" i="382"/>
  <c r="BZ6" i="382"/>
  <c r="BZ18" i="382"/>
  <c r="BZ7" i="382"/>
  <c r="BZ19" i="382"/>
  <c r="BZ8" i="382"/>
  <c r="BZ20" i="382"/>
  <c r="BZ9" i="382"/>
  <c r="BZ21" i="382"/>
  <c r="BZ10" i="382"/>
  <c r="BZ22" i="382"/>
  <c r="BZ11" i="382"/>
  <c r="BZ23" i="382"/>
  <c r="BZ12" i="382"/>
  <c r="BX26" i="382"/>
  <c r="BX27" i="382"/>
  <c r="BK13" i="382"/>
  <c r="BK25" i="382"/>
  <c r="BK14" i="382"/>
  <c r="BK26" i="382"/>
  <c r="BK15" i="382"/>
  <c r="BK27" i="382"/>
  <c r="BK4" i="382"/>
  <c r="BK16" i="382"/>
  <c r="BK28" i="382"/>
  <c r="BK5" i="382"/>
  <c r="BK17" i="382"/>
  <c r="BK29" i="382"/>
  <c r="BK6" i="382"/>
  <c r="BK30" i="382"/>
  <c r="BK7" i="382"/>
  <c r="BK19" i="382"/>
  <c r="BK31" i="382"/>
  <c r="BK10" i="382"/>
  <c r="BK22" i="382"/>
  <c r="BK11" i="382"/>
  <c r="BJ12" i="382"/>
  <c r="BJ13" i="382"/>
  <c r="BJ25" i="382"/>
  <c r="BJ14" i="382"/>
  <c r="BJ15" i="382"/>
  <c r="BJ16" i="382"/>
  <c r="BJ28" i="382"/>
  <c r="BJ5" i="382"/>
  <c r="BJ17" i="382"/>
  <c r="BJ6" i="382"/>
  <c r="BJ30" i="382"/>
  <c r="BJ7" i="382"/>
  <c r="BJ8" i="382"/>
  <c r="BI24" i="382"/>
  <c r="BI3" i="382"/>
  <c r="BI15" i="382"/>
  <c r="BF4" i="382"/>
  <c r="BF5" i="382"/>
  <c r="BF17" i="382"/>
  <c r="BF29" i="382"/>
  <c r="BF16" i="382"/>
  <c r="BF6" i="382"/>
  <c r="BF18" i="382"/>
  <c r="BF30" i="382"/>
  <c r="BF7" i="382"/>
  <c r="BF19" i="382"/>
  <c r="BF31" i="382"/>
  <c r="BF8" i="382"/>
  <c r="BF20" i="382"/>
  <c r="BF9" i="382"/>
  <c r="BF21" i="382"/>
  <c r="BF10" i="382"/>
  <c r="BF22" i="382"/>
  <c r="BF11" i="382"/>
  <c r="BF23" i="382"/>
  <c r="BF12" i="382"/>
  <c r="BF24" i="382"/>
  <c r="BF13" i="382"/>
  <c r="BF14" i="382"/>
  <c r="BF26" i="382"/>
  <c r="BF3" i="382"/>
  <c r="BF15" i="382"/>
  <c r="BC31" i="382"/>
  <c r="AY16" i="382"/>
  <c r="AY15" i="382"/>
  <c r="AY6" i="382"/>
  <c r="AY7" i="382"/>
  <c r="AW6" i="382"/>
  <c r="AW18" i="382"/>
  <c r="AW30" i="382"/>
  <c r="AW7" i="382"/>
  <c r="AW19" i="382"/>
  <c r="AW31" i="382"/>
  <c r="AW8" i="382"/>
  <c r="AW20" i="382"/>
  <c r="AW9" i="382"/>
  <c r="AW21" i="382"/>
  <c r="AW10" i="382"/>
  <c r="AW22" i="382"/>
  <c r="AW11" i="382"/>
  <c r="AW23" i="382"/>
  <c r="AW12" i="382"/>
  <c r="AW24" i="382"/>
  <c r="AW13" i="382"/>
  <c r="AW25" i="382"/>
  <c r="AW2" i="382"/>
  <c r="AW14" i="382"/>
  <c r="AW26" i="382"/>
  <c r="AW3" i="382"/>
  <c r="AW15" i="382"/>
  <c r="AW27" i="382"/>
  <c r="AW4" i="382"/>
  <c r="AW16" i="382"/>
  <c r="AQ24" i="382"/>
  <c r="AQ25" i="382"/>
  <c r="AQ15" i="382"/>
  <c r="AH6" i="382"/>
  <c r="AH18" i="382"/>
  <c r="AH30" i="382"/>
  <c r="AH8" i="382"/>
  <c r="AH20" i="382"/>
  <c r="AH9" i="382"/>
  <c r="AH21" i="382"/>
  <c r="AH10" i="382"/>
  <c r="AH22" i="382"/>
  <c r="AH12" i="382"/>
  <c r="AH24" i="382"/>
  <c r="AH13" i="382"/>
  <c r="AH25" i="382"/>
  <c r="AH2" i="382"/>
  <c r="AH14" i="382"/>
  <c r="AH26" i="382"/>
  <c r="AH3" i="382"/>
  <c r="AH15" i="382"/>
  <c r="AH27" i="382"/>
  <c r="AH4" i="382"/>
  <c r="AH16" i="382"/>
  <c r="AD2" i="382"/>
  <c r="AD14" i="382"/>
  <c r="AD26" i="382"/>
  <c r="AD3" i="382"/>
  <c r="AD15" i="382"/>
  <c r="AD27" i="382"/>
  <c r="AD4" i="382"/>
  <c r="AD16" i="382"/>
  <c r="AD28" i="382"/>
  <c r="AD5" i="382"/>
  <c r="AD17" i="382"/>
  <c r="AD29" i="382"/>
  <c r="AD6" i="382"/>
  <c r="AD18" i="382"/>
  <c r="AD30" i="382"/>
  <c r="AD7" i="382"/>
  <c r="AD19" i="382"/>
  <c r="AD31" i="382"/>
  <c r="AD8" i="382"/>
  <c r="AD20" i="382"/>
  <c r="AD9" i="382"/>
  <c r="AD21" i="382"/>
  <c r="AD10" i="382"/>
  <c r="AD22" i="382"/>
  <c r="AD11" i="382"/>
  <c r="AD23" i="382"/>
  <c r="AD12" i="382"/>
  <c r="AC22" i="382"/>
  <c r="Z9" i="382"/>
  <c r="Z21" i="382"/>
  <c r="Z10" i="382"/>
  <c r="Z22" i="382"/>
  <c r="Z12" i="382"/>
  <c r="Z24" i="382"/>
  <c r="Z13" i="382"/>
  <c r="Z25" i="382"/>
  <c r="Z14" i="382"/>
  <c r="Z26" i="382"/>
  <c r="Z3" i="382"/>
  <c r="Z15" i="382"/>
  <c r="Z27" i="382"/>
  <c r="Z4" i="382"/>
  <c r="Z16" i="382"/>
  <c r="Z28" i="382"/>
  <c r="Z5" i="382"/>
  <c r="Z17" i="382"/>
  <c r="Z29" i="382"/>
  <c r="Z6" i="382"/>
  <c r="Z18" i="382"/>
  <c r="Z30" i="382"/>
  <c r="Z7" i="382"/>
  <c r="Z19" i="382"/>
  <c r="Z31" i="382"/>
  <c r="Z8" i="382"/>
  <c r="Z20" i="382"/>
  <c r="N29" i="382"/>
  <c r="N31" i="382"/>
  <c r="K11" i="382"/>
  <c r="K23" i="382"/>
  <c r="K12" i="382"/>
  <c r="K24" i="382"/>
  <c r="K13" i="382"/>
  <c r="K25" i="382"/>
  <c r="K14" i="382"/>
  <c r="K26" i="382"/>
  <c r="K3" i="382"/>
  <c r="K15" i="382"/>
  <c r="K27" i="382"/>
  <c r="K4" i="382"/>
  <c r="K16" i="382"/>
  <c r="K28" i="382"/>
  <c r="K10" i="382"/>
  <c r="K5" i="382"/>
  <c r="K17" i="382"/>
  <c r="K29" i="382"/>
  <c r="K6" i="382"/>
  <c r="K18" i="382"/>
  <c r="K30" i="382"/>
  <c r="K22" i="382"/>
  <c r="K7" i="382"/>
  <c r="K19" i="382"/>
  <c r="K31" i="382"/>
  <c r="K8" i="382"/>
  <c r="K20" i="382"/>
  <c r="J13" i="382"/>
  <c r="J14" i="382"/>
  <c r="G19" i="382"/>
  <c r="G20" i="382"/>
  <c r="E9" i="382"/>
  <c r="E21" i="382"/>
  <c r="E10" i="382"/>
  <c r="E22" i="382"/>
  <c r="E11" i="382"/>
  <c r="E23" i="382"/>
  <c r="E12" i="382"/>
  <c r="E24" i="382"/>
  <c r="E13" i="382"/>
  <c r="E25" i="382"/>
  <c r="E14" i="382"/>
  <c r="E26" i="382"/>
  <c r="E4" i="382"/>
  <c r="E16" i="382"/>
  <c r="E28" i="382"/>
  <c r="E5" i="382"/>
  <c r="E17" i="382"/>
  <c r="E29" i="382"/>
  <c r="E6" i="382"/>
  <c r="E18" i="382"/>
  <c r="E30" i="382"/>
  <c r="E8" i="382"/>
  <c r="E20" i="382"/>
  <c r="N53" i="299" l="1"/>
  <c r="J49" i="299"/>
  <c r="P88" i="383"/>
  <c r="AW34" i="382"/>
  <c r="T37" i="383" s="1"/>
  <c r="W37" i="383" s="1"/>
  <c r="AH34" i="382"/>
  <c r="T60" i="383" s="1"/>
  <c r="W60" i="383" s="1"/>
  <c r="AD34" i="382"/>
  <c r="T4" i="383" s="1"/>
  <c r="W4" i="383" s="1"/>
  <c r="E2" i="382"/>
  <c r="E34" i="382" s="1"/>
  <c r="T89" i="383" s="1"/>
  <c r="P89" i="383"/>
  <c r="Z2" i="382"/>
  <c r="Z34" i="382" s="1"/>
  <c r="T27" i="383" s="1"/>
  <c r="W27" i="383" s="1"/>
  <c r="K2" i="382"/>
  <c r="K34" i="382" s="1"/>
  <c r="T28" i="383" s="1"/>
  <c r="W28" i="383" s="1"/>
  <c r="BF2" i="382"/>
  <c r="BF34" i="382" s="1"/>
  <c r="T6" i="383" s="1"/>
  <c r="W6" i="383" s="1"/>
  <c r="BJ2" i="382"/>
  <c r="BI2" i="382"/>
  <c r="B2" i="382"/>
  <c r="BZ2" i="382"/>
  <c r="P7" i="382"/>
  <c r="P8" i="382"/>
  <c r="P9" i="382"/>
  <c r="P10" i="382"/>
  <c r="P11" i="382"/>
  <c r="P12" i="382"/>
  <c r="P13" i="382"/>
  <c r="P14" i="382"/>
  <c r="P15" i="382"/>
  <c r="P16" i="382"/>
  <c r="P17" i="382"/>
  <c r="P18" i="382"/>
  <c r="P19" i="382"/>
  <c r="P20" i="382"/>
  <c r="P21" i="382"/>
  <c r="P22" i="382"/>
  <c r="P23" i="382"/>
  <c r="P24" i="382"/>
  <c r="P25" i="382"/>
  <c r="P26" i="382"/>
  <c r="P27" i="382"/>
  <c r="P28" i="382"/>
  <c r="P29" i="382"/>
  <c r="P30" i="382"/>
  <c r="P31" i="382"/>
  <c r="P2" i="382"/>
  <c r="W89" i="383" l="1"/>
  <c r="P34" i="382"/>
  <c r="T62" i="383" s="1"/>
  <c r="W62" i="383" s="1"/>
  <c r="F30" i="380"/>
  <c r="F30" i="382"/>
  <c r="AS29" i="380"/>
  <c r="AS29" i="382"/>
  <c r="AS17" i="380"/>
  <c r="AS17" i="382"/>
  <c r="AS5" i="380"/>
  <c r="AS5" i="382"/>
  <c r="AT21" i="380"/>
  <c r="AT21" i="382"/>
  <c r="AT9" i="380"/>
  <c r="AT9" i="382"/>
  <c r="AU29" i="380"/>
  <c r="AU29" i="382"/>
  <c r="AU17" i="380"/>
  <c r="AU17" i="382"/>
  <c r="AU5" i="380"/>
  <c r="AU5" i="382"/>
  <c r="AV21" i="380"/>
  <c r="AV21" i="382"/>
  <c r="AV9" i="380"/>
  <c r="AV9" i="382"/>
  <c r="AX25" i="380"/>
  <c r="AX25" i="382"/>
  <c r="AX13" i="380"/>
  <c r="AX13" i="382"/>
  <c r="AY21" i="380"/>
  <c r="AY21" i="382"/>
  <c r="AY5" i="380"/>
  <c r="AY5" i="382"/>
  <c r="AZ25" i="380"/>
  <c r="AZ25" i="382"/>
  <c r="AZ13" i="380"/>
  <c r="AZ13" i="382"/>
  <c r="BA31" i="380"/>
  <c r="BA31" i="382"/>
  <c r="BA19" i="380"/>
  <c r="BA19" i="382"/>
  <c r="BA7" i="380"/>
  <c r="BA7" i="382"/>
  <c r="BB23" i="380"/>
  <c r="BB23" i="382"/>
  <c r="BB11" i="380"/>
  <c r="BB11" i="382"/>
  <c r="BC29" i="380"/>
  <c r="BC29" i="382"/>
  <c r="BC17" i="380"/>
  <c r="BC17" i="382"/>
  <c r="BC5" i="380"/>
  <c r="BC5" i="382"/>
  <c r="BD31" i="380"/>
  <c r="BD31" i="382"/>
  <c r="BD19" i="380"/>
  <c r="BD19" i="382"/>
  <c r="BD7" i="380"/>
  <c r="BD7" i="382"/>
  <c r="BE23" i="380"/>
  <c r="BE23" i="382"/>
  <c r="BE11" i="380"/>
  <c r="BE11" i="382"/>
  <c r="BG30" i="380"/>
  <c r="BG30" i="382"/>
  <c r="BG18" i="380"/>
  <c r="BG18" i="382"/>
  <c r="BG6" i="380"/>
  <c r="BG6" i="382"/>
  <c r="BH22" i="380"/>
  <c r="BH22" i="382"/>
  <c r="BH10" i="380"/>
  <c r="BH10" i="382"/>
  <c r="BI19" i="380"/>
  <c r="BI19" i="382"/>
  <c r="BJ24" i="380"/>
  <c r="BJ24" i="382"/>
  <c r="BK2" i="380"/>
  <c r="BL18" i="380"/>
  <c r="BL18" i="382"/>
  <c r="BL6" i="380"/>
  <c r="BL6" i="382"/>
  <c r="BO29" i="380"/>
  <c r="BO29" i="382"/>
  <c r="BO17" i="380"/>
  <c r="BO17" i="382"/>
  <c r="BO5" i="380"/>
  <c r="BO5" i="382"/>
  <c r="BP21" i="380"/>
  <c r="BP21" i="382"/>
  <c r="BP9" i="380"/>
  <c r="BP9" i="382"/>
  <c r="BQ25" i="380"/>
  <c r="BQ25" i="382"/>
  <c r="BQ13" i="380"/>
  <c r="BQ13" i="382"/>
  <c r="BR21" i="380"/>
  <c r="BR21" i="382"/>
  <c r="BR9" i="380"/>
  <c r="BR9" i="382"/>
  <c r="BS29" i="380"/>
  <c r="BS29" i="382"/>
  <c r="BS17" i="380"/>
  <c r="BS17" i="382"/>
  <c r="BS5" i="380"/>
  <c r="BS5" i="382"/>
  <c r="BT25" i="382"/>
  <c r="BT25" i="380"/>
  <c r="BT13" i="380"/>
  <c r="BT13" i="382"/>
  <c r="BU29" i="380"/>
  <c r="BU29" i="382"/>
  <c r="BU17" i="380"/>
  <c r="BU17" i="382"/>
  <c r="BU5" i="380"/>
  <c r="BU5" i="382"/>
  <c r="BV21" i="380"/>
  <c r="BV21" i="382"/>
  <c r="BV9" i="380"/>
  <c r="BV9" i="382"/>
  <c r="BW29" i="380"/>
  <c r="BW29" i="382"/>
  <c r="BW17" i="380"/>
  <c r="BW17" i="382"/>
  <c r="BW5" i="380"/>
  <c r="BW5" i="382"/>
  <c r="BX19" i="380"/>
  <c r="BX19" i="382"/>
  <c r="BX7" i="380"/>
  <c r="BX7" i="382"/>
  <c r="BY27" i="380"/>
  <c r="BY27" i="382"/>
  <c r="BY15" i="380"/>
  <c r="BY15" i="382"/>
  <c r="BY3" i="380"/>
  <c r="BY3" i="382"/>
  <c r="BZ31" i="380"/>
  <c r="BZ31" i="382"/>
  <c r="CA21" i="380"/>
  <c r="CA21" i="382"/>
  <c r="CA9" i="380"/>
  <c r="CA9" i="382"/>
  <c r="CB29" i="380"/>
  <c r="CB29" i="382"/>
  <c r="CB17" i="380"/>
  <c r="CB17" i="382"/>
  <c r="CB5" i="380"/>
  <c r="CB5" i="382"/>
  <c r="AB25" i="380"/>
  <c r="AB25" i="382"/>
  <c r="AB13" i="380"/>
  <c r="AB13" i="382"/>
  <c r="BM26" i="380"/>
  <c r="BM26" i="382"/>
  <c r="BM14" i="380"/>
  <c r="BM14" i="382"/>
  <c r="BN22" i="380"/>
  <c r="BN22" i="382"/>
  <c r="BN10" i="380"/>
  <c r="BN10" i="382"/>
  <c r="AC30" i="380"/>
  <c r="AC30" i="382"/>
  <c r="AC17" i="380"/>
  <c r="AC17" i="382"/>
  <c r="AC5" i="380"/>
  <c r="AC5" i="382"/>
  <c r="D29" i="380"/>
  <c r="D29" i="382"/>
  <c r="D17" i="380"/>
  <c r="D17" i="382"/>
  <c r="Q12" i="380"/>
  <c r="Q12" i="382"/>
  <c r="R28" i="380"/>
  <c r="R28" i="382"/>
  <c r="S12" i="380"/>
  <c r="S12" i="382"/>
  <c r="T2" i="380"/>
  <c r="T20" i="380"/>
  <c r="T20" i="382"/>
  <c r="V2" i="380"/>
  <c r="W28" i="380"/>
  <c r="W28" i="382"/>
  <c r="W16" i="380"/>
  <c r="W16" i="382"/>
  <c r="X8" i="380"/>
  <c r="X8" i="382"/>
  <c r="Y28" i="380"/>
  <c r="Y28" i="382"/>
  <c r="Y16" i="380"/>
  <c r="Y16" i="382"/>
  <c r="AF14" i="380"/>
  <c r="AF14" i="382"/>
  <c r="AO17" i="380"/>
  <c r="AO17" i="382"/>
  <c r="F5" i="380"/>
  <c r="F5" i="382"/>
  <c r="J4" i="380"/>
  <c r="J4" i="382"/>
  <c r="L31" i="380"/>
  <c r="L31" i="382"/>
  <c r="L19" i="380"/>
  <c r="L19" i="382"/>
  <c r="L7" i="380"/>
  <c r="L7" i="382"/>
  <c r="M27" i="380"/>
  <c r="M27" i="382"/>
  <c r="M15" i="380"/>
  <c r="M15" i="382"/>
  <c r="M3" i="380"/>
  <c r="M3" i="382"/>
  <c r="N21" i="380"/>
  <c r="N21" i="382"/>
  <c r="N8" i="380"/>
  <c r="N8" i="382"/>
  <c r="O23" i="380"/>
  <c r="O11" i="380"/>
  <c r="Q23" i="380"/>
  <c r="Q23" i="382"/>
  <c r="Q11" i="380"/>
  <c r="Q11" i="382"/>
  <c r="R27" i="380"/>
  <c r="R27" i="382"/>
  <c r="R15" i="380"/>
  <c r="R15" i="382"/>
  <c r="R3" i="380"/>
  <c r="R3" i="382"/>
  <c r="S23" i="380"/>
  <c r="S23" i="382"/>
  <c r="S11" i="380"/>
  <c r="S11" i="382"/>
  <c r="T31" i="380"/>
  <c r="T31" i="382"/>
  <c r="T19" i="380"/>
  <c r="T19" i="382"/>
  <c r="T7" i="380"/>
  <c r="T7" i="382"/>
  <c r="U23" i="380"/>
  <c r="U23" i="382"/>
  <c r="U11" i="380"/>
  <c r="U11" i="382"/>
  <c r="V31" i="380"/>
  <c r="V31" i="382"/>
  <c r="V19" i="380"/>
  <c r="V19" i="382"/>
  <c r="V7" i="380"/>
  <c r="V7" i="382"/>
  <c r="W27" i="380"/>
  <c r="W27" i="382"/>
  <c r="W15" i="380"/>
  <c r="W15" i="382"/>
  <c r="W3" i="380"/>
  <c r="W3" i="382"/>
  <c r="X31" i="380"/>
  <c r="X31" i="382"/>
  <c r="X19" i="380"/>
  <c r="X19" i="382"/>
  <c r="X7" i="380"/>
  <c r="X7" i="382"/>
  <c r="Y27" i="380"/>
  <c r="Y27" i="382"/>
  <c r="Y15" i="380"/>
  <c r="Y15" i="382"/>
  <c r="Y3" i="380"/>
  <c r="Y3" i="382"/>
  <c r="AA2" i="380"/>
  <c r="AA20" i="380"/>
  <c r="AA20" i="382"/>
  <c r="AA8" i="380"/>
  <c r="AA8" i="382"/>
  <c r="AE28" i="380"/>
  <c r="AE28" i="382"/>
  <c r="AE16" i="380"/>
  <c r="AE16" i="382"/>
  <c r="AE4" i="380"/>
  <c r="AE4" i="382"/>
  <c r="AF25" i="380"/>
  <c r="AF25" i="382"/>
  <c r="AF13" i="380"/>
  <c r="AF13" i="382"/>
  <c r="AG29" i="380"/>
  <c r="AG29" i="382"/>
  <c r="AG17" i="380"/>
  <c r="AG17" i="382"/>
  <c r="AG5" i="380"/>
  <c r="AG5" i="382"/>
  <c r="AI26" i="380"/>
  <c r="AI26" i="382"/>
  <c r="AI14" i="380"/>
  <c r="AI14" i="382"/>
  <c r="AJ22" i="380"/>
  <c r="AJ22" i="382"/>
  <c r="AJ10" i="380"/>
  <c r="AJ10" i="382"/>
  <c r="AK30" i="380"/>
  <c r="AK30" i="382"/>
  <c r="AK18" i="382"/>
  <c r="AK18" i="380"/>
  <c r="AK6" i="382"/>
  <c r="AK6" i="380"/>
  <c r="AL2" i="380"/>
  <c r="AL20" i="380"/>
  <c r="AL20" i="382"/>
  <c r="AL8" i="380"/>
  <c r="AL8" i="382"/>
  <c r="AM28" i="380"/>
  <c r="AM28" i="382"/>
  <c r="AM16" i="380"/>
  <c r="AM16" i="382"/>
  <c r="AM4" i="380"/>
  <c r="AM4" i="382"/>
  <c r="AN24" i="380"/>
  <c r="AN24" i="382"/>
  <c r="AN12" i="380"/>
  <c r="AN12" i="382"/>
  <c r="AO28" i="380"/>
  <c r="AO28" i="382"/>
  <c r="AO16" i="380"/>
  <c r="AO16" i="382"/>
  <c r="AO4" i="380"/>
  <c r="AO4" i="382"/>
  <c r="AP2" i="380"/>
  <c r="AP20" i="380"/>
  <c r="AP20" i="382"/>
  <c r="AP8" i="380"/>
  <c r="AP8" i="382"/>
  <c r="AQ22" i="380"/>
  <c r="AQ22" i="382"/>
  <c r="AQ9" i="380"/>
  <c r="AQ9" i="382"/>
  <c r="AR25" i="380"/>
  <c r="AR25" i="382"/>
  <c r="AR13" i="380"/>
  <c r="AR13" i="382"/>
  <c r="AS28" i="380"/>
  <c r="AS28" i="382"/>
  <c r="AS16" i="380"/>
  <c r="AS16" i="382"/>
  <c r="AS4" i="380"/>
  <c r="AS4" i="382"/>
  <c r="AT2" i="380"/>
  <c r="AT20" i="380"/>
  <c r="AT20" i="382"/>
  <c r="AT8" i="380"/>
  <c r="AT8" i="382"/>
  <c r="AU28" i="380"/>
  <c r="AU28" i="382"/>
  <c r="AU16" i="380"/>
  <c r="AU16" i="382"/>
  <c r="AU4" i="380"/>
  <c r="AU4" i="382"/>
  <c r="AV2" i="380"/>
  <c r="AV20" i="380"/>
  <c r="AV20" i="382"/>
  <c r="AV8" i="380"/>
  <c r="AV8" i="382"/>
  <c r="AX24" i="380"/>
  <c r="AX24" i="382"/>
  <c r="AX12" i="380"/>
  <c r="AX12" i="382"/>
  <c r="AY2" i="380"/>
  <c r="AY20" i="380"/>
  <c r="AY20" i="382"/>
  <c r="AY4" i="380"/>
  <c r="AY4" i="382"/>
  <c r="AZ24" i="380"/>
  <c r="AZ24" i="382"/>
  <c r="AZ12" i="380"/>
  <c r="AZ12" i="382"/>
  <c r="BA30" i="380"/>
  <c r="BA30" i="382"/>
  <c r="BA18" i="380"/>
  <c r="BA18" i="382"/>
  <c r="BA6" i="380"/>
  <c r="BA6" i="382"/>
  <c r="BB22" i="380"/>
  <c r="BB22" i="382"/>
  <c r="BB10" i="380"/>
  <c r="BB10" i="382"/>
  <c r="BC28" i="380"/>
  <c r="BC28" i="382"/>
  <c r="BC16" i="380"/>
  <c r="BC16" i="382"/>
  <c r="BC4" i="380"/>
  <c r="BC4" i="382"/>
  <c r="BD30" i="380"/>
  <c r="BD30" i="382"/>
  <c r="BD18" i="380"/>
  <c r="BD18" i="382"/>
  <c r="BD6" i="380"/>
  <c r="BD6" i="382"/>
  <c r="BE22" i="380"/>
  <c r="BE22" i="382"/>
  <c r="BE10" i="380"/>
  <c r="BE10" i="382"/>
  <c r="BG29" i="380"/>
  <c r="BG29" i="382"/>
  <c r="BG17" i="380"/>
  <c r="BG17" i="382"/>
  <c r="BG5" i="380"/>
  <c r="BG5" i="382"/>
  <c r="BH21" i="380"/>
  <c r="BH21" i="382"/>
  <c r="BH9" i="380"/>
  <c r="BH9" i="382"/>
  <c r="BI16" i="382"/>
  <c r="BI16" i="380"/>
  <c r="BJ23" i="380"/>
  <c r="BJ23" i="382"/>
  <c r="BL2" i="380"/>
  <c r="BL17" i="380"/>
  <c r="BL17" i="382"/>
  <c r="BL5" i="380"/>
  <c r="BL5" i="382"/>
  <c r="BO28" i="380"/>
  <c r="BO28" i="382"/>
  <c r="BO16" i="380"/>
  <c r="BO16" i="382"/>
  <c r="BO4" i="380"/>
  <c r="BO4" i="382"/>
  <c r="BP2" i="380"/>
  <c r="BP20" i="380"/>
  <c r="BP20" i="382"/>
  <c r="BP8" i="380"/>
  <c r="BP8" i="382"/>
  <c r="BQ24" i="380"/>
  <c r="BQ24" i="382"/>
  <c r="BQ12" i="380"/>
  <c r="BQ12" i="382"/>
  <c r="BR2" i="380"/>
  <c r="BR20" i="380"/>
  <c r="BR20" i="382"/>
  <c r="BR8" i="380"/>
  <c r="BR8" i="382"/>
  <c r="BS28" i="380"/>
  <c r="BS28" i="382"/>
  <c r="BS16" i="380"/>
  <c r="BS16" i="382"/>
  <c r="BS4" i="380"/>
  <c r="BS4" i="382"/>
  <c r="BT24" i="380"/>
  <c r="BT24" i="382"/>
  <c r="BT12" i="380"/>
  <c r="BT12" i="382"/>
  <c r="BU28" i="380"/>
  <c r="BU28" i="382"/>
  <c r="BU16" i="380"/>
  <c r="BU16" i="382"/>
  <c r="BU4" i="380"/>
  <c r="BU4" i="382"/>
  <c r="BV2" i="380"/>
  <c r="BV20" i="380"/>
  <c r="BV20" i="382"/>
  <c r="BV8" i="380"/>
  <c r="BV8" i="382"/>
  <c r="BW28" i="380"/>
  <c r="BW28" i="382"/>
  <c r="BW16" i="380"/>
  <c r="BW16" i="382"/>
  <c r="BW4" i="380"/>
  <c r="BW4" i="382"/>
  <c r="BX18" i="380"/>
  <c r="BX18" i="382"/>
  <c r="BX6" i="380"/>
  <c r="BX6" i="382"/>
  <c r="BY26" i="380"/>
  <c r="BY26" i="382"/>
  <c r="BY14" i="380"/>
  <c r="BY14" i="382"/>
  <c r="BZ30" i="380"/>
  <c r="BZ30" i="382"/>
  <c r="CA2" i="380"/>
  <c r="CA2" i="382"/>
  <c r="CA20" i="380"/>
  <c r="CA20" i="382"/>
  <c r="CA8" i="380"/>
  <c r="CA8" i="382"/>
  <c r="CB28" i="380"/>
  <c r="CB28" i="382"/>
  <c r="CB16" i="380"/>
  <c r="CB16" i="382"/>
  <c r="CB4" i="380"/>
  <c r="CB4" i="382"/>
  <c r="AB24" i="380"/>
  <c r="AB24" i="382"/>
  <c r="AB12" i="380"/>
  <c r="AB12" i="382"/>
  <c r="BL29" i="380"/>
  <c r="BL29" i="382"/>
  <c r="BM25" i="380"/>
  <c r="BM25" i="382"/>
  <c r="BM13" i="380"/>
  <c r="BM13" i="382"/>
  <c r="BN21" i="380"/>
  <c r="BN21" i="382"/>
  <c r="BN9" i="380"/>
  <c r="BN9" i="382"/>
  <c r="AC29" i="380"/>
  <c r="AC29" i="382"/>
  <c r="AC16" i="380"/>
  <c r="AC16" i="382"/>
  <c r="AC4" i="380"/>
  <c r="AC4" i="382"/>
  <c r="D28" i="380"/>
  <c r="D16" i="380"/>
  <c r="D16" i="382"/>
  <c r="O24" i="380"/>
  <c r="Q24" i="380"/>
  <c r="Q24" i="382"/>
  <c r="R16" i="380"/>
  <c r="R16" i="382"/>
  <c r="V8" i="380"/>
  <c r="V8" i="382"/>
  <c r="X20" i="380"/>
  <c r="X20" i="382"/>
  <c r="AA21" i="380"/>
  <c r="AA21" i="382"/>
  <c r="AE17" i="380"/>
  <c r="AE17" i="382"/>
  <c r="AF26" i="380"/>
  <c r="AF26" i="382"/>
  <c r="AI27" i="380"/>
  <c r="AI27" i="382"/>
  <c r="AJ11" i="380"/>
  <c r="AJ11" i="382"/>
  <c r="AM29" i="380"/>
  <c r="AM29" i="382"/>
  <c r="AO29" i="380"/>
  <c r="AO29" i="382"/>
  <c r="AP21" i="380"/>
  <c r="AP21" i="382"/>
  <c r="B14" i="380"/>
  <c r="B14" i="382"/>
  <c r="C24" i="382"/>
  <c r="G26" i="380"/>
  <c r="G26" i="382"/>
  <c r="I8" i="380"/>
  <c r="I8" i="382"/>
  <c r="G25" i="380"/>
  <c r="G25" i="382"/>
  <c r="I19" i="380"/>
  <c r="I19" i="382"/>
  <c r="O10" i="380"/>
  <c r="R14" i="380"/>
  <c r="R14" i="382"/>
  <c r="T30" i="380"/>
  <c r="T30" i="382"/>
  <c r="V30" i="380"/>
  <c r="V30" i="382"/>
  <c r="AG28" i="380"/>
  <c r="AG28" i="382"/>
  <c r="AG4" i="380"/>
  <c r="AG4" i="382"/>
  <c r="AI13" i="380"/>
  <c r="AI13" i="382"/>
  <c r="AJ21" i="380"/>
  <c r="AJ21" i="382"/>
  <c r="AJ9" i="380"/>
  <c r="AJ9" i="382"/>
  <c r="AK29" i="382"/>
  <c r="AK29" i="380"/>
  <c r="AK17" i="380"/>
  <c r="AK17" i="382"/>
  <c r="AK5" i="380"/>
  <c r="AK5" i="382"/>
  <c r="AL31" i="380"/>
  <c r="AL31" i="382"/>
  <c r="AL19" i="380"/>
  <c r="AL19" i="382"/>
  <c r="AL7" i="380"/>
  <c r="AL7" i="382"/>
  <c r="AM3" i="380"/>
  <c r="AM3" i="382"/>
  <c r="AN23" i="380"/>
  <c r="AN23" i="382"/>
  <c r="AN11" i="380"/>
  <c r="AN11" i="382"/>
  <c r="AO27" i="380"/>
  <c r="AO27" i="382"/>
  <c r="AO15" i="380"/>
  <c r="AO15" i="382"/>
  <c r="AO3" i="380"/>
  <c r="AO3" i="382"/>
  <c r="AP31" i="380"/>
  <c r="AP31" i="382"/>
  <c r="AP19" i="380"/>
  <c r="AP19" i="382"/>
  <c r="AP7" i="380"/>
  <c r="AP7" i="382"/>
  <c r="AQ21" i="380"/>
  <c r="AQ21" i="382"/>
  <c r="AQ8" i="380"/>
  <c r="AQ8" i="382"/>
  <c r="AR24" i="380"/>
  <c r="AR24" i="382"/>
  <c r="AR12" i="380"/>
  <c r="AR12" i="382"/>
  <c r="AS27" i="380"/>
  <c r="AS27" i="382"/>
  <c r="AS15" i="380"/>
  <c r="AS15" i="382"/>
  <c r="AS3" i="380"/>
  <c r="AS3" i="382"/>
  <c r="AT31" i="380"/>
  <c r="AT31" i="382"/>
  <c r="AT19" i="380"/>
  <c r="AT19" i="382"/>
  <c r="AT7" i="380"/>
  <c r="AT7" i="382"/>
  <c r="AU27" i="380"/>
  <c r="AU27" i="382"/>
  <c r="AU15" i="380"/>
  <c r="AU15" i="382"/>
  <c r="AU3" i="380"/>
  <c r="AU3" i="382"/>
  <c r="AV31" i="380"/>
  <c r="AV31" i="382"/>
  <c r="AV19" i="380"/>
  <c r="AV19" i="382"/>
  <c r="AV7" i="380"/>
  <c r="AV7" i="382"/>
  <c r="AX23" i="380"/>
  <c r="AX23" i="382"/>
  <c r="AX11" i="380"/>
  <c r="AX11" i="382"/>
  <c r="AY31" i="380"/>
  <c r="AY31" i="382"/>
  <c r="AY19" i="380"/>
  <c r="AY19" i="382"/>
  <c r="AY3" i="380"/>
  <c r="AY3" i="382"/>
  <c r="AZ23" i="380"/>
  <c r="AZ23" i="382"/>
  <c r="AZ11" i="380"/>
  <c r="AZ11" i="382"/>
  <c r="BA29" i="380"/>
  <c r="BA29" i="382"/>
  <c r="BA17" i="380"/>
  <c r="BA17" i="382"/>
  <c r="BA5" i="380"/>
  <c r="BA5" i="382"/>
  <c r="BB21" i="380"/>
  <c r="BB21" i="382"/>
  <c r="BB9" i="380"/>
  <c r="BB9" i="382"/>
  <c r="BC27" i="380"/>
  <c r="BC27" i="382"/>
  <c r="BC15" i="380"/>
  <c r="BC15" i="382"/>
  <c r="BC3" i="380"/>
  <c r="BC3" i="382"/>
  <c r="BD29" i="380"/>
  <c r="BD29" i="382"/>
  <c r="BD17" i="380"/>
  <c r="BD17" i="382"/>
  <c r="BD5" i="380"/>
  <c r="BD5" i="382"/>
  <c r="BE21" i="380"/>
  <c r="BE21" i="382"/>
  <c r="BE9" i="380"/>
  <c r="BE9" i="382"/>
  <c r="BG28" i="380"/>
  <c r="BG28" i="382"/>
  <c r="BG16" i="380"/>
  <c r="BG16" i="382"/>
  <c r="BG4" i="380"/>
  <c r="BG4" i="382"/>
  <c r="BH2" i="380"/>
  <c r="BH2" i="382"/>
  <c r="BH20" i="380"/>
  <c r="BH20" i="382"/>
  <c r="BH8" i="380"/>
  <c r="BH8" i="382"/>
  <c r="BI14" i="380"/>
  <c r="BI14" i="382"/>
  <c r="BJ20" i="380"/>
  <c r="BJ20" i="382"/>
  <c r="BL28" i="380"/>
  <c r="BL28" i="382"/>
  <c r="BL16" i="380"/>
  <c r="BL16" i="382"/>
  <c r="BL4" i="380"/>
  <c r="BL4" i="382"/>
  <c r="BO27" i="380"/>
  <c r="BO27" i="382"/>
  <c r="BO15" i="380"/>
  <c r="BO15" i="382"/>
  <c r="BO3" i="380"/>
  <c r="BO3" i="382"/>
  <c r="BP31" i="380"/>
  <c r="BP31" i="382"/>
  <c r="BP19" i="380"/>
  <c r="BP19" i="382"/>
  <c r="BP7" i="380"/>
  <c r="BP7" i="382"/>
  <c r="BQ23" i="380"/>
  <c r="BQ23" i="382"/>
  <c r="BQ11" i="380"/>
  <c r="BQ11" i="382"/>
  <c r="BR31" i="380"/>
  <c r="BR31" i="382"/>
  <c r="BR19" i="380"/>
  <c r="BR19" i="382"/>
  <c r="BR7" i="380"/>
  <c r="BR7" i="382"/>
  <c r="BS27" i="380"/>
  <c r="BS27" i="382"/>
  <c r="BS15" i="380"/>
  <c r="BS15" i="382"/>
  <c r="BS3" i="380"/>
  <c r="BS3" i="382"/>
  <c r="BT23" i="380"/>
  <c r="BT23" i="382"/>
  <c r="BT11" i="380"/>
  <c r="BT11" i="382"/>
  <c r="BU27" i="380"/>
  <c r="BU27" i="382"/>
  <c r="BU15" i="380"/>
  <c r="BU15" i="382"/>
  <c r="BU3" i="380"/>
  <c r="BU3" i="382"/>
  <c r="BV31" i="380"/>
  <c r="BV31" i="382"/>
  <c r="BV19" i="380"/>
  <c r="BV19" i="382"/>
  <c r="BV7" i="380"/>
  <c r="BV7" i="382"/>
  <c r="BW27" i="380"/>
  <c r="BW27" i="382"/>
  <c r="BW15" i="380"/>
  <c r="BW15" i="382"/>
  <c r="BW3" i="380"/>
  <c r="BW3" i="382"/>
  <c r="BX17" i="380"/>
  <c r="BX17" i="382"/>
  <c r="BX5" i="380"/>
  <c r="BX5" i="382"/>
  <c r="BY25" i="380"/>
  <c r="BY25" i="382"/>
  <c r="BY13" i="380"/>
  <c r="BY13" i="382"/>
  <c r="BZ29" i="380"/>
  <c r="BZ29" i="382"/>
  <c r="CA31" i="380"/>
  <c r="CA31" i="382"/>
  <c r="CA19" i="380"/>
  <c r="CA19" i="382"/>
  <c r="CA7" i="380"/>
  <c r="CA7" i="382"/>
  <c r="CB27" i="380"/>
  <c r="CB27" i="382"/>
  <c r="CB15" i="380"/>
  <c r="CB15" i="382"/>
  <c r="CB3" i="380"/>
  <c r="CB3" i="382"/>
  <c r="AB23" i="380"/>
  <c r="AB23" i="382"/>
  <c r="AB11" i="380"/>
  <c r="AB11" i="382"/>
  <c r="BL31" i="380"/>
  <c r="BL31" i="382"/>
  <c r="BM24" i="380"/>
  <c r="BM24" i="382"/>
  <c r="BM12" i="380"/>
  <c r="BM12" i="382"/>
  <c r="BN2" i="380"/>
  <c r="BN20" i="380"/>
  <c r="BN20" i="382"/>
  <c r="BN8" i="380"/>
  <c r="BN8" i="382"/>
  <c r="AC28" i="380"/>
  <c r="AC28" i="382"/>
  <c r="AC15" i="380"/>
  <c r="AC15" i="382"/>
  <c r="AC3" i="380"/>
  <c r="AC3" i="382"/>
  <c r="D27" i="380"/>
  <c r="D27" i="382"/>
  <c r="D15" i="380"/>
  <c r="D15" i="382"/>
  <c r="H23" i="380"/>
  <c r="H23" i="382"/>
  <c r="J31" i="380"/>
  <c r="J31" i="382"/>
  <c r="U24" i="380"/>
  <c r="U24" i="382"/>
  <c r="AE5" i="380"/>
  <c r="AE5" i="382"/>
  <c r="AG6" i="380"/>
  <c r="AG6" i="382"/>
  <c r="AK19" i="380"/>
  <c r="AK19" i="382"/>
  <c r="AM5" i="380"/>
  <c r="AM5" i="382"/>
  <c r="AR26" i="380"/>
  <c r="AR26" i="382"/>
  <c r="G12" i="380"/>
  <c r="G12" i="382"/>
  <c r="I2" i="380"/>
  <c r="J18" i="380"/>
  <c r="J18" i="382"/>
  <c r="F4" i="380"/>
  <c r="F4" i="382"/>
  <c r="H9" i="380"/>
  <c r="H9" i="382"/>
  <c r="I7" i="380"/>
  <c r="I7" i="382"/>
  <c r="L30" i="380"/>
  <c r="L30" i="382"/>
  <c r="M14" i="380"/>
  <c r="M14" i="382"/>
  <c r="O22" i="380"/>
  <c r="U10" i="380"/>
  <c r="U10" i="382"/>
  <c r="V18" i="380"/>
  <c r="V18" i="382"/>
  <c r="W26" i="380"/>
  <c r="W26" i="382"/>
  <c r="X6" i="380"/>
  <c r="X6" i="382"/>
  <c r="Y14" i="380"/>
  <c r="Y14" i="382"/>
  <c r="AA31" i="380"/>
  <c r="AA31" i="382"/>
  <c r="AA19" i="380"/>
  <c r="AA19" i="382"/>
  <c r="AA7" i="380"/>
  <c r="AA7" i="382"/>
  <c r="AE27" i="380"/>
  <c r="AE27" i="382"/>
  <c r="AE3" i="380"/>
  <c r="AE3" i="382"/>
  <c r="AF24" i="380"/>
  <c r="AF24" i="382"/>
  <c r="AF12" i="380"/>
  <c r="AF12" i="382"/>
  <c r="AG16" i="380"/>
  <c r="AG16" i="382"/>
  <c r="AI25" i="380"/>
  <c r="AI25" i="382"/>
  <c r="AM27" i="380"/>
  <c r="AM27" i="382"/>
  <c r="F15" i="380"/>
  <c r="F15" i="382"/>
  <c r="H8" i="380"/>
  <c r="H8" i="382"/>
  <c r="I30" i="380"/>
  <c r="I30" i="382"/>
  <c r="I6" i="380"/>
  <c r="I6" i="382"/>
  <c r="J16" i="380"/>
  <c r="J16" i="382"/>
  <c r="L29" i="380"/>
  <c r="L29" i="382"/>
  <c r="L17" i="380"/>
  <c r="L17" i="382"/>
  <c r="L5" i="380"/>
  <c r="L5" i="382"/>
  <c r="M25" i="380"/>
  <c r="M25" i="382"/>
  <c r="M13" i="380"/>
  <c r="M13" i="382"/>
  <c r="N19" i="380"/>
  <c r="N19" i="382"/>
  <c r="N6" i="380"/>
  <c r="N6" i="382"/>
  <c r="O21" i="380"/>
  <c r="O9" i="380"/>
  <c r="Q21" i="380"/>
  <c r="Q21" i="382"/>
  <c r="Q9" i="380"/>
  <c r="Q9" i="382"/>
  <c r="R25" i="380"/>
  <c r="R25" i="382"/>
  <c r="R13" i="380"/>
  <c r="R13" i="382"/>
  <c r="S21" i="380"/>
  <c r="S21" i="382"/>
  <c r="S9" i="380"/>
  <c r="S9" i="382"/>
  <c r="T29" i="380"/>
  <c r="T29" i="382"/>
  <c r="T17" i="380"/>
  <c r="T17" i="382"/>
  <c r="T5" i="380"/>
  <c r="T5" i="382"/>
  <c r="U21" i="380"/>
  <c r="U21" i="382"/>
  <c r="U9" i="380"/>
  <c r="U9" i="382"/>
  <c r="V29" i="380"/>
  <c r="V29" i="382"/>
  <c r="V17" i="380"/>
  <c r="V17" i="382"/>
  <c r="V5" i="380"/>
  <c r="V5" i="382"/>
  <c r="W25" i="380"/>
  <c r="W25" i="382"/>
  <c r="W13" i="380"/>
  <c r="W13" i="382"/>
  <c r="X29" i="380"/>
  <c r="X29" i="382"/>
  <c r="X17" i="380"/>
  <c r="X17" i="382"/>
  <c r="X5" i="380"/>
  <c r="X5" i="382"/>
  <c r="Y25" i="380"/>
  <c r="Y25" i="382"/>
  <c r="Y13" i="380"/>
  <c r="Y13" i="382"/>
  <c r="AA30" i="380"/>
  <c r="AA30" i="382"/>
  <c r="AA18" i="380"/>
  <c r="AA18" i="382"/>
  <c r="AA6" i="380"/>
  <c r="AA6" i="382"/>
  <c r="AE26" i="380"/>
  <c r="AE26" i="382"/>
  <c r="AE14" i="380"/>
  <c r="AE14" i="382"/>
  <c r="AF23" i="380"/>
  <c r="AF23" i="382"/>
  <c r="AF11" i="380"/>
  <c r="AF11" i="382"/>
  <c r="AG27" i="380"/>
  <c r="AG27" i="382"/>
  <c r="AG15" i="380"/>
  <c r="AG15" i="382"/>
  <c r="AG3" i="380"/>
  <c r="AG3" i="382"/>
  <c r="AI24" i="380"/>
  <c r="AI24" i="382"/>
  <c r="AI12" i="380"/>
  <c r="AI12" i="382"/>
  <c r="AJ2" i="380"/>
  <c r="AJ2" i="382"/>
  <c r="AJ20" i="380"/>
  <c r="AJ20" i="382"/>
  <c r="AJ8" i="380"/>
  <c r="AJ8" i="382"/>
  <c r="AK28" i="380"/>
  <c r="AK28" i="382"/>
  <c r="AK16" i="380"/>
  <c r="AK16" i="382"/>
  <c r="AK4" i="380"/>
  <c r="AK4" i="382"/>
  <c r="AL30" i="380"/>
  <c r="AL30" i="382"/>
  <c r="AL18" i="380"/>
  <c r="AL18" i="382"/>
  <c r="AL6" i="380"/>
  <c r="AL6" i="382"/>
  <c r="AM26" i="380"/>
  <c r="AM26" i="382"/>
  <c r="AM14" i="380"/>
  <c r="AM14" i="382"/>
  <c r="AN22" i="380"/>
  <c r="AN22" i="382"/>
  <c r="AN10" i="380"/>
  <c r="AN10" i="382"/>
  <c r="AO26" i="380"/>
  <c r="AO26" i="382"/>
  <c r="AO14" i="380"/>
  <c r="AO14" i="382"/>
  <c r="AP30" i="380"/>
  <c r="AP30" i="382"/>
  <c r="AP18" i="380"/>
  <c r="AP18" i="382"/>
  <c r="AP6" i="380"/>
  <c r="AP6" i="382"/>
  <c r="AQ20" i="380"/>
  <c r="AQ20" i="382"/>
  <c r="AQ7" i="380"/>
  <c r="AQ7" i="382"/>
  <c r="AR23" i="380"/>
  <c r="AR23" i="382"/>
  <c r="AR11" i="380"/>
  <c r="AR11" i="382"/>
  <c r="AS26" i="380"/>
  <c r="AS26" i="382"/>
  <c r="AS14" i="380"/>
  <c r="AS14" i="382"/>
  <c r="AT30" i="380"/>
  <c r="AT30" i="382"/>
  <c r="AT18" i="380"/>
  <c r="AT18" i="382"/>
  <c r="AT6" i="380"/>
  <c r="AT6" i="382"/>
  <c r="AU26" i="380"/>
  <c r="AU26" i="382"/>
  <c r="AU14" i="380"/>
  <c r="AU14" i="382"/>
  <c r="AV30" i="380"/>
  <c r="AV30" i="382"/>
  <c r="AV18" i="380"/>
  <c r="AV18" i="382"/>
  <c r="AV6" i="380"/>
  <c r="AV6" i="382"/>
  <c r="AX22" i="380"/>
  <c r="AX22" i="382"/>
  <c r="AX10" i="380"/>
  <c r="AX10" i="382"/>
  <c r="AY30" i="380"/>
  <c r="AY30" i="382"/>
  <c r="AY18" i="380"/>
  <c r="AY18" i="382"/>
  <c r="AZ22" i="380"/>
  <c r="AZ22" i="382"/>
  <c r="AZ10" i="380"/>
  <c r="AZ10" i="382"/>
  <c r="BA28" i="380"/>
  <c r="BA28" i="382"/>
  <c r="BA16" i="380"/>
  <c r="BA16" i="382"/>
  <c r="BA4" i="380"/>
  <c r="BA4" i="382"/>
  <c r="BB2" i="380"/>
  <c r="BB20" i="380"/>
  <c r="BB20" i="382"/>
  <c r="BB8" i="380"/>
  <c r="BB8" i="382"/>
  <c r="BC26" i="380"/>
  <c r="BC26" i="382"/>
  <c r="BC14" i="380"/>
  <c r="BC14" i="382"/>
  <c r="BD28" i="380"/>
  <c r="BD28" i="382"/>
  <c r="BD16" i="382"/>
  <c r="BD16" i="380"/>
  <c r="BD4" i="380"/>
  <c r="BD4" i="382"/>
  <c r="BE2" i="380"/>
  <c r="BE20" i="380"/>
  <c r="BE20" i="382"/>
  <c r="BE8" i="380"/>
  <c r="BE8" i="382"/>
  <c r="BG27" i="380"/>
  <c r="BG27" i="382"/>
  <c r="BG15" i="380"/>
  <c r="BG15" i="382"/>
  <c r="BG3" i="380"/>
  <c r="BG3" i="382"/>
  <c r="BH31" i="380"/>
  <c r="BH31" i="382"/>
  <c r="BH19" i="380"/>
  <c r="BH19" i="382"/>
  <c r="BH7" i="380"/>
  <c r="BH7" i="382"/>
  <c r="BI12" i="380"/>
  <c r="BI12" i="382"/>
  <c r="BJ19" i="380"/>
  <c r="BJ19" i="382"/>
  <c r="BL27" i="380"/>
  <c r="BL27" i="382"/>
  <c r="BL15" i="380"/>
  <c r="BL15" i="382"/>
  <c r="BL3" i="380"/>
  <c r="BL3" i="382"/>
  <c r="BO26" i="380"/>
  <c r="BO26" i="382"/>
  <c r="BO14" i="380"/>
  <c r="BO14" i="382"/>
  <c r="BP30" i="380"/>
  <c r="BP30" i="382"/>
  <c r="BP18" i="380"/>
  <c r="BP18" i="382"/>
  <c r="BP6" i="380"/>
  <c r="BP6" i="382"/>
  <c r="BQ22" i="380"/>
  <c r="BQ22" i="382"/>
  <c r="BQ10" i="380"/>
  <c r="BQ10" i="382"/>
  <c r="BR30" i="380"/>
  <c r="BR30" i="382"/>
  <c r="BR18" i="380"/>
  <c r="BR18" i="382"/>
  <c r="BR6" i="380"/>
  <c r="BR6" i="382"/>
  <c r="BS26" i="380"/>
  <c r="BS26" i="382"/>
  <c r="BS14" i="380"/>
  <c r="BS14" i="382"/>
  <c r="BT22" i="380"/>
  <c r="BT22" i="382"/>
  <c r="BT10" i="380"/>
  <c r="BT10" i="382"/>
  <c r="BU26" i="380"/>
  <c r="BU26" i="382"/>
  <c r="BU14" i="380"/>
  <c r="BU14" i="382"/>
  <c r="BV30" i="380"/>
  <c r="BV30" i="382"/>
  <c r="BV18" i="380"/>
  <c r="BV18" i="382"/>
  <c r="BV6" i="380"/>
  <c r="BV6" i="382"/>
  <c r="BW26" i="380"/>
  <c r="BW26" i="382"/>
  <c r="BW14" i="380"/>
  <c r="BW14" i="382"/>
  <c r="BX16" i="380"/>
  <c r="BX16" i="382"/>
  <c r="BX4" i="380"/>
  <c r="BX4" i="382"/>
  <c r="BY24" i="380"/>
  <c r="BY24" i="382"/>
  <c r="BY12" i="380"/>
  <c r="BY12" i="382"/>
  <c r="BZ28" i="380"/>
  <c r="BZ28" i="382"/>
  <c r="CA30" i="380"/>
  <c r="CA30" i="382"/>
  <c r="CA18" i="380"/>
  <c r="CA18" i="382"/>
  <c r="CA6" i="380"/>
  <c r="CA6" i="382"/>
  <c r="CB26" i="380"/>
  <c r="CB26" i="382"/>
  <c r="CB14" i="380"/>
  <c r="CB14" i="382"/>
  <c r="AB22" i="380"/>
  <c r="AB22" i="382"/>
  <c r="AB10" i="380"/>
  <c r="AB10" i="382"/>
  <c r="BL30" i="380"/>
  <c r="BL30" i="382"/>
  <c r="BM23" i="380"/>
  <c r="BM23" i="382"/>
  <c r="BM11" i="380"/>
  <c r="BM11" i="382"/>
  <c r="BN31" i="380"/>
  <c r="BN31" i="382"/>
  <c r="BN19" i="380"/>
  <c r="BN19" i="382"/>
  <c r="BN7" i="380"/>
  <c r="BN7" i="382"/>
  <c r="AC27" i="380"/>
  <c r="AC27" i="382"/>
  <c r="AC14" i="380"/>
  <c r="AC14" i="382"/>
  <c r="D26" i="380"/>
  <c r="D26" i="382"/>
  <c r="D14" i="380"/>
  <c r="D14" i="382"/>
  <c r="J19" i="380"/>
  <c r="J19" i="382"/>
  <c r="M16" i="380"/>
  <c r="M16" i="382"/>
  <c r="N9" i="380"/>
  <c r="N9" i="382"/>
  <c r="O12" i="380"/>
  <c r="S24" i="380"/>
  <c r="S24" i="382"/>
  <c r="T8" i="380"/>
  <c r="T8" i="382"/>
  <c r="W4" i="380"/>
  <c r="W4" i="382"/>
  <c r="AG18" i="380"/>
  <c r="AG18" i="382"/>
  <c r="AJ23" i="380"/>
  <c r="AJ23" i="382"/>
  <c r="AK31" i="380"/>
  <c r="AK31" i="382"/>
  <c r="AN13" i="380"/>
  <c r="AN13" i="382"/>
  <c r="AP9" i="380"/>
  <c r="AP9" i="382"/>
  <c r="AR14" i="380"/>
  <c r="AR14" i="382"/>
  <c r="C12" i="382"/>
  <c r="C12" i="380"/>
  <c r="F29" i="380"/>
  <c r="F29" i="382"/>
  <c r="H21" i="380"/>
  <c r="H21" i="382"/>
  <c r="J3" i="380"/>
  <c r="J3" i="382"/>
  <c r="N20" i="380"/>
  <c r="N20" i="382"/>
  <c r="X30" i="380"/>
  <c r="X30" i="382"/>
  <c r="X18" i="380"/>
  <c r="X18" i="382"/>
  <c r="Y26" i="380"/>
  <c r="Y26" i="382"/>
  <c r="AE15" i="380"/>
  <c r="AE15" i="382"/>
  <c r="AM15" i="380"/>
  <c r="AM15" i="382"/>
  <c r="B24" i="380"/>
  <c r="B24" i="382"/>
  <c r="B12" i="380"/>
  <c r="B12" i="382"/>
  <c r="C22" i="382"/>
  <c r="C10" i="382"/>
  <c r="C10" i="380"/>
  <c r="F27" i="380"/>
  <c r="F27" i="382"/>
  <c r="G24" i="380"/>
  <c r="G24" i="382"/>
  <c r="G10" i="380"/>
  <c r="G10" i="382"/>
  <c r="H2" i="380"/>
  <c r="H20" i="380"/>
  <c r="H20" i="382"/>
  <c r="I18" i="380"/>
  <c r="I18" i="382"/>
  <c r="J28" i="380"/>
  <c r="J28" i="382"/>
  <c r="B23" i="380"/>
  <c r="B23" i="382"/>
  <c r="B11" i="380"/>
  <c r="B11" i="382"/>
  <c r="C21" i="382"/>
  <c r="C9" i="382"/>
  <c r="C9" i="380"/>
  <c r="F26" i="380"/>
  <c r="F26" i="382"/>
  <c r="F14" i="380"/>
  <c r="F14" i="382"/>
  <c r="F3" i="380"/>
  <c r="F3" i="382"/>
  <c r="G23" i="380"/>
  <c r="G23" i="382"/>
  <c r="G9" i="380"/>
  <c r="G9" i="382"/>
  <c r="H31" i="380"/>
  <c r="H31" i="382"/>
  <c r="H19" i="380"/>
  <c r="H19" i="382"/>
  <c r="H7" i="380"/>
  <c r="H7" i="382"/>
  <c r="I29" i="380"/>
  <c r="I29" i="382"/>
  <c r="I17" i="380"/>
  <c r="I17" i="382"/>
  <c r="I5" i="380"/>
  <c r="I5" i="382"/>
  <c r="J27" i="380"/>
  <c r="J27" i="382"/>
  <c r="J15" i="380"/>
  <c r="J15" i="382"/>
  <c r="L28" i="380"/>
  <c r="L28" i="382"/>
  <c r="L16" i="380"/>
  <c r="L16" i="382"/>
  <c r="L4" i="380"/>
  <c r="L4" i="382"/>
  <c r="M24" i="380"/>
  <c r="M24" i="382"/>
  <c r="M12" i="380"/>
  <c r="M12" i="382"/>
  <c r="N2" i="380"/>
  <c r="N2" i="382"/>
  <c r="N18" i="380"/>
  <c r="N18" i="382"/>
  <c r="N5" i="380"/>
  <c r="N5" i="382"/>
  <c r="O2" i="380"/>
  <c r="O20" i="380"/>
  <c r="O8" i="380"/>
  <c r="Q2" i="380"/>
  <c r="Q20" i="380"/>
  <c r="Q20" i="382"/>
  <c r="Q8" i="380"/>
  <c r="Q8" i="382"/>
  <c r="R24" i="380"/>
  <c r="R24" i="382"/>
  <c r="R12" i="380"/>
  <c r="R12" i="382"/>
  <c r="S2" i="380"/>
  <c r="S20" i="380"/>
  <c r="S20" i="382"/>
  <c r="S8" i="380"/>
  <c r="S8" i="382"/>
  <c r="T28" i="380"/>
  <c r="T28" i="382"/>
  <c r="T16" i="380"/>
  <c r="T16" i="382"/>
  <c r="T4" i="380"/>
  <c r="T4" i="382"/>
  <c r="U2" i="380"/>
  <c r="U2" i="382"/>
  <c r="U20" i="380"/>
  <c r="U20" i="382"/>
  <c r="U8" i="380"/>
  <c r="U8" i="382"/>
  <c r="V28" i="380"/>
  <c r="V28" i="382"/>
  <c r="V16" i="380"/>
  <c r="V16" i="382"/>
  <c r="V4" i="380"/>
  <c r="V4" i="382"/>
  <c r="W24" i="380"/>
  <c r="W24" i="382"/>
  <c r="W12" i="380"/>
  <c r="W12" i="382"/>
  <c r="X28" i="380"/>
  <c r="X28" i="382"/>
  <c r="X16" i="380"/>
  <c r="X16" i="382"/>
  <c r="X4" i="380"/>
  <c r="X4" i="382"/>
  <c r="Y24" i="380"/>
  <c r="Y24" i="382"/>
  <c r="Y12" i="380"/>
  <c r="Y12" i="382"/>
  <c r="AA29" i="380"/>
  <c r="AA29" i="382"/>
  <c r="AA17" i="380"/>
  <c r="AA17" i="382"/>
  <c r="AA5" i="380"/>
  <c r="AA5" i="382"/>
  <c r="AE25" i="380"/>
  <c r="AE25" i="382"/>
  <c r="AE13" i="380"/>
  <c r="AE13" i="382"/>
  <c r="AF22" i="380"/>
  <c r="AF22" i="382"/>
  <c r="AF10" i="380"/>
  <c r="AF10" i="382"/>
  <c r="AG26" i="380"/>
  <c r="AG26" i="382"/>
  <c r="AG14" i="380"/>
  <c r="AG14" i="382"/>
  <c r="AI23" i="382"/>
  <c r="AI23" i="380"/>
  <c r="AI11" i="380"/>
  <c r="AI11" i="382"/>
  <c r="AJ31" i="380"/>
  <c r="AJ31" i="382"/>
  <c r="AJ19" i="380"/>
  <c r="AJ19" i="382"/>
  <c r="AJ7" i="380"/>
  <c r="AJ7" i="382"/>
  <c r="AK27" i="380"/>
  <c r="AK27" i="382"/>
  <c r="AK15" i="380"/>
  <c r="AK15" i="382"/>
  <c r="AK3" i="380"/>
  <c r="AK3" i="382"/>
  <c r="AL29" i="380"/>
  <c r="AL17" i="380"/>
  <c r="AL17" i="382"/>
  <c r="AL5" i="380"/>
  <c r="AL5" i="382"/>
  <c r="AM25" i="380"/>
  <c r="AM25" i="382"/>
  <c r="AM13" i="380"/>
  <c r="AM13" i="382"/>
  <c r="AN21" i="380"/>
  <c r="AN21" i="382"/>
  <c r="AN9" i="380"/>
  <c r="AN9" i="382"/>
  <c r="AO25" i="380"/>
  <c r="AO25" i="382"/>
  <c r="AO13" i="380"/>
  <c r="AO13" i="382"/>
  <c r="AP29" i="380"/>
  <c r="AP29" i="382"/>
  <c r="AP17" i="380"/>
  <c r="AP17" i="382"/>
  <c r="AP5" i="380"/>
  <c r="AP5" i="382"/>
  <c r="AQ19" i="380"/>
  <c r="AQ19" i="382"/>
  <c r="AQ5" i="380"/>
  <c r="AQ5" i="382"/>
  <c r="AR22" i="380"/>
  <c r="AR22" i="382"/>
  <c r="AR10" i="380"/>
  <c r="AR10" i="382"/>
  <c r="AS25" i="380"/>
  <c r="AS25" i="382"/>
  <c r="AS13" i="380"/>
  <c r="AS13" i="382"/>
  <c r="AT29" i="380"/>
  <c r="AT29" i="382"/>
  <c r="AT17" i="380"/>
  <c r="AT17" i="382"/>
  <c r="AT5" i="380"/>
  <c r="AT5" i="382"/>
  <c r="AU25" i="380"/>
  <c r="AU25" i="382"/>
  <c r="AU13" i="380"/>
  <c r="AU13" i="382"/>
  <c r="AV29" i="380"/>
  <c r="AV29" i="382"/>
  <c r="AV17" i="380"/>
  <c r="AV17" i="382"/>
  <c r="AV5" i="380"/>
  <c r="AV5" i="382"/>
  <c r="AX21" i="380"/>
  <c r="AX21" i="382"/>
  <c r="AX9" i="380"/>
  <c r="AX9" i="382"/>
  <c r="AY29" i="380"/>
  <c r="AY29" i="382"/>
  <c r="AY17" i="380"/>
  <c r="AY17" i="382"/>
  <c r="AZ21" i="380"/>
  <c r="AZ21" i="382"/>
  <c r="AZ9" i="380"/>
  <c r="AZ9" i="382"/>
  <c r="BA27" i="380"/>
  <c r="BA27" i="382"/>
  <c r="BA15" i="380"/>
  <c r="BA15" i="382"/>
  <c r="BA3" i="380"/>
  <c r="BA3" i="382"/>
  <c r="BB31" i="380"/>
  <c r="BB31" i="382"/>
  <c r="BB19" i="380"/>
  <c r="BB19" i="382"/>
  <c r="BB7" i="380"/>
  <c r="BB7" i="382"/>
  <c r="BC25" i="380"/>
  <c r="BC25" i="382"/>
  <c r="BC13" i="380"/>
  <c r="BC13" i="382"/>
  <c r="BD27" i="380"/>
  <c r="BD27" i="382"/>
  <c r="BD15" i="380"/>
  <c r="BD15" i="382"/>
  <c r="BD3" i="380"/>
  <c r="BD3" i="382"/>
  <c r="BE31" i="380"/>
  <c r="BE31" i="382"/>
  <c r="BE19" i="380"/>
  <c r="BE19" i="382"/>
  <c r="BE7" i="380"/>
  <c r="BE7" i="382"/>
  <c r="BG26" i="380"/>
  <c r="BG26" i="382"/>
  <c r="BG14" i="380"/>
  <c r="BG14" i="382"/>
  <c r="BH30" i="380"/>
  <c r="BH30" i="382"/>
  <c r="BH18" i="380"/>
  <c r="BH18" i="382"/>
  <c r="BH6" i="380"/>
  <c r="BH6" i="382"/>
  <c r="BI10" i="380"/>
  <c r="BI10" i="382"/>
  <c r="BJ18" i="380"/>
  <c r="BJ18" i="382"/>
  <c r="BL26" i="380"/>
  <c r="BL26" i="382"/>
  <c r="BL14" i="380"/>
  <c r="BL14" i="382"/>
  <c r="BK24" i="380"/>
  <c r="BK24" i="382"/>
  <c r="BO25" i="380"/>
  <c r="BO25" i="382"/>
  <c r="BO13" i="380"/>
  <c r="BO13" i="382"/>
  <c r="BP29" i="380"/>
  <c r="BP29" i="382"/>
  <c r="BP17" i="380"/>
  <c r="BP17" i="382"/>
  <c r="BP5" i="380"/>
  <c r="BP5" i="382"/>
  <c r="BQ21" i="380"/>
  <c r="BQ21" i="382"/>
  <c r="BQ9" i="380"/>
  <c r="BQ9" i="382"/>
  <c r="BR29" i="380"/>
  <c r="BR29" i="382"/>
  <c r="BR17" i="380"/>
  <c r="BR17" i="382"/>
  <c r="BR5" i="380"/>
  <c r="BR5" i="382"/>
  <c r="BS25" i="380"/>
  <c r="BS25" i="382"/>
  <c r="BS13" i="380"/>
  <c r="BS13" i="382"/>
  <c r="BT21" i="380"/>
  <c r="BT21" i="382"/>
  <c r="BT9" i="380"/>
  <c r="BT9" i="382"/>
  <c r="BU25" i="380"/>
  <c r="BU25" i="382"/>
  <c r="BU13" i="380"/>
  <c r="BU13" i="382"/>
  <c r="BV29" i="380"/>
  <c r="BV29" i="382"/>
  <c r="BV17" i="380"/>
  <c r="BV17" i="382"/>
  <c r="BV5" i="380"/>
  <c r="BV5" i="382"/>
  <c r="BW25" i="380"/>
  <c r="BW25" i="382"/>
  <c r="BW13" i="380"/>
  <c r="BW13" i="382"/>
  <c r="BX15" i="380"/>
  <c r="BX15" i="382"/>
  <c r="BX3" i="380"/>
  <c r="BX3" i="382"/>
  <c r="BY23" i="380"/>
  <c r="BY23" i="382"/>
  <c r="BY11" i="380"/>
  <c r="BY11" i="382"/>
  <c r="CA29" i="380"/>
  <c r="CA29" i="382"/>
  <c r="CA17" i="380"/>
  <c r="CA17" i="382"/>
  <c r="CA5" i="380"/>
  <c r="CA5" i="382"/>
  <c r="CB25" i="380"/>
  <c r="CB25" i="382"/>
  <c r="CB13" i="380"/>
  <c r="CB13" i="382"/>
  <c r="AB21" i="380"/>
  <c r="AB21" i="382"/>
  <c r="AB9" i="380"/>
  <c r="AB9" i="382"/>
  <c r="BM22" i="380"/>
  <c r="BM22" i="382"/>
  <c r="BM10" i="380"/>
  <c r="BM10" i="382"/>
  <c r="BN30" i="380"/>
  <c r="BN30" i="382"/>
  <c r="BN18" i="380"/>
  <c r="BN18" i="382"/>
  <c r="BN6" i="380"/>
  <c r="BN6" i="382"/>
  <c r="AC26" i="380"/>
  <c r="AC26" i="382"/>
  <c r="AC13" i="380"/>
  <c r="AC13" i="382"/>
  <c r="D25" i="380"/>
  <c r="D25" i="382"/>
  <c r="D13" i="380"/>
  <c r="D13" i="382"/>
  <c r="AE29" i="380"/>
  <c r="AE29" i="382"/>
  <c r="AI3" i="380"/>
  <c r="AI3" i="382"/>
  <c r="AM17" i="380"/>
  <c r="AM17" i="382"/>
  <c r="AO5" i="380"/>
  <c r="AO5" i="382"/>
  <c r="J17" i="380"/>
  <c r="J17" i="382"/>
  <c r="N7" i="380"/>
  <c r="N7" i="382"/>
  <c r="Q22" i="380"/>
  <c r="Q22" i="382"/>
  <c r="R26" i="380"/>
  <c r="R26" i="382"/>
  <c r="F25" i="380"/>
  <c r="F25" i="382"/>
  <c r="F13" i="380"/>
  <c r="F13" i="382"/>
  <c r="G22" i="380"/>
  <c r="G22" i="382"/>
  <c r="G8" i="380"/>
  <c r="G8" i="382"/>
  <c r="H30" i="380"/>
  <c r="H30" i="382"/>
  <c r="H18" i="380"/>
  <c r="H18" i="382"/>
  <c r="H6" i="380"/>
  <c r="H6" i="382"/>
  <c r="I28" i="380"/>
  <c r="I28" i="382"/>
  <c r="I16" i="380"/>
  <c r="I16" i="382"/>
  <c r="I4" i="380"/>
  <c r="I4" i="382"/>
  <c r="J26" i="380"/>
  <c r="J26" i="382"/>
  <c r="J12" i="380"/>
  <c r="J12" i="382"/>
  <c r="L27" i="380"/>
  <c r="L27" i="382"/>
  <c r="L15" i="380"/>
  <c r="L15" i="382"/>
  <c r="L3" i="380"/>
  <c r="L3" i="382"/>
  <c r="M23" i="380"/>
  <c r="M23" i="382"/>
  <c r="M11" i="380"/>
  <c r="M11" i="382"/>
  <c r="N30" i="380"/>
  <c r="N30" i="382"/>
  <c r="N17" i="380"/>
  <c r="N17" i="382"/>
  <c r="N4" i="380"/>
  <c r="N4" i="382"/>
  <c r="O31" i="380"/>
  <c r="O19" i="380"/>
  <c r="O7" i="380"/>
  <c r="Q31" i="380"/>
  <c r="Q31" i="382"/>
  <c r="Q19" i="380"/>
  <c r="Q19" i="382"/>
  <c r="Q7" i="380"/>
  <c r="R23" i="380"/>
  <c r="R23" i="382"/>
  <c r="R11" i="380"/>
  <c r="R11" i="382"/>
  <c r="S31" i="380"/>
  <c r="S31" i="382"/>
  <c r="S19" i="380"/>
  <c r="S19" i="382"/>
  <c r="S7" i="380"/>
  <c r="S7" i="382"/>
  <c r="T27" i="380"/>
  <c r="T27" i="382"/>
  <c r="T15" i="380"/>
  <c r="T15" i="382"/>
  <c r="T3" i="380"/>
  <c r="T3" i="382"/>
  <c r="U31" i="380"/>
  <c r="U31" i="382"/>
  <c r="U19" i="380"/>
  <c r="U19" i="382"/>
  <c r="U7" i="380"/>
  <c r="U7" i="382"/>
  <c r="V27" i="380"/>
  <c r="V27" i="382"/>
  <c r="V15" i="380"/>
  <c r="V15" i="382"/>
  <c r="V3" i="380"/>
  <c r="V3" i="382"/>
  <c r="W23" i="380"/>
  <c r="W23" i="382"/>
  <c r="W11" i="380"/>
  <c r="W11" i="382"/>
  <c r="X27" i="380"/>
  <c r="X27" i="382"/>
  <c r="X15" i="380"/>
  <c r="X15" i="382"/>
  <c r="X3" i="380"/>
  <c r="X3" i="382"/>
  <c r="Y23" i="380"/>
  <c r="Y23" i="382"/>
  <c r="Y11" i="380"/>
  <c r="Y11" i="382"/>
  <c r="AA28" i="380"/>
  <c r="AA28" i="382"/>
  <c r="AA16" i="380"/>
  <c r="AA16" i="382"/>
  <c r="AA4" i="380"/>
  <c r="AA4" i="382"/>
  <c r="AE24" i="380"/>
  <c r="AE24" i="382"/>
  <c r="AE12" i="380"/>
  <c r="AE12" i="382"/>
  <c r="AF21" i="380"/>
  <c r="AF21" i="382"/>
  <c r="AF9" i="380"/>
  <c r="AF9" i="382"/>
  <c r="AG25" i="380"/>
  <c r="AG25" i="382"/>
  <c r="AG13" i="380"/>
  <c r="AG13" i="382"/>
  <c r="AI22" i="380"/>
  <c r="AI22" i="382"/>
  <c r="AI10" i="380"/>
  <c r="AI10" i="382"/>
  <c r="AJ30" i="380"/>
  <c r="AJ30" i="382"/>
  <c r="AJ18" i="380"/>
  <c r="AJ18" i="382"/>
  <c r="AJ6" i="380"/>
  <c r="AJ6" i="382"/>
  <c r="AK26" i="380"/>
  <c r="AK26" i="382"/>
  <c r="AK14" i="380"/>
  <c r="AK14" i="382"/>
  <c r="AL28" i="380"/>
  <c r="AL28" i="382"/>
  <c r="AL16" i="380"/>
  <c r="AL16" i="382"/>
  <c r="AL4" i="380"/>
  <c r="AL4" i="382"/>
  <c r="AM24" i="380"/>
  <c r="AM24" i="382"/>
  <c r="AM12" i="380"/>
  <c r="AM12" i="382"/>
  <c r="AN2" i="380"/>
  <c r="AN2" i="382"/>
  <c r="AN20" i="380"/>
  <c r="AN20" i="382"/>
  <c r="AN8" i="380"/>
  <c r="AN8" i="382"/>
  <c r="AO24" i="380"/>
  <c r="AO24" i="382"/>
  <c r="AO12" i="380"/>
  <c r="AO12" i="382"/>
  <c r="AP28" i="380"/>
  <c r="AP28" i="382"/>
  <c r="AP16" i="380"/>
  <c r="AP16" i="382"/>
  <c r="AP4" i="380"/>
  <c r="AP4" i="382"/>
  <c r="AQ2" i="380"/>
  <c r="AQ18" i="380"/>
  <c r="AQ18" i="382"/>
  <c r="AQ4" i="380"/>
  <c r="AQ4" i="382"/>
  <c r="AR21" i="380"/>
  <c r="AR21" i="382"/>
  <c r="AR9" i="380"/>
  <c r="AR9" i="382"/>
  <c r="AS24" i="380"/>
  <c r="AS24" i="382"/>
  <c r="AS12" i="380"/>
  <c r="AS12" i="382"/>
  <c r="AT28" i="380"/>
  <c r="AT28" i="382"/>
  <c r="AT16" i="380"/>
  <c r="AT16" i="382"/>
  <c r="AT4" i="380"/>
  <c r="AT4" i="382"/>
  <c r="AU24" i="380"/>
  <c r="AU24" i="382"/>
  <c r="AU12" i="380"/>
  <c r="AU12" i="382"/>
  <c r="AV28" i="380"/>
  <c r="AV28" i="382"/>
  <c r="AV16" i="380"/>
  <c r="AV16" i="382"/>
  <c r="AV4" i="380"/>
  <c r="AV4" i="382"/>
  <c r="AX2" i="380"/>
  <c r="AX20" i="380"/>
  <c r="AX20" i="382"/>
  <c r="AX8" i="380"/>
  <c r="AY28" i="380"/>
  <c r="AY28" i="382"/>
  <c r="AY14" i="382"/>
  <c r="AY14" i="380"/>
  <c r="AZ2" i="380"/>
  <c r="AZ20" i="380"/>
  <c r="AZ20" i="382"/>
  <c r="AZ8" i="380"/>
  <c r="AZ8" i="382"/>
  <c r="BA26" i="380"/>
  <c r="BA26" i="382"/>
  <c r="BA14" i="380"/>
  <c r="BA14" i="382"/>
  <c r="BB30" i="380"/>
  <c r="BB30" i="382"/>
  <c r="BB18" i="380"/>
  <c r="BB18" i="382"/>
  <c r="BB6" i="380"/>
  <c r="BB6" i="382"/>
  <c r="BC24" i="380"/>
  <c r="BC24" i="382"/>
  <c r="BC12" i="380"/>
  <c r="BC12" i="382"/>
  <c r="BD26" i="380"/>
  <c r="BD26" i="382"/>
  <c r="BD14" i="380"/>
  <c r="BD14" i="382"/>
  <c r="BE30" i="380"/>
  <c r="BE30" i="382"/>
  <c r="BE18" i="380"/>
  <c r="BE18" i="382"/>
  <c r="BE6" i="380"/>
  <c r="BE6" i="382"/>
  <c r="BG25" i="380"/>
  <c r="BG25" i="382"/>
  <c r="BG13" i="380"/>
  <c r="BG13" i="382"/>
  <c r="BH29" i="380"/>
  <c r="BH29" i="382"/>
  <c r="BH17" i="380"/>
  <c r="BH17" i="382"/>
  <c r="BH5" i="380"/>
  <c r="BH5" i="382"/>
  <c r="BI7" i="380"/>
  <c r="BI7" i="382"/>
  <c r="BJ11" i="380"/>
  <c r="BJ11" i="382"/>
  <c r="BL25" i="380"/>
  <c r="BL25" i="382"/>
  <c r="BL13" i="380"/>
  <c r="BL13" i="382"/>
  <c r="BK21" i="380"/>
  <c r="BK21" i="382"/>
  <c r="BO24" i="380"/>
  <c r="BO24" i="382"/>
  <c r="BO12" i="380"/>
  <c r="BO12" i="382"/>
  <c r="BP28" i="380"/>
  <c r="BP28" i="382"/>
  <c r="BP16" i="380"/>
  <c r="BP16" i="382"/>
  <c r="BP4" i="380"/>
  <c r="BP4" i="382"/>
  <c r="BQ2" i="380"/>
  <c r="BQ20" i="380"/>
  <c r="BQ20" i="382"/>
  <c r="BQ8" i="380"/>
  <c r="BQ8" i="382"/>
  <c r="BR28" i="380"/>
  <c r="BR28" i="382"/>
  <c r="BR16" i="380"/>
  <c r="BR16" i="382"/>
  <c r="BR4" i="380"/>
  <c r="BR4" i="382"/>
  <c r="BS24" i="380"/>
  <c r="BS24" i="382"/>
  <c r="BS12" i="380"/>
  <c r="BS12" i="382"/>
  <c r="BT2" i="380"/>
  <c r="BT2" i="382"/>
  <c r="BT20" i="380"/>
  <c r="BT20" i="382"/>
  <c r="BT8" i="380"/>
  <c r="BT8" i="382"/>
  <c r="BU24" i="380"/>
  <c r="BU24" i="382"/>
  <c r="BU12" i="380"/>
  <c r="BU12" i="382"/>
  <c r="BV28" i="380"/>
  <c r="BV28" i="382"/>
  <c r="BV16" i="380"/>
  <c r="BV16" i="382"/>
  <c r="BV4" i="380"/>
  <c r="BV4" i="382"/>
  <c r="BW24" i="380"/>
  <c r="BW24" i="382"/>
  <c r="BW12" i="380"/>
  <c r="BW12" i="382"/>
  <c r="BX2" i="380"/>
  <c r="BX14" i="380"/>
  <c r="BX14" i="382"/>
  <c r="BY22" i="380"/>
  <c r="BY22" i="382"/>
  <c r="BY10" i="380"/>
  <c r="BY10" i="382"/>
  <c r="CA28" i="380"/>
  <c r="CA28" i="382"/>
  <c r="CA16" i="380"/>
  <c r="CA16" i="382"/>
  <c r="CA4" i="380"/>
  <c r="CA4" i="382"/>
  <c r="CB24" i="380"/>
  <c r="CB24" i="382"/>
  <c r="CB12" i="380"/>
  <c r="CB12" i="382"/>
  <c r="AB2" i="380"/>
  <c r="AB20" i="380"/>
  <c r="AB20" i="382"/>
  <c r="AB8" i="380"/>
  <c r="AB8" i="382"/>
  <c r="BM21" i="380"/>
  <c r="BM21" i="382"/>
  <c r="BM9" i="380"/>
  <c r="BM9" i="382"/>
  <c r="BN29" i="380"/>
  <c r="BN29" i="382"/>
  <c r="BN17" i="380"/>
  <c r="BN17" i="382"/>
  <c r="BN5" i="380"/>
  <c r="BN5" i="382"/>
  <c r="AC25" i="380"/>
  <c r="AC25" i="382"/>
  <c r="AC12" i="380"/>
  <c r="AC12" i="382"/>
  <c r="D2" i="380"/>
  <c r="D24" i="380"/>
  <c r="D24" i="382"/>
  <c r="D12" i="380"/>
  <c r="D12" i="382"/>
  <c r="AA27" i="380"/>
  <c r="AA27" i="382"/>
  <c r="AA15" i="380"/>
  <c r="AA15" i="382"/>
  <c r="AE23" i="380"/>
  <c r="AE23" i="382"/>
  <c r="AE11" i="380"/>
  <c r="AE11" i="382"/>
  <c r="AF2" i="380"/>
  <c r="AF20" i="380"/>
  <c r="AF20" i="382"/>
  <c r="AF8" i="380"/>
  <c r="AF8" i="382"/>
  <c r="AG24" i="380"/>
  <c r="AG24" i="382"/>
  <c r="AG12" i="380"/>
  <c r="AG12" i="382"/>
  <c r="AI21" i="380"/>
  <c r="AI21" i="382"/>
  <c r="AI9" i="380"/>
  <c r="AI9" i="382"/>
  <c r="AJ29" i="380"/>
  <c r="AJ29" i="382"/>
  <c r="AJ17" i="380"/>
  <c r="AJ17" i="382"/>
  <c r="AJ5" i="380"/>
  <c r="AJ5" i="382"/>
  <c r="AK25" i="380"/>
  <c r="AK25" i="382"/>
  <c r="AK13" i="380"/>
  <c r="AK13" i="382"/>
  <c r="AL27" i="380"/>
  <c r="AL27" i="382"/>
  <c r="AL15" i="380"/>
  <c r="AL15" i="382"/>
  <c r="AL3" i="380"/>
  <c r="AL3" i="382"/>
  <c r="AM23" i="380"/>
  <c r="AM23" i="382"/>
  <c r="AM11" i="380"/>
  <c r="AM11" i="382"/>
  <c r="AN31" i="380"/>
  <c r="AN31" i="382"/>
  <c r="AN19" i="380"/>
  <c r="AN19" i="382"/>
  <c r="AN7" i="380"/>
  <c r="AN7" i="382"/>
  <c r="AO23" i="380"/>
  <c r="AO23" i="382"/>
  <c r="AO11" i="380"/>
  <c r="AO11" i="382"/>
  <c r="AP27" i="380"/>
  <c r="AP27" i="382"/>
  <c r="AP15" i="380"/>
  <c r="AP15" i="382"/>
  <c r="AP3" i="380"/>
  <c r="AP3" i="382"/>
  <c r="AQ31" i="380"/>
  <c r="AQ31" i="382"/>
  <c r="AQ17" i="382"/>
  <c r="AQ17" i="380"/>
  <c r="AQ3" i="380"/>
  <c r="AQ3" i="382"/>
  <c r="AR2" i="380"/>
  <c r="AR20" i="380"/>
  <c r="AR20" i="382"/>
  <c r="AR8" i="380"/>
  <c r="AR8" i="382"/>
  <c r="AS23" i="380"/>
  <c r="AS23" i="382"/>
  <c r="AS11" i="380"/>
  <c r="AS11" i="382"/>
  <c r="AT27" i="380"/>
  <c r="AT27" i="382"/>
  <c r="AT15" i="380"/>
  <c r="AT15" i="382"/>
  <c r="AT3" i="380"/>
  <c r="AT3" i="382"/>
  <c r="AU23" i="380"/>
  <c r="AU23" i="382"/>
  <c r="AU11" i="380"/>
  <c r="AU11" i="382"/>
  <c r="AV27" i="380"/>
  <c r="AV27" i="382"/>
  <c r="AV15" i="380"/>
  <c r="AV15" i="382"/>
  <c r="AV3" i="380"/>
  <c r="AV3" i="382"/>
  <c r="AX31" i="380"/>
  <c r="AX31" i="382"/>
  <c r="AX19" i="380"/>
  <c r="AX19" i="382"/>
  <c r="AX7" i="380"/>
  <c r="AX7" i="382"/>
  <c r="AY27" i="380"/>
  <c r="AY27" i="382"/>
  <c r="AY13" i="380"/>
  <c r="AY13" i="382"/>
  <c r="AZ31" i="380"/>
  <c r="AZ31" i="382"/>
  <c r="AZ19" i="380"/>
  <c r="AZ19" i="382"/>
  <c r="AZ7" i="380"/>
  <c r="AZ7" i="382"/>
  <c r="BA25" i="380"/>
  <c r="BA25" i="382"/>
  <c r="BA13" i="380"/>
  <c r="BA13" i="382"/>
  <c r="BB29" i="380"/>
  <c r="BB29" i="382"/>
  <c r="BB17" i="380"/>
  <c r="BB17" i="382"/>
  <c r="BB5" i="380"/>
  <c r="BB5" i="382"/>
  <c r="BC23" i="380"/>
  <c r="BC23" i="382"/>
  <c r="BC11" i="380"/>
  <c r="BC11" i="382"/>
  <c r="BD25" i="380"/>
  <c r="BD25" i="382"/>
  <c r="BD13" i="380"/>
  <c r="BD13" i="382"/>
  <c r="BE29" i="380"/>
  <c r="BE29" i="382"/>
  <c r="BE17" i="380"/>
  <c r="BE17" i="382"/>
  <c r="BE5" i="380"/>
  <c r="BE5" i="382"/>
  <c r="BG24" i="380"/>
  <c r="BG24" i="382"/>
  <c r="BG12" i="380"/>
  <c r="BG12" i="382"/>
  <c r="BH28" i="380"/>
  <c r="BH28" i="382"/>
  <c r="BH16" i="380"/>
  <c r="BH16" i="382"/>
  <c r="BH4" i="380"/>
  <c r="BH4" i="382"/>
  <c r="BI31" i="380"/>
  <c r="BI31" i="382"/>
  <c r="BI6" i="380"/>
  <c r="BI6" i="382"/>
  <c r="BJ4" i="380"/>
  <c r="BJ4" i="382"/>
  <c r="BL24" i="380"/>
  <c r="BL24" i="382"/>
  <c r="BL12" i="380"/>
  <c r="BL12" i="382"/>
  <c r="BK18" i="380"/>
  <c r="BK18" i="382"/>
  <c r="BO23" i="380"/>
  <c r="BO23" i="382"/>
  <c r="BO11" i="380"/>
  <c r="BO11" i="382"/>
  <c r="BP27" i="380"/>
  <c r="BP27" i="382"/>
  <c r="BP15" i="380"/>
  <c r="BP15" i="382"/>
  <c r="BP3" i="380"/>
  <c r="BP3" i="382"/>
  <c r="BQ31" i="380"/>
  <c r="BQ31" i="382"/>
  <c r="BQ19" i="380"/>
  <c r="BQ19" i="382"/>
  <c r="BQ7" i="380"/>
  <c r="BQ7" i="382"/>
  <c r="BR27" i="380"/>
  <c r="BR27" i="382"/>
  <c r="BR15" i="380"/>
  <c r="BR15" i="382"/>
  <c r="BR3" i="380"/>
  <c r="BR3" i="382"/>
  <c r="BS23" i="380"/>
  <c r="BS23" i="382"/>
  <c r="BS11" i="380"/>
  <c r="BS11" i="382"/>
  <c r="BT31" i="380"/>
  <c r="BT31" i="382"/>
  <c r="BT19" i="380"/>
  <c r="BT19" i="382"/>
  <c r="BT7" i="380"/>
  <c r="BT7" i="382"/>
  <c r="BU23" i="380"/>
  <c r="BU23" i="382"/>
  <c r="BU11" i="380"/>
  <c r="BU11" i="382"/>
  <c r="BV27" i="380"/>
  <c r="BV27" i="382"/>
  <c r="BV15" i="380"/>
  <c r="BV15" i="382"/>
  <c r="BV3" i="380"/>
  <c r="BV3" i="382"/>
  <c r="BW23" i="380"/>
  <c r="BW23" i="382"/>
  <c r="BW11" i="380"/>
  <c r="BW11" i="382"/>
  <c r="BX25" i="380"/>
  <c r="BX25" i="382"/>
  <c r="BX13" i="380"/>
  <c r="BX13" i="382"/>
  <c r="BY21" i="380"/>
  <c r="BY21" i="382"/>
  <c r="BY9" i="380"/>
  <c r="BY9" i="382"/>
  <c r="CA27" i="380"/>
  <c r="CA27" i="382"/>
  <c r="CA15" i="380"/>
  <c r="CA15" i="382"/>
  <c r="CA3" i="380"/>
  <c r="CA3" i="382"/>
  <c r="CB23" i="380"/>
  <c r="CB23" i="382"/>
  <c r="CB11" i="380"/>
  <c r="CB11" i="382"/>
  <c r="AB31" i="380"/>
  <c r="AB31" i="382"/>
  <c r="AB19" i="380"/>
  <c r="AB19" i="382"/>
  <c r="AB7" i="380"/>
  <c r="AB7" i="382"/>
  <c r="BM2" i="380"/>
  <c r="BM20" i="380"/>
  <c r="BM20" i="382"/>
  <c r="BM8" i="380"/>
  <c r="BM8" i="382"/>
  <c r="BN28" i="380"/>
  <c r="BN28" i="382"/>
  <c r="BN16" i="380"/>
  <c r="BN16" i="382"/>
  <c r="BN4" i="380"/>
  <c r="BN4" i="382"/>
  <c r="AC24" i="380"/>
  <c r="AC24" i="382"/>
  <c r="AC11" i="380"/>
  <c r="AC11" i="382"/>
  <c r="D6" i="380"/>
  <c r="D6" i="382"/>
  <c r="D23" i="380"/>
  <c r="D23" i="382"/>
  <c r="D11" i="380"/>
  <c r="D11" i="382"/>
  <c r="B3" i="380"/>
  <c r="G13" i="380"/>
  <c r="G13" i="382"/>
  <c r="L2" i="380"/>
  <c r="AG30" i="380"/>
  <c r="AG30" i="382"/>
  <c r="AK7" i="380"/>
  <c r="AK7" i="382"/>
  <c r="AL21" i="380"/>
  <c r="AL21" i="382"/>
  <c r="AQ23" i="380"/>
  <c r="AQ23" i="382"/>
  <c r="U5" i="380"/>
  <c r="U5" i="382"/>
  <c r="V25" i="380"/>
  <c r="V25" i="382"/>
  <c r="V13" i="380"/>
  <c r="V13" i="382"/>
  <c r="W21" i="380"/>
  <c r="W21" i="382"/>
  <c r="W9" i="380"/>
  <c r="W9" i="382"/>
  <c r="X25" i="380"/>
  <c r="X25" i="382"/>
  <c r="X13" i="380"/>
  <c r="X13" i="382"/>
  <c r="Y21" i="380"/>
  <c r="Y21" i="382"/>
  <c r="Y9" i="382"/>
  <c r="Y9" i="380"/>
  <c r="AA26" i="380"/>
  <c r="AA26" i="382"/>
  <c r="AA14" i="380"/>
  <c r="AA14" i="382"/>
  <c r="AA3" i="380"/>
  <c r="AA3" i="382"/>
  <c r="AE22" i="380"/>
  <c r="AE22" i="382"/>
  <c r="AE10" i="380"/>
  <c r="AE10" i="382"/>
  <c r="AF31" i="380"/>
  <c r="AF31" i="382"/>
  <c r="AF19" i="380"/>
  <c r="AF19" i="382"/>
  <c r="AF7" i="380"/>
  <c r="AF7" i="382"/>
  <c r="AG23" i="380"/>
  <c r="AG23" i="382"/>
  <c r="AG11" i="380"/>
  <c r="AG11" i="382"/>
  <c r="AI2" i="380"/>
  <c r="AI2" i="382"/>
  <c r="AI20" i="380"/>
  <c r="AI20" i="382"/>
  <c r="AI8" i="380"/>
  <c r="AI8" i="382"/>
  <c r="AJ28" i="380"/>
  <c r="AJ28" i="382"/>
  <c r="AJ16" i="380"/>
  <c r="AJ16" i="382"/>
  <c r="AJ4" i="380"/>
  <c r="AJ4" i="382"/>
  <c r="AK24" i="380"/>
  <c r="AK24" i="382"/>
  <c r="AK12" i="380"/>
  <c r="AK12" i="382"/>
  <c r="AL26" i="380"/>
  <c r="AL26" i="382"/>
  <c r="AL14" i="380"/>
  <c r="AL14" i="382"/>
  <c r="AM22" i="380"/>
  <c r="AM22" i="382"/>
  <c r="AM10" i="380"/>
  <c r="AM10" i="382"/>
  <c r="AN30" i="380"/>
  <c r="AN30" i="382"/>
  <c r="AN18" i="380"/>
  <c r="AN18" i="382"/>
  <c r="AN6" i="380"/>
  <c r="AN6" i="382"/>
  <c r="AO22" i="380"/>
  <c r="AO22" i="382"/>
  <c r="AO10" i="380"/>
  <c r="AO10" i="382"/>
  <c r="AP26" i="380"/>
  <c r="AP26" i="382"/>
  <c r="AP14" i="380"/>
  <c r="AP14" i="382"/>
  <c r="AQ30" i="380"/>
  <c r="AQ30" i="382"/>
  <c r="AQ16" i="380"/>
  <c r="AQ16" i="382"/>
  <c r="AQ6" i="380"/>
  <c r="AQ6" i="382"/>
  <c r="AR31" i="380"/>
  <c r="AR31" i="382"/>
  <c r="AR19" i="380"/>
  <c r="AR19" i="382"/>
  <c r="AR7" i="380"/>
  <c r="AR7" i="382"/>
  <c r="AS22" i="380"/>
  <c r="AS22" i="382"/>
  <c r="AS10" i="380"/>
  <c r="AS10" i="382"/>
  <c r="AT26" i="380"/>
  <c r="AT26" i="382"/>
  <c r="AT14" i="380"/>
  <c r="AT14" i="382"/>
  <c r="AU22" i="380"/>
  <c r="AU22" i="382"/>
  <c r="AU10" i="380"/>
  <c r="AU10" i="382"/>
  <c r="AV26" i="380"/>
  <c r="AV26" i="382"/>
  <c r="AV14" i="380"/>
  <c r="AV14" i="382"/>
  <c r="AX30" i="380"/>
  <c r="AX30" i="382"/>
  <c r="AX18" i="380"/>
  <c r="AX18" i="382"/>
  <c r="AX6" i="380"/>
  <c r="AX6" i="382"/>
  <c r="AY26" i="380"/>
  <c r="AY26" i="382"/>
  <c r="AY12" i="380"/>
  <c r="AY12" i="382"/>
  <c r="AZ30" i="380"/>
  <c r="AZ30" i="382"/>
  <c r="AZ18" i="380"/>
  <c r="AZ18" i="382"/>
  <c r="AZ6" i="380"/>
  <c r="AZ6" i="382"/>
  <c r="BA24" i="380"/>
  <c r="BA24" i="382"/>
  <c r="BA12" i="380"/>
  <c r="BA12" i="382"/>
  <c r="BB28" i="380"/>
  <c r="BB28" i="382"/>
  <c r="BB16" i="380"/>
  <c r="BB16" i="382"/>
  <c r="BB4" i="380"/>
  <c r="BB4" i="382"/>
  <c r="BC22" i="380"/>
  <c r="BC22" i="382"/>
  <c r="BC10" i="380"/>
  <c r="BC10" i="382"/>
  <c r="BD24" i="380"/>
  <c r="BD24" i="382"/>
  <c r="BD12" i="380"/>
  <c r="BD12" i="382"/>
  <c r="BE28" i="380"/>
  <c r="BE28" i="382"/>
  <c r="BE16" i="380"/>
  <c r="BE16" i="382"/>
  <c r="BE4" i="380"/>
  <c r="BE4" i="382"/>
  <c r="BG23" i="380"/>
  <c r="BG23" i="382"/>
  <c r="BG11" i="380"/>
  <c r="BG11" i="382"/>
  <c r="BH27" i="380"/>
  <c r="BH27" i="382"/>
  <c r="BH15" i="380"/>
  <c r="BH3" i="380"/>
  <c r="BH3" i="382"/>
  <c r="BI30" i="380"/>
  <c r="BI30" i="382"/>
  <c r="BI5" i="380"/>
  <c r="BI5" i="382"/>
  <c r="BJ3" i="380"/>
  <c r="BL23" i="380"/>
  <c r="BL23" i="382"/>
  <c r="BL11" i="380"/>
  <c r="BL11" i="382"/>
  <c r="BK9" i="380"/>
  <c r="BK9" i="382"/>
  <c r="BO22" i="380"/>
  <c r="BO22" i="382"/>
  <c r="BO10" i="380"/>
  <c r="BO10" i="382"/>
  <c r="BP26" i="380"/>
  <c r="BP26" i="382"/>
  <c r="BP14" i="380"/>
  <c r="BP14" i="382"/>
  <c r="BQ30" i="380"/>
  <c r="BQ30" i="382"/>
  <c r="BQ18" i="380"/>
  <c r="BQ18" i="382"/>
  <c r="BQ6" i="380"/>
  <c r="BQ6" i="382"/>
  <c r="BR26" i="380"/>
  <c r="BR26" i="382"/>
  <c r="BR14" i="380"/>
  <c r="BR14" i="382"/>
  <c r="BS22" i="380"/>
  <c r="BS22" i="382"/>
  <c r="BS10" i="380"/>
  <c r="BS10" i="382"/>
  <c r="BT30" i="380"/>
  <c r="BT30" i="382"/>
  <c r="BT18" i="380"/>
  <c r="BT18" i="382"/>
  <c r="BT6" i="380"/>
  <c r="BT6" i="382"/>
  <c r="BU22" i="380"/>
  <c r="BU22" i="382"/>
  <c r="BU10" i="380"/>
  <c r="BU10" i="382"/>
  <c r="BV26" i="380"/>
  <c r="BV26" i="382"/>
  <c r="BV14" i="380"/>
  <c r="BV14" i="382"/>
  <c r="BW22" i="380"/>
  <c r="BW22" i="382"/>
  <c r="BW10" i="380"/>
  <c r="BW10" i="382"/>
  <c r="BX24" i="380"/>
  <c r="BX24" i="382"/>
  <c r="BX12" i="380"/>
  <c r="BX12" i="382"/>
  <c r="BY2" i="380"/>
  <c r="BY20" i="380"/>
  <c r="BY20" i="382"/>
  <c r="BY8" i="380"/>
  <c r="BY8" i="382"/>
  <c r="CA26" i="380"/>
  <c r="CA26" i="382"/>
  <c r="CA14" i="380"/>
  <c r="CA14" i="382"/>
  <c r="CB22" i="380"/>
  <c r="CB22" i="382"/>
  <c r="CB10" i="380"/>
  <c r="CB10" i="382"/>
  <c r="AB30" i="380"/>
  <c r="AB30" i="382"/>
  <c r="AB18" i="380"/>
  <c r="AB18" i="382"/>
  <c r="AB6" i="380"/>
  <c r="AB6" i="382"/>
  <c r="BM31" i="380"/>
  <c r="BM31" i="382"/>
  <c r="BM19" i="380"/>
  <c r="BM19" i="382"/>
  <c r="BM7" i="380"/>
  <c r="BM7" i="382"/>
  <c r="BN27" i="380"/>
  <c r="BN27" i="382"/>
  <c r="BN15" i="380"/>
  <c r="BN15" i="382"/>
  <c r="BN3" i="380"/>
  <c r="BN3" i="382"/>
  <c r="AC23" i="380"/>
  <c r="AC23" i="382"/>
  <c r="AC10" i="380"/>
  <c r="AC10" i="382"/>
  <c r="D5" i="380"/>
  <c r="D5" i="382"/>
  <c r="D22" i="380"/>
  <c r="D22" i="382"/>
  <c r="D10" i="380"/>
  <c r="D10" i="382"/>
  <c r="B15" i="380"/>
  <c r="B15" i="382"/>
  <c r="C13" i="382"/>
  <c r="C13" i="380"/>
  <c r="G27" i="380"/>
  <c r="G27" i="382"/>
  <c r="I9" i="380"/>
  <c r="I9" i="382"/>
  <c r="L20" i="380"/>
  <c r="L20" i="382"/>
  <c r="M28" i="382"/>
  <c r="M28" i="380"/>
  <c r="M4" i="380"/>
  <c r="M4" i="382"/>
  <c r="N22" i="380"/>
  <c r="N22" i="382"/>
  <c r="AN25" i="380"/>
  <c r="AN25" i="382"/>
  <c r="I20" i="380"/>
  <c r="I20" i="382"/>
  <c r="B13" i="380"/>
  <c r="B13" i="382"/>
  <c r="F28" i="380"/>
  <c r="F28" i="382"/>
  <c r="G11" i="380"/>
  <c r="G11" i="382"/>
  <c r="L18" i="380"/>
  <c r="L18" i="382"/>
  <c r="S10" i="380"/>
  <c r="S10" i="382"/>
  <c r="T18" i="380"/>
  <c r="T18" i="382"/>
  <c r="T6" i="380"/>
  <c r="T6" i="382"/>
  <c r="V6" i="380"/>
  <c r="V6" i="382"/>
  <c r="B10" i="380"/>
  <c r="B10" i="382"/>
  <c r="C20" i="382"/>
  <c r="G7" i="380"/>
  <c r="G7" i="382"/>
  <c r="X14" i="380"/>
  <c r="X14" i="382"/>
  <c r="Y10" i="380"/>
  <c r="Y10" i="382"/>
  <c r="B19" i="380"/>
  <c r="B19" i="382"/>
  <c r="F22" i="380"/>
  <c r="F22" i="382"/>
  <c r="G17" i="382"/>
  <c r="G17" i="380"/>
  <c r="H15" i="380"/>
  <c r="H15" i="382"/>
  <c r="I13" i="380"/>
  <c r="I13" i="382"/>
  <c r="J23" i="380"/>
  <c r="J23" i="382"/>
  <c r="J9" i="380"/>
  <c r="J9" i="382"/>
  <c r="L24" i="380"/>
  <c r="L24" i="382"/>
  <c r="M2" i="380"/>
  <c r="M8" i="380"/>
  <c r="M8" i="382"/>
  <c r="N26" i="380"/>
  <c r="N26" i="382"/>
  <c r="N13" i="380"/>
  <c r="N13" i="382"/>
  <c r="O28" i="380"/>
  <c r="O16" i="380"/>
  <c r="O4" i="380"/>
  <c r="Q28" i="380"/>
  <c r="Q28" i="382"/>
  <c r="Q16" i="380"/>
  <c r="Q16" i="382"/>
  <c r="Q4" i="380"/>
  <c r="Q4" i="382"/>
  <c r="R2" i="380"/>
  <c r="R20" i="380"/>
  <c r="R20" i="382"/>
  <c r="R8" i="380"/>
  <c r="R8" i="382"/>
  <c r="S28" i="380"/>
  <c r="S28" i="382"/>
  <c r="S16" i="380"/>
  <c r="S16" i="382"/>
  <c r="S4" i="380"/>
  <c r="S4" i="382"/>
  <c r="T24" i="380"/>
  <c r="T24" i="382"/>
  <c r="T12" i="380"/>
  <c r="T12" i="382"/>
  <c r="U28" i="380"/>
  <c r="U28" i="382"/>
  <c r="U16" i="380"/>
  <c r="U16" i="382"/>
  <c r="U4" i="380"/>
  <c r="U4" i="382"/>
  <c r="V24" i="380"/>
  <c r="V24" i="382"/>
  <c r="V12" i="380"/>
  <c r="V12" i="382"/>
  <c r="W2" i="380"/>
  <c r="W20" i="380"/>
  <c r="W20" i="382"/>
  <c r="W8" i="380"/>
  <c r="W8" i="382"/>
  <c r="X24" i="380"/>
  <c r="X24" i="382"/>
  <c r="X12" i="380"/>
  <c r="X12" i="382"/>
  <c r="Y2" i="380"/>
  <c r="Y20" i="380"/>
  <c r="Y20" i="382"/>
  <c r="Y8" i="380"/>
  <c r="Y8" i="382"/>
  <c r="AA25" i="380"/>
  <c r="AA25" i="382"/>
  <c r="AA13" i="380"/>
  <c r="AA13" i="382"/>
  <c r="AE21" i="380"/>
  <c r="AE21" i="382"/>
  <c r="AE9" i="380"/>
  <c r="AE9" i="382"/>
  <c r="AF30" i="380"/>
  <c r="AF30" i="382"/>
  <c r="AF18" i="380"/>
  <c r="AF18" i="382"/>
  <c r="AF6" i="380"/>
  <c r="AF6" i="382"/>
  <c r="AG22" i="380"/>
  <c r="AG22" i="382"/>
  <c r="AG10" i="380"/>
  <c r="AG10" i="382"/>
  <c r="AI31" i="380"/>
  <c r="AI31" i="382"/>
  <c r="AI19" i="380"/>
  <c r="AI19" i="382"/>
  <c r="AI7" i="380"/>
  <c r="AI7" i="382"/>
  <c r="AJ27" i="380"/>
  <c r="AJ27" i="382"/>
  <c r="AJ15" i="380"/>
  <c r="AJ15" i="382"/>
  <c r="AJ3" i="380"/>
  <c r="AJ3" i="382"/>
  <c r="AK23" i="380"/>
  <c r="AK23" i="382"/>
  <c r="AK11" i="380"/>
  <c r="AK11" i="382"/>
  <c r="AL25" i="380"/>
  <c r="AL25" i="382"/>
  <c r="AL13" i="380"/>
  <c r="AL13" i="382"/>
  <c r="AM21" i="380"/>
  <c r="AM21" i="382"/>
  <c r="AM9" i="380"/>
  <c r="AM9" i="382"/>
  <c r="AN29" i="380"/>
  <c r="AN29" i="382"/>
  <c r="AN17" i="380"/>
  <c r="AN17" i="382"/>
  <c r="AN5" i="380"/>
  <c r="AN5" i="382"/>
  <c r="AO21" i="380"/>
  <c r="AO21" i="382"/>
  <c r="AO9" i="380"/>
  <c r="AO9" i="382"/>
  <c r="AP25" i="380"/>
  <c r="AP25" i="382"/>
  <c r="AP13" i="380"/>
  <c r="AP13" i="382"/>
  <c r="AQ29" i="380"/>
  <c r="AQ29" i="382"/>
  <c r="AQ14" i="380"/>
  <c r="AQ14" i="382"/>
  <c r="AR30" i="380"/>
  <c r="AR30" i="382"/>
  <c r="AR18" i="380"/>
  <c r="AR18" i="382"/>
  <c r="AR6" i="380"/>
  <c r="AR6" i="382"/>
  <c r="AS21" i="380"/>
  <c r="AS21" i="382"/>
  <c r="AS9" i="380"/>
  <c r="AS9" i="382"/>
  <c r="AT25" i="380"/>
  <c r="AT25" i="382"/>
  <c r="AT13" i="380"/>
  <c r="AT13" i="382"/>
  <c r="AU21" i="380"/>
  <c r="AU21" i="382"/>
  <c r="AU9" i="380"/>
  <c r="AU9" i="382"/>
  <c r="AV25" i="380"/>
  <c r="AV25" i="382"/>
  <c r="AV13" i="382"/>
  <c r="AV13" i="380"/>
  <c r="AX29" i="380"/>
  <c r="AX29" i="382"/>
  <c r="AX17" i="380"/>
  <c r="AX17" i="382"/>
  <c r="AX5" i="380"/>
  <c r="AX5" i="382"/>
  <c r="AY25" i="380"/>
  <c r="AY25" i="382"/>
  <c r="AY11" i="380"/>
  <c r="AY11" i="382"/>
  <c r="AZ29" i="380"/>
  <c r="AZ29" i="382"/>
  <c r="AZ17" i="380"/>
  <c r="AZ17" i="382"/>
  <c r="AZ5" i="380"/>
  <c r="AZ5" i="382"/>
  <c r="BA23" i="380"/>
  <c r="BA23" i="382"/>
  <c r="BA11" i="380"/>
  <c r="BA11" i="382"/>
  <c r="BB27" i="380"/>
  <c r="BB27" i="382"/>
  <c r="BB15" i="380"/>
  <c r="BB15" i="382"/>
  <c r="BB3" i="380"/>
  <c r="BB3" i="382"/>
  <c r="BC21" i="380"/>
  <c r="BC21" i="382"/>
  <c r="BC9" i="380"/>
  <c r="BC9" i="382"/>
  <c r="BD23" i="380"/>
  <c r="BD23" i="382"/>
  <c r="BD11" i="380"/>
  <c r="BD11" i="382"/>
  <c r="BE27" i="380"/>
  <c r="BE27" i="382"/>
  <c r="BE15" i="380"/>
  <c r="BE15" i="382"/>
  <c r="BE3" i="380"/>
  <c r="BE3" i="382"/>
  <c r="BG22" i="380"/>
  <c r="BG22" i="382"/>
  <c r="BG10" i="380"/>
  <c r="BG10" i="382"/>
  <c r="BH26" i="380"/>
  <c r="BH26" i="382"/>
  <c r="BH14" i="380"/>
  <c r="BH14" i="382"/>
  <c r="BI28" i="382"/>
  <c r="BI28" i="380"/>
  <c r="BJ31" i="380"/>
  <c r="BJ31" i="382"/>
  <c r="BL22" i="380"/>
  <c r="BL22" i="382"/>
  <c r="BL10" i="380"/>
  <c r="BL10" i="382"/>
  <c r="BK3" i="380"/>
  <c r="BK3" i="382"/>
  <c r="BO21" i="380"/>
  <c r="BO21" i="382"/>
  <c r="BO9" i="380"/>
  <c r="BO9" i="382"/>
  <c r="BP25" i="380"/>
  <c r="BP25" i="382"/>
  <c r="BP13" i="380"/>
  <c r="BP13" i="382"/>
  <c r="BQ29" i="380"/>
  <c r="BQ29" i="382"/>
  <c r="BQ17" i="380"/>
  <c r="BQ17" i="382"/>
  <c r="BQ5" i="380"/>
  <c r="BQ5" i="382"/>
  <c r="BR25" i="380"/>
  <c r="BR25" i="382"/>
  <c r="BR13" i="380"/>
  <c r="BR13" i="382"/>
  <c r="BS21" i="380"/>
  <c r="BS21" i="382"/>
  <c r="BS9" i="380"/>
  <c r="BS9" i="382"/>
  <c r="BT29" i="380"/>
  <c r="BT29" i="382"/>
  <c r="BT17" i="380"/>
  <c r="BT17" i="382"/>
  <c r="BT5" i="380"/>
  <c r="BT5" i="382"/>
  <c r="BU21" i="380"/>
  <c r="BU21" i="382"/>
  <c r="BU9" i="380"/>
  <c r="BU9" i="382"/>
  <c r="BV25" i="380"/>
  <c r="BV25" i="382"/>
  <c r="BV13" i="380"/>
  <c r="BV13" i="382"/>
  <c r="BW21" i="380"/>
  <c r="BW21" i="382"/>
  <c r="BW9" i="380"/>
  <c r="BW9" i="382"/>
  <c r="BX23" i="380"/>
  <c r="BX23" i="382"/>
  <c r="BX11" i="380"/>
  <c r="BX11" i="382"/>
  <c r="BY31" i="380"/>
  <c r="BY31" i="382"/>
  <c r="BY19" i="380"/>
  <c r="BY19" i="382"/>
  <c r="BY7" i="380"/>
  <c r="BY7" i="382"/>
  <c r="CA25" i="380"/>
  <c r="CA25" i="382"/>
  <c r="CA13" i="380"/>
  <c r="CA13" i="382"/>
  <c r="CB21" i="380"/>
  <c r="CB21" i="382"/>
  <c r="CB9" i="380"/>
  <c r="CB9" i="382"/>
  <c r="AB29" i="380"/>
  <c r="AB29" i="382"/>
  <c r="AB17" i="380"/>
  <c r="AB17" i="382"/>
  <c r="AB5" i="380"/>
  <c r="AB5" i="382"/>
  <c r="BM30" i="380"/>
  <c r="BM30" i="382"/>
  <c r="BM18" i="380"/>
  <c r="BM18" i="382"/>
  <c r="BM6" i="380"/>
  <c r="BM6" i="382"/>
  <c r="BN26" i="380"/>
  <c r="BN26" i="382"/>
  <c r="BN14" i="380"/>
  <c r="BN14" i="382"/>
  <c r="AC21" i="380"/>
  <c r="AC21" i="382"/>
  <c r="AC9" i="380"/>
  <c r="AC9" i="382"/>
  <c r="D4" i="380"/>
  <c r="D4" i="382"/>
  <c r="D21" i="380"/>
  <c r="D21" i="382"/>
  <c r="D9" i="380"/>
  <c r="D9" i="382"/>
  <c r="B27" i="380"/>
  <c r="B27" i="382"/>
  <c r="C25" i="382"/>
  <c r="F18" i="380"/>
  <c r="F18" i="382"/>
  <c r="H11" i="380"/>
  <c r="H11" i="382"/>
  <c r="J5" i="380"/>
  <c r="J5" i="382"/>
  <c r="U12" i="380"/>
  <c r="U12" i="382"/>
  <c r="AA9" i="380"/>
  <c r="AA9" i="382"/>
  <c r="AI15" i="380"/>
  <c r="AI15" i="382"/>
  <c r="AQ10" i="380"/>
  <c r="AQ10" i="382"/>
  <c r="F17" i="380"/>
  <c r="F17" i="382"/>
  <c r="H10" i="380"/>
  <c r="H10" i="382"/>
  <c r="C23" i="382"/>
  <c r="F16" i="380"/>
  <c r="F16" i="382"/>
  <c r="J29" i="380"/>
  <c r="J29" i="382"/>
  <c r="B22" i="380"/>
  <c r="B22" i="382"/>
  <c r="C2" i="380"/>
  <c r="C8" i="382"/>
  <c r="C8" i="380"/>
  <c r="B9" i="380"/>
  <c r="B9" i="382"/>
  <c r="F24" i="380"/>
  <c r="F24" i="382"/>
  <c r="F12" i="380"/>
  <c r="F12" i="382"/>
  <c r="G21" i="380"/>
  <c r="G21" i="382"/>
  <c r="H29" i="380"/>
  <c r="H29" i="382"/>
  <c r="H5" i="380"/>
  <c r="H5" i="382"/>
  <c r="I27" i="380"/>
  <c r="I27" i="382"/>
  <c r="I3" i="380"/>
  <c r="I3" i="382"/>
  <c r="J25" i="380"/>
  <c r="J25" i="382"/>
  <c r="J11" i="380"/>
  <c r="J11" i="382"/>
  <c r="L26" i="380"/>
  <c r="L26" i="382"/>
  <c r="L14" i="380"/>
  <c r="L14" i="382"/>
  <c r="O30" i="380"/>
  <c r="O18" i="380"/>
  <c r="O6" i="380"/>
  <c r="Q30" i="380"/>
  <c r="Q30" i="382"/>
  <c r="Q18" i="380"/>
  <c r="Q18" i="382"/>
  <c r="Q6" i="380"/>
  <c r="Q6" i="382"/>
  <c r="R22" i="380"/>
  <c r="R22" i="382"/>
  <c r="R10" i="380"/>
  <c r="R10" i="382"/>
  <c r="S30" i="380"/>
  <c r="S30" i="382"/>
  <c r="S18" i="380"/>
  <c r="S18" i="382"/>
  <c r="S6" i="380"/>
  <c r="S6" i="382"/>
  <c r="T26" i="380"/>
  <c r="T26" i="382"/>
  <c r="T14" i="380"/>
  <c r="T14" i="382"/>
  <c r="U30" i="380"/>
  <c r="U30" i="382"/>
  <c r="U18" i="380"/>
  <c r="U18" i="382"/>
  <c r="U6" i="380"/>
  <c r="U6" i="382"/>
  <c r="V26" i="380"/>
  <c r="V26" i="382"/>
  <c r="V14" i="380"/>
  <c r="V14" i="382"/>
  <c r="W22" i="380"/>
  <c r="W22" i="382"/>
  <c r="W10" i="380"/>
  <c r="W10" i="382"/>
  <c r="Y22" i="380"/>
  <c r="Y22" i="382"/>
  <c r="B8" i="380"/>
  <c r="B8" i="382"/>
  <c r="C30" i="382"/>
  <c r="C6" i="382"/>
  <c r="C6" i="380"/>
  <c r="F11" i="380"/>
  <c r="F11" i="382"/>
  <c r="G2" i="380"/>
  <c r="G6" i="380"/>
  <c r="G6" i="382"/>
  <c r="H28" i="380"/>
  <c r="H28" i="382"/>
  <c r="H4" i="380"/>
  <c r="H4" i="382"/>
  <c r="I26" i="380"/>
  <c r="I26" i="382"/>
  <c r="I14" i="380"/>
  <c r="I14" i="382"/>
  <c r="J24" i="380"/>
  <c r="J24" i="382"/>
  <c r="J10" i="380"/>
  <c r="J10" i="382"/>
  <c r="L25" i="380"/>
  <c r="L25" i="382"/>
  <c r="L13" i="380"/>
  <c r="L13" i="382"/>
  <c r="M21" i="380"/>
  <c r="M21" i="382"/>
  <c r="M9" i="380"/>
  <c r="M9" i="382"/>
  <c r="N27" i="380"/>
  <c r="N27" i="382"/>
  <c r="N15" i="380"/>
  <c r="N15" i="382"/>
  <c r="N14" i="380"/>
  <c r="N14" i="382"/>
  <c r="O29" i="380"/>
  <c r="O17" i="380"/>
  <c r="O5" i="380"/>
  <c r="Q29" i="380"/>
  <c r="Q29" i="382"/>
  <c r="Q17" i="380"/>
  <c r="Q17" i="382"/>
  <c r="Q5" i="380"/>
  <c r="Q5" i="382"/>
  <c r="R21" i="380"/>
  <c r="R21" i="382"/>
  <c r="R9" i="380"/>
  <c r="R9" i="382"/>
  <c r="S29" i="380"/>
  <c r="S29" i="382"/>
  <c r="S17" i="382"/>
  <c r="S17" i="380"/>
  <c r="S5" i="380"/>
  <c r="S5" i="382"/>
  <c r="T25" i="380"/>
  <c r="T25" i="382"/>
  <c r="T13" i="380"/>
  <c r="T13" i="382"/>
  <c r="U29" i="380"/>
  <c r="U29" i="382"/>
  <c r="U17" i="380"/>
  <c r="U17" i="382"/>
  <c r="B31" i="380"/>
  <c r="B31" i="382"/>
  <c r="B7" i="380"/>
  <c r="B7" i="382"/>
  <c r="C29" i="382"/>
  <c r="C17" i="382"/>
  <c r="C5" i="382"/>
  <c r="C5" i="380"/>
  <c r="F10" i="380"/>
  <c r="F10" i="382"/>
  <c r="G31" i="380"/>
  <c r="G31" i="382"/>
  <c r="G5" i="380"/>
  <c r="G5" i="382"/>
  <c r="H27" i="380"/>
  <c r="H27" i="382"/>
  <c r="H3" i="380"/>
  <c r="H3" i="382"/>
  <c r="I25" i="380"/>
  <c r="I25" i="382"/>
  <c r="L12" i="380"/>
  <c r="L12" i="382"/>
  <c r="M20" i="380"/>
  <c r="M20" i="382"/>
  <c r="B30" i="380"/>
  <c r="B30" i="382"/>
  <c r="B18" i="380"/>
  <c r="B18" i="382"/>
  <c r="B6" i="380"/>
  <c r="C28" i="382"/>
  <c r="C16" i="382"/>
  <c r="C4" i="382"/>
  <c r="C4" i="380"/>
  <c r="F21" i="380"/>
  <c r="F21" i="382"/>
  <c r="F9" i="380"/>
  <c r="F9" i="382"/>
  <c r="G30" i="380"/>
  <c r="G30" i="382"/>
  <c r="G16" i="380"/>
  <c r="G16" i="382"/>
  <c r="G4" i="380"/>
  <c r="G4" i="382"/>
  <c r="H26" i="380"/>
  <c r="H26" i="382"/>
  <c r="H14" i="380"/>
  <c r="H14" i="382"/>
  <c r="I24" i="380"/>
  <c r="I24" i="382"/>
  <c r="I12" i="380"/>
  <c r="I12" i="382"/>
  <c r="J22" i="380"/>
  <c r="J22" i="382"/>
  <c r="J8" i="380"/>
  <c r="J8" i="382"/>
  <c r="L23" i="380"/>
  <c r="L23" i="382"/>
  <c r="L11" i="380"/>
  <c r="L11" i="382"/>
  <c r="M31" i="380"/>
  <c r="M31" i="382"/>
  <c r="M19" i="380"/>
  <c r="M19" i="382"/>
  <c r="M7" i="380"/>
  <c r="M7" i="382"/>
  <c r="N25" i="380"/>
  <c r="N25" i="382"/>
  <c r="N12" i="380"/>
  <c r="N12" i="382"/>
  <c r="O27" i="380"/>
  <c r="O15" i="380"/>
  <c r="O3" i="380"/>
  <c r="Q27" i="380"/>
  <c r="Q27" i="382"/>
  <c r="Q15" i="380"/>
  <c r="Q15" i="382"/>
  <c r="Q3" i="380"/>
  <c r="Q3" i="382"/>
  <c r="R31" i="380"/>
  <c r="R31" i="382"/>
  <c r="R19" i="380"/>
  <c r="R19" i="382"/>
  <c r="R7" i="380"/>
  <c r="R7" i="382"/>
  <c r="S27" i="380"/>
  <c r="S27" i="382"/>
  <c r="S15" i="380"/>
  <c r="S15" i="382"/>
  <c r="S3" i="380"/>
  <c r="S3" i="382"/>
  <c r="T23" i="380"/>
  <c r="T23" i="382"/>
  <c r="T11" i="380"/>
  <c r="T11" i="382"/>
  <c r="U27" i="380"/>
  <c r="U27" i="382"/>
  <c r="U15" i="380"/>
  <c r="U15" i="382"/>
  <c r="U3" i="380"/>
  <c r="V23" i="380"/>
  <c r="V23" i="382"/>
  <c r="V11" i="380"/>
  <c r="V11" i="382"/>
  <c r="W31" i="380"/>
  <c r="W31" i="382"/>
  <c r="W19" i="380"/>
  <c r="W19" i="382"/>
  <c r="W7" i="380"/>
  <c r="W7" i="382"/>
  <c r="X23" i="380"/>
  <c r="X11" i="380"/>
  <c r="X11" i="382"/>
  <c r="Y31" i="382"/>
  <c r="Y31" i="380"/>
  <c r="Y19" i="380"/>
  <c r="Y19" i="382"/>
  <c r="Y7" i="382"/>
  <c r="Y7" i="380"/>
  <c r="AA24" i="380"/>
  <c r="AA24" i="382"/>
  <c r="AA12" i="380"/>
  <c r="AA12" i="382"/>
  <c r="AE2" i="380"/>
  <c r="AE20" i="380"/>
  <c r="AE20" i="382"/>
  <c r="AE8" i="380"/>
  <c r="AE8" i="382"/>
  <c r="AF29" i="380"/>
  <c r="AF29" i="382"/>
  <c r="AF17" i="380"/>
  <c r="AF17" i="382"/>
  <c r="AF5" i="380"/>
  <c r="AF5" i="382"/>
  <c r="AG21" i="380"/>
  <c r="AG21" i="382"/>
  <c r="AG9" i="380"/>
  <c r="AG9" i="382"/>
  <c r="AI30" i="380"/>
  <c r="AI30" i="382"/>
  <c r="AI18" i="380"/>
  <c r="AI18" i="382"/>
  <c r="AI6" i="380"/>
  <c r="AI6" i="382"/>
  <c r="AJ26" i="380"/>
  <c r="AJ26" i="382"/>
  <c r="AJ14" i="380"/>
  <c r="AJ14" i="382"/>
  <c r="AK22" i="380"/>
  <c r="AK22" i="382"/>
  <c r="AK10" i="380"/>
  <c r="AK10" i="382"/>
  <c r="AL24" i="380"/>
  <c r="AL24" i="382"/>
  <c r="AL12" i="380"/>
  <c r="AL12" i="382"/>
  <c r="AM2" i="380"/>
  <c r="AM20" i="380"/>
  <c r="AM20" i="382"/>
  <c r="AM8" i="380"/>
  <c r="AM8" i="382"/>
  <c r="AN28" i="380"/>
  <c r="AN28" i="382"/>
  <c r="AN16" i="380"/>
  <c r="AN16" i="382"/>
  <c r="AN4" i="380"/>
  <c r="AN4" i="382"/>
  <c r="AO2" i="380"/>
  <c r="AO20" i="380"/>
  <c r="AO20" i="382"/>
  <c r="AO8" i="380"/>
  <c r="AO8" i="382"/>
  <c r="AP24" i="380"/>
  <c r="AP24" i="382"/>
  <c r="AP12" i="380"/>
  <c r="AP12" i="382"/>
  <c r="AQ28" i="380"/>
  <c r="AQ28" i="382"/>
  <c r="AQ13" i="380"/>
  <c r="AQ13" i="382"/>
  <c r="AR29" i="380"/>
  <c r="AR29" i="382"/>
  <c r="AR17" i="380"/>
  <c r="AR17" i="382"/>
  <c r="AR5" i="380"/>
  <c r="AR5" i="382"/>
  <c r="AS2" i="380"/>
  <c r="AS20" i="380"/>
  <c r="AS20" i="382"/>
  <c r="AS8" i="380"/>
  <c r="AS8" i="382"/>
  <c r="AT24" i="380"/>
  <c r="AT24" i="382"/>
  <c r="AT12" i="380"/>
  <c r="AT12" i="382"/>
  <c r="AU2" i="380"/>
  <c r="AU20" i="380"/>
  <c r="AU20" i="382"/>
  <c r="AU8" i="380"/>
  <c r="AU8" i="382"/>
  <c r="AV24" i="380"/>
  <c r="AV24" i="382"/>
  <c r="AV12" i="380"/>
  <c r="AV12" i="382"/>
  <c r="AX28" i="380"/>
  <c r="AX28" i="382"/>
  <c r="AX16" i="380"/>
  <c r="AX16" i="382"/>
  <c r="AX4" i="380"/>
  <c r="AX4" i="382"/>
  <c r="AY24" i="380"/>
  <c r="AY24" i="382"/>
  <c r="AY10" i="380"/>
  <c r="AY10" i="382"/>
  <c r="AZ28" i="380"/>
  <c r="AZ28" i="382"/>
  <c r="AZ16" i="380"/>
  <c r="AZ16" i="382"/>
  <c r="AZ4" i="380"/>
  <c r="AZ4" i="382"/>
  <c r="BA22" i="380"/>
  <c r="BA22" i="382"/>
  <c r="BA10" i="380"/>
  <c r="BA10" i="382"/>
  <c r="BB26" i="380"/>
  <c r="BB26" i="382"/>
  <c r="BB14" i="380"/>
  <c r="BB14" i="382"/>
  <c r="BC20" i="380"/>
  <c r="BC20" i="382"/>
  <c r="BC8" i="380"/>
  <c r="BC8" i="382"/>
  <c r="BD22" i="380"/>
  <c r="BD22" i="382"/>
  <c r="BD10" i="380"/>
  <c r="BD10" i="382"/>
  <c r="BE26" i="380"/>
  <c r="BE26" i="382"/>
  <c r="BE14" i="380"/>
  <c r="BE14" i="382"/>
  <c r="BG21" i="380"/>
  <c r="BG21" i="382"/>
  <c r="BG9" i="380"/>
  <c r="BH25" i="380"/>
  <c r="BH25" i="382"/>
  <c r="BH13" i="380"/>
  <c r="BH13" i="382"/>
  <c r="BI26" i="380"/>
  <c r="BI26" i="382"/>
  <c r="BJ29" i="380"/>
  <c r="BJ29" i="382"/>
  <c r="BL21" i="380"/>
  <c r="BL21" i="382"/>
  <c r="BL9" i="380"/>
  <c r="BL9" i="382"/>
  <c r="BO2" i="380"/>
  <c r="BO20" i="380"/>
  <c r="BO20" i="382"/>
  <c r="BO8" i="380"/>
  <c r="BO8" i="382"/>
  <c r="BP24" i="380"/>
  <c r="BP24" i="382"/>
  <c r="BP12" i="380"/>
  <c r="BP12" i="382"/>
  <c r="BQ28" i="380"/>
  <c r="BQ28" i="382"/>
  <c r="BQ16" i="380"/>
  <c r="BQ16" i="382"/>
  <c r="BQ4" i="380"/>
  <c r="BQ4" i="382"/>
  <c r="BR24" i="380"/>
  <c r="BR24" i="382"/>
  <c r="BR12" i="380"/>
  <c r="BR12" i="382"/>
  <c r="BS2" i="380"/>
  <c r="BS20" i="380"/>
  <c r="BS20" i="382"/>
  <c r="BS8" i="380"/>
  <c r="BS8" i="382"/>
  <c r="BT28" i="380"/>
  <c r="BT28" i="382"/>
  <c r="BT16" i="380"/>
  <c r="BT16" i="382"/>
  <c r="BT4" i="380"/>
  <c r="BT4" i="382"/>
  <c r="BU2" i="380"/>
  <c r="BU20" i="380"/>
  <c r="BU20" i="382"/>
  <c r="BU8" i="380"/>
  <c r="BU8" i="382"/>
  <c r="BV24" i="380"/>
  <c r="BV24" i="382"/>
  <c r="BV12" i="380"/>
  <c r="BV12" i="382"/>
  <c r="BW2" i="380"/>
  <c r="BW20" i="380"/>
  <c r="BW20" i="382"/>
  <c r="BW8" i="380"/>
  <c r="BW8" i="382"/>
  <c r="BX22" i="380"/>
  <c r="BX22" i="382"/>
  <c r="BX10" i="380"/>
  <c r="BX10" i="382"/>
  <c r="BY30" i="380"/>
  <c r="BY30" i="382"/>
  <c r="BY18" i="380"/>
  <c r="BY18" i="382"/>
  <c r="BY6" i="380"/>
  <c r="BY6" i="382"/>
  <c r="CA24" i="380"/>
  <c r="CA24" i="382"/>
  <c r="CA12" i="380"/>
  <c r="CA12" i="382"/>
  <c r="CB2" i="380"/>
  <c r="CB20" i="380"/>
  <c r="CB20" i="382"/>
  <c r="CB8" i="380"/>
  <c r="CB8" i="382"/>
  <c r="AB28" i="380"/>
  <c r="AB28" i="382"/>
  <c r="AB16" i="380"/>
  <c r="AB16" i="382"/>
  <c r="AB4" i="380"/>
  <c r="AB4" i="382"/>
  <c r="BM29" i="380"/>
  <c r="BM29" i="382"/>
  <c r="BM17" i="380"/>
  <c r="BM17" i="382"/>
  <c r="BM5" i="380"/>
  <c r="BM5" i="382"/>
  <c r="BN25" i="380"/>
  <c r="BN25" i="382"/>
  <c r="BN13" i="380"/>
  <c r="BN13" i="382"/>
  <c r="AC20" i="380"/>
  <c r="AC20" i="382"/>
  <c r="AC8" i="380"/>
  <c r="AC8" i="382"/>
  <c r="D3" i="380"/>
  <c r="D3" i="382"/>
  <c r="D20" i="380"/>
  <c r="D20" i="382"/>
  <c r="D8" i="380"/>
  <c r="D8" i="382"/>
  <c r="Q10" i="380"/>
  <c r="Q10" i="382"/>
  <c r="U22" i="380"/>
  <c r="U22" i="382"/>
  <c r="H17" i="380"/>
  <c r="H17" i="382"/>
  <c r="B20" i="380"/>
  <c r="B20" i="382"/>
  <c r="J21" i="380"/>
  <c r="J21" i="382"/>
  <c r="J7" i="380"/>
  <c r="J7" i="382"/>
  <c r="L22" i="380"/>
  <c r="L22" i="382"/>
  <c r="L10" i="380"/>
  <c r="L10" i="382"/>
  <c r="M30" i="380"/>
  <c r="M30" i="382"/>
  <c r="M18" i="380"/>
  <c r="M18" i="382"/>
  <c r="M6" i="380"/>
  <c r="M6" i="382"/>
  <c r="N24" i="380"/>
  <c r="N24" i="382"/>
  <c r="N11" i="382"/>
  <c r="N11" i="380"/>
  <c r="O26" i="380"/>
  <c r="O14" i="380"/>
  <c r="Q26" i="380"/>
  <c r="Q26" i="382"/>
  <c r="Q14" i="380"/>
  <c r="Q14" i="382"/>
  <c r="R30" i="380"/>
  <c r="R30" i="382"/>
  <c r="R18" i="380"/>
  <c r="R18" i="382"/>
  <c r="R6" i="380"/>
  <c r="R6" i="382"/>
  <c r="S26" i="380"/>
  <c r="S26" i="382"/>
  <c r="S14" i="380"/>
  <c r="S14" i="382"/>
  <c r="T22" i="380"/>
  <c r="T22" i="382"/>
  <c r="T10" i="380"/>
  <c r="T10" i="382"/>
  <c r="U26" i="380"/>
  <c r="U26" i="382"/>
  <c r="U14" i="380"/>
  <c r="U14" i="382"/>
  <c r="V22" i="380"/>
  <c r="V22" i="382"/>
  <c r="V10" i="380"/>
  <c r="V10" i="382"/>
  <c r="W30" i="380"/>
  <c r="W30" i="382"/>
  <c r="W18" i="380"/>
  <c r="W18" i="382"/>
  <c r="W6" i="380"/>
  <c r="W6" i="382"/>
  <c r="X22" i="380"/>
  <c r="X22" i="382"/>
  <c r="X10" i="380"/>
  <c r="X10" i="382"/>
  <c r="Y30" i="380"/>
  <c r="Y30" i="382"/>
  <c r="Y18" i="380"/>
  <c r="Y18" i="382"/>
  <c r="Y6" i="380"/>
  <c r="Y6" i="382"/>
  <c r="AA23" i="380"/>
  <c r="AA23" i="382"/>
  <c r="AA11" i="380"/>
  <c r="AA11" i="382"/>
  <c r="AE31" i="380"/>
  <c r="AE31" i="382"/>
  <c r="AE19" i="380"/>
  <c r="AE19" i="382"/>
  <c r="AE7" i="380"/>
  <c r="AE7" i="382"/>
  <c r="AF28" i="380"/>
  <c r="AF28" i="382"/>
  <c r="AF16" i="380"/>
  <c r="AF16" i="382"/>
  <c r="AF4" i="380"/>
  <c r="AF4" i="382"/>
  <c r="AG2" i="380"/>
  <c r="AG2" i="382"/>
  <c r="AG20" i="380"/>
  <c r="AG20" i="382"/>
  <c r="AG8" i="380"/>
  <c r="AI29" i="380"/>
  <c r="AI29" i="382"/>
  <c r="AI17" i="380"/>
  <c r="AI17" i="382"/>
  <c r="AI5" i="380"/>
  <c r="AI5" i="382"/>
  <c r="AJ25" i="380"/>
  <c r="AJ25" i="382"/>
  <c r="AJ13" i="380"/>
  <c r="AJ13" i="382"/>
  <c r="AK21" i="380"/>
  <c r="AK21" i="382"/>
  <c r="AK9" i="380"/>
  <c r="AK9" i="382"/>
  <c r="AL23" i="380"/>
  <c r="AL23" i="382"/>
  <c r="AL11" i="380"/>
  <c r="AL11" i="382"/>
  <c r="AM31" i="380"/>
  <c r="AM31" i="382"/>
  <c r="AM19" i="380"/>
  <c r="AM19" i="382"/>
  <c r="AM7" i="380"/>
  <c r="AM7" i="382"/>
  <c r="AN27" i="380"/>
  <c r="AN27" i="382"/>
  <c r="AN15" i="380"/>
  <c r="AN15" i="382"/>
  <c r="AN3" i="380"/>
  <c r="AO31" i="380"/>
  <c r="AO31" i="382"/>
  <c r="AO19" i="380"/>
  <c r="AO19" i="382"/>
  <c r="AO7" i="380"/>
  <c r="AO7" i="382"/>
  <c r="AP23" i="380"/>
  <c r="AP23" i="382"/>
  <c r="AP11" i="380"/>
  <c r="AP11" i="382"/>
  <c r="AQ27" i="380"/>
  <c r="AQ27" i="382"/>
  <c r="AQ12" i="380"/>
  <c r="AQ12" i="382"/>
  <c r="AR28" i="380"/>
  <c r="AR28" i="382"/>
  <c r="AR16" i="380"/>
  <c r="AR16" i="382"/>
  <c r="AR4" i="380"/>
  <c r="AR4" i="382"/>
  <c r="AS31" i="380"/>
  <c r="AS31" i="382"/>
  <c r="AS19" i="380"/>
  <c r="AS19" i="382"/>
  <c r="AS7" i="380"/>
  <c r="AS7" i="382"/>
  <c r="AT23" i="380"/>
  <c r="AT23" i="382"/>
  <c r="AT11" i="380"/>
  <c r="AT11" i="382"/>
  <c r="AU31" i="380"/>
  <c r="AU31" i="382"/>
  <c r="AU19" i="380"/>
  <c r="AU19" i="382"/>
  <c r="AU7" i="380"/>
  <c r="AU7" i="382"/>
  <c r="AV23" i="380"/>
  <c r="AV23" i="382"/>
  <c r="AV11" i="380"/>
  <c r="AV11" i="382"/>
  <c r="AX27" i="380"/>
  <c r="AX27" i="382"/>
  <c r="AX15" i="380"/>
  <c r="AX15" i="382"/>
  <c r="AX3" i="380"/>
  <c r="AX3" i="382"/>
  <c r="AY23" i="380"/>
  <c r="AY23" i="382"/>
  <c r="AY9" i="380"/>
  <c r="AY9" i="382"/>
  <c r="AZ27" i="380"/>
  <c r="AZ27" i="382"/>
  <c r="AZ15" i="380"/>
  <c r="AZ15" i="382"/>
  <c r="AZ3" i="380"/>
  <c r="AZ3" i="382"/>
  <c r="BA21" i="380"/>
  <c r="BA21" i="382"/>
  <c r="BA9" i="380"/>
  <c r="BA9" i="382"/>
  <c r="BB25" i="382"/>
  <c r="BB25" i="380"/>
  <c r="BB13" i="380"/>
  <c r="BB13" i="382"/>
  <c r="BC19" i="380"/>
  <c r="BC19" i="382"/>
  <c r="BC7" i="380"/>
  <c r="BC7" i="382"/>
  <c r="BD21" i="380"/>
  <c r="BD21" i="382"/>
  <c r="BD9" i="380"/>
  <c r="BD9" i="382"/>
  <c r="BE25" i="380"/>
  <c r="BE25" i="382"/>
  <c r="BE13" i="380"/>
  <c r="BE13" i="382"/>
  <c r="BG2" i="380"/>
  <c r="BG2" i="382"/>
  <c r="BG20" i="380"/>
  <c r="BG20" i="382"/>
  <c r="BG8" i="380"/>
  <c r="BG8" i="382"/>
  <c r="BH24" i="380"/>
  <c r="BH24" i="382"/>
  <c r="BH12" i="380"/>
  <c r="BH12" i="382"/>
  <c r="BI25" i="382"/>
  <c r="BI25" i="380"/>
  <c r="BJ27" i="380"/>
  <c r="BJ27" i="382"/>
  <c r="BL20" i="380"/>
  <c r="BL20" i="382"/>
  <c r="BL8" i="380"/>
  <c r="BL8" i="382"/>
  <c r="BO31" i="380"/>
  <c r="BO31" i="382"/>
  <c r="BO19" i="380"/>
  <c r="BO19" i="382"/>
  <c r="BO7" i="380"/>
  <c r="BO7" i="382"/>
  <c r="BP23" i="380"/>
  <c r="BP23" i="382"/>
  <c r="BP11" i="380"/>
  <c r="BP11" i="382"/>
  <c r="BQ27" i="380"/>
  <c r="BQ27" i="382"/>
  <c r="BQ15" i="380"/>
  <c r="BQ15" i="382"/>
  <c r="BQ3" i="380"/>
  <c r="BQ3" i="382"/>
  <c r="BR23" i="380"/>
  <c r="BR23" i="382"/>
  <c r="BR11" i="380"/>
  <c r="BR11" i="382"/>
  <c r="BS31" i="380"/>
  <c r="BS31" i="382"/>
  <c r="BS19" i="380"/>
  <c r="BS19" i="382"/>
  <c r="BS7" i="380"/>
  <c r="BS7" i="382"/>
  <c r="BT27" i="380"/>
  <c r="BT27" i="382"/>
  <c r="BT15" i="380"/>
  <c r="BT15" i="382"/>
  <c r="BT3" i="380"/>
  <c r="BT3" i="382"/>
  <c r="BU31" i="380"/>
  <c r="BU31" i="382"/>
  <c r="BU19" i="380"/>
  <c r="BU19" i="382"/>
  <c r="BU7" i="380"/>
  <c r="BU7" i="382"/>
  <c r="BV23" i="380"/>
  <c r="BV23" i="382"/>
  <c r="BV11" i="380"/>
  <c r="BV11" i="382"/>
  <c r="BW31" i="380"/>
  <c r="BW31" i="382"/>
  <c r="BW19" i="380"/>
  <c r="BW19" i="382"/>
  <c r="BW7" i="380"/>
  <c r="BW7" i="382"/>
  <c r="BX21" i="380"/>
  <c r="BX21" i="382"/>
  <c r="BX9" i="380"/>
  <c r="BX9" i="382"/>
  <c r="BY29" i="380"/>
  <c r="BY29" i="382"/>
  <c r="BY17" i="380"/>
  <c r="BY17" i="382"/>
  <c r="BY5" i="380"/>
  <c r="BY5" i="382"/>
  <c r="CA23" i="380"/>
  <c r="CA23" i="382"/>
  <c r="CA11" i="380"/>
  <c r="CA11" i="382"/>
  <c r="CB31" i="380"/>
  <c r="CB31" i="382"/>
  <c r="CB19" i="380"/>
  <c r="CB19" i="382"/>
  <c r="CB7" i="380"/>
  <c r="CB7" i="382"/>
  <c r="AB27" i="380"/>
  <c r="AB27" i="382"/>
  <c r="AB15" i="380"/>
  <c r="AB15" i="382"/>
  <c r="AB3" i="380"/>
  <c r="AB3" i="382"/>
  <c r="BM28" i="380"/>
  <c r="BM28" i="382"/>
  <c r="BM16" i="380"/>
  <c r="BM16" i="382"/>
  <c r="BM4" i="380"/>
  <c r="BM4" i="382"/>
  <c r="BN24" i="380"/>
  <c r="BN24" i="382"/>
  <c r="BN12" i="380"/>
  <c r="BN12" i="382"/>
  <c r="AC2" i="380"/>
  <c r="AC19" i="380"/>
  <c r="AC19" i="382"/>
  <c r="AC7" i="380"/>
  <c r="AC7" i="382"/>
  <c r="D31" i="380"/>
  <c r="D31" i="382"/>
  <c r="D19" i="380"/>
  <c r="D19" i="382"/>
  <c r="D7" i="380"/>
  <c r="D7" i="382"/>
  <c r="F6" i="380"/>
  <c r="F6" i="382"/>
  <c r="I21" i="380"/>
  <c r="I21" i="382"/>
  <c r="L8" i="380"/>
  <c r="L8" i="382"/>
  <c r="R4" i="380"/>
  <c r="R4" i="382"/>
  <c r="V20" i="380"/>
  <c r="V20" i="382"/>
  <c r="X2" i="380"/>
  <c r="X2" i="382"/>
  <c r="Y4" i="380"/>
  <c r="Y4" i="382"/>
  <c r="AL9" i="380"/>
  <c r="AL9" i="382"/>
  <c r="B26" i="380"/>
  <c r="B26" i="382"/>
  <c r="H22" i="380"/>
  <c r="H22" i="382"/>
  <c r="J30" i="380"/>
  <c r="J30" i="382"/>
  <c r="B25" i="380"/>
  <c r="B25" i="382"/>
  <c r="C11" i="382"/>
  <c r="C11" i="380"/>
  <c r="I31" i="380"/>
  <c r="I31" i="382"/>
  <c r="L6" i="380"/>
  <c r="L6" i="382"/>
  <c r="M26" i="382"/>
  <c r="M26" i="380"/>
  <c r="S22" i="380"/>
  <c r="S22" i="382"/>
  <c r="W14" i="380"/>
  <c r="W14" i="382"/>
  <c r="B21" i="380"/>
  <c r="B21" i="382"/>
  <c r="C31" i="382"/>
  <c r="C19" i="382"/>
  <c r="C7" i="382"/>
  <c r="C7" i="380"/>
  <c r="I15" i="380"/>
  <c r="I15" i="382"/>
  <c r="M22" i="380"/>
  <c r="M22" i="382"/>
  <c r="M10" i="380"/>
  <c r="M10" i="382"/>
  <c r="N28" i="380"/>
  <c r="N28" i="382"/>
  <c r="N16" i="380"/>
  <c r="N16" i="382"/>
  <c r="N3" i="380"/>
  <c r="N3" i="382"/>
  <c r="X26" i="380"/>
  <c r="X26" i="382"/>
  <c r="C18" i="382"/>
  <c r="F23" i="380"/>
  <c r="F23" i="382"/>
  <c r="G18" i="380"/>
  <c r="G18" i="382"/>
  <c r="H16" i="380"/>
  <c r="H16" i="382"/>
  <c r="B29" i="380"/>
  <c r="B29" i="382"/>
  <c r="B17" i="380"/>
  <c r="B17" i="382"/>
  <c r="B5" i="380"/>
  <c r="B5" i="382"/>
  <c r="C27" i="382"/>
  <c r="C3" i="382"/>
  <c r="C3" i="380"/>
  <c r="F2" i="380"/>
  <c r="F20" i="380"/>
  <c r="F20" i="382"/>
  <c r="F8" i="380"/>
  <c r="F8" i="382"/>
  <c r="G29" i="380"/>
  <c r="G29" i="382"/>
  <c r="G15" i="380"/>
  <c r="G15" i="382"/>
  <c r="G3" i="380"/>
  <c r="G3" i="382"/>
  <c r="H25" i="380"/>
  <c r="H25" i="382"/>
  <c r="H13" i="380"/>
  <c r="H13" i="382"/>
  <c r="I23" i="380"/>
  <c r="I23" i="382"/>
  <c r="I11" i="380"/>
  <c r="I11" i="382"/>
  <c r="B28" i="380"/>
  <c r="B28" i="382"/>
  <c r="B16" i="380"/>
  <c r="B16" i="382"/>
  <c r="B4" i="380"/>
  <c r="B4" i="382"/>
  <c r="C26" i="382"/>
  <c r="F31" i="380"/>
  <c r="F31" i="382"/>
  <c r="F19" i="380"/>
  <c r="F19" i="382"/>
  <c r="F7" i="380"/>
  <c r="F7" i="382"/>
  <c r="G28" i="380"/>
  <c r="G28" i="382"/>
  <c r="G14" i="380"/>
  <c r="G14" i="382"/>
  <c r="H24" i="380"/>
  <c r="H24" i="382"/>
  <c r="H12" i="380"/>
  <c r="H12" i="382"/>
  <c r="I22" i="380"/>
  <c r="I22" i="382"/>
  <c r="I10" i="380"/>
  <c r="I10" i="382"/>
  <c r="J2" i="380"/>
  <c r="J2" i="382"/>
  <c r="J20" i="380"/>
  <c r="J20" i="382"/>
  <c r="J6" i="380"/>
  <c r="J6" i="382"/>
  <c r="L21" i="380"/>
  <c r="L21" i="382"/>
  <c r="L9" i="380"/>
  <c r="L9" i="382"/>
  <c r="M29" i="380"/>
  <c r="M29" i="382"/>
  <c r="M17" i="380"/>
  <c r="M17" i="382"/>
  <c r="M5" i="380"/>
  <c r="M5" i="382"/>
  <c r="N23" i="380"/>
  <c r="N23" i="382"/>
  <c r="N10" i="380"/>
  <c r="N10" i="382"/>
  <c r="O25" i="380"/>
  <c r="O13" i="380"/>
  <c r="Q25" i="380"/>
  <c r="Q25" i="382"/>
  <c r="Q13" i="380"/>
  <c r="Q13" i="382"/>
  <c r="R29" i="380"/>
  <c r="R29" i="382"/>
  <c r="R17" i="380"/>
  <c r="R17" i="382"/>
  <c r="R5" i="380"/>
  <c r="R5" i="382"/>
  <c r="S25" i="380"/>
  <c r="S25" i="382"/>
  <c r="S13" i="380"/>
  <c r="S13" i="382"/>
  <c r="T21" i="380"/>
  <c r="T21" i="382"/>
  <c r="T9" i="380"/>
  <c r="T9" i="382"/>
  <c r="U25" i="380"/>
  <c r="U25" i="382"/>
  <c r="U13" i="380"/>
  <c r="U13" i="382"/>
  <c r="V21" i="380"/>
  <c r="V21" i="382"/>
  <c r="V9" i="380"/>
  <c r="V9" i="382"/>
  <c r="W29" i="380"/>
  <c r="W29" i="382"/>
  <c r="W17" i="380"/>
  <c r="W17" i="382"/>
  <c r="W5" i="380"/>
  <c r="W5" i="382"/>
  <c r="X21" i="380"/>
  <c r="X21" i="382"/>
  <c r="X9" i="380"/>
  <c r="X9" i="382"/>
  <c r="Y29" i="382"/>
  <c r="Y29" i="380"/>
  <c r="Y17" i="382"/>
  <c r="Y17" i="380"/>
  <c r="Y5" i="380"/>
  <c r="Y5" i="382"/>
  <c r="AA22" i="380"/>
  <c r="AA22" i="382"/>
  <c r="AA10" i="380"/>
  <c r="AA10" i="382"/>
  <c r="AE30" i="380"/>
  <c r="AE30" i="382"/>
  <c r="AE18" i="380"/>
  <c r="AE18" i="382"/>
  <c r="AE6" i="380"/>
  <c r="AE6" i="382"/>
  <c r="AF27" i="380"/>
  <c r="AF27" i="382"/>
  <c r="AF15" i="380"/>
  <c r="AF15" i="382"/>
  <c r="AF3" i="380"/>
  <c r="AF3" i="382"/>
  <c r="AG31" i="380"/>
  <c r="AG31" i="382"/>
  <c r="AG19" i="380"/>
  <c r="AG19" i="382"/>
  <c r="AG7" i="380"/>
  <c r="AG7" i="382"/>
  <c r="AI28" i="380"/>
  <c r="AI28" i="382"/>
  <c r="AI16" i="380"/>
  <c r="AI16" i="382"/>
  <c r="AI4" i="380"/>
  <c r="AI4" i="382"/>
  <c r="AJ24" i="380"/>
  <c r="AJ24" i="382"/>
  <c r="AJ12" i="380"/>
  <c r="AJ12" i="382"/>
  <c r="AK2" i="380"/>
  <c r="AK20" i="380"/>
  <c r="AK20" i="382"/>
  <c r="AK8" i="380"/>
  <c r="AK8" i="382"/>
  <c r="AL22" i="380"/>
  <c r="AL22" i="382"/>
  <c r="AL10" i="382"/>
  <c r="AL10" i="380"/>
  <c r="AM30" i="380"/>
  <c r="AM30" i="382"/>
  <c r="AM18" i="380"/>
  <c r="AM18" i="382"/>
  <c r="AM6" i="380"/>
  <c r="AM6" i="382"/>
  <c r="AN26" i="380"/>
  <c r="AN26" i="382"/>
  <c r="AN14" i="380"/>
  <c r="AN14" i="382"/>
  <c r="AO30" i="380"/>
  <c r="AO30" i="382"/>
  <c r="AO18" i="380"/>
  <c r="AO18" i="382"/>
  <c r="AO6" i="380"/>
  <c r="AO6" i="382"/>
  <c r="AP22" i="380"/>
  <c r="AP22" i="382"/>
  <c r="AP10" i="380"/>
  <c r="AP10" i="382"/>
  <c r="AQ26" i="380"/>
  <c r="AQ26" i="382"/>
  <c r="AQ11" i="380"/>
  <c r="AQ11" i="382"/>
  <c r="AR27" i="380"/>
  <c r="AR27" i="382"/>
  <c r="AR15" i="380"/>
  <c r="AR15" i="382"/>
  <c r="AR3" i="380"/>
  <c r="AR3" i="382"/>
  <c r="AS30" i="380"/>
  <c r="AS30" i="382"/>
  <c r="AS18" i="380"/>
  <c r="AS18" i="382"/>
  <c r="AS6" i="380"/>
  <c r="AS6" i="382"/>
  <c r="AT22" i="380"/>
  <c r="AT22" i="382"/>
  <c r="AT10" i="380"/>
  <c r="AT10" i="382"/>
  <c r="AU30" i="380"/>
  <c r="AU30" i="382"/>
  <c r="AU18" i="380"/>
  <c r="AU18" i="382"/>
  <c r="AU6" i="380"/>
  <c r="AU6" i="382"/>
  <c r="AV22" i="380"/>
  <c r="AV22" i="382"/>
  <c r="AV10" i="380"/>
  <c r="AV10" i="382"/>
  <c r="AX26" i="380"/>
  <c r="AX26" i="382"/>
  <c r="AX14" i="380"/>
  <c r="AX14" i="382"/>
  <c r="AY22" i="380"/>
  <c r="AY22" i="382"/>
  <c r="AY8" i="380"/>
  <c r="AY8" i="382"/>
  <c r="AZ26" i="380"/>
  <c r="AZ26" i="382"/>
  <c r="AZ14" i="380"/>
  <c r="AZ14" i="382"/>
  <c r="BA2" i="380"/>
  <c r="BA20" i="380"/>
  <c r="BA20" i="382"/>
  <c r="BA8" i="380"/>
  <c r="BA8" i="382"/>
  <c r="BB24" i="380"/>
  <c r="BB24" i="382"/>
  <c r="BB12" i="380"/>
  <c r="BB12" i="382"/>
  <c r="BC2" i="380"/>
  <c r="BC2" i="382"/>
  <c r="BC18" i="380"/>
  <c r="BC18" i="382"/>
  <c r="BC6" i="380"/>
  <c r="BC6" i="382"/>
  <c r="BD2" i="380"/>
  <c r="BD20" i="380"/>
  <c r="BD20" i="382"/>
  <c r="BD8" i="380"/>
  <c r="BD8" i="382"/>
  <c r="BE24" i="380"/>
  <c r="BE24" i="382"/>
  <c r="BE12" i="380"/>
  <c r="BE12" i="382"/>
  <c r="BG31" i="380"/>
  <c r="BG31" i="382"/>
  <c r="BG19" i="380"/>
  <c r="BG19" i="382"/>
  <c r="BG7" i="380"/>
  <c r="BG7" i="382"/>
  <c r="BH23" i="380"/>
  <c r="BH23" i="382"/>
  <c r="BH11" i="380"/>
  <c r="BH11" i="382"/>
  <c r="BI20" i="380"/>
  <c r="BI20" i="382"/>
  <c r="BJ26" i="380"/>
  <c r="BJ26" i="382"/>
  <c r="BL19" i="380"/>
  <c r="BL19" i="382"/>
  <c r="BL7" i="380"/>
  <c r="BL7" i="382"/>
  <c r="BO30" i="380"/>
  <c r="BO30" i="382"/>
  <c r="BO18" i="380"/>
  <c r="BO18" i="382"/>
  <c r="BO6" i="380"/>
  <c r="BO6" i="382"/>
  <c r="BP22" i="382"/>
  <c r="BP22" i="380"/>
  <c r="BP10" i="380"/>
  <c r="BP10" i="382"/>
  <c r="BQ26" i="380"/>
  <c r="BQ26" i="382"/>
  <c r="BQ14" i="380"/>
  <c r="BQ14" i="382"/>
  <c r="BR22" i="380"/>
  <c r="BR22" i="382"/>
  <c r="BR10" i="380"/>
  <c r="BR10" i="382"/>
  <c r="BS30" i="380"/>
  <c r="BS30" i="382"/>
  <c r="BS18" i="380"/>
  <c r="BS18" i="382"/>
  <c r="BS6" i="380"/>
  <c r="BS6" i="382"/>
  <c r="BT26" i="380"/>
  <c r="BT26" i="382"/>
  <c r="BT14" i="380"/>
  <c r="BT14" i="382"/>
  <c r="BU30" i="380"/>
  <c r="BU30" i="382"/>
  <c r="BU18" i="380"/>
  <c r="BU18" i="382"/>
  <c r="BU6" i="380"/>
  <c r="BU6" i="382"/>
  <c r="BV22" i="380"/>
  <c r="BV22" i="382"/>
  <c r="BV10" i="380"/>
  <c r="BV10" i="382"/>
  <c r="BW30" i="380"/>
  <c r="BW30" i="382"/>
  <c r="BW18" i="380"/>
  <c r="BW18" i="382"/>
  <c r="BW6" i="380"/>
  <c r="BW6" i="382"/>
  <c r="BX20" i="380"/>
  <c r="BX20" i="382"/>
  <c r="BX8" i="380"/>
  <c r="BX8" i="382"/>
  <c r="BY28" i="380"/>
  <c r="BY28" i="382"/>
  <c r="BY16" i="380"/>
  <c r="BY16" i="382"/>
  <c r="BY4" i="380"/>
  <c r="BY4" i="382"/>
  <c r="BZ27" i="380"/>
  <c r="CA22" i="380"/>
  <c r="CA22" i="382"/>
  <c r="CA10" i="380"/>
  <c r="CA10" i="382"/>
  <c r="CB30" i="380"/>
  <c r="CB30" i="382"/>
  <c r="CB18" i="380"/>
  <c r="CB18" i="382"/>
  <c r="CB6" i="380"/>
  <c r="CB6" i="382"/>
  <c r="AB26" i="380"/>
  <c r="AB26" i="382"/>
  <c r="AB14" i="380"/>
  <c r="AB14" i="382"/>
  <c r="BM27" i="380"/>
  <c r="BM27" i="382"/>
  <c r="BM15" i="380"/>
  <c r="BM15" i="382"/>
  <c r="BM3" i="380"/>
  <c r="BM3" i="382"/>
  <c r="BN23" i="380"/>
  <c r="BN23" i="382"/>
  <c r="BN11" i="380"/>
  <c r="BN11" i="382"/>
  <c r="AC31" i="380"/>
  <c r="AC31" i="382"/>
  <c r="AC18" i="380"/>
  <c r="AC18" i="382"/>
  <c r="AC6" i="380"/>
  <c r="AC6" i="382"/>
  <c r="D30" i="380"/>
  <c r="D30" i="382"/>
  <c r="D18" i="380"/>
  <c r="BO34" i="380" l="1"/>
  <c r="S38" i="383" s="1"/>
  <c r="V38" i="383" s="1"/>
  <c r="AU34" i="380"/>
  <c r="S64" i="383" s="1"/>
  <c r="V64" i="383" s="1"/>
  <c r="I34" i="380"/>
  <c r="S77" i="383" s="1"/>
  <c r="V77" i="383" s="1"/>
  <c r="BI34" i="382"/>
  <c r="T30" i="383" s="1"/>
  <c r="W30" i="383" s="1"/>
  <c r="J34" i="382"/>
  <c r="T82" i="383" s="1"/>
  <c r="W82" i="383" s="1"/>
  <c r="CB34" i="380"/>
  <c r="S44" i="383" s="1"/>
  <c r="V44" i="383" s="1"/>
  <c r="CA34" i="382"/>
  <c r="T35" i="383" s="1"/>
  <c r="W35" i="383" s="1"/>
  <c r="CA34" i="380"/>
  <c r="S35" i="383" s="1"/>
  <c r="V35" i="383" s="1"/>
  <c r="BZ34" i="380"/>
  <c r="S31" i="383" s="1"/>
  <c r="V31" i="383" s="1"/>
  <c r="BY34" i="380"/>
  <c r="S43" i="383" s="1"/>
  <c r="V43" i="383" s="1"/>
  <c r="BX34" i="380"/>
  <c r="S42" i="383" s="1"/>
  <c r="V42" i="383" s="1"/>
  <c r="BW34" i="380"/>
  <c r="S34" i="383" s="1"/>
  <c r="V34" i="383" s="1"/>
  <c r="BV34" i="380"/>
  <c r="S47" i="383" s="1"/>
  <c r="V47" i="383" s="1"/>
  <c r="BU34" i="380"/>
  <c r="S46" i="383" s="1"/>
  <c r="V46" i="383" s="1"/>
  <c r="BT34" i="382"/>
  <c r="T3" i="383" s="1"/>
  <c r="W3" i="383" s="1"/>
  <c r="BT34" i="380"/>
  <c r="S3" i="383" s="1"/>
  <c r="V3" i="383" s="1"/>
  <c r="BS34" i="380"/>
  <c r="S45" i="383" s="1"/>
  <c r="V45" i="383" s="1"/>
  <c r="BR34" i="380"/>
  <c r="S36" i="383" s="1"/>
  <c r="V36" i="383" s="1"/>
  <c r="BQ34" i="380"/>
  <c r="S12" i="383" s="1"/>
  <c r="V12" i="383" s="1"/>
  <c r="BP34" i="380"/>
  <c r="S39" i="383" s="1"/>
  <c r="V39" i="383" s="1"/>
  <c r="BN34" i="380"/>
  <c r="S81" i="383" s="1"/>
  <c r="V81" i="383" s="1"/>
  <c r="BM34" i="380"/>
  <c r="S78" i="383" s="1"/>
  <c r="V78" i="383" s="1"/>
  <c r="BL34" i="380"/>
  <c r="S51" i="383" s="1"/>
  <c r="V51" i="383" s="1"/>
  <c r="BK34" i="380"/>
  <c r="S15" i="383" s="1"/>
  <c r="V15" i="383" s="1"/>
  <c r="BI34" i="380"/>
  <c r="S30" i="383" s="1"/>
  <c r="V30" i="383" s="1"/>
  <c r="BJ34" i="380"/>
  <c r="S49" i="383" s="1"/>
  <c r="V49" i="383" s="1"/>
  <c r="BH34" i="380"/>
  <c r="S68" i="383" s="1"/>
  <c r="V68" i="383" s="1"/>
  <c r="BG34" i="380"/>
  <c r="S58" i="383" s="1"/>
  <c r="V58" i="383" s="1"/>
  <c r="BE34" i="380"/>
  <c r="S21" i="383" s="1"/>
  <c r="V21" i="383" s="1"/>
  <c r="BD34" i="380"/>
  <c r="S26" i="383" s="1"/>
  <c r="V26" i="383" s="1"/>
  <c r="BC34" i="382"/>
  <c r="T22" i="383" s="1"/>
  <c r="W22" i="383" s="1"/>
  <c r="BC34" i="380"/>
  <c r="S22" i="383" s="1"/>
  <c r="V22" i="383" s="1"/>
  <c r="BB34" i="380"/>
  <c r="S74" i="383" s="1"/>
  <c r="V74" i="383" s="1"/>
  <c r="BA34" i="380"/>
  <c r="S66" i="383" s="1"/>
  <c r="V66" i="383" s="1"/>
  <c r="AZ34" i="380"/>
  <c r="S85" i="383" s="1"/>
  <c r="V85" i="383" s="1"/>
  <c r="AY34" i="380"/>
  <c r="S76" i="383" s="1"/>
  <c r="V76" i="383" s="1"/>
  <c r="AX34" i="380"/>
  <c r="S61" i="383" s="1"/>
  <c r="V61" i="383" s="1"/>
  <c r="AV34" i="380"/>
  <c r="S79" i="383" s="1"/>
  <c r="V79" i="383" s="1"/>
  <c r="AT34" i="380"/>
  <c r="S73" i="383" s="1"/>
  <c r="V73" i="383" s="1"/>
  <c r="AS34" i="380"/>
  <c r="S84" i="383" s="1"/>
  <c r="V84" i="383" s="1"/>
  <c r="AR34" i="380"/>
  <c r="S75" i="383" s="1"/>
  <c r="V75" i="383" s="1"/>
  <c r="AQ34" i="380"/>
  <c r="S56" i="383" s="1"/>
  <c r="V56" i="383" s="1"/>
  <c r="AP34" i="380"/>
  <c r="S53" i="383" s="1"/>
  <c r="V53" i="383" s="1"/>
  <c r="AO34" i="380"/>
  <c r="S59" i="383" s="1"/>
  <c r="V59" i="383" s="1"/>
  <c r="AN34" i="380"/>
  <c r="S11" i="383" s="1"/>
  <c r="V11" i="383" s="1"/>
  <c r="AM34" i="380"/>
  <c r="S20" i="383" s="1"/>
  <c r="V20" i="383" s="1"/>
  <c r="AL34" i="380"/>
  <c r="S19" i="383" s="1"/>
  <c r="V19" i="383" s="1"/>
  <c r="AK34" i="380"/>
  <c r="S8" i="383" s="1"/>
  <c r="V8" i="383" s="1"/>
  <c r="AJ34" i="382"/>
  <c r="T24" i="383" s="1"/>
  <c r="W24" i="383" s="1"/>
  <c r="AJ34" i="380"/>
  <c r="S24" i="383" s="1"/>
  <c r="V24" i="383" s="1"/>
  <c r="AI34" i="382"/>
  <c r="T7" i="383" s="1"/>
  <c r="W7" i="383" s="1"/>
  <c r="AI34" i="380"/>
  <c r="S7" i="383" s="1"/>
  <c r="V7" i="383" s="1"/>
  <c r="AG34" i="380"/>
  <c r="S54" i="383" s="1"/>
  <c r="V54" i="383" s="1"/>
  <c r="AF34" i="380"/>
  <c r="S23" i="383" s="1"/>
  <c r="V23" i="383" s="1"/>
  <c r="AE34" i="380"/>
  <c r="S87" i="383" s="1"/>
  <c r="V87" i="383" s="1"/>
  <c r="AC34" i="380"/>
  <c r="S25" i="383" s="1"/>
  <c r="V25" i="383" s="1"/>
  <c r="AB34" i="380"/>
  <c r="S9" i="383" s="1"/>
  <c r="V9" i="383" s="1"/>
  <c r="AA34" i="380"/>
  <c r="S65" i="383" s="1"/>
  <c r="V65" i="383" s="1"/>
  <c r="Y34" i="380"/>
  <c r="S48" i="383" s="1"/>
  <c r="V48" i="383" s="1"/>
  <c r="X34" i="380"/>
  <c r="S5" i="383" s="1"/>
  <c r="V5" i="383" s="1"/>
  <c r="W34" i="380"/>
  <c r="S57" i="383" s="1"/>
  <c r="V57" i="383" s="1"/>
  <c r="V34" i="380"/>
  <c r="S33" i="383" s="1"/>
  <c r="V33" i="383" s="1"/>
  <c r="U34" i="380"/>
  <c r="S83" i="383" s="1"/>
  <c r="V83" i="383" s="1"/>
  <c r="T34" i="380"/>
  <c r="S80" i="383" s="1"/>
  <c r="V80" i="383" s="1"/>
  <c r="S34" i="380"/>
  <c r="S63" i="383" s="1"/>
  <c r="V63" i="383" s="1"/>
  <c r="R34" i="380"/>
  <c r="S41" i="383" s="1"/>
  <c r="V41" i="383" s="1"/>
  <c r="Q34" i="380"/>
  <c r="S14" i="383" s="1"/>
  <c r="V14" i="383" s="1"/>
  <c r="O34" i="380"/>
  <c r="S32" i="383" s="1"/>
  <c r="V32" i="383" s="1"/>
  <c r="N34" i="382"/>
  <c r="T10" i="383" s="1"/>
  <c r="W10" i="383" s="1"/>
  <c r="N34" i="380"/>
  <c r="S10" i="383" s="1"/>
  <c r="V10" i="383" s="1"/>
  <c r="M34" i="380"/>
  <c r="S55" i="383" s="1"/>
  <c r="V55" i="383" s="1"/>
  <c r="L34" i="380"/>
  <c r="S52" i="383" s="1"/>
  <c r="V52" i="383" s="1"/>
  <c r="J34" i="380"/>
  <c r="S82" i="383" s="1"/>
  <c r="V82" i="383" s="1"/>
  <c r="H34" i="380"/>
  <c r="S50" i="383" s="1"/>
  <c r="V50" i="383" s="1"/>
  <c r="G34" i="380"/>
  <c r="S69" i="383" s="1"/>
  <c r="V69" i="383" s="1"/>
  <c r="F34" i="380"/>
  <c r="S29" i="383" s="1"/>
  <c r="V29" i="383" s="1"/>
  <c r="D34" i="380"/>
  <c r="S71" i="383" s="1"/>
  <c r="V71" i="383" s="1"/>
  <c r="C34" i="380"/>
  <c r="S88" i="383" s="1"/>
  <c r="V88" i="383" s="1"/>
  <c r="B34" i="380"/>
  <c r="S70" i="383" s="1"/>
  <c r="V70" i="383" s="1"/>
  <c r="D2" i="382"/>
  <c r="D32" i="382"/>
  <c r="B6" i="382"/>
  <c r="P70" i="383"/>
  <c r="D28" i="382"/>
  <c r="P71" i="383"/>
  <c r="M2" i="382"/>
  <c r="M34" i="382" s="1"/>
  <c r="T55" i="383" s="1"/>
  <c r="W55" i="383" s="1"/>
  <c r="W2" i="382"/>
  <c r="W34" i="382" s="1"/>
  <c r="T57" i="383" s="1"/>
  <c r="W57" i="383" s="1"/>
  <c r="CB2" i="382"/>
  <c r="CB34" i="382" s="1"/>
  <c r="T44" i="383" s="1"/>
  <c r="W44" i="383" s="1"/>
  <c r="AU2" i="382"/>
  <c r="AU34" i="382" s="1"/>
  <c r="T64" i="383" s="1"/>
  <c r="W64" i="383" s="1"/>
  <c r="BM2" i="382"/>
  <c r="BM34" i="382" s="1"/>
  <c r="T78" i="383" s="1"/>
  <c r="W78" i="383" s="1"/>
  <c r="BE2" i="382"/>
  <c r="BE34" i="382" s="1"/>
  <c r="T21" i="383" s="1"/>
  <c r="W21" i="383" s="1"/>
  <c r="BB2" i="382"/>
  <c r="BB34" i="382" s="1"/>
  <c r="T74" i="383" s="1"/>
  <c r="W74" i="383" s="1"/>
  <c r="BN2" i="382"/>
  <c r="BN34" i="382" s="1"/>
  <c r="T81" i="383" s="1"/>
  <c r="W81" i="383" s="1"/>
  <c r="BL2" i="382"/>
  <c r="BL34" i="382" s="1"/>
  <c r="T51" i="383" s="1"/>
  <c r="W51" i="383" s="1"/>
  <c r="AV2" i="382"/>
  <c r="AV34" i="382" s="1"/>
  <c r="T79" i="383" s="1"/>
  <c r="W79" i="383" s="1"/>
  <c r="AT2" i="382"/>
  <c r="AT34" i="382" s="1"/>
  <c r="T73" i="383" s="1"/>
  <c r="W73" i="383" s="1"/>
  <c r="AC2" i="382"/>
  <c r="AC34" i="382" s="1"/>
  <c r="T25" i="383" s="1"/>
  <c r="W25" i="383" s="1"/>
  <c r="I2" i="382"/>
  <c r="I34" i="382" s="1"/>
  <c r="T77" i="383" s="1"/>
  <c r="W77" i="383" s="1"/>
  <c r="BR2" i="382"/>
  <c r="BR34" i="382" s="1"/>
  <c r="T36" i="383" s="1"/>
  <c r="W36" i="383" s="1"/>
  <c r="AL2" i="382"/>
  <c r="AA2" i="382"/>
  <c r="AA34" i="382" s="1"/>
  <c r="T65" i="383" s="1"/>
  <c r="W65" i="383" s="1"/>
  <c r="V2" i="382"/>
  <c r="V34" i="382" s="1"/>
  <c r="T33" i="383" s="1"/>
  <c r="W33" i="383" s="1"/>
  <c r="T2" i="382"/>
  <c r="T34" i="382" s="1"/>
  <c r="T80" i="383" s="1"/>
  <c r="W80" i="383" s="1"/>
  <c r="BK2" i="382"/>
  <c r="BK34" i="382" s="1"/>
  <c r="T15" i="383" s="1"/>
  <c r="W15" i="383" s="1"/>
  <c r="BU2" i="382"/>
  <c r="BU34" i="382" s="1"/>
  <c r="T46" i="383" s="1"/>
  <c r="W46" i="383" s="1"/>
  <c r="BS2" i="382"/>
  <c r="BS34" i="382" s="1"/>
  <c r="T45" i="383" s="1"/>
  <c r="W45" i="383" s="1"/>
  <c r="AS2" i="382"/>
  <c r="AS34" i="382" s="1"/>
  <c r="T84" i="383" s="1"/>
  <c r="W84" i="383" s="1"/>
  <c r="AO2" i="382"/>
  <c r="AO34" i="382" s="1"/>
  <c r="T59" i="383" s="1"/>
  <c r="W59" i="383" s="1"/>
  <c r="Y2" i="382"/>
  <c r="Y34" i="382" s="1"/>
  <c r="T48" i="383" s="1"/>
  <c r="W48" i="383" s="1"/>
  <c r="R2" i="382"/>
  <c r="R34" i="382" s="1"/>
  <c r="T41" i="383" s="1"/>
  <c r="W41" i="383" s="1"/>
  <c r="BY2" i="382"/>
  <c r="BY34" i="382" s="1"/>
  <c r="T43" i="383" s="1"/>
  <c r="W43" i="383" s="1"/>
  <c r="BJ3" i="382"/>
  <c r="BJ34" i="382" s="1"/>
  <c r="T49" i="383" s="1"/>
  <c r="W49" i="383" s="1"/>
  <c r="L2" i="382"/>
  <c r="L34" i="382" s="1"/>
  <c r="T52" i="383" s="1"/>
  <c r="W52" i="383" s="1"/>
  <c r="B3" i="382"/>
  <c r="B34" i="382" s="1"/>
  <c r="T70" i="383" s="1"/>
  <c r="AF2" i="382"/>
  <c r="AF34" i="382" s="1"/>
  <c r="T23" i="383" s="1"/>
  <c r="W23" i="383" s="1"/>
  <c r="BX2" i="382"/>
  <c r="BX34" i="382" s="1"/>
  <c r="T42" i="383" s="1"/>
  <c r="W42" i="383" s="1"/>
  <c r="BQ2" i="382"/>
  <c r="BQ34" i="382" s="1"/>
  <c r="T12" i="383" s="1"/>
  <c r="W12" i="383" s="1"/>
  <c r="AZ2" i="382"/>
  <c r="AZ34" i="382" s="1"/>
  <c r="T85" i="383" s="1"/>
  <c r="W85" i="383" s="1"/>
  <c r="AQ2" i="382"/>
  <c r="AQ34" i="382" s="1"/>
  <c r="T56" i="383" s="1"/>
  <c r="W56" i="383" s="1"/>
  <c r="H2" i="382"/>
  <c r="H34" i="382" s="1"/>
  <c r="T50" i="383" s="1"/>
  <c r="W50" i="383" s="1"/>
  <c r="BD2" i="382"/>
  <c r="BD34" i="382" s="1"/>
  <c r="T26" i="383" s="1"/>
  <c r="W26" i="383" s="1"/>
  <c r="AK2" i="382"/>
  <c r="AK34" i="382" s="1"/>
  <c r="T8" i="383" s="1"/>
  <c r="W8" i="383" s="1"/>
  <c r="F2" i="382"/>
  <c r="F34" i="382" s="1"/>
  <c r="T29" i="383" s="1"/>
  <c r="W29" i="383" s="1"/>
  <c r="C2" i="382"/>
  <c r="C34" i="382" s="1"/>
  <c r="T88" i="383" s="1"/>
  <c r="W88" i="383" s="1"/>
  <c r="BG9" i="382"/>
  <c r="BG34" i="382" s="1"/>
  <c r="T58" i="383" s="1"/>
  <c r="W58" i="383" s="1"/>
  <c r="AN3" i="382"/>
  <c r="AN34" i="382" s="1"/>
  <c r="T11" i="383" s="1"/>
  <c r="W11" i="383" s="1"/>
  <c r="AG8" i="382"/>
  <c r="AG34" i="382" s="1"/>
  <c r="T54" i="383" s="1"/>
  <c r="W54" i="383" s="1"/>
  <c r="X23" i="382"/>
  <c r="X34" i="382" s="1"/>
  <c r="T5" i="383" s="1"/>
  <c r="W5" i="383" s="1"/>
  <c r="Q7" i="382"/>
  <c r="D18" i="382"/>
  <c r="BH15" i="382"/>
  <c r="BH34" i="382" s="1"/>
  <c r="T68" i="383" s="1"/>
  <c r="W68" i="383" s="1"/>
  <c r="AX8" i="382"/>
  <c r="U3" i="382"/>
  <c r="U34" i="382" s="1"/>
  <c r="T83" i="383" s="1"/>
  <c r="W83" i="383" s="1"/>
  <c r="G2" i="382"/>
  <c r="G34" i="382" s="1"/>
  <c r="T69" i="383" s="1"/>
  <c r="W69" i="383" s="1"/>
  <c r="AB2" i="382"/>
  <c r="AB34" i="382" s="1"/>
  <c r="T9" i="383" s="1"/>
  <c r="W9" i="383" s="1"/>
  <c r="BV2" i="382"/>
  <c r="BV34" i="382" s="1"/>
  <c r="T47" i="383" s="1"/>
  <c r="W47" i="383" s="1"/>
  <c r="BP2" i="382"/>
  <c r="BP34" i="382" s="1"/>
  <c r="T39" i="383" s="1"/>
  <c r="W39" i="383" s="1"/>
  <c r="AP2" i="382"/>
  <c r="AP34" i="382" s="1"/>
  <c r="T53" i="383" s="1"/>
  <c r="W53" i="383" s="1"/>
  <c r="BW2" i="382"/>
  <c r="BW34" i="382" s="1"/>
  <c r="T34" i="383" s="1"/>
  <c r="W34" i="383" s="1"/>
  <c r="AX2" i="382"/>
  <c r="S2" i="382"/>
  <c r="S34" i="382" s="1"/>
  <c r="T63" i="383" s="1"/>
  <c r="W63" i="383" s="1"/>
  <c r="BZ27" i="382"/>
  <c r="BZ34" i="382" s="1"/>
  <c r="T31" i="383" s="1"/>
  <c r="W31" i="383" s="1"/>
  <c r="Q2" i="382"/>
  <c r="AY2" i="382"/>
  <c r="AY34" i="382" s="1"/>
  <c r="T76" i="383" s="1"/>
  <c r="W76" i="383" s="1"/>
  <c r="BO2" i="382"/>
  <c r="BO34" i="382" s="1"/>
  <c r="T38" i="383" s="1"/>
  <c r="W38" i="383" s="1"/>
  <c r="AM2" i="382"/>
  <c r="AM34" i="382" s="1"/>
  <c r="T20" i="383" s="1"/>
  <c r="W20" i="383" s="1"/>
  <c r="AR2" i="382"/>
  <c r="AR34" i="382" s="1"/>
  <c r="T75" i="383" s="1"/>
  <c r="W75" i="383" s="1"/>
  <c r="BA2" i="382"/>
  <c r="BA34" i="382" s="1"/>
  <c r="T66" i="383" s="1"/>
  <c r="W66" i="383" s="1"/>
  <c r="AL29" i="382"/>
  <c r="AE2" i="382"/>
  <c r="AE34" i="382" s="1"/>
  <c r="T87" i="383" s="1"/>
  <c r="W87" i="383" s="1"/>
  <c r="O3" i="382"/>
  <c r="O27" i="382"/>
  <c r="O18" i="382"/>
  <c r="O20" i="382"/>
  <c r="O12" i="382"/>
  <c r="O21" i="382"/>
  <c r="O22" i="382"/>
  <c r="O11" i="382"/>
  <c r="O25" i="382"/>
  <c r="O5" i="382"/>
  <c r="O29" i="382"/>
  <c r="O16" i="382"/>
  <c r="O19" i="382"/>
  <c r="O10" i="382"/>
  <c r="O14" i="382"/>
  <c r="O15" i="382"/>
  <c r="O6" i="382"/>
  <c r="O30" i="382"/>
  <c r="O8" i="382"/>
  <c r="O9" i="382"/>
  <c r="O23" i="382"/>
  <c r="O13" i="382"/>
  <c r="O26" i="382"/>
  <c r="O17" i="382"/>
  <c r="O4" i="382"/>
  <c r="O28" i="382"/>
  <c r="O7" i="382"/>
  <c r="O31" i="382"/>
  <c r="O24" i="382"/>
  <c r="O2" i="382"/>
  <c r="Q34" i="382" l="1"/>
  <c r="T14" i="383" s="1"/>
  <c r="W14" i="383" s="1"/>
  <c r="AX34" i="382"/>
  <c r="T61" i="383" s="1"/>
  <c r="W61" i="383" s="1"/>
  <c r="AL34" i="382"/>
  <c r="T19" i="383" s="1"/>
  <c r="W19" i="383" s="1"/>
  <c r="O34" i="382"/>
  <c r="T32" i="383" s="1"/>
  <c r="W32" i="383" s="1"/>
  <c r="D34" i="382"/>
  <c r="T71" i="383" s="1"/>
  <c r="W71" i="383" s="1"/>
  <c r="W70" i="383"/>
</calcChain>
</file>

<file path=xl/sharedStrings.xml><?xml version="1.0" encoding="utf-8"?>
<sst xmlns="http://schemas.openxmlformats.org/spreadsheetml/2006/main" count="2901" uniqueCount="292">
  <si>
    <t>SERVICIO MUNICIPAL DE AGUA POTABLE Y ALCANTARILLADO</t>
  </si>
  <si>
    <t>Total</t>
  </si>
  <si>
    <t>Identificación de la Captación</t>
  </si>
  <si>
    <t>Sistema de Medida</t>
  </si>
  <si>
    <t>Mes y Año</t>
  </si>
  <si>
    <t>: SMAPA</t>
  </si>
  <si>
    <t>: Según Corresponda</t>
  </si>
  <si>
    <t>Identificador del Prestador</t>
  </si>
  <si>
    <t>Recinto</t>
  </si>
  <si>
    <t xml:space="preserve">Fecha </t>
  </si>
  <si>
    <t xml:space="preserve">Horas de Operación </t>
  </si>
  <si>
    <t>Volumen (m3)</t>
  </si>
  <si>
    <t xml:space="preserve"> Caudal (l/s) </t>
  </si>
  <si>
    <t>Observaciones</t>
  </si>
  <si>
    <t>DIA MÁXIMA PRODUCCIÓN</t>
  </si>
  <si>
    <t>TABLA Nº2, “Registro Funcionamiento Diario Sondajes”</t>
  </si>
  <si>
    <t>Codigo de Obra SISS</t>
  </si>
  <si>
    <t xml:space="preserve">: </t>
  </si>
  <si>
    <t>: Lautaro</t>
  </si>
  <si>
    <t>: Satelite</t>
  </si>
  <si>
    <t>Pozo 5</t>
  </si>
  <si>
    <t>Pozo 4</t>
  </si>
  <si>
    <t>: El Abrazo</t>
  </si>
  <si>
    <t>Pozo 3</t>
  </si>
  <si>
    <t>Pozo 1</t>
  </si>
  <si>
    <t>Pozo 2</t>
  </si>
  <si>
    <t>Pozo 6</t>
  </si>
  <si>
    <t>: 142</t>
  </si>
  <si>
    <t>: 143</t>
  </si>
  <si>
    <t>: 141</t>
  </si>
  <si>
    <t>: Sta. Marta</t>
  </si>
  <si>
    <t>: 121</t>
  </si>
  <si>
    <t>: 154</t>
  </si>
  <si>
    <t>: Sta Ana Chena</t>
  </si>
  <si>
    <t>: Oreste Plath</t>
  </si>
  <si>
    <t>: Almendral</t>
  </si>
  <si>
    <t>Pozo 1A</t>
  </si>
  <si>
    <t>Pozo 2A</t>
  </si>
  <si>
    <t>Pozo 3B</t>
  </si>
  <si>
    <t>Pozo 4A</t>
  </si>
  <si>
    <t>Pozo 7</t>
  </si>
  <si>
    <t>Pozo 8</t>
  </si>
  <si>
    <t>: Maipu Centro</t>
  </si>
  <si>
    <t>: Cerrillos1</t>
  </si>
  <si>
    <t>Pozo 3A</t>
  </si>
  <si>
    <t>: Cerrillos2</t>
  </si>
  <si>
    <t>: Versalles1</t>
  </si>
  <si>
    <t>: Versalles2</t>
  </si>
  <si>
    <t>: Alessandri</t>
  </si>
  <si>
    <t>: San Jose de Chuchunco</t>
  </si>
  <si>
    <t>: Jahuel</t>
  </si>
  <si>
    <t>: Jardin1</t>
  </si>
  <si>
    <t>: Jardin2</t>
  </si>
  <si>
    <t>: Los Bosquinos</t>
  </si>
  <si>
    <t>: Santa Adela</t>
  </si>
  <si>
    <t>Pozo 6A</t>
  </si>
  <si>
    <t>Pozo 8A</t>
  </si>
  <si>
    <t>Pozo 9</t>
  </si>
  <si>
    <t>: Escobar Williams</t>
  </si>
  <si>
    <t xml:space="preserve">: Escobar Williams </t>
  </si>
  <si>
    <t xml:space="preserve">: Vista Alegre </t>
  </si>
  <si>
    <t>: Vista Alegre</t>
  </si>
  <si>
    <t>: Los Presidentes</t>
  </si>
  <si>
    <t>: Los presidentes</t>
  </si>
  <si>
    <t>: Lo Errazuriz</t>
  </si>
  <si>
    <t>: San Luis</t>
  </si>
  <si>
    <t>: El Tranque</t>
  </si>
  <si>
    <t>: El tranque</t>
  </si>
  <si>
    <t xml:space="preserve">: El tranque </t>
  </si>
  <si>
    <t>: 123</t>
  </si>
  <si>
    <t>: 126</t>
  </si>
  <si>
    <t>: 043</t>
  </si>
  <si>
    <t>: 134</t>
  </si>
  <si>
    <t>: 065</t>
  </si>
  <si>
    <t>: 111</t>
  </si>
  <si>
    <t>: 135</t>
  </si>
  <si>
    <t>: 152</t>
  </si>
  <si>
    <t>: 155</t>
  </si>
  <si>
    <t>: 128</t>
  </si>
  <si>
    <t>: 119</t>
  </si>
  <si>
    <t>: 083</t>
  </si>
  <si>
    <t>: 137</t>
  </si>
  <si>
    <t>: 042</t>
  </si>
  <si>
    <t>: 081</t>
  </si>
  <si>
    <t>: 031</t>
  </si>
  <si>
    <t>: 159</t>
  </si>
  <si>
    <t>: 078</t>
  </si>
  <si>
    <t>: 125</t>
  </si>
  <si>
    <t>: 132</t>
  </si>
  <si>
    <t>: 039</t>
  </si>
  <si>
    <t>: 079</t>
  </si>
  <si>
    <t>: 041</t>
  </si>
  <si>
    <t>: 073</t>
  </si>
  <si>
    <t>: 045</t>
  </si>
  <si>
    <t>: 131</t>
  </si>
  <si>
    <t>: 124</t>
  </si>
  <si>
    <t>: 127</t>
  </si>
  <si>
    <t>: 147</t>
  </si>
  <si>
    <t>: 156</t>
  </si>
  <si>
    <t>: 145</t>
  </si>
  <si>
    <t>: 136</t>
  </si>
  <si>
    <t>: 151</t>
  </si>
  <si>
    <t>: 094</t>
  </si>
  <si>
    <t>: 133</t>
  </si>
  <si>
    <t>: 148</t>
  </si>
  <si>
    <t>: 157</t>
  </si>
  <si>
    <t>: 138</t>
  </si>
  <si>
    <t>: 146</t>
  </si>
  <si>
    <t>: 076</t>
  </si>
  <si>
    <t>: 082</t>
  </si>
  <si>
    <t>: 075</t>
  </si>
  <si>
    <t>: 038</t>
  </si>
  <si>
    <t>: 129</t>
  </si>
  <si>
    <t>: 140</t>
  </si>
  <si>
    <t>: 086</t>
  </si>
  <si>
    <t>: 120</t>
  </si>
  <si>
    <t>: 066</t>
  </si>
  <si>
    <t>: 122</t>
  </si>
  <si>
    <t>: 150</t>
  </si>
  <si>
    <t>: 153</t>
  </si>
  <si>
    <t>: 108</t>
  </si>
  <si>
    <t>: 109</t>
  </si>
  <si>
    <t>: 046</t>
  </si>
  <si>
    <t>: 093</t>
  </si>
  <si>
    <t>: 116</t>
  </si>
  <si>
    <t>: 023</t>
  </si>
  <si>
    <t>: 117</t>
  </si>
  <si>
    <t>: 118</t>
  </si>
  <si>
    <t>: 113</t>
  </si>
  <si>
    <t>: 114</t>
  </si>
  <si>
    <t>: 087</t>
  </si>
  <si>
    <t>: 091</t>
  </si>
  <si>
    <t>Pozo 5A</t>
  </si>
  <si>
    <t>: 115</t>
  </si>
  <si>
    <t>Periodo</t>
  </si>
  <si>
    <t>CodigoObra</t>
  </si>
  <si>
    <t>ProdMaximaDiaria</t>
  </si>
  <si>
    <t>VolumenProducionMensual</t>
  </si>
  <si>
    <t>HorasUsoBombaMensual</t>
  </si>
  <si>
    <t>203-023</t>
  </si>
  <si>
    <t>203-031</t>
  </si>
  <si>
    <t>203-036</t>
  </si>
  <si>
    <t>203-038</t>
  </si>
  <si>
    <t>203-039</t>
  </si>
  <si>
    <t>203-041</t>
  </si>
  <si>
    <t>203-042</t>
  </si>
  <si>
    <t>203-043</t>
  </si>
  <si>
    <t>203-045</t>
  </si>
  <si>
    <t>203-046</t>
  </si>
  <si>
    <t>203-061</t>
  </si>
  <si>
    <t>203-065</t>
  </si>
  <si>
    <t>203-066</t>
  </si>
  <si>
    <t>203-069</t>
  </si>
  <si>
    <t>203-071</t>
  </si>
  <si>
    <t>203-072</t>
  </si>
  <si>
    <t>203-073</t>
  </si>
  <si>
    <t>203-074</t>
  </si>
  <si>
    <t>203-075</t>
  </si>
  <si>
    <t>203-076</t>
  </si>
  <si>
    <t>203-078</t>
  </si>
  <si>
    <t>203-079</t>
  </si>
  <si>
    <t>203-081</t>
  </si>
  <si>
    <t>203-082</t>
  </si>
  <si>
    <t>203-083</t>
  </si>
  <si>
    <t>203-084</t>
  </si>
  <si>
    <t>203-085</t>
  </si>
  <si>
    <t>203-086</t>
  </si>
  <si>
    <t>203-087</t>
  </si>
  <si>
    <t>203-088</t>
  </si>
  <si>
    <t>203-089</t>
  </si>
  <si>
    <t>203-090</t>
  </si>
  <si>
    <t>203-091</t>
  </si>
  <si>
    <t>203-093</t>
  </si>
  <si>
    <t>203-094</t>
  </si>
  <si>
    <t>203-108</t>
  </si>
  <si>
    <t>203-109</t>
  </si>
  <si>
    <t>203-110</t>
  </si>
  <si>
    <t>203-111</t>
  </si>
  <si>
    <t>203-113</t>
  </si>
  <si>
    <t>203-114</t>
  </si>
  <si>
    <t>203-115</t>
  </si>
  <si>
    <t>203-116</t>
  </si>
  <si>
    <t>203-117</t>
  </si>
  <si>
    <t>203-118</t>
  </si>
  <si>
    <t>203-119</t>
  </si>
  <si>
    <t>203-120</t>
  </si>
  <si>
    <t>203-121</t>
  </si>
  <si>
    <t>203-122</t>
  </si>
  <si>
    <t>203-123</t>
  </si>
  <si>
    <t>203-124</t>
  </si>
  <si>
    <t>203-125</t>
  </si>
  <si>
    <t>203-126</t>
  </si>
  <si>
    <t>203-127</t>
  </si>
  <si>
    <t>203-128</t>
  </si>
  <si>
    <t>203-129</t>
  </si>
  <si>
    <t>203-131</t>
  </si>
  <si>
    <t>203-132</t>
  </si>
  <si>
    <t>203-133</t>
  </si>
  <si>
    <t>203-134</t>
  </si>
  <si>
    <t>203-135</t>
  </si>
  <si>
    <t>203-136</t>
  </si>
  <si>
    <t>203-137</t>
  </si>
  <si>
    <t>203-138</t>
  </si>
  <si>
    <t>203-139</t>
  </si>
  <si>
    <t>203-140</t>
  </si>
  <si>
    <t>203-141</t>
  </si>
  <si>
    <t>203-142</t>
  </si>
  <si>
    <t>203-143</t>
  </si>
  <si>
    <t>203-144</t>
  </si>
  <si>
    <t>203-145</t>
  </si>
  <si>
    <t>203-146</t>
  </si>
  <si>
    <t>203-147</t>
  </si>
  <si>
    <t>203-148</t>
  </si>
  <si>
    <t>203-149</t>
  </si>
  <si>
    <t>203-150</t>
  </si>
  <si>
    <t>203-151</t>
  </si>
  <si>
    <t>203-152</t>
  </si>
  <si>
    <t>203-153</t>
  </si>
  <si>
    <t>203-154</t>
  </si>
  <si>
    <t>203-155</t>
  </si>
  <si>
    <t>203-156</t>
  </si>
  <si>
    <t>203-157</t>
  </si>
  <si>
    <t>203-158</t>
  </si>
  <si>
    <t>203-159</t>
  </si>
  <si>
    <t>203-160</t>
  </si>
  <si>
    <t>203-162</t>
  </si>
  <si>
    <t>: 160</t>
  </si>
  <si>
    <t>: 162</t>
  </si>
  <si>
    <t>:  149</t>
  </si>
  <si>
    <t>: 88</t>
  </si>
  <si>
    <t>: 36</t>
  </si>
  <si>
    <t>: 74</t>
  </si>
  <si>
    <t>: 090</t>
  </si>
  <si>
    <t>: 089</t>
  </si>
  <si>
    <t>: 084</t>
  </si>
  <si>
    <t>: 085</t>
  </si>
  <si>
    <t>caudal</t>
  </si>
  <si>
    <t>horas dia</t>
  </si>
  <si>
    <t>horas mes</t>
  </si>
  <si>
    <t>dias uso</t>
  </si>
  <si>
    <t>volumen</t>
  </si>
  <si>
    <t>HORAS</t>
  </si>
  <si>
    <t>VOLUMEN</t>
  </si>
  <si>
    <t>Codigo Proceso</t>
  </si>
  <si>
    <t>Codigo Archivo</t>
  </si>
  <si>
    <t>Rut</t>
  </si>
  <si>
    <t>Periodo Informado</t>
  </si>
  <si>
    <t>Tipo de Obra</t>
  </si>
  <si>
    <t>ProdudMaximaObra</t>
  </si>
  <si>
    <t>HorasUsoBombaDiaMaxProd</t>
  </si>
  <si>
    <t>DiasUsoBombaMensual</t>
  </si>
  <si>
    <t>Volumende Descarte</t>
  </si>
  <si>
    <t>CodigoProdTercero</t>
  </si>
  <si>
    <t>TipodeDestino</t>
  </si>
  <si>
    <t>PR018001</t>
  </si>
  <si>
    <t>203-161</t>
  </si>
  <si>
    <t xml:space="preserve">: San Juan </t>
  </si>
  <si>
    <t>: 158</t>
  </si>
  <si>
    <t>: 72</t>
  </si>
  <si>
    <t>Pozo MI</t>
  </si>
  <si>
    <t>: Miami</t>
  </si>
  <si>
    <t>: 71</t>
  </si>
  <si>
    <t>Pozo AJ</t>
  </si>
  <si>
    <t>: Alto Jahuel</t>
  </si>
  <si>
    <t>: 69</t>
  </si>
  <si>
    <t>: Pajaritos</t>
  </si>
  <si>
    <t>: 61</t>
  </si>
  <si>
    <t>: Los Alamos</t>
  </si>
  <si>
    <t>: Agosto 2024</t>
  </si>
  <si>
    <t>203-163</t>
  </si>
  <si>
    <t>: 163</t>
  </si>
  <si>
    <t>h</t>
  </si>
  <si>
    <t>q</t>
  </si>
  <si>
    <t>caudal max</t>
  </si>
  <si>
    <t>Detenido</t>
  </si>
  <si>
    <t>POZO MALO - CAUDAL POZO 8</t>
  </si>
  <si>
    <t>POZO CON CONFLICTO</t>
  </si>
  <si>
    <t>DETENIDO,USO TABLERO PZ 9</t>
  </si>
  <si>
    <t>POZO FUERA DE SERVICIO</t>
  </si>
  <si>
    <t>DESDE  EL 23 /07/ 2024</t>
  </si>
  <si>
    <t>FALLA ELECTRICA</t>
  </si>
  <si>
    <t>Malo</t>
  </si>
  <si>
    <t>Fuera de Servicio</t>
  </si>
  <si>
    <t>Bomba en Reparacion</t>
  </si>
  <si>
    <t>Bomba Quemada</t>
  </si>
  <si>
    <t>203-167</t>
  </si>
  <si>
    <t>: 167</t>
  </si>
  <si>
    <t>Pozo 10</t>
  </si>
  <si>
    <t xml:space="preserve"> </t>
  </si>
  <si>
    <t>: Enero 2025</t>
  </si>
  <si>
    <t>203-166</t>
  </si>
  <si>
    <t>: 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</si>
</sst>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</borders>
  <cellStyleXfs count="2">
    <xf numFmtId="0" fontId="0" fillId="0" borderId="0"/>
    <xf numFmtId="0" fontId="5" fillId="0" borderId="0"/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0" xfId="0" applyFill="1"/>
    <xf numFmtId="0" fontId="0" fillId="3" borderId="11" xfId="0" applyFill="1" applyBorder="1"/>
    <xf numFmtId="0" fontId="2" fillId="3" borderId="10" xfId="0" applyFont="1" applyFill="1" applyBorder="1"/>
    <xf numFmtId="0" fontId="0" fillId="4" borderId="0" xfId="0" applyFill="1"/>
    <xf numFmtId="0" fontId="0" fillId="4" borderId="11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2" xfId="0" applyFill="1" applyBorder="1"/>
    <xf numFmtId="0" fontId="0" fillId="4" borderId="13" xfId="0" applyFill="1" applyBorder="1"/>
    <xf numFmtId="0" fontId="1" fillId="4" borderId="0" xfId="0" applyFont="1" applyFill="1"/>
    <xf numFmtId="0" fontId="1" fillId="4" borderId="10" xfId="0" applyFont="1" applyFill="1" applyBorder="1" applyAlignment="1">
      <alignment horizontal="left"/>
    </xf>
    <xf numFmtId="17" fontId="0" fillId="4" borderId="12" xfId="0" applyNumberFormat="1" applyFill="1" applyBorder="1"/>
    <xf numFmtId="0" fontId="1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/>
    <xf numFmtId="0" fontId="0" fillId="0" borderId="21" xfId="0" applyBorder="1"/>
    <xf numFmtId="2" fontId="0" fillId="0" borderId="21" xfId="0" applyNumberFormat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0" borderId="4" xfId="0" applyNumberFormat="1" applyBorder="1"/>
    <xf numFmtId="0" fontId="0" fillId="4" borderId="0" xfId="0" applyFill="1" applyAlignment="1">
      <alignment horizontal="left"/>
    </xf>
    <xf numFmtId="0" fontId="2" fillId="6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 vertical="center"/>
    </xf>
    <xf numFmtId="0" fontId="3" fillId="0" borderId="0" xfId="0" applyFont="1"/>
    <xf numFmtId="0" fontId="1" fillId="6" borderId="2" xfId="0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0" fontId="6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0" fillId="0" borderId="2" xfId="0" applyNumberFormat="1" applyBorder="1"/>
    <xf numFmtId="0" fontId="0" fillId="0" borderId="2" xfId="0" applyBorder="1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2" fontId="0" fillId="5" borderId="4" xfId="0" applyNumberFormat="1" applyFill="1" applyBorder="1"/>
    <xf numFmtId="0" fontId="9" fillId="7" borderId="26" xfId="0" applyFont="1" applyFill="1" applyBorder="1" applyAlignment="1">
      <alignment horizontal="center" wrapText="1"/>
    </xf>
    <xf numFmtId="1" fontId="0" fillId="5" borderId="4" xfId="0" applyNumberFormat="1" applyFill="1" applyBorder="1" applyAlignment="1">
      <alignment horizontal="center"/>
    </xf>
    <xf numFmtId="1" fontId="9" fillId="5" borderId="4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9" fillId="7" borderId="27" xfId="0" applyFont="1" applyFill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9" fillId="7" borderId="4" xfId="0" applyFont="1" applyFill="1" applyBorder="1" applyAlignment="1">
      <alignment horizontal="center" wrapText="1"/>
    </xf>
    <xf numFmtId="0" fontId="0" fillId="0" borderId="4" xfId="0" applyBorder="1" applyAlignment="1">
      <alignment horizontal="right"/>
    </xf>
    <xf numFmtId="2" fontId="0" fillId="0" borderId="17" xfId="0" applyNumberFormat="1" applyBorder="1" applyAlignment="1">
      <alignment horizontal="center" vertical="center"/>
    </xf>
    <xf numFmtId="164" fontId="9" fillId="7" borderId="4" xfId="0" applyNumberFormat="1" applyFont="1" applyFill="1" applyBorder="1" applyAlignment="1">
      <alignment horizontal="center" wrapText="1"/>
    </xf>
    <xf numFmtId="164" fontId="0" fillId="0" borderId="4" xfId="0" applyNumberFormat="1" applyBorder="1"/>
    <xf numFmtId="164" fontId="0" fillId="0" borderId="4" xfId="0" applyNumberFormat="1" applyBorder="1" applyAlignment="1">
      <alignment horizontal="right"/>
    </xf>
    <xf numFmtId="164" fontId="0" fillId="0" borderId="0" xfId="0" applyNumberFormat="1"/>
    <xf numFmtId="0" fontId="8" fillId="0" borderId="15" xfId="0" applyFont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0" fillId="9" borderId="4" xfId="0" applyNumberFormat="1" applyFill="1" applyBorder="1" applyAlignment="1">
      <alignment horizontal="center"/>
    </xf>
    <xf numFmtId="0" fontId="9" fillId="7" borderId="18" xfId="0" applyFont="1" applyFill="1" applyBorder="1" applyAlignment="1">
      <alignment horizontal="center" wrapText="1"/>
    </xf>
    <xf numFmtId="164" fontId="0" fillId="5" borderId="4" xfId="0" applyNumberFormat="1" applyFill="1" applyBorder="1"/>
    <xf numFmtId="0" fontId="0" fillId="0" borderId="4" xfId="0" applyBorder="1" applyAlignment="1">
      <alignment horizontal="center" vertical="center" wrapText="1"/>
    </xf>
    <xf numFmtId="1" fontId="0" fillId="3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0" borderId="0" xfId="0" applyFont="1"/>
    <xf numFmtId="164" fontId="0" fillId="5" borderId="4" xfId="0" applyNumberFormat="1" applyFill="1" applyBorder="1" applyAlignment="1">
      <alignment horizontal="center" vertical="center"/>
    </xf>
    <xf numFmtId="17" fontId="1" fillId="4" borderId="12" xfId="0" applyNumberFormat="1" applyFont="1" applyFill="1" applyBorder="1"/>
    <xf numFmtId="0" fontId="0" fillId="9" borderId="4" xfId="0" applyFill="1" applyBorder="1" applyAlignment="1">
      <alignment horizontal="center"/>
    </xf>
    <xf numFmtId="1" fontId="8" fillId="0" borderId="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8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9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theme" Target="theme/theme1.xml"/><Relationship Id="rId98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19814" name="Imagen 1">
          <a:extLst>
            <a:ext uri="{FF2B5EF4-FFF2-40B4-BE49-F238E27FC236}">
              <a16:creationId xmlns:a16="http://schemas.microsoft.com/office/drawing/2014/main" id="{96132302-91DE-EE22-0326-5F89805AB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82201" name="Imagen 1">
          <a:extLst>
            <a:ext uri="{FF2B5EF4-FFF2-40B4-BE49-F238E27FC236}">
              <a16:creationId xmlns:a16="http://schemas.microsoft.com/office/drawing/2014/main" id="{15E59B2C-2D64-FE49-31A4-5240D2BD1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83199" name="Imagen 1">
          <a:extLst>
            <a:ext uri="{FF2B5EF4-FFF2-40B4-BE49-F238E27FC236}">
              <a16:creationId xmlns:a16="http://schemas.microsoft.com/office/drawing/2014/main" id="{ADA551A0-E7B2-5064-9A15-C68395EF9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05509" name="Imagen 1">
          <a:extLst>
            <a:ext uri="{FF2B5EF4-FFF2-40B4-BE49-F238E27FC236}">
              <a16:creationId xmlns:a16="http://schemas.microsoft.com/office/drawing/2014/main" id="{2FCAB14E-C5A7-1C11-7449-F7D4AF19F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06531" name="Imagen 1">
          <a:extLst>
            <a:ext uri="{FF2B5EF4-FFF2-40B4-BE49-F238E27FC236}">
              <a16:creationId xmlns:a16="http://schemas.microsoft.com/office/drawing/2014/main" id="{C138DDA0-1EB1-9B41-041C-4BF4D7B60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07551" name="Imagen 1">
          <a:extLst>
            <a:ext uri="{FF2B5EF4-FFF2-40B4-BE49-F238E27FC236}">
              <a16:creationId xmlns:a16="http://schemas.microsoft.com/office/drawing/2014/main" id="{95E84A93-1C16-DB24-B116-34F407AB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08573" name="Imagen 1">
          <a:extLst>
            <a:ext uri="{FF2B5EF4-FFF2-40B4-BE49-F238E27FC236}">
              <a16:creationId xmlns:a16="http://schemas.microsoft.com/office/drawing/2014/main" id="{C7231C76-247F-59D9-BABA-5BBD7996F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09596" name="Imagen 1">
          <a:extLst>
            <a:ext uri="{FF2B5EF4-FFF2-40B4-BE49-F238E27FC236}">
              <a16:creationId xmlns:a16="http://schemas.microsoft.com/office/drawing/2014/main" id="{E18B7193-6A16-CD97-3176-B3EF285FE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10619" name="Imagen 1">
          <a:extLst>
            <a:ext uri="{FF2B5EF4-FFF2-40B4-BE49-F238E27FC236}">
              <a16:creationId xmlns:a16="http://schemas.microsoft.com/office/drawing/2014/main" id="{0F836FFD-2559-F314-82B1-7BA5ECF59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11641" name="Imagen 1">
          <a:extLst>
            <a:ext uri="{FF2B5EF4-FFF2-40B4-BE49-F238E27FC236}">
              <a16:creationId xmlns:a16="http://schemas.microsoft.com/office/drawing/2014/main" id="{8EE4F89D-F535-150C-8C1D-B39F0FE09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12663" name="Imagen 1">
          <a:extLst>
            <a:ext uri="{FF2B5EF4-FFF2-40B4-BE49-F238E27FC236}">
              <a16:creationId xmlns:a16="http://schemas.microsoft.com/office/drawing/2014/main" id="{2BB7F0BF-04D8-9D9F-6E13-BBBAD9238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76061" name="Imagen 1">
          <a:extLst>
            <a:ext uri="{FF2B5EF4-FFF2-40B4-BE49-F238E27FC236}">
              <a16:creationId xmlns:a16="http://schemas.microsoft.com/office/drawing/2014/main" id="{971AC03A-9917-67C0-4450-F267D87F2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13686" name="Imagen 1">
          <a:extLst>
            <a:ext uri="{FF2B5EF4-FFF2-40B4-BE49-F238E27FC236}">
              <a16:creationId xmlns:a16="http://schemas.microsoft.com/office/drawing/2014/main" id="{E3E07072-B017-7BDF-43A0-1FB2A1EAE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14708" name="Imagen 1">
          <a:extLst>
            <a:ext uri="{FF2B5EF4-FFF2-40B4-BE49-F238E27FC236}">
              <a16:creationId xmlns:a16="http://schemas.microsoft.com/office/drawing/2014/main" id="{A7C633BC-FD34-05F3-119F-A0AFE5984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15731" name="Imagen 1">
          <a:extLst>
            <a:ext uri="{FF2B5EF4-FFF2-40B4-BE49-F238E27FC236}">
              <a16:creationId xmlns:a16="http://schemas.microsoft.com/office/drawing/2014/main" id="{83627B5E-FCB7-4101-DFDE-93C229552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16754" name="Imagen 1">
          <a:extLst>
            <a:ext uri="{FF2B5EF4-FFF2-40B4-BE49-F238E27FC236}">
              <a16:creationId xmlns:a16="http://schemas.microsoft.com/office/drawing/2014/main" id="{33BCC0F3-E60D-F032-6D04-C60327683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17775" name="Imagen 1">
          <a:extLst>
            <a:ext uri="{FF2B5EF4-FFF2-40B4-BE49-F238E27FC236}">
              <a16:creationId xmlns:a16="http://schemas.microsoft.com/office/drawing/2014/main" id="{589B2090-669B-4973-D4A2-5A14DF585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18792" name="Imagen 1">
          <a:extLst>
            <a:ext uri="{FF2B5EF4-FFF2-40B4-BE49-F238E27FC236}">
              <a16:creationId xmlns:a16="http://schemas.microsoft.com/office/drawing/2014/main" id="{7A3683B2-EEC8-78D2-D804-77515F176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899442" name="Imagen 1">
          <a:extLst>
            <a:ext uri="{FF2B5EF4-FFF2-40B4-BE49-F238E27FC236}">
              <a16:creationId xmlns:a16="http://schemas.microsoft.com/office/drawing/2014/main" id="{E4B28BA4-81EA-8EE1-1598-6C4058A9D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20838" name="Imagen 1">
          <a:extLst>
            <a:ext uri="{FF2B5EF4-FFF2-40B4-BE49-F238E27FC236}">
              <a16:creationId xmlns:a16="http://schemas.microsoft.com/office/drawing/2014/main" id="{DEC2D382-2FC2-9217-0144-617DF9902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21861" name="Imagen 1">
          <a:extLst>
            <a:ext uri="{FF2B5EF4-FFF2-40B4-BE49-F238E27FC236}">
              <a16:creationId xmlns:a16="http://schemas.microsoft.com/office/drawing/2014/main" id="{C4463701-695B-E022-E8BF-915B57061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22883" name="Imagen 1">
          <a:extLst>
            <a:ext uri="{FF2B5EF4-FFF2-40B4-BE49-F238E27FC236}">
              <a16:creationId xmlns:a16="http://schemas.microsoft.com/office/drawing/2014/main" id="{663045EF-002C-57C8-BA6F-1507B056D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00436" name="Imagen 1">
          <a:extLst>
            <a:ext uri="{FF2B5EF4-FFF2-40B4-BE49-F238E27FC236}">
              <a16:creationId xmlns:a16="http://schemas.microsoft.com/office/drawing/2014/main" id="{8538B315-CDD1-58D1-DD87-5B1576A31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23906" name="Imagen 1">
          <a:extLst>
            <a:ext uri="{FF2B5EF4-FFF2-40B4-BE49-F238E27FC236}">
              <a16:creationId xmlns:a16="http://schemas.microsoft.com/office/drawing/2014/main" id="{F737EA6A-339B-C28A-92BF-E1BE1EEAB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24928" name="Imagen 1">
          <a:extLst>
            <a:ext uri="{FF2B5EF4-FFF2-40B4-BE49-F238E27FC236}">
              <a16:creationId xmlns:a16="http://schemas.microsoft.com/office/drawing/2014/main" id="{6E37FD18-7747-3C1A-B2E7-C11DE3D27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25951" name="Imagen 1">
          <a:extLst>
            <a:ext uri="{FF2B5EF4-FFF2-40B4-BE49-F238E27FC236}">
              <a16:creationId xmlns:a16="http://schemas.microsoft.com/office/drawing/2014/main" id="{C5EBA4F9-1743-FD2A-F10D-AE16FA818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26972" name="Imagen 1">
          <a:extLst>
            <a:ext uri="{FF2B5EF4-FFF2-40B4-BE49-F238E27FC236}">
              <a16:creationId xmlns:a16="http://schemas.microsoft.com/office/drawing/2014/main" id="{A144B8DD-CF53-02FB-5261-2D4CF616D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27995" name="Imagen 1">
          <a:extLst>
            <a:ext uri="{FF2B5EF4-FFF2-40B4-BE49-F238E27FC236}">
              <a16:creationId xmlns:a16="http://schemas.microsoft.com/office/drawing/2014/main" id="{61E502D0-F723-B1EA-7968-ED5CEB623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29017" name="Imagen 1">
          <a:extLst>
            <a:ext uri="{FF2B5EF4-FFF2-40B4-BE49-F238E27FC236}">
              <a16:creationId xmlns:a16="http://schemas.microsoft.com/office/drawing/2014/main" id="{E47E219C-FC36-7968-5968-B76729DFC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30035" name="Imagen 1">
          <a:extLst>
            <a:ext uri="{FF2B5EF4-FFF2-40B4-BE49-F238E27FC236}">
              <a16:creationId xmlns:a16="http://schemas.microsoft.com/office/drawing/2014/main" id="{5D4DDBB7-834D-71B3-0078-A2D18FF25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31056" name="Imagen 1">
          <a:extLst>
            <a:ext uri="{FF2B5EF4-FFF2-40B4-BE49-F238E27FC236}">
              <a16:creationId xmlns:a16="http://schemas.microsoft.com/office/drawing/2014/main" id="{65DB73E2-3C92-957F-C551-BCBD41648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81712" cy="765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32079" name="Imagen 1">
          <a:extLst>
            <a:ext uri="{FF2B5EF4-FFF2-40B4-BE49-F238E27FC236}">
              <a16:creationId xmlns:a16="http://schemas.microsoft.com/office/drawing/2014/main" id="{A0376488-17A8-1359-A2A6-578CC541F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33101" name="Imagen 1">
          <a:extLst>
            <a:ext uri="{FF2B5EF4-FFF2-40B4-BE49-F238E27FC236}">
              <a16:creationId xmlns:a16="http://schemas.microsoft.com/office/drawing/2014/main" id="{8D2D38E6-618C-5265-E528-CDD1A1467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77082" name="Imagen 1">
          <a:extLst>
            <a:ext uri="{FF2B5EF4-FFF2-40B4-BE49-F238E27FC236}">
              <a16:creationId xmlns:a16="http://schemas.microsoft.com/office/drawing/2014/main" id="{9809A950-9A07-09E8-0B1D-A93AAA2DF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34124" name="Imagen 1">
          <a:extLst>
            <a:ext uri="{FF2B5EF4-FFF2-40B4-BE49-F238E27FC236}">
              <a16:creationId xmlns:a16="http://schemas.microsoft.com/office/drawing/2014/main" id="{6A9EBFD3-9DEF-0665-F53D-F41BA7853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35147" name="Imagen 1">
          <a:extLst>
            <a:ext uri="{FF2B5EF4-FFF2-40B4-BE49-F238E27FC236}">
              <a16:creationId xmlns:a16="http://schemas.microsoft.com/office/drawing/2014/main" id="{EB60C1C8-29BC-94BB-56A6-8FE58283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36169" name="Imagen 1">
          <a:extLst>
            <a:ext uri="{FF2B5EF4-FFF2-40B4-BE49-F238E27FC236}">
              <a16:creationId xmlns:a16="http://schemas.microsoft.com/office/drawing/2014/main" id="{478F5CED-8483-B667-3371-D9206366F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37192" name="Imagen 1">
          <a:extLst>
            <a:ext uri="{FF2B5EF4-FFF2-40B4-BE49-F238E27FC236}">
              <a16:creationId xmlns:a16="http://schemas.microsoft.com/office/drawing/2014/main" id="{0FDA0050-158E-71A0-7BC1-FF8E616BF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38215" name="Imagen 1">
          <a:extLst>
            <a:ext uri="{FF2B5EF4-FFF2-40B4-BE49-F238E27FC236}">
              <a16:creationId xmlns:a16="http://schemas.microsoft.com/office/drawing/2014/main" id="{BF869C20-5401-CBA6-C656-3F26A72A8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39238" name="Imagen 1">
          <a:extLst>
            <a:ext uri="{FF2B5EF4-FFF2-40B4-BE49-F238E27FC236}">
              <a16:creationId xmlns:a16="http://schemas.microsoft.com/office/drawing/2014/main" id="{535F8C7E-F578-80F4-512E-C6DF0CB72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40260" name="Imagen 1">
          <a:extLst>
            <a:ext uri="{FF2B5EF4-FFF2-40B4-BE49-F238E27FC236}">
              <a16:creationId xmlns:a16="http://schemas.microsoft.com/office/drawing/2014/main" id="{A9B75279-CCCC-F663-76B2-4104D23C0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41283" name="Imagen 1">
          <a:extLst>
            <a:ext uri="{FF2B5EF4-FFF2-40B4-BE49-F238E27FC236}">
              <a16:creationId xmlns:a16="http://schemas.microsoft.com/office/drawing/2014/main" id="{3B4E34AC-E089-A2AA-5327-DD8D14A2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42306" name="Imagen 1">
          <a:extLst>
            <a:ext uri="{FF2B5EF4-FFF2-40B4-BE49-F238E27FC236}">
              <a16:creationId xmlns:a16="http://schemas.microsoft.com/office/drawing/2014/main" id="{7DE4E6A1-90B7-D46C-75C6-5F867C458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43328" name="Imagen 1">
          <a:extLst>
            <a:ext uri="{FF2B5EF4-FFF2-40B4-BE49-F238E27FC236}">
              <a16:creationId xmlns:a16="http://schemas.microsoft.com/office/drawing/2014/main" id="{7042D7D4-5B4E-D711-2B61-32967536D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01456" name="Imagen 1">
          <a:extLst>
            <a:ext uri="{FF2B5EF4-FFF2-40B4-BE49-F238E27FC236}">
              <a16:creationId xmlns:a16="http://schemas.microsoft.com/office/drawing/2014/main" id="{78BB58AD-6C84-BB9B-9512-1852501D0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44351" name="Imagen 1">
          <a:extLst>
            <a:ext uri="{FF2B5EF4-FFF2-40B4-BE49-F238E27FC236}">
              <a16:creationId xmlns:a16="http://schemas.microsoft.com/office/drawing/2014/main" id="{FAAF25D3-E883-CE34-0AB6-064946ABC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45375" name="Imagen 1">
          <a:extLst>
            <a:ext uri="{FF2B5EF4-FFF2-40B4-BE49-F238E27FC236}">
              <a16:creationId xmlns:a16="http://schemas.microsoft.com/office/drawing/2014/main" id="{8C8D13EE-0C08-2B1C-F2DB-B419084C8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46399" name="Imagen 1">
          <a:extLst>
            <a:ext uri="{FF2B5EF4-FFF2-40B4-BE49-F238E27FC236}">
              <a16:creationId xmlns:a16="http://schemas.microsoft.com/office/drawing/2014/main" id="{6B3837AB-5432-FCB9-DE24-50CC1BB8A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47423" name="Imagen 1">
          <a:extLst>
            <a:ext uri="{FF2B5EF4-FFF2-40B4-BE49-F238E27FC236}">
              <a16:creationId xmlns:a16="http://schemas.microsoft.com/office/drawing/2014/main" id="{5AEF539D-1021-1547-31CF-E75C3F010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48446" name="Imagen 1">
          <a:extLst>
            <a:ext uri="{FF2B5EF4-FFF2-40B4-BE49-F238E27FC236}">
              <a16:creationId xmlns:a16="http://schemas.microsoft.com/office/drawing/2014/main" id="{E67DF3E3-18AE-38C0-2C8A-7BC02E6E1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49469" name="Imagen 1">
          <a:extLst>
            <a:ext uri="{FF2B5EF4-FFF2-40B4-BE49-F238E27FC236}">
              <a16:creationId xmlns:a16="http://schemas.microsoft.com/office/drawing/2014/main" id="{A5BDBD1B-2E4A-BAF6-833E-B1826464F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50493" name="Imagen 1">
          <a:extLst>
            <a:ext uri="{FF2B5EF4-FFF2-40B4-BE49-F238E27FC236}">
              <a16:creationId xmlns:a16="http://schemas.microsoft.com/office/drawing/2014/main" id="{84CA49C1-2FDC-61B9-DA83-9E90632F8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51516" name="Imagen 1">
          <a:extLst>
            <a:ext uri="{FF2B5EF4-FFF2-40B4-BE49-F238E27FC236}">
              <a16:creationId xmlns:a16="http://schemas.microsoft.com/office/drawing/2014/main" id="{0FC85AB6-6C5C-E552-10F9-B2F78CC77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52539" name="Imagen 1">
          <a:extLst>
            <a:ext uri="{FF2B5EF4-FFF2-40B4-BE49-F238E27FC236}">
              <a16:creationId xmlns:a16="http://schemas.microsoft.com/office/drawing/2014/main" id="{5B7C30A3-74C8-5EE7-1B02-EBADE12F5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53562" name="Imagen 1">
          <a:extLst>
            <a:ext uri="{FF2B5EF4-FFF2-40B4-BE49-F238E27FC236}">
              <a16:creationId xmlns:a16="http://schemas.microsoft.com/office/drawing/2014/main" id="{7B43281F-A314-202E-4182-81EE9BA8C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78106" name="Imagen 1">
          <a:extLst>
            <a:ext uri="{FF2B5EF4-FFF2-40B4-BE49-F238E27FC236}">
              <a16:creationId xmlns:a16="http://schemas.microsoft.com/office/drawing/2014/main" id="{B34C08E3-9534-2856-A690-E4E4D3760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54585" name="Imagen 1">
          <a:extLst>
            <a:ext uri="{FF2B5EF4-FFF2-40B4-BE49-F238E27FC236}">
              <a16:creationId xmlns:a16="http://schemas.microsoft.com/office/drawing/2014/main" id="{C85660E2-33F7-4285-BEC8-72327DEDA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55608" name="Imagen 1">
          <a:extLst>
            <a:ext uri="{FF2B5EF4-FFF2-40B4-BE49-F238E27FC236}">
              <a16:creationId xmlns:a16="http://schemas.microsoft.com/office/drawing/2014/main" id="{2B529B15-49E0-DA28-7F11-964F7BCDD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56631" name="Imagen 1">
          <a:extLst>
            <a:ext uri="{FF2B5EF4-FFF2-40B4-BE49-F238E27FC236}">
              <a16:creationId xmlns:a16="http://schemas.microsoft.com/office/drawing/2014/main" id="{A7C3DCA8-E78A-8FBE-2669-8E61AE7D6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57652" name="Imagen 1">
          <a:extLst>
            <a:ext uri="{FF2B5EF4-FFF2-40B4-BE49-F238E27FC236}">
              <a16:creationId xmlns:a16="http://schemas.microsoft.com/office/drawing/2014/main" id="{07D7A833-F39F-11AD-EE30-18AE0C1B4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58674" name="Imagen 1">
          <a:extLst>
            <a:ext uri="{FF2B5EF4-FFF2-40B4-BE49-F238E27FC236}">
              <a16:creationId xmlns:a16="http://schemas.microsoft.com/office/drawing/2014/main" id="{064521F5-86D6-841D-3324-9DE261001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59697" name="Imagen 1">
          <a:extLst>
            <a:ext uri="{FF2B5EF4-FFF2-40B4-BE49-F238E27FC236}">
              <a16:creationId xmlns:a16="http://schemas.microsoft.com/office/drawing/2014/main" id="{67410AE4-7284-8780-F921-8D5050A72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60720" name="Imagen 1">
          <a:extLst>
            <a:ext uri="{FF2B5EF4-FFF2-40B4-BE49-F238E27FC236}">
              <a16:creationId xmlns:a16="http://schemas.microsoft.com/office/drawing/2014/main" id="{DBFAABA2-2961-6B40-C621-21FD6E677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61743" name="Imagen 1">
          <a:extLst>
            <a:ext uri="{FF2B5EF4-FFF2-40B4-BE49-F238E27FC236}">
              <a16:creationId xmlns:a16="http://schemas.microsoft.com/office/drawing/2014/main" id="{E4F504E2-55C8-81E1-1F7C-0BDFD9D51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62765" name="Imagen 1">
          <a:extLst>
            <a:ext uri="{FF2B5EF4-FFF2-40B4-BE49-F238E27FC236}">
              <a16:creationId xmlns:a16="http://schemas.microsoft.com/office/drawing/2014/main" id="{5D7C1E53-B3BD-1A71-B10E-793E2FF99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63788" name="Imagen 1">
          <a:extLst>
            <a:ext uri="{FF2B5EF4-FFF2-40B4-BE49-F238E27FC236}">
              <a16:creationId xmlns:a16="http://schemas.microsoft.com/office/drawing/2014/main" id="{597535DC-BC3D-FDBA-1330-00138B6F7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79130" name="Imagen 1">
          <a:extLst>
            <a:ext uri="{FF2B5EF4-FFF2-40B4-BE49-F238E27FC236}">
              <a16:creationId xmlns:a16="http://schemas.microsoft.com/office/drawing/2014/main" id="{F99BC9EB-377E-6320-4A09-1CEBD7B49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64811" name="Imagen 1">
          <a:extLst>
            <a:ext uri="{FF2B5EF4-FFF2-40B4-BE49-F238E27FC236}">
              <a16:creationId xmlns:a16="http://schemas.microsoft.com/office/drawing/2014/main" id="{E440DE90-C1B1-73DD-4439-6C80CDF1D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65835" name="Imagen 1">
          <a:extLst>
            <a:ext uri="{FF2B5EF4-FFF2-40B4-BE49-F238E27FC236}">
              <a16:creationId xmlns:a16="http://schemas.microsoft.com/office/drawing/2014/main" id="{7DE52190-D3EF-C94B-14EE-F7E2B6C08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66859" name="Imagen 1">
          <a:extLst>
            <a:ext uri="{FF2B5EF4-FFF2-40B4-BE49-F238E27FC236}">
              <a16:creationId xmlns:a16="http://schemas.microsoft.com/office/drawing/2014/main" id="{FE909C9F-42E8-4C1A-FE31-F6B46414C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67882" name="Imagen 1">
          <a:extLst>
            <a:ext uri="{FF2B5EF4-FFF2-40B4-BE49-F238E27FC236}">
              <a16:creationId xmlns:a16="http://schemas.microsoft.com/office/drawing/2014/main" id="{A18910FB-735F-C967-0B4B-986CED526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68906" name="Imagen 1">
          <a:extLst>
            <a:ext uri="{FF2B5EF4-FFF2-40B4-BE49-F238E27FC236}">
              <a16:creationId xmlns:a16="http://schemas.microsoft.com/office/drawing/2014/main" id="{01ED74B8-D24C-71EC-E18F-3B98726ED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69930" name="Imagen 1">
          <a:extLst>
            <a:ext uri="{FF2B5EF4-FFF2-40B4-BE49-F238E27FC236}">
              <a16:creationId xmlns:a16="http://schemas.microsoft.com/office/drawing/2014/main" id="{7B18D53D-45D7-7A76-F89C-644D7C6A1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70951" name="Imagen 1">
          <a:extLst>
            <a:ext uri="{FF2B5EF4-FFF2-40B4-BE49-F238E27FC236}">
              <a16:creationId xmlns:a16="http://schemas.microsoft.com/office/drawing/2014/main" id="{71F84F72-7A69-6A2C-BAA0-2F12B780F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71975" name="Imagen 1">
          <a:extLst>
            <a:ext uri="{FF2B5EF4-FFF2-40B4-BE49-F238E27FC236}">
              <a16:creationId xmlns:a16="http://schemas.microsoft.com/office/drawing/2014/main" id="{44A1A096-A480-EE91-FCF2-78B2A5BA1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72995" name="Imagen 1">
          <a:extLst>
            <a:ext uri="{FF2B5EF4-FFF2-40B4-BE49-F238E27FC236}">
              <a16:creationId xmlns:a16="http://schemas.microsoft.com/office/drawing/2014/main" id="{B9E4C1CC-6A75-CD78-A16D-A31B8194D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74019" name="Imagen 1">
          <a:extLst>
            <a:ext uri="{FF2B5EF4-FFF2-40B4-BE49-F238E27FC236}">
              <a16:creationId xmlns:a16="http://schemas.microsoft.com/office/drawing/2014/main" id="{802AE97A-3EEA-921A-CC5A-1A63AC110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80153" name="Imagen 1">
          <a:extLst>
            <a:ext uri="{FF2B5EF4-FFF2-40B4-BE49-F238E27FC236}">
              <a16:creationId xmlns:a16="http://schemas.microsoft.com/office/drawing/2014/main" id="{2665C821-9BEB-0131-FB5E-EB701D5BD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75043" name="Imagen 1">
          <a:extLst>
            <a:ext uri="{FF2B5EF4-FFF2-40B4-BE49-F238E27FC236}">
              <a16:creationId xmlns:a16="http://schemas.microsoft.com/office/drawing/2014/main" id="{6DDC4C26-E70D-1B97-6887-3A35E574F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29</xdr:col>
      <xdr:colOff>581025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51180F-7F63-4495-9CD8-9E1D3DDF6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47</xdr:col>
      <xdr:colOff>333375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BD461C-67DE-4184-B413-B376856F8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63055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47</xdr:col>
      <xdr:colOff>333375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705FB3-2844-44A5-86A6-07DDEFDEA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22174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47</xdr:col>
      <xdr:colOff>333375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9C9DC6-B8B8-409A-A2FC-C20666DC4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63055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29</xdr:col>
      <xdr:colOff>581025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33C3AA-63E8-4ABA-A03B-B30AB22EA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29</xdr:col>
      <xdr:colOff>581025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266E7F-F7DC-4B6F-B4CF-48A77E96A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29</xdr:col>
      <xdr:colOff>581025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0B95E6-208E-4477-B662-3BBF466B6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29</xdr:col>
      <xdr:colOff>581025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F21970-0ADC-425A-809B-7A1376292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0</xdr:colOff>
      <xdr:row>4</xdr:row>
      <xdr:rowOff>133350</xdr:rowOff>
    </xdr:to>
    <xdr:pic>
      <xdr:nvPicPr>
        <xdr:cNvPr id="981177" name="Imagen 1">
          <a:extLst>
            <a:ext uri="{FF2B5EF4-FFF2-40B4-BE49-F238E27FC236}">
              <a16:creationId xmlns:a16="http://schemas.microsoft.com/office/drawing/2014/main" id="{EB656E00-7F7F-0D96-3224-F7612DB97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077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5536"/>
  <sheetViews>
    <sheetView topLeftCell="A32" zoomScale="95" zoomScaleNormal="95" zoomScaleSheetLayoutView="80" workbookViewId="0">
      <selection activeCell="F53" sqref="F53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5" ht="12.75" x14ac:dyDescent="0.2">
      <c r="A1" s="8"/>
      <c r="B1" s="9"/>
      <c r="C1" s="9"/>
      <c r="D1" s="9"/>
      <c r="E1" s="10"/>
    </row>
    <row r="2" spans="1:5" ht="12.75" x14ac:dyDescent="0.2">
      <c r="A2" s="11"/>
      <c r="B2" s="12"/>
      <c r="C2" s="12"/>
      <c r="D2" s="12"/>
      <c r="E2" s="13"/>
    </row>
    <row r="3" spans="1:5" ht="12.75" x14ac:dyDescent="0.2">
      <c r="A3" s="11"/>
      <c r="B3" s="12"/>
      <c r="C3" s="12"/>
      <c r="D3" s="12"/>
      <c r="E3" s="13"/>
    </row>
    <row r="4" spans="1:5" ht="12.75" x14ac:dyDescent="0.2">
      <c r="A4" s="11"/>
      <c r="B4" s="12"/>
      <c r="C4" s="12"/>
      <c r="D4" s="12"/>
      <c r="E4" s="13"/>
    </row>
    <row r="5" spans="1:5" ht="12.75" x14ac:dyDescent="0.2">
      <c r="A5" s="11"/>
      <c r="B5" s="12"/>
      <c r="C5" s="12"/>
      <c r="D5" s="12"/>
      <c r="E5" s="13"/>
    </row>
    <row r="6" spans="1:5" ht="12.75" x14ac:dyDescent="0.2">
      <c r="A6" s="14" t="s">
        <v>0</v>
      </c>
      <c r="B6" s="12"/>
      <c r="C6" s="12"/>
      <c r="D6" s="12"/>
      <c r="E6" s="13"/>
    </row>
    <row r="7" spans="1:5" ht="12.75" x14ac:dyDescent="0.2">
      <c r="A7" s="11" t="s">
        <v>15</v>
      </c>
      <c r="B7" s="12"/>
      <c r="C7" s="12"/>
      <c r="D7" s="12"/>
      <c r="E7" s="13"/>
    </row>
    <row r="8" spans="1:5" ht="13.5" thickBot="1" x14ac:dyDescent="0.25">
      <c r="A8" s="11"/>
      <c r="B8" s="12"/>
      <c r="C8" s="12"/>
      <c r="D8" s="12"/>
      <c r="E8" s="13"/>
    </row>
    <row r="9" spans="1:5" ht="12.75" x14ac:dyDescent="0.2">
      <c r="A9" s="122" t="s">
        <v>7</v>
      </c>
      <c r="B9" s="123"/>
      <c r="C9" s="17" t="s">
        <v>5</v>
      </c>
      <c r="D9" s="17"/>
      <c r="E9" s="18"/>
    </row>
    <row r="10" spans="1:5" ht="12.75" x14ac:dyDescent="0.2">
      <c r="A10" s="124" t="s">
        <v>8</v>
      </c>
      <c r="B10" s="125"/>
      <c r="C10" s="21" t="s">
        <v>17</v>
      </c>
      <c r="D10" s="21"/>
      <c r="E10" s="16"/>
    </row>
    <row r="11" spans="1:5" ht="12.75" x14ac:dyDescent="0.2">
      <c r="A11" s="124" t="s">
        <v>2</v>
      </c>
      <c r="B11" s="125"/>
      <c r="C11" s="21" t="s">
        <v>6</v>
      </c>
      <c r="D11" s="15"/>
      <c r="E11" s="16"/>
    </row>
    <row r="12" spans="1:5" ht="12.75" x14ac:dyDescent="0.2">
      <c r="A12" s="22" t="s">
        <v>16</v>
      </c>
      <c r="B12" s="39"/>
      <c r="C12" s="15" t="s">
        <v>17</v>
      </c>
      <c r="D12" s="15"/>
      <c r="E12" s="16"/>
    </row>
    <row r="13" spans="1:5" ht="12.75" x14ac:dyDescent="0.2">
      <c r="A13" s="124" t="s">
        <v>3</v>
      </c>
      <c r="B13" s="125"/>
      <c r="C13" s="15" t="s">
        <v>6</v>
      </c>
      <c r="D13" s="15"/>
      <c r="E13" s="16"/>
    </row>
    <row r="14" spans="1:5" ht="13.5" thickBot="1" x14ac:dyDescent="0.25">
      <c r="A14" s="126" t="s">
        <v>4</v>
      </c>
      <c r="B14" s="127"/>
      <c r="C14" s="23" t="s">
        <v>268</v>
      </c>
      <c r="D14" s="19"/>
      <c r="E14" s="20"/>
    </row>
    <row r="15" spans="1:5" ht="13.5" thickBot="1" x14ac:dyDescent="0.25">
      <c r="A15" s="128"/>
      <c r="B15" s="129"/>
      <c r="C15" s="12"/>
      <c r="D15" s="12"/>
      <c r="E15" s="13"/>
    </row>
    <row r="16" spans="1:5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</row>
    <row r="17" spans="1:9" s="1" customFormat="1" ht="24.95" customHeight="1" x14ac:dyDescent="0.2">
      <c r="A17" s="2">
        <v>30</v>
      </c>
      <c r="B17" s="24"/>
      <c r="C17" s="3"/>
      <c r="D17" s="44"/>
      <c r="E17" s="5"/>
    </row>
    <row r="18" spans="1:9" s="1" customFormat="1" ht="24.95" customHeight="1" x14ac:dyDescent="0.2">
      <c r="A18" s="2">
        <v>1</v>
      </c>
      <c r="B18" s="49"/>
      <c r="C18" s="3"/>
      <c r="D18" s="44"/>
      <c r="E18" s="25"/>
      <c r="F18" s="5">
        <v>1</v>
      </c>
      <c r="G18" s="49"/>
      <c r="H18" s="5"/>
      <c r="I18" s="49"/>
    </row>
    <row r="19" spans="1:9" s="1" customFormat="1" ht="24.95" customHeight="1" x14ac:dyDescent="0.2">
      <c r="A19" s="4">
        <v>2</v>
      </c>
      <c r="B19" s="24"/>
      <c r="C19" s="3"/>
      <c r="D19" s="44"/>
      <c r="E19" s="26"/>
      <c r="F19" s="5">
        <v>2</v>
      </c>
      <c r="G19" s="49"/>
      <c r="H19" s="5"/>
      <c r="I19" s="49"/>
    </row>
    <row r="20" spans="1:9" s="1" customFormat="1" ht="24.95" customHeight="1" x14ac:dyDescent="0.2">
      <c r="A20" s="4">
        <v>3</v>
      </c>
      <c r="B20" s="5"/>
      <c r="C20" s="3"/>
      <c r="D20" s="44"/>
      <c r="E20" s="26"/>
      <c r="F20" s="5">
        <v>3</v>
      </c>
      <c r="G20" s="49"/>
      <c r="H20" s="5"/>
      <c r="I20" s="49"/>
    </row>
    <row r="21" spans="1:9" s="1" customFormat="1" ht="24.95" customHeight="1" x14ac:dyDescent="0.2">
      <c r="A21" s="4">
        <v>4</v>
      </c>
      <c r="B21" s="5"/>
      <c r="C21" s="3"/>
      <c r="D21" s="44"/>
      <c r="E21" s="26"/>
      <c r="F21" s="5">
        <v>4</v>
      </c>
      <c r="G21" s="49"/>
      <c r="H21" s="5"/>
      <c r="I21" s="49"/>
    </row>
    <row r="22" spans="1:9" s="1" customFormat="1" ht="24.95" customHeight="1" x14ac:dyDescent="0.2">
      <c r="A22" s="4">
        <v>5</v>
      </c>
      <c r="B22" s="5"/>
      <c r="C22" s="3"/>
      <c r="D22" s="44"/>
      <c r="E22" s="26"/>
      <c r="F22" s="5">
        <v>5</v>
      </c>
      <c r="G22" s="49"/>
      <c r="H22" s="5"/>
      <c r="I22" s="49"/>
    </row>
    <row r="23" spans="1:9" s="1" customFormat="1" ht="24.95" customHeight="1" x14ac:dyDescent="0.2">
      <c r="A23" s="4">
        <v>6</v>
      </c>
      <c r="B23" s="5"/>
      <c r="C23" s="3"/>
      <c r="D23" s="44"/>
      <c r="E23" s="26"/>
      <c r="F23" s="5">
        <v>6</v>
      </c>
      <c r="G23" s="49"/>
      <c r="H23" s="5"/>
      <c r="I23" s="49"/>
    </row>
    <row r="24" spans="1:9" s="1" customFormat="1" ht="24.95" customHeight="1" x14ac:dyDescent="0.2">
      <c r="A24" s="4">
        <v>7</v>
      </c>
      <c r="C24" s="3"/>
      <c r="D24" s="44"/>
      <c r="E24" s="26"/>
      <c r="F24" s="5">
        <v>7</v>
      </c>
      <c r="G24" s="49"/>
      <c r="H24" s="5"/>
      <c r="I24" s="49"/>
    </row>
    <row r="25" spans="1:9" s="1" customFormat="1" ht="24.95" customHeight="1" x14ac:dyDescent="0.2">
      <c r="A25" s="4">
        <v>8</v>
      </c>
      <c r="B25" s="5"/>
      <c r="C25" s="3"/>
      <c r="D25" s="44"/>
      <c r="E25" s="26"/>
      <c r="F25" s="5">
        <v>8</v>
      </c>
      <c r="G25" s="49"/>
      <c r="H25" s="5"/>
      <c r="I25" s="49"/>
    </row>
    <row r="26" spans="1:9" s="1" customFormat="1" ht="24.95" customHeight="1" x14ac:dyDescent="0.2">
      <c r="A26" s="4">
        <v>9</v>
      </c>
      <c r="B26" s="5"/>
      <c r="C26" s="3"/>
      <c r="D26" s="44"/>
      <c r="E26" s="26"/>
      <c r="F26" s="5">
        <v>9</v>
      </c>
      <c r="G26" s="49"/>
      <c r="H26" s="5"/>
      <c r="I26" s="49"/>
    </row>
    <row r="27" spans="1:9" s="1" customFormat="1" ht="24.95" customHeight="1" x14ac:dyDescent="0.2">
      <c r="A27" s="4">
        <v>10</v>
      </c>
      <c r="B27" s="5"/>
      <c r="C27" s="3"/>
      <c r="D27" s="44"/>
      <c r="E27" s="26"/>
      <c r="F27" s="5">
        <v>10</v>
      </c>
      <c r="G27" s="49"/>
      <c r="H27" s="5"/>
      <c r="I27" s="49"/>
    </row>
    <row r="28" spans="1:9" s="1" customFormat="1" ht="24.95" customHeight="1" x14ac:dyDescent="0.2">
      <c r="A28" s="4">
        <v>11</v>
      </c>
      <c r="B28" s="5"/>
      <c r="C28" s="3"/>
      <c r="D28" s="44"/>
      <c r="E28" s="26"/>
      <c r="F28" s="5">
        <v>11</v>
      </c>
      <c r="G28" s="49"/>
      <c r="H28" s="5"/>
      <c r="I28" s="49"/>
    </row>
    <row r="29" spans="1:9" s="1" customFormat="1" ht="24.95" customHeight="1" x14ac:dyDescent="0.2">
      <c r="A29" s="4">
        <v>12</v>
      </c>
      <c r="B29" s="5"/>
      <c r="C29" s="3"/>
      <c r="D29" s="44"/>
      <c r="E29" s="26"/>
      <c r="F29" s="5">
        <v>12</v>
      </c>
      <c r="G29" s="49"/>
      <c r="H29" s="5"/>
      <c r="I29" s="49"/>
    </row>
    <row r="30" spans="1:9" s="1" customFormat="1" ht="24.95" customHeight="1" x14ac:dyDescent="0.2">
      <c r="A30" s="4">
        <v>13</v>
      </c>
      <c r="B30" s="5"/>
      <c r="C30" s="3"/>
      <c r="D30" s="44"/>
      <c r="E30" s="26"/>
      <c r="F30" s="5">
        <v>13</v>
      </c>
      <c r="G30" s="49"/>
      <c r="H30" s="5"/>
      <c r="I30" s="49"/>
    </row>
    <row r="31" spans="1:9" s="1" customFormat="1" ht="24.95" customHeight="1" x14ac:dyDescent="0.2">
      <c r="A31" s="4">
        <v>14</v>
      </c>
      <c r="B31" s="5"/>
      <c r="C31" s="3"/>
      <c r="D31" s="44"/>
      <c r="E31" s="26"/>
      <c r="F31" s="5">
        <v>14</v>
      </c>
      <c r="G31" s="49"/>
      <c r="H31" s="5"/>
      <c r="I31" s="49"/>
    </row>
    <row r="32" spans="1:9" s="1" customFormat="1" ht="24.95" customHeight="1" x14ac:dyDescent="0.2">
      <c r="A32" s="40">
        <v>15</v>
      </c>
      <c r="B32" s="41"/>
      <c r="C32" s="42"/>
      <c r="D32" s="46"/>
      <c r="E32" s="43"/>
      <c r="F32" s="5">
        <v>15</v>
      </c>
      <c r="G32" s="49"/>
      <c r="H32" s="5"/>
      <c r="I32" s="49"/>
    </row>
    <row r="33" spans="1:9" s="1" customFormat="1" ht="24.95" customHeight="1" x14ac:dyDescent="0.2">
      <c r="A33" s="4">
        <v>16</v>
      </c>
      <c r="B33" s="5"/>
      <c r="C33" s="3"/>
      <c r="D33" s="44"/>
      <c r="E33" s="26"/>
      <c r="F33" s="5">
        <v>16</v>
      </c>
      <c r="G33" s="49"/>
      <c r="H33" s="5"/>
      <c r="I33" s="49"/>
    </row>
    <row r="34" spans="1:9" s="1" customFormat="1" ht="24.95" customHeight="1" x14ac:dyDescent="0.2">
      <c r="A34" s="4">
        <v>17</v>
      </c>
      <c r="B34" s="5"/>
      <c r="C34" s="3"/>
      <c r="D34" s="44"/>
      <c r="E34" s="26"/>
      <c r="F34" s="5">
        <v>17</v>
      </c>
      <c r="G34" s="49"/>
      <c r="H34" s="5"/>
      <c r="I34" s="49"/>
    </row>
    <row r="35" spans="1:9" s="1" customFormat="1" ht="24.95" customHeight="1" x14ac:dyDescent="0.2">
      <c r="A35" s="4">
        <v>18</v>
      </c>
      <c r="B35" s="5"/>
      <c r="C35" s="3"/>
      <c r="D35" s="44"/>
      <c r="E35" s="26"/>
      <c r="F35" s="5">
        <v>18</v>
      </c>
      <c r="G35" s="49"/>
      <c r="H35" s="5"/>
      <c r="I35" s="49"/>
    </row>
    <row r="36" spans="1:9" s="1" customFormat="1" ht="24.95" customHeight="1" x14ac:dyDescent="0.2">
      <c r="A36" s="4">
        <v>19</v>
      </c>
      <c r="B36" s="5"/>
      <c r="C36" s="3"/>
      <c r="D36" s="44"/>
      <c r="E36" s="26"/>
      <c r="F36" s="5">
        <v>19</v>
      </c>
      <c r="G36" s="49"/>
      <c r="H36" s="5"/>
      <c r="I36" s="49"/>
    </row>
    <row r="37" spans="1:9" s="1" customFormat="1" ht="24.95" customHeight="1" x14ac:dyDescent="0.2">
      <c r="A37" s="4">
        <v>20</v>
      </c>
      <c r="B37" s="50"/>
      <c r="C37" s="3"/>
      <c r="D37" s="44"/>
      <c r="E37" s="26"/>
      <c r="F37" s="5">
        <v>20</v>
      </c>
      <c r="G37" s="49"/>
      <c r="H37" s="5"/>
      <c r="I37" s="49"/>
    </row>
    <row r="38" spans="1:9" s="1" customFormat="1" ht="24.95" customHeight="1" x14ac:dyDescent="0.2">
      <c r="A38" s="4">
        <v>21</v>
      </c>
      <c r="B38" s="50"/>
      <c r="C38" s="3"/>
      <c r="D38" s="44"/>
      <c r="E38" s="26"/>
      <c r="F38" s="5">
        <v>21</v>
      </c>
      <c r="G38" s="49"/>
      <c r="H38" s="5"/>
      <c r="I38" s="49"/>
    </row>
    <row r="39" spans="1:9" s="1" customFormat="1" ht="24.95" customHeight="1" x14ac:dyDescent="0.2">
      <c r="A39" s="4">
        <v>22</v>
      </c>
      <c r="B39" s="50"/>
      <c r="C39" s="3"/>
      <c r="D39" s="44"/>
      <c r="E39" s="26"/>
      <c r="F39" s="5">
        <v>22</v>
      </c>
      <c r="G39" s="49"/>
      <c r="H39" s="5"/>
      <c r="I39" s="49"/>
    </row>
    <row r="40" spans="1:9" s="1" customFormat="1" ht="24.95" customHeight="1" x14ac:dyDescent="0.2">
      <c r="A40" s="4">
        <v>23</v>
      </c>
      <c r="B40" s="50"/>
      <c r="C40" s="3"/>
      <c r="D40" s="44"/>
      <c r="E40" s="26"/>
      <c r="F40" s="5">
        <v>23</v>
      </c>
      <c r="G40" s="49"/>
      <c r="H40" s="5"/>
      <c r="I40" s="49"/>
    </row>
    <row r="41" spans="1:9" s="1" customFormat="1" ht="24.95" customHeight="1" x14ac:dyDescent="0.2">
      <c r="A41" s="4">
        <v>24</v>
      </c>
      <c r="B41" s="50"/>
      <c r="C41" s="3"/>
      <c r="D41" s="44"/>
      <c r="E41" s="26"/>
      <c r="F41" s="5">
        <v>24</v>
      </c>
      <c r="G41" s="49"/>
      <c r="H41" s="5"/>
      <c r="I41" s="49"/>
    </row>
    <row r="42" spans="1:9" s="1" customFormat="1" ht="24.95" customHeight="1" x14ac:dyDescent="0.2">
      <c r="A42" s="4">
        <v>25</v>
      </c>
      <c r="B42" s="50"/>
      <c r="C42" s="3"/>
      <c r="D42" s="44"/>
      <c r="E42" s="26"/>
      <c r="F42" s="5">
        <v>25</v>
      </c>
      <c r="G42" s="49"/>
      <c r="H42" s="5"/>
      <c r="I42" s="49"/>
    </row>
    <row r="43" spans="1:9" s="1" customFormat="1" ht="24.95" customHeight="1" x14ac:dyDescent="0.2">
      <c r="A43" s="4">
        <v>26</v>
      </c>
      <c r="B43" s="50"/>
      <c r="C43" s="3"/>
      <c r="D43" s="44"/>
      <c r="E43" s="26"/>
      <c r="F43" s="5">
        <v>26</v>
      </c>
      <c r="G43" s="49"/>
      <c r="H43" s="5"/>
      <c r="I43" s="49"/>
    </row>
    <row r="44" spans="1:9" s="1" customFormat="1" ht="24.95" customHeight="1" x14ac:dyDescent="0.2">
      <c r="A44" s="4">
        <v>27</v>
      </c>
      <c r="B44" s="50"/>
      <c r="C44" s="3"/>
      <c r="D44" s="44"/>
      <c r="E44" s="26"/>
      <c r="F44" s="5">
        <v>27</v>
      </c>
      <c r="G44" s="49"/>
      <c r="H44" s="5"/>
      <c r="I44" s="49"/>
    </row>
    <row r="45" spans="1:9" s="1" customFormat="1" ht="24.95" customHeight="1" x14ac:dyDescent="0.2">
      <c r="A45" s="4">
        <v>28</v>
      </c>
      <c r="B45" s="50"/>
      <c r="C45" s="3"/>
      <c r="D45" s="44"/>
      <c r="E45" s="26"/>
      <c r="F45" s="5">
        <v>28</v>
      </c>
      <c r="G45" s="49"/>
      <c r="H45" s="5"/>
      <c r="I45" s="49"/>
    </row>
    <row r="46" spans="1:9" s="1" customFormat="1" ht="24.95" customHeight="1" x14ac:dyDescent="0.2">
      <c r="A46" s="4">
        <v>29</v>
      </c>
      <c r="B46" s="50"/>
      <c r="C46" s="3"/>
      <c r="D46" s="44"/>
      <c r="E46" s="26"/>
      <c r="F46" s="5">
        <v>29</v>
      </c>
      <c r="G46" s="49"/>
      <c r="H46" s="5"/>
      <c r="I46" s="49"/>
    </row>
    <row r="47" spans="1:9" s="1" customFormat="1" ht="24.95" customHeight="1" x14ac:dyDescent="0.2">
      <c r="A47" s="4">
        <v>30</v>
      </c>
      <c r="B47" s="52"/>
      <c r="C47" s="3"/>
      <c r="D47" s="44"/>
      <c r="E47" s="32"/>
      <c r="F47" s="29">
        <v>30</v>
      </c>
      <c r="G47" s="49"/>
      <c r="H47" s="5"/>
      <c r="I47" s="49"/>
    </row>
    <row r="48" spans="1:9" s="1" customFormat="1" ht="24.95" customHeight="1" x14ac:dyDescent="0.2">
      <c r="A48" s="31">
        <v>31</v>
      </c>
      <c r="B48" s="52"/>
      <c r="C48" s="51"/>
      <c r="D48" s="66"/>
      <c r="E48" s="32"/>
      <c r="F48" s="5">
        <v>31</v>
      </c>
      <c r="G48" s="70"/>
      <c r="H48" s="5"/>
      <c r="I48" s="49"/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0"/>
      <c r="G49" s="37" t="e">
        <f>AVERAGE(G18:G48)</f>
        <v>#DIV/0!</v>
      </c>
      <c r="H49" s="27">
        <f>SUM(H18:H48)</f>
        <v>0</v>
      </c>
      <c r="I49" s="37" t="e">
        <f>AVERAGE(I18:I48)</f>
        <v>#DIV/0!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G53" s="54"/>
      <c r="H53" s="54"/>
      <c r="I53" s="55"/>
      <c r="J53" s="55"/>
      <c r="K53" s="55"/>
      <c r="L53" s="5"/>
      <c r="M53" s="33"/>
      <c r="N53" s="33"/>
    </row>
    <row r="54" spans="1:14" ht="35.25" customHeight="1" x14ac:dyDescent="0.2"/>
    <row r="65" ht="0.75" customHeight="1" x14ac:dyDescent="0.2"/>
    <row r="81" ht="12.75" hidden="1" customHeight="1" x14ac:dyDescent="0.2"/>
    <row r="97" ht="12.75" hidden="1" customHeight="1" x14ac:dyDescent="0.2"/>
    <row r="113" ht="12.75" hidden="1" customHeight="1" x14ac:dyDescent="0.2"/>
    <row r="65473" ht="12.75" hidden="1" customHeight="1" x14ac:dyDescent="0.2"/>
    <row r="65489" ht="12.75" hidden="1" customHeight="1" x14ac:dyDescent="0.2"/>
    <row r="65505" ht="12.75" hidden="1" customHeight="1" x14ac:dyDescent="0.2"/>
    <row r="65521" ht="12.75" hidden="1" customHeight="1" x14ac:dyDescent="0.2"/>
    <row r="65536" ht="12.75" hidden="1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N65539"/>
  <sheetViews>
    <sheetView topLeftCell="A11" zoomScale="89" zoomScaleNormal="89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30</v>
      </c>
      <c r="D10" s="21" t="s">
        <v>21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32</v>
      </c>
      <c r="D12" s="15" t="s">
        <v>218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218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33.998076713111224</v>
      </c>
      <c r="J17" s="1" t="str">
        <f>+H16</f>
        <v>203-154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33.998076713111224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33.998076713111224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33.998076713111224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33.998076713111224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33.998076713111224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33.998076713111224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33.998076713111224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33.998076713111224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33.998076713111224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33.998076713111224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33.998076713111224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33.998076713111224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33.998076713111224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33.998076713111224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33.998076713111224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33.998076713111224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33.998076713111224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33.998076713111224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33.998076713111224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33.998076713111224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33.998076713111224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33.998076713111224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33.998076713111224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33.998076713111224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33.998076713111224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33.998076713111224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33.998076713111224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33.998076713111224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33.998076713111224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33.998076713111224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33.998076713111224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33.998076713111224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203-154</v>
      </c>
      <c r="G53" s="38">
        <f>+AVERAGE(I18:I48)</f>
        <v>33.998076713111224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{7D72753B-BADA-4969-8755-D0C367942D73}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72753B-BADA-4969-8755-D0C367942D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N65539"/>
  <sheetViews>
    <sheetView topLeftCell="A5" zoomScale="98" zoomScaleNormal="98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33</v>
      </c>
      <c r="D10" s="21" t="s">
        <v>25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234</v>
      </c>
      <c r="D12" s="15" t="s">
        <v>164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107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164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65" t="s">
        <v>274</v>
      </c>
      <c r="H17" s="1">
        <f>+_xlfn.XLOOKUP(H16,'RELLENAR Q PROY'!$C$3:$C$106,'RELLENAR Q PROY'!D3:D106)</f>
        <v>27.37247245335616</v>
      </c>
      <c r="J17" s="1" t="str">
        <f>+H16</f>
        <v>203-084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65" t="s">
        <v>274</v>
      </c>
      <c r="F18" s="5">
        <v>1</v>
      </c>
      <c r="G18" s="5"/>
      <c r="H18" s="49"/>
      <c r="I18" s="71">
        <f>+$H$17</f>
        <v>27.37247245335616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65" t="s">
        <v>274</v>
      </c>
      <c r="F19" s="5">
        <v>2</v>
      </c>
      <c r="G19" s="5"/>
      <c r="H19" s="49"/>
      <c r="I19" s="71">
        <f t="shared" ref="I19:I48" si="0">+$H$17</f>
        <v>27.37247245335616</v>
      </c>
      <c r="J19" s="1">
        <f>+I19/1000*60*60*G19</f>
        <v>0</v>
      </c>
      <c r="L19" s="1" t="str">
        <f t="shared" ref="L19:L48" si="1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65" t="s">
        <v>274</v>
      </c>
      <c r="F20" s="5">
        <v>3</v>
      </c>
      <c r="G20" s="5"/>
      <c r="H20" s="49"/>
      <c r="I20" s="71">
        <f t="shared" si="0"/>
        <v>27.37247245335616</v>
      </c>
      <c r="J20" s="1">
        <f t="shared" ref="J20:J48" si="2">+I20/1000*60*60*G20</f>
        <v>0</v>
      </c>
      <c r="L20" s="1" t="str">
        <f t="shared" si="1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65" t="s">
        <v>274</v>
      </c>
      <c r="F21" s="5">
        <v>4</v>
      </c>
      <c r="G21" s="5"/>
      <c r="H21" s="49"/>
      <c r="I21" s="71">
        <f t="shared" si="0"/>
        <v>27.37247245335616</v>
      </c>
      <c r="J21" s="1">
        <f t="shared" si="2"/>
        <v>0</v>
      </c>
      <c r="L21" s="1" t="str">
        <f t="shared" si="1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65" t="s">
        <v>274</v>
      </c>
      <c r="F22" s="5">
        <v>5</v>
      </c>
      <c r="G22" s="5"/>
      <c r="H22" s="49"/>
      <c r="I22" s="71">
        <f t="shared" si="0"/>
        <v>27.37247245335616</v>
      </c>
      <c r="J22" s="1">
        <f t="shared" si="2"/>
        <v>0</v>
      </c>
      <c r="L22" s="1" t="str">
        <f t="shared" si="1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65" t="s">
        <v>274</v>
      </c>
      <c r="F23" s="5">
        <v>6</v>
      </c>
      <c r="G23" s="5"/>
      <c r="H23" s="49"/>
      <c r="I23" s="71">
        <f t="shared" si="0"/>
        <v>27.37247245335616</v>
      </c>
      <c r="J23" s="1">
        <f t="shared" si="2"/>
        <v>0</v>
      </c>
      <c r="L23" s="1" t="str">
        <f t="shared" si="1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65" t="s">
        <v>274</v>
      </c>
      <c r="F24" s="5">
        <v>7</v>
      </c>
      <c r="G24" s="5"/>
      <c r="H24" s="49"/>
      <c r="I24" s="71">
        <f t="shared" si="0"/>
        <v>27.37247245335616</v>
      </c>
      <c r="J24" s="1">
        <f t="shared" si="2"/>
        <v>0</v>
      </c>
      <c r="L24" s="1" t="str">
        <f t="shared" si="1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65" t="s">
        <v>274</v>
      </c>
      <c r="F25" s="5">
        <v>8</v>
      </c>
      <c r="G25" s="5"/>
      <c r="H25" s="49"/>
      <c r="I25" s="71">
        <f t="shared" si="0"/>
        <v>27.37247245335616</v>
      </c>
      <c r="J25" s="1">
        <f t="shared" si="2"/>
        <v>0</v>
      </c>
      <c r="L25" s="1" t="str">
        <f t="shared" si="1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65" t="s">
        <v>274</v>
      </c>
      <c r="F26" s="5">
        <v>9</v>
      </c>
      <c r="G26" s="5"/>
      <c r="H26" s="49"/>
      <c r="I26" s="71">
        <f t="shared" si="0"/>
        <v>27.37247245335616</v>
      </c>
      <c r="J26" s="1">
        <f t="shared" si="2"/>
        <v>0</v>
      </c>
      <c r="L26" s="1" t="str">
        <f t="shared" si="1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65" t="s">
        <v>274</v>
      </c>
      <c r="F27" s="5">
        <v>10</v>
      </c>
      <c r="G27" s="5"/>
      <c r="H27" s="49"/>
      <c r="I27" s="71">
        <f t="shared" si="0"/>
        <v>27.37247245335616</v>
      </c>
      <c r="J27" s="1">
        <f t="shared" si="2"/>
        <v>0</v>
      </c>
      <c r="L27" s="1" t="str">
        <f t="shared" si="1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65" t="s">
        <v>274</v>
      </c>
      <c r="F28" s="5">
        <v>11</v>
      </c>
      <c r="G28" s="5"/>
      <c r="H28" s="49"/>
      <c r="I28" s="71">
        <f t="shared" si="0"/>
        <v>27.37247245335616</v>
      </c>
      <c r="J28" s="1">
        <f t="shared" si="2"/>
        <v>0</v>
      </c>
      <c r="L28" s="1" t="str">
        <f t="shared" si="1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65" t="s">
        <v>274</v>
      </c>
      <c r="F29" s="5">
        <v>12</v>
      </c>
      <c r="G29" s="5"/>
      <c r="H29" s="49"/>
      <c r="I29" s="71">
        <f t="shared" si="0"/>
        <v>27.37247245335616</v>
      </c>
      <c r="J29" s="1">
        <f t="shared" si="2"/>
        <v>0</v>
      </c>
      <c r="L29" s="1" t="str">
        <f t="shared" si="1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65" t="s">
        <v>274</v>
      </c>
      <c r="F30" s="5">
        <v>13</v>
      </c>
      <c r="G30" s="5"/>
      <c r="H30" s="49"/>
      <c r="I30" s="71">
        <f t="shared" si="0"/>
        <v>27.37247245335616</v>
      </c>
      <c r="J30" s="1">
        <f t="shared" si="2"/>
        <v>0</v>
      </c>
      <c r="L30" s="1" t="str">
        <f t="shared" si="1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65" t="s">
        <v>274</v>
      </c>
      <c r="F31" s="5">
        <v>14</v>
      </c>
      <c r="G31" s="5"/>
      <c r="H31" s="49"/>
      <c r="I31" s="71">
        <f t="shared" si="0"/>
        <v>27.37247245335616</v>
      </c>
      <c r="J31" s="1">
        <f t="shared" si="2"/>
        <v>0</v>
      </c>
      <c r="L31" s="1" t="str">
        <f t="shared" si="1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112" t="s">
        <v>274</v>
      </c>
      <c r="F32" s="5">
        <v>15</v>
      </c>
      <c r="G32" s="5"/>
      <c r="H32" s="49"/>
      <c r="I32" s="71">
        <f t="shared" si="0"/>
        <v>27.37247245335616</v>
      </c>
      <c r="J32" s="1">
        <f t="shared" si="2"/>
        <v>0</v>
      </c>
      <c r="L32" s="1" t="str">
        <f t="shared" si="1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65" t="s">
        <v>274</v>
      </c>
      <c r="F33" s="5">
        <v>16</v>
      </c>
      <c r="G33" s="5"/>
      <c r="H33" s="49"/>
      <c r="I33" s="71">
        <f t="shared" si="0"/>
        <v>27.37247245335616</v>
      </c>
      <c r="J33" s="1">
        <f t="shared" si="2"/>
        <v>0</v>
      </c>
      <c r="L33" s="1" t="str">
        <f t="shared" si="1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65" t="s">
        <v>274</v>
      </c>
      <c r="F34" s="5">
        <v>17</v>
      </c>
      <c r="G34" s="5"/>
      <c r="H34" s="49"/>
      <c r="I34" s="71">
        <f t="shared" si="0"/>
        <v>27.37247245335616</v>
      </c>
      <c r="J34" s="1">
        <f t="shared" si="2"/>
        <v>0</v>
      </c>
      <c r="L34" s="1" t="str">
        <f t="shared" si="1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65" t="s">
        <v>274</v>
      </c>
      <c r="F35" s="5">
        <v>18</v>
      </c>
      <c r="G35" s="5"/>
      <c r="H35" s="49"/>
      <c r="I35" s="71">
        <f t="shared" si="0"/>
        <v>27.37247245335616</v>
      </c>
      <c r="J35" s="1">
        <f t="shared" si="2"/>
        <v>0</v>
      </c>
      <c r="L35" s="1" t="str">
        <f t="shared" si="1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65" t="s">
        <v>274</v>
      </c>
      <c r="F36" s="5">
        <v>19</v>
      </c>
      <c r="G36" s="5"/>
      <c r="H36" s="49"/>
      <c r="I36" s="71">
        <f t="shared" si="0"/>
        <v>27.37247245335616</v>
      </c>
      <c r="J36" s="1">
        <f t="shared" si="2"/>
        <v>0</v>
      </c>
      <c r="L36" s="1" t="str">
        <f t="shared" si="1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65" t="s">
        <v>274</v>
      </c>
      <c r="F37" s="5">
        <v>20</v>
      </c>
      <c r="G37" s="5"/>
      <c r="H37" s="49"/>
      <c r="I37" s="71">
        <f t="shared" si="0"/>
        <v>27.37247245335616</v>
      </c>
      <c r="J37" s="1">
        <f t="shared" si="2"/>
        <v>0</v>
      </c>
      <c r="L37" s="1" t="str">
        <f t="shared" si="1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65" t="s">
        <v>274</v>
      </c>
      <c r="F38" s="5">
        <v>21</v>
      </c>
      <c r="G38" s="5"/>
      <c r="H38" s="49"/>
      <c r="I38" s="71">
        <f t="shared" si="0"/>
        <v>27.37247245335616</v>
      </c>
      <c r="J38" s="1">
        <f t="shared" si="2"/>
        <v>0</v>
      </c>
      <c r="L38" s="1" t="str">
        <f t="shared" si="1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65" t="s">
        <v>274</v>
      </c>
      <c r="F39" s="5">
        <v>22</v>
      </c>
      <c r="G39" s="5"/>
      <c r="H39" s="49"/>
      <c r="I39" s="71">
        <f t="shared" si="0"/>
        <v>27.37247245335616</v>
      </c>
      <c r="J39" s="1">
        <f t="shared" si="2"/>
        <v>0</v>
      </c>
      <c r="L39" s="1" t="str">
        <f t="shared" si="1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65" t="s">
        <v>274</v>
      </c>
      <c r="F40" s="5">
        <v>23</v>
      </c>
      <c r="G40" s="5"/>
      <c r="H40" s="49"/>
      <c r="I40" s="71">
        <f t="shared" si="0"/>
        <v>27.37247245335616</v>
      </c>
      <c r="J40" s="1">
        <f t="shared" si="2"/>
        <v>0</v>
      </c>
      <c r="L40" s="1" t="str">
        <f t="shared" si="1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65" t="s">
        <v>274</v>
      </c>
      <c r="F41" s="5">
        <v>24</v>
      </c>
      <c r="G41" s="5"/>
      <c r="H41" s="49"/>
      <c r="I41" s="71">
        <f t="shared" si="0"/>
        <v>27.37247245335616</v>
      </c>
      <c r="J41" s="1">
        <f t="shared" si="2"/>
        <v>0</v>
      </c>
      <c r="L41" s="1" t="str">
        <f t="shared" si="1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65" t="s">
        <v>274</v>
      </c>
      <c r="F42" s="5">
        <v>25</v>
      </c>
      <c r="G42" s="5"/>
      <c r="H42" s="49"/>
      <c r="I42" s="71">
        <f t="shared" si="0"/>
        <v>27.37247245335616</v>
      </c>
      <c r="J42" s="1">
        <f t="shared" si="2"/>
        <v>0</v>
      </c>
      <c r="L42" s="1" t="str">
        <f t="shared" si="1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65" t="s">
        <v>274</v>
      </c>
      <c r="F43" s="5">
        <v>26</v>
      </c>
      <c r="G43" s="5"/>
      <c r="H43" s="49"/>
      <c r="I43" s="71">
        <f t="shared" si="0"/>
        <v>27.37247245335616</v>
      </c>
      <c r="J43" s="1">
        <f t="shared" si="2"/>
        <v>0</v>
      </c>
      <c r="L43" s="1" t="str">
        <f t="shared" si="1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65" t="s">
        <v>274</v>
      </c>
      <c r="F44" s="5">
        <v>27</v>
      </c>
      <c r="G44" s="5"/>
      <c r="H44" s="49"/>
      <c r="I44" s="71">
        <f t="shared" si="0"/>
        <v>27.37247245335616</v>
      </c>
      <c r="J44" s="1">
        <f t="shared" si="2"/>
        <v>0</v>
      </c>
      <c r="L44" s="1" t="str">
        <f t="shared" si="1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65" t="s">
        <v>274</v>
      </c>
      <c r="F45" s="5">
        <v>28</v>
      </c>
      <c r="G45" s="5"/>
      <c r="H45" s="49"/>
      <c r="I45" s="71">
        <f t="shared" si="0"/>
        <v>27.37247245335616</v>
      </c>
      <c r="J45" s="1">
        <f t="shared" si="2"/>
        <v>0</v>
      </c>
      <c r="L45" s="1" t="str">
        <f t="shared" si="1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65" t="s">
        <v>274</v>
      </c>
      <c r="F46" s="5">
        <v>29</v>
      </c>
      <c r="G46" s="5"/>
      <c r="H46" s="49"/>
      <c r="I46" s="71">
        <f t="shared" si="0"/>
        <v>27.37247245335616</v>
      </c>
      <c r="J46" s="1">
        <f t="shared" si="2"/>
        <v>0</v>
      </c>
      <c r="L46" s="1" t="str">
        <f t="shared" si="1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65" t="s">
        <v>274</v>
      </c>
      <c r="F47" s="5">
        <v>30</v>
      </c>
      <c r="G47" s="5"/>
      <c r="H47" s="49"/>
      <c r="I47" s="71">
        <f t="shared" si="0"/>
        <v>27.37247245335616</v>
      </c>
      <c r="J47" s="1">
        <f t="shared" si="2"/>
        <v>0</v>
      </c>
      <c r="L47" s="1" t="str">
        <f t="shared" si="1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65" t="s">
        <v>274</v>
      </c>
      <c r="F48" s="3">
        <v>31</v>
      </c>
      <c r="G48" s="5"/>
      <c r="H48" s="49"/>
      <c r="I48" s="71">
        <f t="shared" si="0"/>
        <v>27.37247245335616</v>
      </c>
      <c r="J48" s="1">
        <f t="shared" si="2"/>
        <v>0</v>
      </c>
      <c r="L48" s="1" t="str">
        <f t="shared" si="1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27" t="e">
        <f>AVERAGE(G18:G47)</f>
        <v>#DIV/0!</v>
      </c>
      <c r="H49" s="37"/>
      <c r="I49" s="37">
        <f>AVERAGE(I18:I47)</f>
        <v>27.372472453356174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41">
        <f>SUM(G18:G47)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203-084</v>
      </c>
      <c r="G53" s="38">
        <f>+AVERAGE(I18:I48)</f>
        <v>27.372472453356174</v>
      </c>
      <c r="H53" s="38">
        <f>+MAX(G18:G47)</f>
        <v>0</v>
      </c>
      <c r="I53" s="33">
        <f>+SUM(G18:G47)</f>
        <v>0</v>
      </c>
      <c r="J53" s="33">
        <f>+COUNTIF(G18:G47,"&gt;0")</f>
        <v>0</v>
      </c>
      <c r="K53" s="33"/>
      <c r="L53" s="5"/>
      <c r="M53" s="33"/>
      <c r="N53" s="33">
        <f>+SUM(J18:J47)</f>
        <v>0</v>
      </c>
    </row>
    <row r="54" spans="1:14" ht="35.25" customHeight="1" x14ac:dyDescent="0.2">
      <c r="H54" s="47"/>
    </row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{3F274871-D9B1-4402-9B43-CEDD448AE24D}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274871-D9B1-4402-9B43-CEDD448AE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N65539"/>
  <sheetViews>
    <sheetView topLeftCell="A9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34</v>
      </c>
      <c r="D10" s="21" t="s">
        <v>24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69</v>
      </c>
      <c r="D12" s="15" t="s">
        <v>188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107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188</v>
      </c>
    </row>
    <row r="17" spans="1:12" s="1" customFormat="1" ht="24.95" customHeight="1" x14ac:dyDescent="0.2">
      <c r="A17" s="2">
        <v>30</v>
      </c>
      <c r="B17" s="24"/>
      <c r="C17" s="3"/>
      <c r="D17" s="3"/>
      <c r="E17" s="5"/>
      <c r="H17" s="1">
        <f>+_xlfn.XLOOKUP(H16,'RELLENAR Q PROY'!$C$3:$C$106,'RELLENAR Q PROY'!D3:D106)</f>
        <v>48.953071522187486</v>
      </c>
      <c r="J17" s="1" t="str">
        <f>+H16</f>
        <v>203-123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48.953071522187486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5"/>
      <c r="F19" s="5">
        <v>2</v>
      </c>
      <c r="G19" s="5">
        <f t="shared" ref="G19:G48" si="0">B19-B18</f>
        <v>0</v>
      </c>
      <c r="H19" s="49"/>
      <c r="I19" s="71">
        <f t="shared" ref="I19:I48" si="1">+$H$17</f>
        <v>48.953071522187486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5"/>
      <c r="F20" s="5">
        <v>3</v>
      </c>
      <c r="G20" s="5">
        <f t="shared" si="0"/>
        <v>0</v>
      </c>
      <c r="H20" s="49"/>
      <c r="I20" s="71">
        <f t="shared" si="1"/>
        <v>48.953071522187486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5"/>
      <c r="F21" s="5">
        <v>4</v>
      </c>
      <c r="G21" s="5">
        <f t="shared" si="0"/>
        <v>0</v>
      </c>
      <c r="H21" s="49"/>
      <c r="I21" s="71">
        <f t="shared" si="1"/>
        <v>48.953071522187486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5"/>
      <c r="F22" s="5">
        <v>5</v>
      </c>
      <c r="G22" s="5">
        <f t="shared" si="0"/>
        <v>0</v>
      </c>
      <c r="H22" s="49"/>
      <c r="I22" s="71">
        <f t="shared" si="1"/>
        <v>48.953071522187486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5"/>
      <c r="F23" s="5">
        <v>6</v>
      </c>
      <c r="G23" s="5">
        <f t="shared" si="0"/>
        <v>0</v>
      </c>
      <c r="H23" s="49"/>
      <c r="I23" s="71">
        <f t="shared" si="1"/>
        <v>48.953071522187486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5"/>
      <c r="F24" s="5">
        <v>7</v>
      </c>
      <c r="G24" s="5">
        <f t="shared" si="0"/>
        <v>0</v>
      </c>
      <c r="H24" s="49"/>
      <c r="I24" s="71">
        <f t="shared" si="1"/>
        <v>48.953071522187486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5"/>
      <c r="F25" s="5">
        <v>8</v>
      </c>
      <c r="G25" s="5">
        <f t="shared" si="0"/>
        <v>0</v>
      </c>
      <c r="H25" s="49"/>
      <c r="I25" s="71">
        <f t="shared" si="1"/>
        <v>48.953071522187486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5"/>
      <c r="F26" s="5">
        <v>9</v>
      </c>
      <c r="G26" s="5">
        <f t="shared" si="0"/>
        <v>0</v>
      </c>
      <c r="H26" s="49"/>
      <c r="I26" s="71">
        <f t="shared" si="1"/>
        <v>48.953071522187486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5"/>
      <c r="F27" s="5">
        <v>10</v>
      </c>
      <c r="G27" s="5">
        <f t="shared" si="0"/>
        <v>0</v>
      </c>
      <c r="H27" s="49"/>
      <c r="I27" s="71">
        <f t="shared" si="1"/>
        <v>48.953071522187486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5"/>
      <c r="F28" s="5">
        <v>11</v>
      </c>
      <c r="G28" s="5">
        <f t="shared" si="0"/>
        <v>0</v>
      </c>
      <c r="H28" s="49"/>
      <c r="I28" s="71">
        <f t="shared" si="1"/>
        <v>48.953071522187486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5"/>
      <c r="F29" s="5">
        <v>12</v>
      </c>
      <c r="G29" s="5">
        <f t="shared" si="0"/>
        <v>0</v>
      </c>
      <c r="H29" s="49"/>
      <c r="I29" s="71">
        <f t="shared" si="1"/>
        <v>48.953071522187486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5"/>
      <c r="F30" s="5">
        <v>13</v>
      </c>
      <c r="G30" s="5">
        <f t="shared" si="0"/>
        <v>0</v>
      </c>
      <c r="H30" s="49"/>
      <c r="I30" s="71">
        <f t="shared" si="1"/>
        <v>48.953071522187486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5"/>
      <c r="F31" s="5">
        <v>14</v>
      </c>
      <c r="G31" s="5">
        <f t="shared" si="0"/>
        <v>0</v>
      </c>
      <c r="H31" s="49"/>
      <c r="I31" s="71">
        <f t="shared" si="1"/>
        <v>48.953071522187486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91"/>
      <c r="F32" s="5">
        <v>15</v>
      </c>
      <c r="G32" s="5">
        <f t="shared" si="0"/>
        <v>0</v>
      </c>
      <c r="H32" s="49"/>
      <c r="I32" s="71">
        <f t="shared" si="1"/>
        <v>48.953071522187486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5"/>
      <c r="F33" s="5">
        <v>16</v>
      </c>
      <c r="G33" s="5">
        <f t="shared" si="0"/>
        <v>0</v>
      </c>
      <c r="H33" s="49"/>
      <c r="I33" s="71">
        <f t="shared" si="1"/>
        <v>48.953071522187486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5"/>
      <c r="F34" s="5">
        <v>17</v>
      </c>
      <c r="G34" s="5">
        <f t="shared" si="0"/>
        <v>0</v>
      </c>
      <c r="H34" s="49"/>
      <c r="I34" s="71">
        <f t="shared" si="1"/>
        <v>48.953071522187486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5"/>
      <c r="F35" s="5">
        <v>18</v>
      </c>
      <c r="G35" s="5">
        <f t="shared" si="0"/>
        <v>0</v>
      </c>
      <c r="H35" s="49"/>
      <c r="I35" s="71">
        <f t="shared" si="1"/>
        <v>48.953071522187486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5"/>
      <c r="F36" s="5">
        <v>19</v>
      </c>
      <c r="G36" s="5">
        <f t="shared" si="0"/>
        <v>0</v>
      </c>
      <c r="H36" s="49"/>
      <c r="I36" s="71">
        <f t="shared" si="1"/>
        <v>48.953071522187486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5"/>
      <c r="F37" s="5">
        <v>20</v>
      </c>
      <c r="G37" s="5">
        <f t="shared" si="0"/>
        <v>0</v>
      </c>
      <c r="H37" s="49"/>
      <c r="I37" s="71">
        <f t="shared" si="1"/>
        <v>48.953071522187486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5"/>
      <c r="F38" s="5">
        <v>21</v>
      </c>
      <c r="G38" s="5">
        <f t="shared" si="0"/>
        <v>0</v>
      </c>
      <c r="H38" s="49"/>
      <c r="I38" s="71">
        <f t="shared" si="1"/>
        <v>48.953071522187486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5"/>
      <c r="F39" s="5">
        <v>22</v>
      </c>
      <c r="G39" s="5">
        <f t="shared" si="0"/>
        <v>0</v>
      </c>
      <c r="H39" s="49"/>
      <c r="I39" s="71">
        <f t="shared" si="1"/>
        <v>48.953071522187486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5"/>
      <c r="F40" s="5">
        <v>23</v>
      </c>
      <c r="G40" s="5">
        <f t="shared" si="0"/>
        <v>0</v>
      </c>
      <c r="H40" s="49"/>
      <c r="I40" s="71">
        <f t="shared" si="1"/>
        <v>48.953071522187486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5"/>
      <c r="F41" s="5">
        <v>24</v>
      </c>
      <c r="G41" s="5">
        <f t="shared" si="0"/>
        <v>0</v>
      </c>
      <c r="H41" s="49"/>
      <c r="I41" s="71">
        <f t="shared" si="1"/>
        <v>48.953071522187486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5"/>
      <c r="F42" s="5">
        <v>25</v>
      </c>
      <c r="G42" s="5">
        <f t="shared" si="0"/>
        <v>0</v>
      </c>
      <c r="H42" s="49"/>
      <c r="I42" s="71">
        <f t="shared" si="1"/>
        <v>48.953071522187486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5"/>
      <c r="F43" s="5">
        <v>26</v>
      </c>
      <c r="G43" s="5">
        <f t="shared" si="0"/>
        <v>0</v>
      </c>
      <c r="H43" s="49"/>
      <c r="I43" s="71">
        <f t="shared" si="1"/>
        <v>48.953071522187486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5"/>
      <c r="F44" s="5">
        <v>27</v>
      </c>
      <c r="G44" s="5">
        <f t="shared" si="0"/>
        <v>0</v>
      </c>
      <c r="H44" s="49"/>
      <c r="I44" s="71">
        <f t="shared" si="1"/>
        <v>48.953071522187486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5"/>
      <c r="F45" s="5">
        <v>28</v>
      </c>
      <c r="G45" s="5">
        <f t="shared" si="0"/>
        <v>0</v>
      </c>
      <c r="H45" s="49"/>
      <c r="I45" s="71">
        <f t="shared" si="1"/>
        <v>48.953071522187486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5"/>
      <c r="F46" s="5">
        <v>29</v>
      </c>
      <c r="G46" s="5">
        <f t="shared" si="0"/>
        <v>0</v>
      </c>
      <c r="H46" s="49"/>
      <c r="I46" s="71">
        <f t="shared" si="1"/>
        <v>48.953071522187486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25"/>
      <c r="F47" s="5">
        <v>30</v>
      </c>
      <c r="G47" s="5">
        <f t="shared" si="0"/>
        <v>0</v>
      </c>
      <c r="H47" s="49"/>
      <c r="I47" s="71">
        <f t="shared" si="1"/>
        <v>48.953071522187486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0"/>
      <c r="F48" s="3">
        <v>31</v>
      </c>
      <c r="G48" s="5">
        <f t="shared" si="0"/>
        <v>0</v>
      </c>
      <c r="H48" s="49"/>
      <c r="I48" s="71">
        <f t="shared" si="1"/>
        <v>48.953071522187486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106">
        <f>AVERAGE(G18:G48)</f>
        <v>0</v>
      </c>
      <c r="H49" s="37"/>
      <c r="I49" s="37">
        <f>AVERAGE(I18:I48)</f>
        <v>48.95307152218745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203-123</v>
      </c>
      <c r="G53" s="38">
        <f>+AVERAGE(I18:I48)</f>
        <v>48.95307152218745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phoneticPr fontId="10" type="noConversion"/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{B796609B-CD01-43E0-B230-9054B5426DF3}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96609B-CD01-43E0-B230-9054B5426D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N65539"/>
  <sheetViews>
    <sheetView topLeftCell="A12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34</v>
      </c>
      <c r="D10" s="21" t="s">
        <v>25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70</v>
      </c>
      <c r="D12" s="15" t="s">
        <v>191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107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191</v>
      </c>
    </row>
    <row r="17" spans="1:12" s="1" customFormat="1" ht="24.95" customHeight="1" x14ac:dyDescent="0.2">
      <c r="A17" s="2">
        <v>30</v>
      </c>
      <c r="B17" s="24"/>
      <c r="C17" s="3"/>
      <c r="D17" s="3"/>
      <c r="E17" s="5"/>
      <c r="H17" s="1">
        <f>+_xlfn.XLOOKUP(H16,'RELLENAR Q PROY'!$C$3:$C$106,'RELLENAR Q PROY'!D3:D106)</f>
        <v>42.462791801538089</v>
      </c>
      <c r="J17" s="1" t="str">
        <f>+H16</f>
        <v>203-126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42.462791801538089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42.462791801538089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42.462791801538089</v>
      </c>
      <c r="J20" s="1">
        <f t="shared" ref="J20:J46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42.462791801538089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42.462791801538089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42.462791801538089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42.462791801538089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42.462791801538089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42.462791801538089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42.462791801538089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42.462791801538089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42.462791801538089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42.462791801538089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42.462791801538089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42.462791801538089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42.462791801538089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42.462791801538089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42.462791801538089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42.462791801538089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42.462791801538089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42.462791801538089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42.462791801538089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42.462791801538089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42.462791801538089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42.462791801538089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42.462791801538089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42.462791801538089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42.462791801538089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42.462791801538089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42.462791801538089</v>
      </c>
      <c r="J47" s="1">
        <f>+I47/1000*60*60*G47</f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42.462791801538089</v>
      </c>
      <c r="J48" s="1">
        <f>+I48/1000*60*60*G48</f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42.462791801538067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203-126</v>
      </c>
      <c r="G53" s="38">
        <f>+AVERAGE(I18:I48)</f>
        <v>42.462791801538067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{89E47D12-CBFB-46C2-B1DC-56C49D83C7B4}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E47D12-CBFB-46C2-B1DC-56C49D83C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N65539"/>
  <sheetViews>
    <sheetView topLeftCell="A10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35</v>
      </c>
      <c r="D10" s="21" t="s">
        <v>36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71</v>
      </c>
      <c r="D12" s="15" t="s">
        <v>146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107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146</v>
      </c>
    </row>
    <row r="17" spans="1:12" s="1" customFormat="1" ht="24.95" customHeight="1" x14ac:dyDescent="0.2">
      <c r="A17" s="2">
        <v>30</v>
      </c>
      <c r="B17" s="24"/>
      <c r="C17" s="3"/>
      <c r="D17" s="3"/>
      <c r="E17" s="5" t="s">
        <v>275</v>
      </c>
      <c r="H17" s="1">
        <f>+_xlfn.XLOOKUP(H16,'RELLENAR Q PROY'!$C$3:$C$106,'RELLENAR Q PROY'!D3:D106)</f>
        <v>63.58041725305241</v>
      </c>
      <c r="J17" s="1" t="str">
        <f>+H16</f>
        <v>203-043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 t="s">
        <v>276</v>
      </c>
      <c r="F18" s="5">
        <v>1</v>
      </c>
      <c r="G18" s="5">
        <f>B18-B17</f>
        <v>0</v>
      </c>
      <c r="H18" s="49"/>
      <c r="I18" s="71">
        <f>+$H$17</f>
        <v>63.58041725305241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90"/>
      <c r="F19" s="5">
        <v>2</v>
      </c>
      <c r="G19" s="5">
        <f t="shared" ref="G19:G48" si="0">B19-B18</f>
        <v>0</v>
      </c>
      <c r="H19" s="49"/>
      <c r="I19" s="71">
        <f t="shared" ref="I19:I48" si="1">+$H$17</f>
        <v>63.58041725305241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63.58041725305241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63.58041725305241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63.58041725305241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63.58041725305241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63.58041725305241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63.58041725305241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63.58041725305241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63.58041725305241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63.58041725305241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63.58041725305241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63.58041725305241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63.58041725305241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63.58041725305241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63.58041725305241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63.58041725305241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63.58041725305241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63.58041725305241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63.58041725305241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63.58041725305241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63.58041725305241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63.58041725305241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63.58041725305241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63.58041725305241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63.58041725305241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63.58041725305241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63.58041725305241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63.58041725305241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63.58041725305241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63.58041725305241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63.580417253052431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/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203-043</v>
      </c>
      <c r="G53" s="38">
        <f>+AVERAGE(I18:I48)</f>
        <v>63.580417253052431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{11B1ED66-3AC7-4AF6-8C2E-308728F3756C}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B1ED66-3AC7-4AF6-8C2E-308728F375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65539"/>
  <sheetViews>
    <sheetView topLeftCell="A5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35</v>
      </c>
      <c r="D10" s="21" t="s">
        <v>37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229</v>
      </c>
      <c r="D12" s="15" t="s">
        <v>168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107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168</v>
      </c>
    </row>
    <row r="17" spans="1:12" s="1" customFormat="1" ht="24.95" customHeight="1" x14ac:dyDescent="0.2">
      <c r="A17" s="2">
        <v>30</v>
      </c>
      <c r="B17" s="24"/>
      <c r="C17" s="3"/>
      <c r="D17" s="3"/>
      <c r="E17" s="5"/>
      <c r="H17" s="1">
        <f>+_xlfn.XLOOKUP(H16,'RELLENAR Q PROY'!$C$3:$C$106,'RELLENAR Q PROY'!D3:D106)</f>
        <v>50.081559655330935</v>
      </c>
      <c r="J17" s="1" t="str">
        <f>+H16</f>
        <v>203-088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50.081559655330935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3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50.081559655330935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50.081559655330935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3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50.081559655330935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50.081559655330935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3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50.081559655330935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50.081559655330935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3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50.081559655330935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50.081559655330935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3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50.081559655330935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50.081559655330935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50.081559655330935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50.081559655330935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50.081559655330935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50.081559655330935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50.081559655330935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50.081559655330935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50.081559655330935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50.081559655330935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50.081559655330935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50.081559655330935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50.081559655330935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50.081559655330935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50.081559655330935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50.081559655330935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50.081559655330935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50.081559655330935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50.081559655330935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50.081559655330935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50.081559655330935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50.081559655330935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50.081559655330928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203-088</v>
      </c>
      <c r="G53" s="38">
        <f>+AVERAGE(I18:I48)</f>
        <v>50.081559655330928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{D7E01740-C6D3-408C-9FD5-BC54854E2F8B}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E01740-C6D3-408C-9FD5-BC54854E2F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65539"/>
  <sheetViews>
    <sheetView topLeftCell="A5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35</v>
      </c>
      <c r="D10" s="21" t="s">
        <v>38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72</v>
      </c>
      <c r="D12" s="15" t="s">
        <v>198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107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198</v>
      </c>
    </row>
    <row r="17" spans="1:12" s="1" customFormat="1" ht="24.95" customHeight="1" x14ac:dyDescent="0.2">
      <c r="A17" s="2">
        <v>30</v>
      </c>
      <c r="B17" s="24"/>
      <c r="C17" s="3"/>
      <c r="D17" s="3"/>
      <c r="E17" s="65" t="s">
        <v>277</v>
      </c>
      <c r="H17" s="1">
        <f>+_xlfn.XLOOKUP(H16,'RELLENAR Q PROY'!$C$3:$C$106,'RELLENAR Q PROY'!D3:D106)</f>
        <v>0</v>
      </c>
      <c r="J17" s="1" t="str">
        <f>+H16</f>
        <v>203-134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 t="s">
        <v>276</v>
      </c>
      <c r="F18" s="5">
        <v>1</v>
      </c>
      <c r="G18" s="5">
        <f>B18-B17</f>
        <v>0</v>
      </c>
      <c r="H18" s="49"/>
      <c r="I18" s="71">
        <f>+$H$17</f>
        <v>0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90"/>
      <c r="F19" s="5">
        <v>2</v>
      </c>
      <c r="G19" s="5">
        <f t="shared" ref="G19:G48" si="0">B19-B18</f>
        <v>0</v>
      </c>
      <c r="H19" s="49"/>
      <c r="I19" s="71">
        <f t="shared" ref="I19:I48" si="1">+$H$17</f>
        <v>0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0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0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0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0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0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0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0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0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0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0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0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0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0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0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0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0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0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0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0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0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0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0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0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0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0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0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0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0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0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/>
      <c r="H49" s="37"/>
      <c r="I49" s="37"/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/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203-134</v>
      </c>
      <c r="G53" s="38">
        <f>+AVERAGE(I18:I48)</f>
        <v>0</v>
      </c>
      <c r="H53" s="38">
        <f>+MAX(G18:G47)</f>
        <v>0</v>
      </c>
      <c r="I53" s="33">
        <f>+SUM(G18:G47)</f>
        <v>0</v>
      </c>
      <c r="J53" s="33">
        <f>+COUNTIF(G18:G47,"&gt;0")</f>
        <v>0</v>
      </c>
      <c r="K53" s="33"/>
      <c r="L53" s="5"/>
      <c r="M53" s="33"/>
      <c r="N53" s="33">
        <f>+SUM(J18:J47)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phoneticPr fontId="4" type="noConversion"/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{930588CB-10A6-46AB-A8B6-B9B380D41940}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0588CB-10A6-46AB-A8B6-B9B380D419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N65539"/>
  <sheetViews>
    <sheetView topLeftCell="A14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35</v>
      </c>
      <c r="D10" s="21" t="s">
        <v>39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73</v>
      </c>
      <c r="D12" s="15" t="s">
        <v>150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107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150</v>
      </c>
    </row>
    <row r="17" spans="1:12" s="1" customFormat="1" ht="24.95" customHeight="1" x14ac:dyDescent="0.2">
      <c r="A17" s="2">
        <v>31</v>
      </c>
      <c r="B17" s="24"/>
      <c r="C17" s="3"/>
      <c r="D17" s="3"/>
      <c r="E17" s="5"/>
      <c r="H17" s="1">
        <f>+_xlfn.XLOOKUP(H16,'RELLENAR Q PROY'!$C$3:$C$106,'RELLENAR Q PROY'!D3:D106)</f>
        <v>57.444894790316233</v>
      </c>
      <c r="J17" s="1" t="str">
        <f>+H16</f>
        <v>203-065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57.444894790316233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57.444894790316233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57.444894790316233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57.444894790316233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57.444894790316233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57.444894790316233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57.444894790316233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57.444894790316233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57.444894790316233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57.444894790316233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57.444894790316233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57.444894790316233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57.444894790316233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57.444894790316233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57.444894790316233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57.444894790316233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57.444894790316233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57.444894790316233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57.444894790316233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57.444894790316233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57.444894790316233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57.444894790316233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57.444894790316233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57.444894790316233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57.444894790316233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57.444894790316233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57.444894790316233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57.444894790316233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57.444894790316233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57.444894790316233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57.444894790316233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57.444894790316262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203-065</v>
      </c>
      <c r="G53" s="38">
        <f>+AVERAGE(I18:I48)</f>
        <v>57.444894790316262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{E0CDB398-4941-4833-BB98-5F6BAE727C5D}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CDB398-4941-4833-BB98-5F6BAE727C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N65539"/>
  <sheetViews>
    <sheetView topLeftCell="A14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35</v>
      </c>
      <c r="D10" s="21" t="s">
        <v>55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74</v>
      </c>
      <c r="D12" s="15" t="s">
        <v>177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107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177</v>
      </c>
    </row>
    <row r="17" spans="1:12" s="1" customFormat="1" ht="24.95" customHeight="1" x14ac:dyDescent="0.2">
      <c r="A17" s="2">
        <v>30</v>
      </c>
      <c r="B17" s="24"/>
      <c r="C17" s="3"/>
      <c r="D17" s="3"/>
      <c r="E17" s="5"/>
      <c r="H17" s="1">
        <f>+_xlfn.XLOOKUP(H16,'RELLENAR Q PROY'!$C$3:$C$106,'RELLENAR Q PROY'!D3:D106)</f>
        <v>46.868527974708137</v>
      </c>
      <c r="J17" s="1" t="str">
        <f>+H16</f>
        <v>203-111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46.868527974708137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46.868527974708137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46.868527974708137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46.868527974708137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46.868527974708137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46.868527974708137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46.868527974708137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46.868527974708137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46.868527974708137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46.868527974708137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46.868527974708137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46.868527974708137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46.868527974708137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46.868527974708137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46.868527974708137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46.868527974708137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46.868527974708137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46.868527974708137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46.868527974708137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46.868527974708137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46.868527974708137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46.868527974708137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46.868527974708137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46.868527974708137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46.868527974708137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46.868527974708137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46.868527974708137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46.868527974708137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46.868527974708137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46.868527974708137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46.868527974708137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46.868527974708122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203-111</v>
      </c>
      <c r="G53" s="38">
        <f>+AVERAGE(I18:I48)</f>
        <v>46.868527974708122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{6CAB645D-DC3C-44B6-B074-E7ADF0B7B281}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AB645D-DC3C-44B6-B074-E7ADF0B7B2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N65539"/>
  <sheetViews>
    <sheetView topLeftCell="A5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35</v>
      </c>
      <c r="D10" s="21" t="s">
        <v>40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75</v>
      </c>
      <c r="D12" s="15" t="s">
        <v>199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199</v>
      </c>
    </row>
    <row r="17" spans="1:12" s="1" customFormat="1" ht="24.95" customHeight="1" x14ac:dyDescent="0.2">
      <c r="A17" s="2">
        <v>30</v>
      </c>
      <c r="B17" s="24"/>
      <c r="C17" s="3"/>
      <c r="D17" s="3"/>
      <c r="E17" s="5"/>
      <c r="H17" s="1">
        <f>+_xlfn.XLOOKUP(H16,'RELLENAR Q PROY'!$C$3:$C$106,'RELLENAR Q PROY'!D3:D106)</f>
        <v>44.811984427228772</v>
      </c>
      <c r="J17" s="1" t="str">
        <f>+H16</f>
        <v>203-135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44.811984427228772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44.811984427228772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44.811984427228772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44.811984427228772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44.811984427228772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44.811984427228772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44.811984427228772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44.811984427228772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44.811984427228772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44.811984427228772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44.811984427228772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44.811984427228772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44.811984427228772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44.811984427228772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44.811984427228772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44.811984427228772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44.811984427228772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44.811984427228772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44.811984427228772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44.811984427228772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44.811984427228772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44.811984427228772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44.811984427228772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44.811984427228772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44.811984427228772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44.811984427228772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44.811984427228772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44.811984427228772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44.811984427228772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44.811984427228772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44.811984427228772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44.811984427228772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203-135</v>
      </c>
      <c r="G53" s="38">
        <f>+AVERAGE(I18:I48)</f>
        <v>44.811984427228772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{C59C3BC2-3FC7-474B-A764-EE77BFD509D2}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9C3BC2-3FC7-474B-A764-EE77BFD509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5536"/>
  <sheetViews>
    <sheetView zoomScale="73" zoomScaleNormal="73" zoomScaleSheetLayoutView="80" workbookViewId="0">
      <selection activeCell="H16" sqref="H16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2" width="19.7109375" customWidth="1"/>
    <col min="13" max="13" width="7" customWidth="1"/>
    <col min="14" max="14" width="11.85546875" customWidth="1"/>
    <col min="15" max="29" width="7" customWidth="1"/>
  </cols>
  <sheetData>
    <row r="1" spans="1:10" ht="12.75" x14ac:dyDescent="0.2">
      <c r="A1" s="8"/>
      <c r="B1" s="9"/>
      <c r="C1" s="9"/>
      <c r="D1" s="9"/>
      <c r="E1" s="10"/>
    </row>
    <row r="2" spans="1:10" ht="12.75" x14ac:dyDescent="0.2">
      <c r="A2" s="11"/>
      <c r="B2" s="12"/>
      <c r="C2" s="12"/>
      <c r="D2" s="12"/>
      <c r="E2" s="13"/>
    </row>
    <row r="3" spans="1:10" ht="12.75" x14ac:dyDescent="0.2">
      <c r="A3" s="11"/>
      <c r="B3" s="12"/>
      <c r="C3" s="12"/>
      <c r="D3" s="12"/>
      <c r="E3" s="13"/>
    </row>
    <row r="4" spans="1:10" ht="12.75" x14ac:dyDescent="0.2">
      <c r="A4" s="11"/>
      <c r="B4" s="12"/>
      <c r="C4" s="12"/>
      <c r="D4" s="12"/>
      <c r="E4" s="13"/>
    </row>
    <row r="5" spans="1:10" ht="12.75" x14ac:dyDescent="0.2">
      <c r="A5" s="11"/>
      <c r="B5" s="12"/>
      <c r="C5" s="12"/>
      <c r="D5" s="12"/>
      <c r="E5" s="13"/>
    </row>
    <row r="6" spans="1:10" ht="12.75" x14ac:dyDescent="0.2">
      <c r="A6" s="14" t="s">
        <v>0</v>
      </c>
      <c r="B6" s="12"/>
      <c r="C6" s="12"/>
      <c r="D6" s="12"/>
      <c r="E6" s="13"/>
    </row>
    <row r="7" spans="1:10" ht="12.75" x14ac:dyDescent="0.2">
      <c r="A7" s="11" t="s">
        <v>15</v>
      </c>
      <c r="B7" s="12"/>
      <c r="C7" s="12"/>
      <c r="D7" s="12"/>
      <c r="E7" s="13"/>
    </row>
    <row r="8" spans="1:10" ht="13.5" thickBot="1" x14ac:dyDescent="0.25">
      <c r="A8" s="11"/>
      <c r="B8" s="12"/>
      <c r="C8" s="12"/>
      <c r="D8" s="12"/>
      <c r="E8" s="13"/>
    </row>
    <row r="9" spans="1:10" ht="12.75" x14ac:dyDescent="0.2">
      <c r="A9" s="122" t="s">
        <v>7</v>
      </c>
      <c r="B9" s="123"/>
      <c r="C9" s="17" t="s">
        <v>5</v>
      </c>
      <c r="D9" s="17"/>
      <c r="E9" s="18"/>
    </row>
    <row r="10" spans="1:10" ht="12.75" x14ac:dyDescent="0.2">
      <c r="A10" s="124" t="s">
        <v>8</v>
      </c>
      <c r="B10" s="125"/>
      <c r="C10" s="21" t="s">
        <v>18</v>
      </c>
      <c r="D10" s="21" t="s">
        <v>24</v>
      </c>
      <c r="E10" s="16"/>
    </row>
    <row r="11" spans="1:10" ht="12.75" x14ac:dyDescent="0.2">
      <c r="A11" s="124" t="s">
        <v>2</v>
      </c>
      <c r="B11" s="125"/>
      <c r="C11" s="21" t="s">
        <v>6</v>
      </c>
      <c r="D11" s="15"/>
      <c r="E11" s="16"/>
    </row>
    <row r="12" spans="1:10" ht="12.75" x14ac:dyDescent="0.2">
      <c r="A12" s="22" t="s">
        <v>16</v>
      </c>
      <c r="B12" s="39"/>
      <c r="C12" s="15" t="s">
        <v>27</v>
      </c>
      <c r="D12" s="15" t="s">
        <v>206</v>
      </c>
      <c r="E12" s="16"/>
    </row>
    <row r="13" spans="1:10" ht="12.75" x14ac:dyDescent="0.2">
      <c r="A13" s="124" t="s">
        <v>3</v>
      </c>
      <c r="B13" s="125"/>
      <c r="C13" s="15" t="s">
        <v>6</v>
      </c>
      <c r="D13" s="15"/>
      <c r="E13" s="16"/>
    </row>
    <row r="14" spans="1:10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10" ht="13.5" thickBot="1" x14ac:dyDescent="0.25">
      <c r="A15" s="128"/>
      <c r="B15" s="129"/>
      <c r="C15" s="12"/>
      <c r="D15" s="12"/>
      <c r="E15" s="13"/>
      <c r="G15" t="s">
        <v>241</v>
      </c>
      <c r="J15" t="s">
        <v>242</v>
      </c>
    </row>
    <row r="16" spans="1:10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206</v>
      </c>
    </row>
    <row r="17" spans="1:12" s="1" customFormat="1" ht="24.95" customHeight="1" x14ac:dyDescent="0.2">
      <c r="A17" s="2">
        <v>30</v>
      </c>
      <c r="B17" s="24"/>
      <c r="C17" s="68"/>
      <c r="D17" s="44"/>
      <c r="E17" s="5"/>
      <c r="H17" s="94">
        <f>+_xlfn.XLOOKUP(H16,'RELLENAR Q PROY'!$C$3:$C$106,'RELLENAR Q PROY'!D3:D106)</f>
        <v>81.956984641260931</v>
      </c>
      <c r="J17" s="1" t="str">
        <f>+H16</f>
        <v>203-142</v>
      </c>
    </row>
    <row r="18" spans="1:12" s="1" customFormat="1" ht="24.95" customHeight="1" x14ac:dyDescent="0.2">
      <c r="A18" s="2">
        <v>1</v>
      </c>
      <c r="B18" s="49"/>
      <c r="C18" s="68"/>
      <c r="D18" s="44"/>
      <c r="E18" s="25"/>
      <c r="F18" s="5">
        <v>1</v>
      </c>
      <c r="G18" s="5">
        <f t="shared" ref="G18:G48" si="0">B18-B17</f>
        <v>0</v>
      </c>
      <c r="H18" s="49"/>
      <c r="I18" s="71">
        <f t="shared" ref="I18:I48" si="1">+$H$17</f>
        <v>81.956984641260931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si="0"/>
        <v>0</v>
      </c>
      <c r="H19" s="49"/>
      <c r="I19" s="71">
        <f t="shared" si="1"/>
        <v>81.956984641260931</v>
      </c>
      <c r="J19" s="1">
        <f t="shared" ref="J19:J47" si="2">+I19/1000*60*60*G19</f>
        <v>0</v>
      </c>
      <c r="L19" s="1" t="str">
        <f t="shared" ref="L19:L48" si="3">+IF(AND(G19&gt;0,J19=0),"NECESITA CAUDAL","ok")</f>
        <v>ok</v>
      </c>
    </row>
    <row r="20" spans="1:12" s="1" customFormat="1" ht="24.95" customHeight="1" x14ac:dyDescent="0.2">
      <c r="A20" s="4">
        <v>3</v>
      </c>
      <c r="B20" s="49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81.956984641260931</v>
      </c>
      <c r="J20" s="1">
        <f t="shared" si="2"/>
        <v>0</v>
      </c>
      <c r="L20" s="1" t="str">
        <f t="shared" si="3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81.956984641260931</v>
      </c>
      <c r="J21" s="1">
        <f t="shared" si="2"/>
        <v>0</v>
      </c>
      <c r="L21" s="1" t="str">
        <f t="shared" si="3"/>
        <v>ok</v>
      </c>
    </row>
    <row r="22" spans="1:12" s="1" customFormat="1" ht="24.95" customHeight="1" x14ac:dyDescent="0.2">
      <c r="A22" s="4">
        <v>5</v>
      </c>
      <c r="B22" s="49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81.956984641260931</v>
      </c>
      <c r="J22" s="1">
        <f t="shared" si="2"/>
        <v>0</v>
      </c>
      <c r="L22" s="1" t="str">
        <f t="shared" si="3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81.956984641260931</v>
      </c>
      <c r="J23" s="1">
        <f t="shared" si="2"/>
        <v>0</v>
      </c>
      <c r="L23" s="1" t="str">
        <f t="shared" si="3"/>
        <v>ok</v>
      </c>
    </row>
    <row r="24" spans="1:12" s="1" customFormat="1" ht="24.95" customHeight="1" x14ac:dyDescent="0.2">
      <c r="A24" s="4">
        <v>7</v>
      </c>
      <c r="B24" s="49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81.956984641260931</v>
      </c>
      <c r="J24" s="1">
        <f t="shared" si="2"/>
        <v>0</v>
      </c>
      <c r="L24" s="1" t="str">
        <f t="shared" si="3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81.956984641260931</v>
      </c>
      <c r="J25" s="1">
        <f t="shared" si="2"/>
        <v>0</v>
      </c>
      <c r="L25" s="1" t="str">
        <f t="shared" si="3"/>
        <v>ok</v>
      </c>
    </row>
    <row r="26" spans="1:12" s="1" customFormat="1" ht="24.95" customHeight="1" x14ac:dyDescent="0.2">
      <c r="A26" s="4">
        <v>9</v>
      </c>
      <c r="B26" s="49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81.956984641260931</v>
      </c>
      <c r="J26" s="1">
        <f t="shared" si="2"/>
        <v>0</v>
      </c>
      <c r="L26" s="1" t="str">
        <f t="shared" si="3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81.956984641260931</v>
      </c>
      <c r="J27" s="1">
        <f t="shared" si="2"/>
        <v>0</v>
      </c>
      <c r="L27" s="1" t="str">
        <f t="shared" si="3"/>
        <v>ok</v>
      </c>
    </row>
    <row r="28" spans="1:12" s="1" customFormat="1" ht="24.95" customHeight="1" x14ac:dyDescent="0.2">
      <c r="A28" s="4">
        <v>11</v>
      </c>
      <c r="B28" s="49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81.956984641260931</v>
      </c>
      <c r="J28" s="1">
        <f t="shared" si="2"/>
        <v>0</v>
      </c>
      <c r="L28" s="1" t="str">
        <f t="shared" si="3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81.956984641260931</v>
      </c>
      <c r="J29" s="1">
        <f t="shared" si="2"/>
        <v>0</v>
      </c>
      <c r="L29" s="1" t="str">
        <f t="shared" si="3"/>
        <v>ok</v>
      </c>
    </row>
    <row r="30" spans="1:12" s="1" customFormat="1" ht="24.95" customHeight="1" x14ac:dyDescent="0.2">
      <c r="A30" s="4">
        <v>13</v>
      </c>
      <c r="B30" s="49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81.956984641260931</v>
      </c>
      <c r="J30" s="1">
        <f t="shared" si="2"/>
        <v>0</v>
      </c>
      <c r="L30" s="1" t="str">
        <f t="shared" si="3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81.956984641260931</v>
      </c>
      <c r="J31" s="1">
        <f t="shared" si="2"/>
        <v>0</v>
      </c>
      <c r="L31" s="1" t="str">
        <f t="shared" si="3"/>
        <v>ok</v>
      </c>
    </row>
    <row r="32" spans="1:12" s="1" customFormat="1" ht="24.95" customHeight="1" x14ac:dyDescent="0.2">
      <c r="A32" s="40">
        <v>15</v>
      </c>
      <c r="B32" s="53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81.956984641260931</v>
      </c>
      <c r="J32" s="1">
        <f t="shared" si="2"/>
        <v>0</v>
      </c>
      <c r="L32" s="1" t="str">
        <f t="shared" si="3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81.956984641260931</v>
      </c>
      <c r="J33" s="1">
        <f t="shared" si="2"/>
        <v>0</v>
      </c>
      <c r="L33" s="1" t="str">
        <f t="shared" si="3"/>
        <v>ok</v>
      </c>
    </row>
    <row r="34" spans="1:12" s="1" customFormat="1" ht="24.95" customHeight="1" x14ac:dyDescent="0.2">
      <c r="A34" s="4">
        <v>17</v>
      </c>
      <c r="B34" s="100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81.956984641260931</v>
      </c>
      <c r="J34" s="1">
        <f t="shared" si="2"/>
        <v>0</v>
      </c>
      <c r="L34" s="1" t="str">
        <f t="shared" si="3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81.956984641260931</v>
      </c>
      <c r="J35" s="1">
        <f t="shared" si="2"/>
        <v>0</v>
      </c>
      <c r="L35" s="1" t="str">
        <f t="shared" si="3"/>
        <v>ok</v>
      </c>
    </row>
    <row r="36" spans="1:12" s="1" customFormat="1" ht="24.95" customHeight="1" x14ac:dyDescent="0.2">
      <c r="A36" s="4">
        <v>19</v>
      </c>
      <c r="B36" s="100"/>
      <c r="C36" s="68"/>
      <c r="D36" s="45"/>
      <c r="E36" s="26"/>
      <c r="F36" s="5">
        <v>19</v>
      </c>
      <c r="G36" s="5">
        <f t="shared" si="0"/>
        <v>0</v>
      </c>
      <c r="H36" s="49"/>
      <c r="I36" s="71">
        <f t="shared" si="1"/>
        <v>81.956984641260931</v>
      </c>
      <c r="J36" s="1">
        <f t="shared" si="2"/>
        <v>0</v>
      </c>
      <c r="L36" s="1" t="str">
        <f t="shared" si="3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81.956984641260931</v>
      </c>
      <c r="J37" s="1">
        <f t="shared" si="2"/>
        <v>0</v>
      </c>
      <c r="L37" s="1" t="str">
        <f t="shared" si="3"/>
        <v>ok</v>
      </c>
    </row>
    <row r="38" spans="1:12" s="1" customFormat="1" ht="24.95" customHeight="1" x14ac:dyDescent="0.2">
      <c r="A38" s="4">
        <v>21</v>
      </c>
      <c r="B38" s="49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81.956984641260931</v>
      </c>
      <c r="J38" s="1">
        <f t="shared" si="2"/>
        <v>0</v>
      </c>
      <c r="L38" s="1" t="str">
        <f t="shared" si="3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81.956984641260931</v>
      </c>
      <c r="J39" s="1">
        <f t="shared" si="2"/>
        <v>0</v>
      </c>
      <c r="L39" s="1" t="str">
        <f t="shared" si="3"/>
        <v>ok</v>
      </c>
    </row>
    <row r="40" spans="1:12" s="1" customFormat="1" ht="24.95" customHeight="1" x14ac:dyDescent="0.2">
      <c r="A40" s="4">
        <v>23</v>
      </c>
      <c r="B40" s="49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81.956984641260931</v>
      </c>
      <c r="J40" s="1">
        <f t="shared" si="2"/>
        <v>0</v>
      </c>
      <c r="L40" s="1" t="str">
        <f t="shared" si="3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81.956984641260931</v>
      </c>
      <c r="J41" s="1">
        <f t="shared" si="2"/>
        <v>0</v>
      </c>
      <c r="L41" s="1" t="str">
        <f t="shared" si="3"/>
        <v>ok</v>
      </c>
    </row>
    <row r="42" spans="1:12" s="1" customFormat="1" ht="24.95" customHeight="1" x14ac:dyDescent="0.2">
      <c r="A42" s="4">
        <v>25</v>
      </c>
      <c r="B42" s="49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81.956984641260931</v>
      </c>
      <c r="J42" s="1">
        <f t="shared" si="2"/>
        <v>0</v>
      </c>
      <c r="L42" s="1" t="str">
        <f t="shared" si="3"/>
        <v>ok</v>
      </c>
    </row>
    <row r="43" spans="1:12" s="1" customFormat="1" ht="24.95" customHeight="1" x14ac:dyDescent="0.2">
      <c r="A43" s="4">
        <v>26</v>
      </c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81.956984641260931</v>
      </c>
      <c r="J43" s="1">
        <f t="shared" si="2"/>
        <v>0</v>
      </c>
      <c r="L43" s="1" t="str">
        <f t="shared" si="3"/>
        <v>ok</v>
      </c>
    </row>
    <row r="44" spans="1:12" s="1" customFormat="1" ht="24.95" customHeight="1" x14ac:dyDescent="0.2">
      <c r="A44" s="4">
        <v>27</v>
      </c>
      <c r="B44" s="49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81.956984641260931</v>
      </c>
      <c r="J44" s="1">
        <f t="shared" si="2"/>
        <v>0</v>
      </c>
      <c r="L44" s="1" t="str">
        <f t="shared" si="3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81.956984641260931</v>
      </c>
      <c r="J45" s="1">
        <f t="shared" si="2"/>
        <v>0</v>
      </c>
      <c r="L45" s="1" t="str">
        <f t="shared" si="3"/>
        <v>ok</v>
      </c>
    </row>
    <row r="46" spans="1:12" s="1" customFormat="1" ht="24.95" customHeight="1" x14ac:dyDescent="0.2">
      <c r="A46" s="4">
        <v>29</v>
      </c>
      <c r="B46" s="49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81.956984641260931</v>
      </c>
      <c r="J46" s="1">
        <f t="shared" si="2"/>
        <v>0</v>
      </c>
      <c r="L46" s="1" t="str">
        <f t="shared" si="3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81.956984641260931</v>
      </c>
      <c r="J47" s="1">
        <f t="shared" si="2"/>
        <v>0</v>
      </c>
      <c r="L47" s="1" t="str">
        <f t="shared" si="3"/>
        <v>ok</v>
      </c>
    </row>
    <row r="48" spans="1:12" s="1" customFormat="1" ht="24.95" customHeight="1" x14ac:dyDescent="0.2">
      <c r="A48" s="31">
        <v>31</v>
      </c>
      <c r="B48" s="49"/>
      <c r="C48" s="111"/>
      <c r="D48" s="44"/>
      <c r="E48" s="32"/>
      <c r="F48" s="5">
        <v>31</v>
      </c>
      <c r="G48" s="5">
        <f t="shared" si="0"/>
        <v>0</v>
      </c>
      <c r="H48" s="49"/>
      <c r="I48" s="71">
        <f t="shared" si="1"/>
        <v>81.956984641260931</v>
      </c>
      <c r="J48" s="1">
        <f>+I48/1000*60*60*G48</f>
        <v>0</v>
      </c>
      <c r="L48" s="1" t="str">
        <f t="shared" si="3"/>
        <v>ok</v>
      </c>
    </row>
    <row r="49" spans="1:14" s="1" customFormat="1" ht="24.95" customHeight="1" x14ac:dyDescent="0.2">
      <c r="A49" s="31" t="s">
        <v>1</v>
      </c>
      <c r="B49" s="29"/>
      <c r="C49" s="29"/>
      <c r="D49" s="44"/>
      <c r="E49" s="32"/>
      <c r="F49" s="30"/>
      <c r="G49" s="37">
        <f>AVERAGE(G18:G48)</f>
        <v>0</v>
      </c>
      <c r="H49" s="37"/>
      <c r="I49" s="37">
        <f>AVERAGE(I18:I48)</f>
        <v>81.956984641260973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203-142</v>
      </c>
      <c r="G53" s="38">
        <f>+AVERAGE(I18:I48)</f>
        <v>81.956984641260973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I18:I48">
    <cfRule type="top10" dxfId="7" priority="8" rank="1"/>
  </conditionalFormatting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{A46B8450-E811-4E95-9481-0CDE4F61B69B}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6B8450-E811-4E95-9481-0CDE4F61B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N65539"/>
  <sheetViews>
    <sheetView topLeftCell="A12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35</v>
      </c>
      <c r="D10" s="21" t="s">
        <v>41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76</v>
      </c>
      <c r="D12" s="15" t="s">
        <v>216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216</v>
      </c>
    </row>
    <row r="17" spans="1:12" s="1" customFormat="1" ht="24.95" customHeight="1" x14ac:dyDescent="0.2">
      <c r="A17" s="2">
        <v>30</v>
      </c>
      <c r="B17" s="24"/>
      <c r="C17" s="3"/>
      <c r="D17" s="3"/>
      <c r="E17" s="5"/>
      <c r="H17" s="1">
        <f>+_xlfn.XLOOKUP(H16,'RELLENAR Q PROY'!$C$3:$C$106,'RELLENAR Q PROY'!D3:D106)</f>
        <v>59.668762876901262</v>
      </c>
      <c r="J17" s="1" t="str">
        <f>+H16</f>
        <v>203-152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59.668762876901262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59.668762876901262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59.668762876901262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59.668762876901262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59.668762876901262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59.668762876901262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59.668762876901262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59.668762876901262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59.668762876901262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59.668762876901262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59.668762876901262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59.668762876901262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59.668762876901262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59.668762876901262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59.668762876901262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59.668762876901262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59.668762876901262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59.668762876901262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59.668762876901262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59.668762876901262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59.668762876901262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59.668762876901262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59.668762876901262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59.668762876901262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59.668762876901262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59.668762876901262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59.668762876901262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59.668762876901262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59.668762876901262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59.668762876901262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59.668762876901262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59.668762876901212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203-152</v>
      </c>
      <c r="G53" s="38">
        <f>+AVERAGE(I18:I48)</f>
        <v>59.668762876901212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{B0EECE06-512F-4045-810A-DE99899EA86E}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EECE06-512F-4045-810A-DE99899EA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N65539"/>
  <sheetViews>
    <sheetView topLeftCell="B8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35</v>
      </c>
      <c r="D10" s="21" t="s">
        <v>57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77</v>
      </c>
      <c r="D12" s="15" t="s">
        <v>219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219</v>
      </c>
    </row>
    <row r="17" spans="1:12" s="1" customFormat="1" ht="24.95" customHeight="1" x14ac:dyDescent="0.2">
      <c r="A17" s="2">
        <v>30</v>
      </c>
      <c r="B17" s="24"/>
      <c r="C17" s="3"/>
      <c r="D17" s="24"/>
      <c r="E17" s="65"/>
      <c r="H17" s="1">
        <f>+_xlfn.XLOOKUP(H16,'RELLENAR Q PROY'!$C$3:$C$106,'RELLENAR Q PROY'!D3:D106)</f>
        <v>51.593913226089512</v>
      </c>
      <c r="J17" s="1" t="str">
        <f>+H16</f>
        <v>203-155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51.593913226089512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51.593913226089512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51.593913226089512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51.593913226089512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51.593913226089512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51.593913226089512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51.593913226089512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51.593913226089512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51.593913226089512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51.593913226089512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51.593913226089512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51.593913226089512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51.593913226089512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51.593913226089512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51.593913226089512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51.593913226089512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51.593913226089512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51.593913226089512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51.593913226089512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51.593913226089512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51.593913226089512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51.593913226089512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51.593913226089512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51.593913226089512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51.593913226089512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51.593913226089512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51.593913226089512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51.593913226089512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51.593913226089512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51.593913226089512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51.593913226089512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51.593913226089555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203-155</v>
      </c>
      <c r="G53" s="38">
        <f>+AVERAGE(I18:I48)</f>
        <v>51.593913226089555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phoneticPr fontId="4" type="noConversion"/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{96D015C1-7AD4-4406-99E1-441A49DF11F4}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D015C1-7AD4-4406-99E1-441A49DF1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N65539"/>
  <sheetViews>
    <sheetView topLeftCell="B9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42</v>
      </c>
      <c r="D10" s="21" t="s">
        <v>24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233</v>
      </c>
      <c r="D12" s="15" t="s">
        <v>169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169</v>
      </c>
    </row>
    <row r="17" spans="1:12" s="1" customFormat="1" ht="24.95" customHeight="1" x14ac:dyDescent="0.2">
      <c r="A17" s="2">
        <v>30</v>
      </c>
      <c r="B17" s="24"/>
      <c r="C17" s="3"/>
      <c r="D17" s="3"/>
      <c r="E17" s="5"/>
      <c r="H17" s="1">
        <f>+_xlfn.XLOOKUP(H16,'RELLENAR Q PROY'!$C$3:$C$106,'RELLENAR Q PROY'!D3:D106)</f>
        <v>72.140348700883052</v>
      </c>
      <c r="J17" s="1" t="str">
        <f>+H16</f>
        <v>203-089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72.140348700883052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72.140348700883052</v>
      </c>
      <c r="J19" s="1">
        <f t="shared" ref="J19:J48" si="2">+I19/1000*60*60*G19</f>
        <v>0</v>
      </c>
      <c r="L19" s="1" t="str">
        <f t="shared" ref="L19:L48" si="3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72.140348700883052</v>
      </c>
      <c r="J20" s="1">
        <f t="shared" si="2"/>
        <v>0</v>
      </c>
      <c r="L20" s="1" t="str">
        <f t="shared" si="3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72.140348700883052</v>
      </c>
      <c r="J21" s="1">
        <f t="shared" si="2"/>
        <v>0</v>
      </c>
      <c r="L21" s="1" t="str">
        <f t="shared" si="3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72.140348700883052</v>
      </c>
      <c r="J22" s="1">
        <f t="shared" si="2"/>
        <v>0</v>
      </c>
      <c r="L22" s="1" t="str">
        <f t="shared" si="3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72.140348700883052</v>
      </c>
      <c r="J23" s="1">
        <f t="shared" si="2"/>
        <v>0</v>
      </c>
      <c r="L23" s="1" t="str">
        <f t="shared" si="3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72.140348700883052</v>
      </c>
      <c r="J24" s="1">
        <f t="shared" si="2"/>
        <v>0</v>
      </c>
      <c r="L24" s="1" t="str">
        <f t="shared" si="3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72.140348700883052</v>
      </c>
      <c r="J25" s="1">
        <f t="shared" si="2"/>
        <v>0</v>
      </c>
      <c r="L25" s="1" t="str">
        <f t="shared" si="3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72.140348700883052</v>
      </c>
      <c r="J26" s="1">
        <f t="shared" si="2"/>
        <v>0</v>
      </c>
      <c r="L26" s="1" t="str">
        <f t="shared" si="3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72.140348700883052</v>
      </c>
      <c r="J27" s="1">
        <f t="shared" si="2"/>
        <v>0</v>
      </c>
      <c r="L27" s="1" t="str">
        <f t="shared" si="3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72.140348700883052</v>
      </c>
      <c r="J28" s="1">
        <f t="shared" si="2"/>
        <v>0</v>
      </c>
      <c r="L28" s="1" t="str">
        <f t="shared" si="3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72.140348700883052</v>
      </c>
      <c r="J29" s="1">
        <f t="shared" si="2"/>
        <v>0</v>
      </c>
      <c r="L29" s="1" t="str">
        <f t="shared" si="3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72.140348700883052</v>
      </c>
      <c r="J30" s="1">
        <f t="shared" si="2"/>
        <v>0</v>
      </c>
      <c r="L30" s="1" t="str">
        <f t="shared" si="3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72.140348700883052</v>
      </c>
      <c r="J31" s="1">
        <f t="shared" si="2"/>
        <v>0</v>
      </c>
      <c r="L31" s="1" t="str">
        <f t="shared" si="3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72.140348700883052</v>
      </c>
      <c r="J32" s="1">
        <f t="shared" si="2"/>
        <v>0</v>
      </c>
      <c r="L32" s="1" t="str">
        <f t="shared" si="3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72.140348700883052</v>
      </c>
      <c r="J33" s="1">
        <f t="shared" si="2"/>
        <v>0</v>
      </c>
      <c r="L33" s="1" t="str">
        <f t="shared" si="3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72.140348700883052</v>
      </c>
      <c r="J34" s="1">
        <f t="shared" si="2"/>
        <v>0</v>
      </c>
      <c r="L34" s="1" t="str">
        <f t="shared" si="3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72.140348700883052</v>
      </c>
      <c r="J35" s="1">
        <f t="shared" si="2"/>
        <v>0</v>
      </c>
      <c r="L35" s="1" t="str">
        <f t="shared" si="3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72.140348700883052</v>
      </c>
      <c r="J36" s="1">
        <f t="shared" si="2"/>
        <v>0</v>
      </c>
      <c r="L36" s="1" t="str">
        <f t="shared" si="3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72.140348700883052</v>
      </c>
      <c r="J37" s="1">
        <f t="shared" si="2"/>
        <v>0</v>
      </c>
      <c r="L37" s="1" t="str">
        <f t="shared" si="3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72.140348700883052</v>
      </c>
      <c r="J38" s="1">
        <f t="shared" si="2"/>
        <v>0</v>
      </c>
      <c r="L38" s="1" t="str">
        <f t="shared" si="3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72.140348700883052</v>
      </c>
      <c r="J39" s="1">
        <f t="shared" si="2"/>
        <v>0</v>
      </c>
      <c r="L39" s="1" t="str">
        <f t="shared" si="3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72.140348700883052</v>
      </c>
      <c r="J40" s="1">
        <f t="shared" si="2"/>
        <v>0</v>
      </c>
      <c r="L40" s="1" t="str">
        <f t="shared" si="3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72.140348700883052</v>
      </c>
      <c r="J41" s="1">
        <f t="shared" si="2"/>
        <v>0</v>
      </c>
      <c r="L41" s="1" t="str">
        <f t="shared" si="3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72.140348700883052</v>
      </c>
      <c r="J42" s="1">
        <f t="shared" si="2"/>
        <v>0</v>
      </c>
      <c r="L42" s="1" t="str">
        <f t="shared" si="3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72.140348700883052</v>
      </c>
      <c r="J43" s="1">
        <f t="shared" si="2"/>
        <v>0</v>
      </c>
      <c r="L43" s="1" t="str">
        <f t="shared" si="3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72.140348700883052</v>
      </c>
      <c r="J44" s="1">
        <f t="shared" si="2"/>
        <v>0</v>
      </c>
      <c r="L44" s="1" t="str">
        <f t="shared" si="3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72.140348700883052</v>
      </c>
      <c r="J45" s="1">
        <f t="shared" si="2"/>
        <v>0</v>
      </c>
      <c r="L45" s="1" t="str">
        <f t="shared" si="3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72.140348700883052</v>
      </c>
      <c r="J46" s="1">
        <f t="shared" si="2"/>
        <v>0</v>
      </c>
      <c r="L46" s="1" t="str">
        <f t="shared" si="3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72.140348700883052</v>
      </c>
      <c r="J47" s="1">
        <f t="shared" si="2"/>
        <v>0</v>
      </c>
      <c r="L47" s="1" t="str">
        <f t="shared" si="3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72.140348700883052</v>
      </c>
      <c r="J48" s="1">
        <f t="shared" si="2"/>
        <v>0</v>
      </c>
      <c r="L48" s="1" t="str">
        <f t="shared" si="3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72.140348700883052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203-089</v>
      </c>
      <c r="G53" s="38">
        <f>+AVERAGE(I18:I48)</f>
        <v>72.140348700883052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{CAB3855E-8271-45DD-AEAC-6E7AF1C201DA}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B3855E-8271-45DD-AEAC-6E7AF1C20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N65539"/>
  <sheetViews>
    <sheetView topLeftCell="A2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42</v>
      </c>
      <c r="D10" s="21" t="s">
        <v>25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78</v>
      </c>
      <c r="D12" s="15" t="s">
        <v>193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193</v>
      </c>
    </row>
    <row r="17" spans="1:12" s="1" customFormat="1" ht="24.95" customHeight="1" x14ac:dyDescent="0.2">
      <c r="A17" s="2">
        <v>30</v>
      </c>
      <c r="B17" s="24"/>
      <c r="C17" s="3"/>
      <c r="D17" s="3"/>
      <c r="E17" s="5"/>
      <c r="H17" s="1">
        <f>+_xlfn.XLOOKUP(H16,'RELLENAR Q PROY'!$C$3:$C$106,'RELLENAR Q PROY'!D3:D106)</f>
        <v>47.902799748447812</v>
      </c>
      <c r="J17" s="1" t="str">
        <f>+H16</f>
        <v>203-128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47.902799748447812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47.902799748447812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47.902799748447812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47.902799748447812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47.902799748447812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47.902799748447812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47.902799748447812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47.902799748447812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47.902799748447812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47.902799748447812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47.902799748447812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47.902799748447812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47.902799748447812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47.902799748447812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47.902799748447812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47.902799748447812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47.902799748447812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47.902799748447812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47.902799748447812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47.902799748447812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47.902799748447812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47.902799748447812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47.902799748447812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47.902799748447812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47.902799748447812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47.902799748447812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47.902799748447812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47.902799748447812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47.902799748447812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47.902799748447812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47.902799748447812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47.902799748447777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203-128</v>
      </c>
      <c r="G53" s="38">
        <f>+AVERAGE(I18:I48)</f>
        <v>47.902799748447777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{14C0CC49-089F-46AA-A6E1-9CEFA041A7F6}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C0CC49-089F-46AA-A6E1-9CEFA041A7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N65539"/>
  <sheetViews>
    <sheetView topLeftCell="A14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43</v>
      </c>
      <c r="D10" s="21" t="s">
        <v>37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230</v>
      </c>
      <c r="D12" s="15" t="s">
        <v>141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141</v>
      </c>
    </row>
    <row r="17" spans="1:12" s="1" customFormat="1" ht="24.95" customHeight="1" x14ac:dyDescent="0.2">
      <c r="A17" s="2">
        <v>30</v>
      </c>
      <c r="B17" s="24"/>
      <c r="C17" s="3"/>
      <c r="D17" s="3"/>
      <c r="E17" s="5"/>
      <c r="H17" s="1">
        <f>+_xlfn.XLOOKUP(H16,'RELLENAR Q PROY'!$C$3:$C$106,'RELLENAR Q PROY'!D3:D106)</f>
        <v>82.139417360068478</v>
      </c>
      <c r="J17" s="1" t="str">
        <f>+H16</f>
        <v>203-036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82.139417360068478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82.139417360068478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82.139417360068478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82.139417360068478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82.139417360068478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82.139417360068478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82.139417360068478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82.139417360068478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82.139417360068478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82.139417360068478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82.139417360068478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82.139417360068478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82.139417360068478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82.139417360068478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82.139417360068478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82.139417360068478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82.139417360068478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82.139417360068478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82.139417360068478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82.139417360068478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82.139417360068478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82.139417360068478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82.139417360068478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82.139417360068478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82.139417360068478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82.139417360068478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82.139417360068478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82.139417360068478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82.139417360068478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82.139417360068478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82.139417360068478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82.139417360068407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203-036</v>
      </c>
      <c r="G53" s="38">
        <f>+AVERAGE(I18:I48)</f>
        <v>82.139417360068407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{E3416BE0-DF66-4A71-BA46-38D03EA044FE}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416BE0-DF66-4A71-BA46-38D03EA04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N65539"/>
  <sheetViews>
    <sheetView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43</v>
      </c>
      <c r="D10" s="21" t="s">
        <v>44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79</v>
      </c>
      <c r="D12" s="15" t="s">
        <v>184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184</v>
      </c>
    </row>
    <row r="17" spans="1:12" s="1" customFormat="1" ht="24.95" customHeight="1" x14ac:dyDescent="0.2">
      <c r="A17" s="2">
        <v>30</v>
      </c>
      <c r="B17" s="24"/>
      <c r="C17" s="3"/>
      <c r="D17" s="3"/>
      <c r="E17" s="5"/>
      <c r="H17" s="1">
        <f>+_xlfn.XLOOKUP(H16,'RELLENAR Q PROY'!$C$3:$C$106,'RELLENAR Q PROY'!D3:D106)</f>
        <v>74.161784068660509</v>
      </c>
      <c r="J17" s="1" t="str">
        <f>+H16</f>
        <v>203-119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74.161784068660509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74.161784068660509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74.161784068660509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74.161784068660509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74.161784068660509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74.161784068660509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74.161784068660509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74.161784068660509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74.161784068660509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74.161784068660509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74.161784068660509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74.161784068660509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74.161784068660509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74.161784068660509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74.161784068660509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74.161784068660509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74.161784068660509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74.161784068660509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5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74.161784068660509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74.161784068660509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5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74.161784068660509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65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74.161784068660509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5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74.161784068660509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65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74.161784068660509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5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74.161784068660509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65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74.161784068660509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5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74.161784068660509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65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74.161784068660509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65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74.161784068660509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65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74.161784068660509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3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74.161784068660509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74.161784068660538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203-119</v>
      </c>
      <c r="G53" s="38">
        <f>+AVERAGE(I18:I48)</f>
        <v>74.161784068660538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{FA41F22A-064B-4EB9-900E-8D13388A4BD0}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41F22A-064B-4EB9-900E-8D13388A4B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N65539"/>
  <sheetViews>
    <sheetView topLeftCell="A12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43</v>
      </c>
      <c r="D10" s="21" t="s">
        <v>39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80</v>
      </c>
      <c r="D12" s="15" t="s">
        <v>163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163</v>
      </c>
    </row>
    <row r="17" spans="1:12" s="1" customFormat="1" ht="24.95" customHeight="1" x14ac:dyDescent="0.2">
      <c r="A17" s="2">
        <v>30</v>
      </c>
      <c r="B17" s="24"/>
      <c r="C17" s="3"/>
      <c r="D17" s="3"/>
      <c r="E17" s="5"/>
      <c r="H17" s="1">
        <f>+_xlfn.XLOOKUP(H16,'RELLENAR Q PROY'!$C$3:$C$106,'RELLENAR Q PROY'!D3:D106)</f>
        <v>44.89720078663256</v>
      </c>
      <c r="J17" s="1" t="str">
        <f>+H16</f>
        <v>203-083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/>
      <c r="H18" s="49"/>
      <c r="I18" s="71">
        <f>+$H$17</f>
        <v>44.89720078663256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/>
      <c r="H19" s="49"/>
      <c r="I19" s="71">
        <f t="shared" ref="I19:I48" si="0">+$H$17</f>
        <v>44.89720078663256</v>
      </c>
      <c r="J19" s="1">
        <f>+I19/1000*60*60*G19</f>
        <v>0</v>
      </c>
      <c r="L19" s="1" t="str">
        <f t="shared" ref="L19:L48" si="1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/>
      <c r="H20" s="49"/>
      <c r="I20" s="71">
        <f t="shared" si="0"/>
        <v>44.89720078663256</v>
      </c>
      <c r="J20" s="1">
        <f t="shared" ref="J20:J48" si="2">+I20/1000*60*60*G20</f>
        <v>0</v>
      </c>
      <c r="L20" s="1" t="str">
        <f t="shared" si="1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/>
      <c r="H21" s="49"/>
      <c r="I21" s="71">
        <f t="shared" si="0"/>
        <v>44.89720078663256</v>
      </c>
      <c r="J21" s="1">
        <f t="shared" si="2"/>
        <v>0</v>
      </c>
      <c r="L21" s="1" t="str">
        <f t="shared" si="1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/>
      <c r="H22" s="49"/>
      <c r="I22" s="71">
        <f t="shared" si="0"/>
        <v>44.89720078663256</v>
      </c>
      <c r="J22" s="1">
        <f t="shared" si="2"/>
        <v>0</v>
      </c>
      <c r="L22" s="1" t="str">
        <f t="shared" si="1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/>
      <c r="H23" s="49"/>
      <c r="I23" s="71">
        <f t="shared" si="0"/>
        <v>44.89720078663256</v>
      </c>
      <c r="J23" s="1">
        <f t="shared" si="2"/>
        <v>0</v>
      </c>
      <c r="L23" s="1" t="str">
        <f t="shared" si="1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/>
      <c r="H24" s="49"/>
      <c r="I24" s="71">
        <f t="shared" si="0"/>
        <v>44.89720078663256</v>
      </c>
      <c r="J24" s="1">
        <f t="shared" si="2"/>
        <v>0</v>
      </c>
      <c r="L24" s="1" t="str">
        <f t="shared" si="1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/>
      <c r="H25" s="49"/>
      <c r="I25" s="71">
        <f t="shared" si="0"/>
        <v>44.89720078663256</v>
      </c>
      <c r="J25" s="1">
        <f t="shared" si="2"/>
        <v>0</v>
      </c>
      <c r="L25" s="1" t="str">
        <f t="shared" si="1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/>
      <c r="H26" s="49"/>
      <c r="I26" s="71">
        <f t="shared" si="0"/>
        <v>44.89720078663256</v>
      </c>
      <c r="J26" s="1">
        <f t="shared" si="2"/>
        <v>0</v>
      </c>
      <c r="L26" s="1" t="str">
        <f t="shared" si="1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/>
      <c r="H27" s="49"/>
      <c r="I27" s="71">
        <f t="shared" si="0"/>
        <v>44.89720078663256</v>
      </c>
      <c r="J27" s="1">
        <f t="shared" si="2"/>
        <v>0</v>
      </c>
      <c r="L27" s="1" t="str">
        <f t="shared" si="1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/>
      <c r="H28" s="49"/>
      <c r="I28" s="71">
        <f t="shared" si="0"/>
        <v>44.89720078663256</v>
      </c>
      <c r="J28" s="1">
        <f t="shared" si="2"/>
        <v>0</v>
      </c>
      <c r="L28" s="1" t="str">
        <f t="shared" si="1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/>
      <c r="H29" s="49"/>
      <c r="I29" s="71">
        <f t="shared" si="0"/>
        <v>44.89720078663256</v>
      </c>
      <c r="J29" s="1">
        <f t="shared" si="2"/>
        <v>0</v>
      </c>
      <c r="L29" s="1" t="str">
        <f t="shared" si="1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/>
      <c r="H30" s="49"/>
      <c r="I30" s="71">
        <f t="shared" si="0"/>
        <v>44.89720078663256</v>
      </c>
      <c r="J30" s="1">
        <f t="shared" si="2"/>
        <v>0</v>
      </c>
      <c r="L30" s="1" t="str">
        <f t="shared" si="1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/>
      <c r="H31" s="49"/>
      <c r="I31" s="71">
        <f t="shared" si="0"/>
        <v>44.89720078663256</v>
      </c>
      <c r="J31" s="1">
        <f t="shared" si="2"/>
        <v>0</v>
      </c>
      <c r="L31" s="1" t="str">
        <f t="shared" si="1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/>
      <c r="H32" s="49"/>
      <c r="I32" s="71">
        <f t="shared" si="0"/>
        <v>44.89720078663256</v>
      </c>
      <c r="J32" s="1">
        <f t="shared" si="2"/>
        <v>0</v>
      </c>
      <c r="L32" s="1" t="str">
        <f t="shared" si="1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/>
      <c r="H33" s="49"/>
      <c r="I33" s="71">
        <f t="shared" si="0"/>
        <v>44.89720078663256</v>
      </c>
      <c r="J33" s="1">
        <f t="shared" si="2"/>
        <v>0</v>
      </c>
      <c r="L33" s="1" t="str">
        <f t="shared" si="1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/>
      <c r="H34" s="49"/>
      <c r="I34" s="71">
        <f t="shared" si="0"/>
        <v>44.89720078663256</v>
      </c>
      <c r="J34" s="1">
        <f t="shared" si="2"/>
        <v>0</v>
      </c>
      <c r="L34" s="1" t="str">
        <f t="shared" si="1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/>
      <c r="H35" s="49"/>
      <c r="I35" s="71">
        <f t="shared" si="0"/>
        <v>44.89720078663256</v>
      </c>
      <c r="J35" s="1">
        <f t="shared" si="2"/>
        <v>0</v>
      </c>
      <c r="L35" s="1" t="str">
        <f t="shared" si="1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/>
      <c r="H36" s="49"/>
      <c r="I36" s="71">
        <f t="shared" si="0"/>
        <v>44.89720078663256</v>
      </c>
      <c r="J36" s="1">
        <f t="shared" si="2"/>
        <v>0</v>
      </c>
      <c r="L36" s="1" t="str">
        <f t="shared" si="1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/>
      <c r="H37" s="49"/>
      <c r="I37" s="71">
        <f t="shared" si="0"/>
        <v>44.89720078663256</v>
      </c>
      <c r="J37" s="1">
        <f t="shared" si="2"/>
        <v>0</v>
      </c>
      <c r="L37" s="1" t="str">
        <f t="shared" si="1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/>
      <c r="H38" s="49"/>
      <c r="I38" s="71">
        <f t="shared" si="0"/>
        <v>44.89720078663256</v>
      </c>
      <c r="J38" s="1">
        <f t="shared" si="2"/>
        <v>0</v>
      </c>
      <c r="L38" s="1" t="str">
        <f t="shared" si="1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/>
      <c r="H39" s="49"/>
      <c r="I39" s="71">
        <f t="shared" si="0"/>
        <v>44.89720078663256</v>
      </c>
      <c r="J39" s="1">
        <f t="shared" si="2"/>
        <v>0</v>
      </c>
      <c r="L39" s="1" t="str">
        <f t="shared" si="1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/>
      <c r="H40" s="49"/>
      <c r="I40" s="71">
        <f t="shared" si="0"/>
        <v>44.89720078663256</v>
      </c>
      <c r="J40" s="1">
        <f t="shared" si="2"/>
        <v>0</v>
      </c>
      <c r="L40" s="1" t="str">
        <f t="shared" si="1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/>
      <c r="H41" s="49"/>
      <c r="I41" s="71">
        <f t="shared" si="0"/>
        <v>44.89720078663256</v>
      </c>
      <c r="J41" s="1">
        <f t="shared" si="2"/>
        <v>0</v>
      </c>
      <c r="L41" s="1" t="str">
        <f t="shared" si="1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/>
      <c r="H42" s="49"/>
      <c r="I42" s="71">
        <f t="shared" si="0"/>
        <v>44.89720078663256</v>
      </c>
      <c r="J42" s="1">
        <f t="shared" si="2"/>
        <v>0</v>
      </c>
      <c r="L42" s="1" t="str">
        <f t="shared" si="1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/>
      <c r="H43" s="49"/>
      <c r="I43" s="71">
        <f t="shared" si="0"/>
        <v>44.89720078663256</v>
      </c>
      <c r="J43" s="1">
        <f t="shared" si="2"/>
        <v>0</v>
      </c>
      <c r="L43" s="1" t="str">
        <f t="shared" si="1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/>
      <c r="H44" s="49"/>
      <c r="I44" s="71">
        <f t="shared" si="0"/>
        <v>44.89720078663256</v>
      </c>
      <c r="J44" s="1">
        <f t="shared" si="2"/>
        <v>0</v>
      </c>
      <c r="L44" s="1" t="str">
        <f t="shared" si="1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/>
      <c r="H45" s="49"/>
      <c r="I45" s="71">
        <f t="shared" si="0"/>
        <v>44.89720078663256</v>
      </c>
      <c r="J45" s="1">
        <f t="shared" si="2"/>
        <v>0</v>
      </c>
      <c r="L45" s="1" t="str">
        <f t="shared" si="1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/>
      <c r="H46" s="49"/>
      <c r="I46" s="71">
        <f t="shared" si="0"/>
        <v>44.89720078663256</v>
      </c>
      <c r="J46" s="1">
        <f t="shared" si="2"/>
        <v>0</v>
      </c>
      <c r="L46" s="1" t="str">
        <f t="shared" si="1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/>
      <c r="H47" s="49"/>
      <c r="I47" s="71">
        <f t="shared" si="0"/>
        <v>44.89720078663256</v>
      </c>
      <c r="J47" s="1">
        <f t="shared" si="2"/>
        <v>0</v>
      </c>
      <c r="L47" s="1" t="str">
        <f t="shared" si="1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/>
      <c r="H48" s="49"/>
      <c r="I48" s="71">
        <f t="shared" si="0"/>
        <v>44.89720078663256</v>
      </c>
      <c r="J48" s="1">
        <f t="shared" si="2"/>
        <v>0</v>
      </c>
      <c r="L48" s="1" t="str">
        <f t="shared" si="1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 t="e">
        <f>AVERAGE(G18:G48)</f>
        <v>#DIV/0!</v>
      </c>
      <c r="H49" s="37"/>
      <c r="I49" s="37">
        <f>AVERAGE(I18:I48)</f>
        <v>44.897200786632546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203-083</v>
      </c>
      <c r="G53" s="38">
        <f>+AVERAGE(I18:I48)</f>
        <v>44.897200786632546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{B87EE28F-C8BA-43F1-B568-FDE56117D826}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7EE28F-C8BA-43F1-B568-FDE56117D8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N65536"/>
  <sheetViews>
    <sheetView topLeftCell="A10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43</v>
      </c>
      <c r="D10" s="21" t="s">
        <v>26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81</v>
      </c>
      <c r="D12" s="15" t="s">
        <v>201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201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43.063089957960763</v>
      </c>
      <c r="J17" s="1" t="str">
        <f>+H16</f>
        <v>203-137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43.063089957960763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43.063089957960763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43.063089957960763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43.063089957960763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43.063089957960763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43.063089957960763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43.063089957960763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43.063089957960763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43.063089957960763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43.063089957960763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43.063089957960763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43.063089957960763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43.063089957960763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43.063089957960763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43.063089957960763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43.063089957960763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43.063089957960763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43.063089957960763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43.063089957960763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43.063089957960763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43.063089957960763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43.063089957960763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43.063089957960763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43.063089957960763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43.063089957960763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43.063089957960763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43.063089957960763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43.063089957960763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43.063089957960763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43.063089957960763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43.063089957960763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43.063089957960763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203-137</v>
      </c>
      <c r="G53" s="38">
        <f>+AVERAGE(I18:I48)</f>
        <v>43.063089957960763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{1978CD2D-E23C-47B9-8B3E-DAE1BEDCF1E8}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78CD2D-E23C-47B9-8B3E-DAE1BEDCF1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N65536"/>
  <sheetViews>
    <sheetView topLeftCell="A13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45</v>
      </c>
      <c r="D10" s="21" t="s">
        <v>24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82</v>
      </c>
      <c r="D12" s="15" t="s">
        <v>145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145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13.111992160106352</v>
      </c>
      <c r="J17" s="1" t="str">
        <f>+H16</f>
        <v>203-042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13.111992160106352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13.111992160106352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5"/>
      <c r="D20" s="44"/>
      <c r="E20" s="68"/>
      <c r="F20" s="5">
        <v>3</v>
      </c>
      <c r="G20" s="5">
        <f t="shared" si="0"/>
        <v>0</v>
      </c>
      <c r="H20" s="49"/>
      <c r="I20" s="71">
        <f t="shared" si="1"/>
        <v>13.111992160106352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5"/>
      <c r="C21" s="5"/>
      <c r="D21" s="44"/>
      <c r="E21" s="68"/>
      <c r="F21" s="5">
        <v>4</v>
      </c>
      <c r="G21" s="5">
        <f t="shared" si="0"/>
        <v>0</v>
      </c>
      <c r="H21" s="49"/>
      <c r="I21" s="71">
        <f t="shared" si="1"/>
        <v>13.111992160106352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5"/>
      <c r="C22" s="5"/>
      <c r="D22" s="44"/>
      <c r="E22" s="68"/>
      <c r="F22" s="5">
        <v>5</v>
      </c>
      <c r="G22" s="5">
        <f t="shared" si="0"/>
        <v>0</v>
      </c>
      <c r="H22" s="49"/>
      <c r="I22" s="71">
        <f t="shared" si="1"/>
        <v>13.111992160106352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5"/>
      <c r="C23" s="5"/>
      <c r="D23" s="44"/>
      <c r="E23" s="68"/>
      <c r="F23" s="5">
        <v>6</v>
      </c>
      <c r="G23" s="5">
        <f t="shared" si="0"/>
        <v>0</v>
      </c>
      <c r="H23" s="49"/>
      <c r="I23" s="71">
        <f t="shared" si="1"/>
        <v>13.111992160106352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5"/>
      <c r="C24" s="5"/>
      <c r="D24" s="44"/>
      <c r="E24" s="68"/>
      <c r="F24" s="5">
        <v>7</v>
      </c>
      <c r="G24" s="5">
        <f t="shared" si="0"/>
        <v>0</v>
      </c>
      <c r="H24" s="49"/>
      <c r="I24" s="71">
        <f t="shared" si="1"/>
        <v>13.111992160106352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5"/>
      <c r="C25" s="5"/>
      <c r="D25" s="44"/>
      <c r="E25" s="68"/>
      <c r="F25" s="5">
        <v>8</v>
      </c>
      <c r="G25" s="5">
        <f t="shared" si="0"/>
        <v>0</v>
      </c>
      <c r="H25" s="49"/>
      <c r="I25" s="71">
        <f t="shared" si="1"/>
        <v>13.111992160106352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5"/>
      <c r="C26" s="5"/>
      <c r="D26" s="44"/>
      <c r="E26" s="68"/>
      <c r="F26" s="5">
        <v>9</v>
      </c>
      <c r="G26" s="5">
        <f t="shared" si="0"/>
        <v>0</v>
      </c>
      <c r="H26" s="49"/>
      <c r="I26" s="71">
        <f t="shared" si="1"/>
        <v>13.111992160106352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5"/>
      <c r="C27" s="5"/>
      <c r="D27" s="44"/>
      <c r="E27" s="68"/>
      <c r="F27" s="5">
        <v>10</v>
      </c>
      <c r="G27" s="5">
        <f t="shared" si="0"/>
        <v>0</v>
      </c>
      <c r="H27" s="49"/>
      <c r="I27" s="71">
        <f t="shared" si="1"/>
        <v>13.111992160106352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5"/>
      <c r="C28" s="5"/>
      <c r="D28" s="44"/>
      <c r="E28" s="68"/>
      <c r="F28" s="5">
        <v>11</v>
      </c>
      <c r="G28" s="5">
        <f t="shared" si="0"/>
        <v>0</v>
      </c>
      <c r="H28" s="49"/>
      <c r="I28" s="71">
        <f t="shared" si="1"/>
        <v>13.111992160106352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5"/>
      <c r="C29" s="5"/>
      <c r="D29" s="44"/>
      <c r="E29" s="68"/>
      <c r="F29" s="5">
        <v>12</v>
      </c>
      <c r="G29" s="5">
        <f t="shared" si="0"/>
        <v>0</v>
      </c>
      <c r="H29" s="49"/>
      <c r="I29" s="71">
        <f t="shared" si="1"/>
        <v>13.111992160106352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5"/>
      <c r="C30" s="5"/>
      <c r="D30" s="44"/>
      <c r="E30" s="68"/>
      <c r="F30" s="5">
        <v>13</v>
      </c>
      <c r="G30" s="5">
        <f t="shared" si="0"/>
        <v>0</v>
      </c>
      <c r="H30" s="49"/>
      <c r="I30" s="71">
        <f t="shared" si="1"/>
        <v>13.111992160106352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5"/>
      <c r="C31" s="5"/>
      <c r="D31" s="44"/>
      <c r="E31" s="68"/>
      <c r="F31" s="5">
        <v>14</v>
      </c>
      <c r="G31" s="5">
        <f t="shared" si="0"/>
        <v>0</v>
      </c>
      <c r="H31" s="49"/>
      <c r="I31" s="71">
        <f t="shared" si="1"/>
        <v>13.111992160106352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1"/>
      <c r="C32" s="53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13.111992160106352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5"/>
      <c r="C33" s="49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13.111992160106352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5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13.111992160106352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5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13.111992160106352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5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13.111992160106352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5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13.111992160106352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5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13.111992160106352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5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13.111992160106352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5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13.111992160106352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5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13.111992160106352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5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13.111992160106352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5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13.111992160106352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5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13.111992160106352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5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13.111992160106352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5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13.111992160106352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5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13.111992160106352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9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13.111992160106352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13.111992160106352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203-042</v>
      </c>
      <c r="G53" s="38">
        <f>+AVERAGE(I18:I48)</f>
        <v>13.111992160106352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{31412006-B4D5-430B-9026-14F47C3C6954}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412006-B4D5-430B-9026-14F47C3C69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N65536"/>
  <sheetViews>
    <sheetView topLeftCell="A1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45</v>
      </c>
      <c r="D10" s="21" t="s">
        <v>25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83</v>
      </c>
      <c r="D12" s="15" t="s">
        <v>161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161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66.259367136656323</v>
      </c>
      <c r="J17" s="1" t="str">
        <f>+H16</f>
        <v>203-081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 t="s">
        <v>278</v>
      </c>
      <c r="F18" s="5">
        <v>1</v>
      </c>
      <c r="G18" s="5">
        <f>B18-B17</f>
        <v>0</v>
      </c>
      <c r="H18" s="49"/>
      <c r="I18" s="71">
        <f>+$H$17</f>
        <v>66.259367136656323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5" t="s">
        <v>279</v>
      </c>
      <c r="F19" s="5">
        <v>2</v>
      </c>
      <c r="G19" s="5">
        <f t="shared" ref="G19:G48" si="0">B19-B18</f>
        <v>0</v>
      </c>
      <c r="H19" s="49"/>
      <c r="I19" s="71">
        <f t="shared" ref="I19:I48" si="1">+$H$17</f>
        <v>66.259367136656323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5" t="s">
        <v>280</v>
      </c>
      <c r="F20" s="5">
        <v>3</v>
      </c>
      <c r="G20" s="5">
        <f t="shared" si="0"/>
        <v>0</v>
      </c>
      <c r="H20" s="49"/>
      <c r="I20" s="71">
        <f t="shared" si="1"/>
        <v>66.259367136656323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5"/>
      <c r="F21" s="5">
        <v>4</v>
      </c>
      <c r="G21" s="5">
        <f t="shared" si="0"/>
        <v>0</v>
      </c>
      <c r="H21" s="49"/>
      <c r="I21" s="71">
        <f t="shared" si="1"/>
        <v>66.259367136656323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5"/>
      <c r="F22" s="5">
        <v>5</v>
      </c>
      <c r="G22" s="5">
        <f t="shared" si="0"/>
        <v>0</v>
      </c>
      <c r="H22" s="49"/>
      <c r="I22" s="71">
        <f t="shared" si="1"/>
        <v>66.259367136656323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5"/>
      <c r="F23" s="5">
        <v>6</v>
      </c>
      <c r="G23" s="5">
        <f t="shared" si="0"/>
        <v>0</v>
      </c>
      <c r="H23" s="49"/>
      <c r="I23" s="71">
        <f t="shared" si="1"/>
        <v>66.259367136656323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5"/>
      <c r="F24" s="5">
        <v>7</v>
      </c>
      <c r="G24" s="5">
        <f t="shared" si="0"/>
        <v>0</v>
      </c>
      <c r="H24" s="49"/>
      <c r="I24" s="71">
        <f t="shared" si="1"/>
        <v>66.259367136656323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5"/>
      <c r="F25" s="5">
        <v>8</v>
      </c>
      <c r="G25" s="5">
        <f t="shared" si="0"/>
        <v>0</v>
      </c>
      <c r="H25" s="49"/>
      <c r="I25" s="71">
        <f t="shared" si="1"/>
        <v>66.259367136656323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5"/>
      <c r="F26" s="5">
        <v>9</v>
      </c>
      <c r="G26" s="5">
        <f t="shared" si="0"/>
        <v>0</v>
      </c>
      <c r="H26" s="49"/>
      <c r="I26" s="71">
        <f t="shared" si="1"/>
        <v>66.259367136656323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5"/>
      <c r="F27" s="5">
        <v>10</v>
      </c>
      <c r="G27" s="5">
        <f t="shared" si="0"/>
        <v>0</v>
      </c>
      <c r="H27" s="49"/>
      <c r="I27" s="71">
        <f t="shared" si="1"/>
        <v>66.259367136656323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5"/>
      <c r="F28" s="5">
        <v>11</v>
      </c>
      <c r="G28" s="5">
        <f t="shared" si="0"/>
        <v>0</v>
      </c>
      <c r="H28" s="49"/>
      <c r="I28" s="71">
        <f t="shared" si="1"/>
        <v>66.259367136656323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5"/>
      <c r="F29" s="5">
        <v>12</v>
      </c>
      <c r="G29" s="5">
        <f t="shared" si="0"/>
        <v>0</v>
      </c>
      <c r="H29" s="49"/>
      <c r="I29" s="71">
        <f t="shared" si="1"/>
        <v>66.259367136656323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5"/>
      <c r="F30" s="5">
        <v>13</v>
      </c>
      <c r="G30" s="5">
        <f t="shared" si="0"/>
        <v>0</v>
      </c>
      <c r="H30" s="49"/>
      <c r="I30" s="71">
        <f t="shared" si="1"/>
        <v>66.259367136656323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5"/>
      <c r="F31" s="5">
        <v>14</v>
      </c>
      <c r="G31" s="5">
        <f t="shared" si="0"/>
        <v>0</v>
      </c>
      <c r="H31" s="49"/>
      <c r="I31" s="71">
        <f t="shared" si="1"/>
        <v>66.259367136656323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91"/>
      <c r="F32" s="5">
        <v>15</v>
      </c>
      <c r="G32" s="5">
        <f t="shared" si="0"/>
        <v>0</v>
      </c>
      <c r="H32" s="49"/>
      <c r="I32" s="71">
        <f t="shared" si="1"/>
        <v>66.259367136656323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5"/>
      <c r="F33" s="5">
        <v>16</v>
      </c>
      <c r="G33" s="5">
        <f t="shared" si="0"/>
        <v>0</v>
      </c>
      <c r="H33" s="49"/>
      <c r="I33" s="71">
        <f t="shared" si="1"/>
        <v>66.259367136656323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5"/>
      <c r="F34" s="5">
        <v>17</v>
      </c>
      <c r="G34" s="5">
        <f t="shared" si="0"/>
        <v>0</v>
      </c>
      <c r="H34" s="49"/>
      <c r="I34" s="71">
        <f t="shared" si="1"/>
        <v>66.259367136656323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5"/>
      <c r="F35" s="5">
        <v>18</v>
      </c>
      <c r="G35" s="5">
        <f t="shared" si="0"/>
        <v>0</v>
      </c>
      <c r="H35" s="49"/>
      <c r="I35" s="71">
        <f t="shared" si="1"/>
        <v>66.259367136656323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5"/>
      <c r="F36" s="5">
        <v>19</v>
      </c>
      <c r="G36" s="5">
        <f t="shared" si="0"/>
        <v>0</v>
      </c>
      <c r="H36" s="49"/>
      <c r="I36" s="71">
        <f t="shared" si="1"/>
        <v>66.259367136656323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5"/>
      <c r="F37" s="5">
        <v>20</v>
      </c>
      <c r="G37" s="5">
        <f t="shared" si="0"/>
        <v>0</v>
      </c>
      <c r="H37" s="49"/>
      <c r="I37" s="71">
        <f t="shared" si="1"/>
        <v>66.259367136656323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5"/>
      <c r="F38" s="5">
        <v>21</v>
      </c>
      <c r="G38" s="5">
        <f t="shared" si="0"/>
        <v>0</v>
      </c>
      <c r="H38" s="49"/>
      <c r="I38" s="71">
        <f t="shared" si="1"/>
        <v>66.259367136656323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5"/>
      <c r="F39" s="5">
        <v>22</v>
      </c>
      <c r="G39" s="5">
        <f t="shared" si="0"/>
        <v>0</v>
      </c>
      <c r="H39" s="49"/>
      <c r="I39" s="71">
        <f t="shared" si="1"/>
        <v>66.259367136656323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5"/>
      <c r="F40" s="5">
        <v>23</v>
      </c>
      <c r="G40" s="5">
        <f t="shared" si="0"/>
        <v>0</v>
      </c>
      <c r="H40" s="49"/>
      <c r="I40" s="71">
        <f t="shared" si="1"/>
        <v>66.259367136656323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5"/>
      <c r="F41" s="5">
        <v>24</v>
      </c>
      <c r="G41" s="5">
        <f t="shared" si="0"/>
        <v>0</v>
      </c>
      <c r="H41" s="49"/>
      <c r="I41" s="71">
        <f t="shared" si="1"/>
        <v>66.259367136656323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5"/>
      <c r="F42" s="5">
        <v>25</v>
      </c>
      <c r="G42" s="5">
        <f t="shared" si="0"/>
        <v>0</v>
      </c>
      <c r="H42" s="49"/>
      <c r="I42" s="71">
        <f t="shared" si="1"/>
        <v>66.259367136656323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5"/>
      <c r="F43" s="5">
        <v>26</v>
      </c>
      <c r="G43" s="5">
        <f t="shared" si="0"/>
        <v>0</v>
      </c>
      <c r="H43" s="49"/>
      <c r="I43" s="71">
        <f t="shared" si="1"/>
        <v>66.259367136656323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5"/>
      <c r="F44" s="5">
        <v>27</v>
      </c>
      <c r="G44" s="5">
        <f t="shared" si="0"/>
        <v>0</v>
      </c>
      <c r="H44" s="49"/>
      <c r="I44" s="71">
        <f t="shared" si="1"/>
        <v>66.259367136656323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5"/>
      <c r="F45" s="5">
        <v>28</v>
      </c>
      <c r="G45" s="5">
        <f t="shared" si="0"/>
        <v>0</v>
      </c>
      <c r="H45" s="49"/>
      <c r="I45" s="71">
        <f t="shared" si="1"/>
        <v>66.259367136656323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5"/>
      <c r="F46" s="5">
        <v>29</v>
      </c>
      <c r="G46" s="5">
        <f t="shared" si="0"/>
        <v>0</v>
      </c>
      <c r="H46" s="49"/>
      <c r="I46" s="71">
        <f t="shared" si="1"/>
        <v>66.259367136656323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25"/>
      <c r="F47" s="5">
        <v>30</v>
      </c>
      <c r="G47" s="5">
        <f t="shared" si="0"/>
        <v>0</v>
      </c>
      <c r="H47" s="49"/>
      <c r="I47" s="71">
        <f t="shared" si="1"/>
        <v>66.259367136656323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9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66.259367136656323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66.259367136656294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/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203-081</v>
      </c>
      <c r="G53" s="38">
        <f>+AVERAGE(I18:I48)</f>
        <v>66.259367136656294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{84B89C7F-38F8-4FD5-B4DB-774D3F67DF54}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B89C7F-38F8-4FD5-B4DB-774D3F67DF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N65539"/>
  <sheetViews>
    <sheetView topLeftCell="A4" zoomScale="68" zoomScaleNormal="68" zoomScaleSheetLayoutView="80" workbookViewId="0">
      <selection activeCell="B37" sqref="B37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18</v>
      </c>
      <c r="D10" s="21" t="s">
        <v>25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226</v>
      </c>
      <c r="D12" s="15" t="s">
        <v>224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224</v>
      </c>
    </row>
    <row r="17" spans="1:12" s="1" customFormat="1" ht="24.95" customHeight="1" x14ac:dyDescent="0.2">
      <c r="A17" s="2">
        <v>30</v>
      </c>
      <c r="B17" s="24"/>
      <c r="C17" s="3"/>
      <c r="D17" s="3"/>
      <c r="E17" s="5"/>
      <c r="H17" s="1">
        <f>+_xlfn.XLOOKUP(H16,'RELLENAR Q PROY'!$C$3:$C$106,'RELLENAR Q PROY'!D3:D106)</f>
        <v>0</v>
      </c>
      <c r="J17" s="1" t="str">
        <f>+H16</f>
        <v>203-160</v>
      </c>
    </row>
    <row r="18" spans="1:12" s="1" customFormat="1" ht="24.95" customHeight="1" x14ac:dyDescent="0.2">
      <c r="A18" s="2">
        <v>1</v>
      </c>
      <c r="B18" s="24"/>
      <c r="C18" s="3"/>
      <c r="D18" s="3"/>
      <c r="E18" s="25"/>
      <c r="F18" s="5">
        <v>1</v>
      </c>
      <c r="G18" s="5">
        <f>B18-B17</f>
        <v>0</v>
      </c>
      <c r="H18" s="5"/>
      <c r="I18" s="5">
        <f>+D18</f>
        <v>0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3"/>
      <c r="D19" s="5"/>
      <c r="E19" s="26"/>
      <c r="F19" s="5">
        <v>2</v>
      </c>
      <c r="G19" s="5">
        <f t="shared" ref="G19:G48" si="0">B19-B18</f>
        <v>0</v>
      </c>
      <c r="H19" s="5"/>
      <c r="I19" s="5">
        <f t="shared" ref="I19:I48" si="1">+D19</f>
        <v>0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3"/>
      <c r="D20" s="5"/>
      <c r="E20" s="26"/>
      <c r="F20" s="5">
        <v>3</v>
      </c>
      <c r="G20" s="5">
        <f t="shared" si="0"/>
        <v>0</v>
      </c>
      <c r="H20" s="5"/>
      <c r="I20" s="5">
        <f t="shared" si="1"/>
        <v>0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3"/>
      <c r="D21" s="5"/>
      <c r="E21" s="26"/>
      <c r="F21" s="5">
        <v>4</v>
      </c>
      <c r="G21" s="5">
        <f t="shared" si="0"/>
        <v>0</v>
      </c>
      <c r="H21" s="5"/>
      <c r="I21" s="5">
        <f t="shared" si="1"/>
        <v>0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3"/>
      <c r="D22" s="5"/>
      <c r="E22" s="26"/>
      <c r="F22" s="5">
        <v>5</v>
      </c>
      <c r="G22" s="5">
        <f t="shared" si="0"/>
        <v>0</v>
      </c>
      <c r="H22" s="5"/>
      <c r="I22" s="5">
        <f t="shared" si="1"/>
        <v>0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3"/>
      <c r="D23" s="5"/>
      <c r="E23" s="26"/>
      <c r="F23" s="5">
        <v>6</v>
      </c>
      <c r="G23" s="5">
        <f t="shared" si="0"/>
        <v>0</v>
      </c>
      <c r="H23" s="5"/>
      <c r="I23" s="5">
        <f t="shared" si="1"/>
        <v>0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3"/>
      <c r="D24" s="5"/>
      <c r="E24" s="26"/>
      <c r="F24" s="5">
        <v>7</v>
      </c>
      <c r="G24" s="5">
        <f t="shared" si="0"/>
        <v>0</v>
      </c>
      <c r="H24" s="5"/>
      <c r="I24" s="5">
        <f t="shared" si="1"/>
        <v>0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3"/>
      <c r="D25" s="5"/>
      <c r="E25" s="26"/>
      <c r="F25" s="5">
        <v>8</v>
      </c>
      <c r="G25" s="5">
        <f t="shared" si="0"/>
        <v>0</v>
      </c>
      <c r="H25" s="5"/>
      <c r="I25" s="5">
        <f t="shared" si="1"/>
        <v>0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3"/>
      <c r="D26" s="5"/>
      <c r="E26" s="26"/>
      <c r="F26" s="5">
        <v>9</v>
      </c>
      <c r="G26" s="5">
        <f t="shared" si="0"/>
        <v>0</v>
      </c>
      <c r="H26" s="5"/>
      <c r="I26" s="5">
        <f t="shared" si="1"/>
        <v>0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3"/>
      <c r="D27" s="5"/>
      <c r="E27" s="26"/>
      <c r="F27" s="5">
        <v>10</v>
      </c>
      <c r="G27" s="5">
        <f t="shared" si="0"/>
        <v>0</v>
      </c>
      <c r="H27" s="5"/>
      <c r="I27" s="5">
        <f t="shared" si="1"/>
        <v>0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3"/>
      <c r="D28" s="5"/>
      <c r="E28" s="26"/>
      <c r="F28" s="5">
        <v>11</v>
      </c>
      <c r="G28" s="5">
        <f t="shared" si="0"/>
        <v>0</v>
      </c>
      <c r="H28" s="5"/>
      <c r="I28" s="5">
        <f t="shared" si="1"/>
        <v>0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3"/>
      <c r="D29" s="5"/>
      <c r="E29" s="26"/>
      <c r="F29" s="5">
        <v>12</v>
      </c>
      <c r="G29" s="5">
        <f t="shared" si="0"/>
        <v>0</v>
      </c>
      <c r="H29" s="5"/>
      <c r="I29" s="5">
        <f t="shared" si="1"/>
        <v>0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3"/>
      <c r="D30" s="5"/>
      <c r="E30" s="26"/>
      <c r="F30" s="5">
        <v>13</v>
      </c>
      <c r="G30" s="5">
        <f t="shared" si="0"/>
        <v>0</v>
      </c>
      <c r="H30" s="5"/>
      <c r="I30" s="5">
        <f t="shared" si="1"/>
        <v>0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5"/>
      <c r="D31" s="5"/>
      <c r="E31" s="26"/>
      <c r="F31" s="5">
        <v>14</v>
      </c>
      <c r="G31" s="5">
        <f t="shared" si="0"/>
        <v>0</v>
      </c>
      <c r="H31" s="5"/>
      <c r="I31" s="5">
        <f t="shared" si="1"/>
        <v>0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42"/>
      <c r="D32" s="41"/>
      <c r="E32" s="43"/>
      <c r="F32" s="5">
        <v>15</v>
      </c>
      <c r="G32" s="5">
        <f t="shared" si="0"/>
        <v>0</v>
      </c>
      <c r="H32" s="5"/>
      <c r="I32" s="5">
        <f t="shared" si="1"/>
        <v>0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3"/>
      <c r="D33" s="5"/>
      <c r="E33" s="26"/>
      <c r="F33" s="5">
        <v>16</v>
      </c>
      <c r="G33" s="5">
        <f t="shared" si="0"/>
        <v>0</v>
      </c>
      <c r="H33" s="5"/>
      <c r="I33" s="5">
        <f t="shared" si="1"/>
        <v>0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101"/>
      <c r="C34" s="3"/>
      <c r="D34" s="5"/>
      <c r="E34" s="26"/>
      <c r="F34" s="5">
        <v>17</v>
      </c>
      <c r="G34" s="5">
        <f t="shared" si="0"/>
        <v>0</v>
      </c>
      <c r="H34" s="5"/>
      <c r="I34" s="5">
        <f t="shared" si="1"/>
        <v>0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3"/>
      <c r="D35" s="5"/>
      <c r="E35" s="26"/>
      <c r="F35" s="5">
        <v>18</v>
      </c>
      <c r="G35" s="5">
        <f t="shared" si="0"/>
        <v>0</v>
      </c>
      <c r="H35" s="5"/>
      <c r="I35" s="5">
        <f t="shared" si="1"/>
        <v>0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3"/>
      <c r="D36" s="5"/>
      <c r="E36" s="26"/>
      <c r="F36" s="5">
        <v>19</v>
      </c>
      <c r="G36" s="5">
        <f t="shared" si="0"/>
        <v>0</v>
      </c>
      <c r="H36" s="5"/>
      <c r="I36" s="5">
        <f t="shared" si="1"/>
        <v>0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3"/>
      <c r="D37" s="5"/>
      <c r="E37" s="26"/>
      <c r="F37" s="5">
        <v>20</v>
      </c>
      <c r="G37" s="5">
        <f t="shared" si="0"/>
        <v>0</v>
      </c>
      <c r="H37" s="5"/>
      <c r="I37" s="5">
        <f t="shared" si="1"/>
        <v>0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3"/>
      <c r="D38" s="5"/>
      <c r="E38" s="26"/>
      <c r="F38" s="5">
        <v>21</v>
      </c>
      <c r="G38" s="5">
        <f t="shared" si="0"/>
        <v>0</v>
      </c>
      <c r="H38" s="5"/>
      <c r="I38" s="5">
        <f t="shared" si="1"/>
        <v>0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3"/>
      <c r="D39" s="5"/>
      <c r="E39" s="26"/>
      <c r="F39" s="5">
        <v>22</v>
      </c>
      <c r="G39" s="5">
        <f t="shared" si="0"/>
        <v>0</v>
      </c>
      <c r="H39" s="5"/>
      <c r="I39" s="5">
        <f t="shared" si="1"/>
        <v>0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3"/>
      <c r="D40" s="5"/>
      <c r="E40" s="26"/>
      <c r="F40" s="5">
        <v>23</v>
      </c>
      <c r="G40" s="5">
        <f t="shared" si="0"/>
        <v>0</v>
      </c>
      <c r="H40" s="5"/>
      <c r="I40" s="5">
        <f t="shared" si="1"/>
        <v>0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3"/>
      <c r="D41" s="5"/>
      <c r="E41" s="26"/>
      <c r="F41" s="5">
        <v>24</v>
      </c>
      <c r="G41" s="5">
        <f t="shared" si="0"/>
        <v>0</v>
      </c>
      <c r="H41" s="5"/>
      <c r="I41" s="5">
        <f t="shared" si="1"/>
        <v>0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3"/>
      <c r="D42" s="5"/>
      <c r="E42" s="26"/>
      <c r="F42" s="5">
        <v>25</v>
      </c>
      <c r="G42" s="5">
        <f t="shared" si="0"/>
        <v>0</v>
      </c>
      <c r="H42" s="5"/>
      <c r="I42" s="5">
        <f t="shared" si="1"/>
        <v>0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3"/>
      <c r="D43" s="5"/>
      <c r="E43" s="26"/>
      <c r="F43" s="5">
        <v>26</v>
      </c>
      <c r="G43" s="5">
        <f t="shared" si="0"/>
        <v>0</v>
      </c>
      <c r="H43" s="5"/>
      <c r="I43" s="5">
        <f t="shared" si="1"/>
        <v>0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3"/>
      <c r="D44" s="5"/>
      <c r="E44" s="26"/>
      <c r="F44" s="5">
        <v>27</v>
      </c>
      <c r="G44" s="5">
        <f t="shared" si="0"/>
        <v>0</v>
      </c>
      <c r="H44" s="5"/>
      <c r="I44" s="5">
        <f t="shared" si="1"/>
        <v>0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3"/>
      <c r="D45" s="5"/>
      <c r="E45" s="26"/>
      <c r="F45" s="5">
        <v>28</v>
      </c>
      <c r="G45" s="5">
        <f t="shared" si="0"/>
        <v>0</v>
      </c>
      <c r="H45" s="5"/>
      <c r="I45" s="5">
        <f t="shared" si="1"/>
        <v>0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3"/>
      <c r="D46" s="29"/>
      <c r="E46" s="26"/>
      <c r="F46" s="5">
        <v>29</v>
      </c>
      <c r="G46" s="5">
        <f t="shared" si="0"/>
        <v>0</v>
      </c>
      <c r="H46" s="5"/>
      <c r="I46" s="5">
        <f t="shared" si="1"/>
        <v>0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5"/>
      <c r="D47" s="5"/>
      <c r="E47" s="32"/>
      <c r="F47" s="5">
        <v>30</v>
      </c>
      <c r="G47" s="5">
        <f t="shared" si="0"/>
        <v>0</v>
      </c>
      <c r="H47" s="5"/>
      <c r="I47" s="5">
        <f t="shared" si="1"/>
        <v>0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29"/>
      <c r="D48" s="5"/>
      <c r="E48" s="32"/>
      <c r="F48" s="5">
        <v>31</v>
      </c>
      <c r="G48" s="5">
        <f t="shared" si="0"/>
        <v>0</v>
      </c>
      <c r="H48" s="5"/>
      <c r="I48" s="5">
        <f t="shared" si="1"/>
        <v>0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5"/>
      <c r="E49" s="32"/>
      <c r="F49" s="30"/>
      <c r="G49" s="37">
        <f>AVERAGE(G18:G48)</f>
        <v>0</v>
      </c>
      <c r="H49" s="37"/>
      <c r="I49" s="37">
        <f>AVERAGE(I18:I48)</f>
        <v>0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F52" s="99" t="s">
        <v>273</v>
      </c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E53" t="str">
        <f>+H16</f>
        <v>203-160</v>
      </c>
      <c r="F53">
        <f>+MAX(I18:I48)</f>
        <v>0</v>
      </c>
      <c r="G53" s="38">
        <f>+AVERAGE(I18:I48)</f>
        <v>0</v>
      </c>
      <c r="H53" s="76">
        <f>+_xlfn.XLOOKUP(MAX(I18:I48),I18:I48,G18:G48)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I18:I48">
    <cfRule type="top10" dxfId="6" priority="12" rank="1"/>
    <cfRule type="top10" dxfId="5" priority="13" percent="1" rank="1"/>
  </conditionalFormatting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{111BDC13-8F4E-441A-8C1B-0B503C6D38A4}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1BDC13-8F4E-441A-8C1B-0B503C6D38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N65536"/>
  <sheetViews>
    <sheetView topLeftCell="A17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46</v>
      </c>
      <c r="D10" s="21" t="s">
        <v>24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84</v>
      </c>
      <c r="D12" s="15" t="s">
        <v>140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140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67"/>
      <c r="H17" s="1">
        <f>+_xlfn.XLOOKUP(H16,'RELLENAR Q PROY'!$C$3:$C$106,'RELLENAR Q PROY'!D3:D106)</f>
        <v>65.706068980233653</v>
      </c>
      <c r="J17" s="1" t="str">
        <f>+H16</f>
        <v>203-031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 t="s">
        <v>281</v>
      </c>
      <c r="F18" s="5">
        <v>1</v>
      </c>
      <c r="G18" s="5">
        <f>B18-B17</f>
        <v>0</v>
      </c>
      <c r="H18" s="49"/>
      <c r="I18" s="71">
        <f>+$H$17</f>
        <v>65.706068980233653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5" t="s">
        <v>281</v>
      </c>
      <c r="F19" s="5">
        <v>2</v>
      </c>
      <c r="G19" s="5">
        <f t="shared" ref="G19:G48" si="0">B19-B18</f>
        <v>0</v>
      </c>
      <c r="H19" s="49"/>
      <c r="I19" s="71">
        <f t="shared" ref="I19:I48" si="1">+$H$17</f>
        <v>65.706068980233653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5" t="s">
        <v>281</v>
      </c>
      <c r="F20" s="5">
        <v>3</v>
      </c>
      <c r="G20" s="5">
        <f t="shared" si="0"/>
        <v>0</v>
      </c>
      <c r="H20" s="49"/>
      <c r="I20" s="71">
        <f t="shared" si="1"/>
        <v>65.706068980233653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5" t="s">
        <v>281</v>
      </c>
      <c r="F21" s="5">
        <v>4</v>
      </c>
      <c r="G21" s="5">
        <f t="shared" si="0"/>
        <v>0</v>
      </c>
      <c r="H21" s="49"/>
      <c r="I21" s="71">
        <f t="shared" si="1"/>
        <v>65.706068980233653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5" t="s">
        <v>281</v>
      </c>
      <c r="F22" s="5">
        <v>5</v>
      </c>
      <c r="G22" s="5">
        <f t="shared" si="0"/>
        <v>0</v>
      </c>
      <c r="H22" s="49"/>
      <c r="I22" s="71">
        <f t="shared" si="1"/>
        <v>65.706068980233653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5" t="s">
        <v>281</v>
      </c>
      <c r="F23" s="5">
        <v>6</v>
      </c>
      <c r="G23" s="5">
        <f t="shared" si="0"/>
        <v>0</v>
      </c>
      <c r="H23" s="49"/>
      <c r="I23" s="71">
        <f t="shared" si="1"/>
        <v>65.706068980233653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5" t="s">
        <v>281</v>
      </c>
      <c r="F24" s="5">
        <v>7</v>
      </c>
      <c r="G24" s="5">
        <f t="shared" si="0"/>
        <v>0</v>
      </c>
      <c r="H24" s="49"/>
      <c r="I24" s="71">
        <f t="shared" si="1"/>
        <v>65.706068980233653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5" t="s">
        <v>281</v>
      </c>
      <c r="F25" s="5">
        <v>8</v>
      </c>
      <c r="G25" s="5">
        <f t="shared" si="0"/>
        <v>0</v>
      </c>
      <c r="H25" s="49"/>
      <c r="I25" s="71">
        <f t="shared" si="1"/>
        <v>65.706068980233653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5" t="s">
        <v>281</v>
      </c>
      <c r="F26" s="5">
        <v>9</v>
      </c>
      <c r="G26" s="5">
        <f t="shared" si="0"/>
        <v>0</v>
      </c>
      <c r="H26" s="49"/>
      <c r="I26" s="71">
        <f t="shared" si="1"/>
        <v>65.706068980233653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5" t="s">
        <v>281</v>
      </c>
      <c r="F27" s="5">
        <v>10</v>
      </c>
      <c r="G27" s="5">
        <f t="shared" si="0"/>
        <v>0</v>
      </c>
      <c r="H27" s="49"/>
      <c r="I27" s="71">
        <f t="shared" si="1"/>
        <v>65.706068980233653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5" t="s">
        <v>281</v>
      </c>
      <c r="F28" s="5">
        <v>11</v>
      </c>
      <c r="G28" s="5">
        <f t="shared" si="0"/>
        <v>0</v>
      </c>
      <c r="H28" s="49"/>
      <c r="I28" s="71">
        <f t="shared" si="1"/>
        <v>65.706068980233653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5" t="s">
        <v>281</v>
      </c>
      <c r="F29" s="5">
        <v>12</v>
      </c>
      <c r="G29" s="5">
        <f t="shared" si="0"/>
        <v>0</v>
      </c>
      <c r="H29" s="49"/>
      <c r="I29" s="71">
        <f t="shared" si="1"/>
        <v>65.706068980233653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5" t="s">
        <v>281</v>
      </c>
      <c r="F30" s="5">
        <v>13</v>
      </c>
      <c r="G30" s="5">
        <f t="shared" si="0"/>
        <v>0</v>
      </c>
      <c r="H30" s="49"/>
      <c r="I30" s="71">
        <f t="shared" si="1"/>
        <v>65.706068980233653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5" t="s">
        <v>281</v>
      </c>
      <c r="F31" s="5">
        <v>14</v>
      </c>
      <c r="G31" s="5">
        <f t="shared" si="0"/>
        <v>0</v>
      </c>
      <c r="H31" s="49"/>
      <c r="I31" s="71">
        <f t="shared" si="1"/>
        <v>65.706068980233653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91" t="s">
        <v>281</v>
      </c>
      <c r="F32" s="5">
        <v>15</v>
      </c>
      <c r="G32" s="5">
        <f t="shared" si="0"/>
        <v>0</v>
      </c>
      <c r="H32" s="49"/>
      <c r="I32" s="71">
        <f t="shared" si="1"/>
        <v>65.706068980233653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5" t="s">
        <v>281</v>
      </c>
      <c r="F33" s="5">
        <v>16</v>
      </c>
      <c r="G33" s="5">
        <f t="shared" si="0"/>
        <v>0</v>
      </c>
      <c r="H33" s="49"/>
      <c r="I33" s="71">
        <f t="shared" si="1"/>
        <v>65.706068980233653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5" t="s">
        <v>281</v>
      </c>
      <c r="F34" s="5">
        <v>17</v>
      </c>
      <c r="G34" s="5">
        <f t="shared" si="0"/>
        <v>0</v>
      </c>
      <c r="H34" s="49"/>
      <c r="I34" s="71">
        <f t="shared" si="1"/>
        <v>65.706068980233653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5" t="s">
        <v>281</v>
      </c>
      <c r="F35" s="5">
        <v>18</v>
      </c>
      <c r="G35" s="5">
        <f t="shared" si="0"/>
        <v>0</v>
      </c>
      <c r="H35" s="49"/>
      <c r="I35" s="71">
        <f t="shared" si="1"/>
        <v>65.706068980233653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5" t="s">
        <v>281</v>
      </c>
      <c r="F36" s="5">
        <v>19</v>
      </c>
      <c r="G36" s="5">
        <f t="shared" si="0"/>
        <v>0</v>
      </c>
      <c r="H36" s="49"/>
      <c r="I36" s="71">
        <f t="shared" si="1"/>
        <v>65.706068980233653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5" t="s">
        <v>281</v>
      </c>
      <c r="F37" s="5">
        <v>20</v>
      </c>
      <c r="G37" s="5">
        <f t="shared" si="0"/>
        <v>0</v>
      </c>
      <c r="H37" s="49"/>
      <c r="I37" s="71">
        <f t="shared" si="1"/>
        <v>65.706068980233653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5" t="s">
        <v>281</v>
      </c>
      <c r="F38" s="5">
        <v>21</v>
      </c>
      <c r="G38" s="5">
        <f t="shared" si="0"/>
        <v>0</v>
      </c>
      <c r="H38" s="49"/>
      <c r="I38" s="71">
        <f t="shared" si="1"/>
        <v>65.706068980233653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5" t="s">
        <v>281</v>
      </c>
      <c r="F39" s="5">
        <v>22</v>
      </c>
      <c r="G39" s="5">
        <f t="shared" si="0"/>
        <v>0</v>
      </c>
      <c r="H39" s="49"/>
      <c r="I39" s="71">
        <f t="shared" si="1"/>
        <v>65.706068980233653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5" t="s">
        <v>281</v>
      </c>
      <c r="F40" s="5">
        <v>23</v>
      </c>
      <c r="G40" s="5">
        <f t="shared" si="0"/>
        <v>0</v>
      </c>
      <c r="H40" s="49"/>
      <c r="I40" s="71">
        <f t="shared" si="1"/>
        <v>65.706068980233653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5" t="s">
        <v>281</v>
      </c>
      <c r="F41" s="5">
        <v>24</v>
      </c>
      <c r="G41" s="5">
        <f t="shared" si="0"/>
        <v>0</v>
      </c>
      <c r="H41" s="49"/>
      <c r="I41" s="71">
        <f t="shared" si="1"/>
        <v>65.706068980233653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5" t="s">
        <v>281</v>
      </c>
      <c r="F42" s="5">
        <v>25</v>
      </c>
      <c r="G42" s="5">
        <f t="shared" si="0"/>
        <v>0</v>
      </c>
      <c r="H42" s="49"/>
      <c r="I42" s="71">
        <f t="shared" si="1"/>
        <v>65.706068980233653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5" t="s">
        <v>281</v>
      </c>
      <c r="F43" s="5">
        <v>26</v>
      </c>
      <c r="G43" s="5">
        <f t="shared" si="0"/>
        <v>0</v>
      </c>
      <c r="H43" s="49"/>
      <c r="I43" s="71">
        <f t="shared" si="1"/>
        <v>65.706068980233653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5" t="s">
        <v>281</v>
      </c>
      <c r="F44" s="5">
        <v>27</v>
      </c>
      <c r="G44" s="5">
        <f t="shared" si="0"/>
        <v>0</v>
      </c>
      <c r="H44" s="49"/>
      <c r="I44" s="71">
        <f t="shared" si="1"/>
        <v>65.706068980233653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5" t="s">
        <v>281</v>
      </c>
      <c r="F45" s="5">
        <v>28</v>
      </c>
      <c r="G45" s="5">
        <f t="shared" si="0"/>
        <v>0</v>
      </c>
      <c r="H45" s="49"/>
      <c r="I45" s="71">
        <f t="shared" si="1"/>
        <v>65.706068980233653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5" t="s">
        <v>281</v>
      </c>
      <c r="F46" s="5">
        <v>29</v>
      </c>
      <c r="G46" s="5">
        <f t="shared" si="0"/>
        <v>0</v>
      </c>
      <c r="H46" s="49"/>
      <c r="I46" s="71">
        <f t="shared" si="1"/>
        <v>65.706068980233653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25" t="s">
        <v>281</v>
      </c>
      <c r="F47" s="5">
        <v>30</v>
      </c>
      <c r="G47" s="5">
        <f t="shared" si="0"/>
        <v>0</v>
      </c>
      <c r="H47" s="49"/>
      <c r="I47" s="71">
        <f t="shared" si="1"/>
        <v>65.706068980233653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25" t="s">
        <v>281</v>
      </c>
      <c r="F48" s="3">
        <v>31</v>
      </c>
      <c r="G48" s="5">
        <f t="shared" si="0"/>
        <v>0</v>
      </c>
      <c r="H48" s="49"/>
      <c r="I48" s="71">
        <f t="shared" si="1"/>
        <v>65.706068980233653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65.706068980233624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/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203-031</v>
      </c>
      <c r="G53" s="38">
        <f>+AVERAGE(I18:I48)</f>
        <v>65.706068980233624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{5A8D886B-BA95-4EB9-9436-1B48D7CD73A7}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8D886B-BA95-4EB9-9436-1B48D7CD73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N65536"/>
  <sheetViews>
    <sheetView topLeftCell="A13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46</v>
      </c>
      <c r="D10" s="21" t="s">
        <v>25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85</v>
      </c>
      <c r="D12" s="15" t="s">
        <v>223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223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74.894406764188858</v>
      </c>
      <c r="J17" s="1" t="str">
        <f>+H16</f>
        <v>203-159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74.894406764188858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90"/>
      <c r="F19" s="5">
        <v>2</v>
      </c>
      <c r="G19" s="5">
        <f t="shared" ref="G19:G48" si="0">B19-B18</f>
        <v>0</v>
      </c>
      <c r="H19" s="49"/>
      <c r="I19" s="71">
        <f t="shared" ref="I19:I48" si="1">+$H$17</f>
        <v>74.894406764188858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90"/>
      <c r="F20" s="5">
        <v>3</v>
      </c>
      <c r="G20" s="5">
        <f t="shared" si="0"/>
        <v>0</v>
      </c>
      <c r="H20" s="49"/>
      <c r="I20" s="71">
        <f t="shared" si="1"/>
        <v>74.894406764188858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90"/>
      <c r="F21" s="5">
        <v>4</v>
      </c>
      <c r="G21" s="5">
        <f t="shared" si="0"/>
        <v>0</v>
      </c>
      <c r="H21" s="49"/>
      <c r="I21" s="71">
        <f t="shared" si="1"/>
        <v>74.894406764188858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74.894406764188858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74.894406764188858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74.894406764188858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74.894406764188858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74.894406764188858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74.894406764188858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74.894406764188858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74.894406764188858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74.894406764188858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74.894406764188858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74.894406764188858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74.894406764188858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74.894406764188858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74.894406764188858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74.894406764188858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74.894406764188858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74.894406764188858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74.894406764188858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74.894406764188858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74.894406764188858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74.894406764188858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74.894406764188858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74.894406764188858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74.894406764188858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74.894406764188858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74.894406764188858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44"/>
      <c r="E48" s="32"/>
      <c r="F48" s="3">
        <v>31</v>
      </c>
      <c r="G48" s="5">
        <f t="shared" si="0"/>
        <v>0</v>
      </c>
      <c r="H48" s="49"/>
      <c r="I48" s="71">
        <f t="shared" si="1"/>
        <v>74.894406764188858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74.894406764188872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203-159</v>
      </c>
      <c r="G53" s="38">
        <f>+AVERAGE(I18:I48)</f>
        <v>74.894406764188872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{CD78BF1F-CC18-420F-9455-01889D5F79CB}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78BF1F-CC18-420F-9455-01889D5F79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Q65536"/>
  <sheetViews>
    <sheetView topLeftCell="A11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46</v>
      </c>
      <c r="D10" s="21" t="s">
        <v>23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86</v>
      </c>
      <c r="D12" s="15" t="s">
        <v>159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159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61.393657346169277</v>
      </c>
      <c r="J17" s="1" t="str">
        <f>+H16</f>
        <v>203-078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61.393657346169277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90"/>
      <c r="F19" s="5">
        <v>2</v>
      </c>
      <c r="G19" s="5">
        <f t="shared" ref="G19:G48" si="0">B19-B18</f>
        <v>0</v>
      </c>
      <c r="H19" s="49"/>
      <c r="I19" s="71">
        <f t="shared" ref="I19:I48" si="1">+$H$17</f>
        <v>61.393657346169277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90"/>
      <c r="F20" s="5">
        <v>3</v>
      </c>
      <c r="G20" s="5">
        <f t="shared" si="0"/>
        <v>0</v>
      </c>
      <c r="H20" s="49"/>
      <c r="I20" s="71">
        <f t="shared" si="1"/>
        <v>61.393657346169277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61.393657346169277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61.393657346169277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61.393657346169277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61.393657346169277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61.393657346169277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61.393657346169277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61.393657346169277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61.393657346169277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61.393657346169277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61.393657346169277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61.393657346169277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61.393657346169277</v>
      </c>
      <c r="J32" s="1">
        <f t="shared" si="3"/>
        <v>0</v>
      </c>
      <c r="L32" s="1" t="str">
        <f t="shared" si="2"/>
        <v>ok</v>
      </c>
    </row>
    <row r="33" spans="1:17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61.393657346169277</v>
      </c>
      <c r="J33" s="1">
        <f t="shared" si="3"/>
        <v>0</v>
      </c>
      <c r="L33" s="1" t="str">
        <f t="shared" si="2"/>
        <v>ok</v>
      </c>
    </row>
    <row r="34" spans="1:17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61.393657346169277</v>
      </c>
      <c r="J34" s="1">
        <f t="shared" si="3"/>
        <v>0</v>
      </c>
      <c r="L34" s="1" t="str">
        <f t="shared" si="2"/>
        <v>ok</v>
      </c>
    </row>
    <row r="35" spans="1:17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61.393657346169277</v>
      </c>
      <c r="J35" s="1">
        <f t="shared" si="3"/>
        <v>0</v>
      </c>
      <c r="L35" s="1" t="str">
        <f t="shared" si="2"/>
        <v>ok</v>
      </c>
    </row>
    <row r="36" spans="1:17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61.393657346169277</v>
      </c>
      <c r="J36" s="1">
        <f t="shared" si="3"/>
        <v>0</v>
      </c>
      <c r="L36" s="1" t="str">
        <f t="shared" si="2"/>
        <v>ok</v>
      </c>
    </row>
    <row r="37" spans="1:17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61.393657346169277</v>
      </c>
      <c r="J37" s="1">
        <f t="shared" si="3"/>
        <v>0</v>
      </c>
      <c r="L37" s="1" t="str">
        <f t="shared" si="2"/>
        <v>ok</v>
      </c>
    </row>
    <row r="38" spans="1:17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61.393657346169277</v>
      </c>
      <c r="J38" s="1">
        <f t="shared" si="3"/>
        <v>0</v>
      </c>
      <c r="L38" s="1" t="str">
        <f t="shared" si="2"/>
        <v>ok</v>
      </c>
    </row>
    <row r="39" spans="1:17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61.393657346169277</v>
      </c>
      <c r="J39" s="1">
        <f t="shared" si="3"/>
        <v>0</v>
      </c>
      <c r="L39" s="1" t="str">
        <f t="shared" si="2"/>
        <v>ok</v>
      </c>
    </row>
    <row r="40" spans="1:17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61.393657346169277</v>
      </c>
      <c r="J40" s="1">
        <f t="shared" si="3"/>
        <v>0</v>
      </c>
      <c r="L40" s="1" t="str">
        <f t="shared" si="2"/>
        <v>ok</v>
      </c>
    </row>
    <row r="41" spans="1:17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61.393657346169277</v>
      </c>
      <c r="J41" s="1">
        <f t="shared" si="3"/>
        <v>0</v>
      </c>
      <c r="L41" s="1" t="str">
        <f t="shared" si="2"/>
        <v>ok</v>
      </c>
    </row>
    <row r="42" spans="1:17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61.393657346169277</v>
      </c>
      <c r="J42" s="1">
        <f t="shared" si="3"/>
        <v>0</v>
      </c>
      <c r="L42" s="1" t="str">
        <f t="shared" si="2"/>
        <v>ok</v>
      </c>
    </row>
    <row r="43" spans="1:17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61.393657346169277</v>
      </c>
      <c r="J43" s="1">
        <f t="shared" si="3"/>
        <v>0</v>
      </c>
      <c r="L43" s="1" t="str">
        <f t="shared" si="2"/>
        <v>ok</v>
      </c>
    </row>
    <row r="44" spans="1:17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61.393657346169277</v>
      </c>
      <c r="J44" s="1">
        <f t="shared" si="3"/>
        <v>0</v>
      </c>
      <c r="L44" s="1" t="str">
        <f t="shared" si="2"/>
        <v>ok</v>
      </c>
    </row>
    <row r="45" spans="1:17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61.393657346169277</v>
      </c>
      <c r="J45" s="1">
        <f t="shared" si="3"/>
        <v>0</v>
      </c>
      <c r="L45" s="1" t="str">
        <f t="shared" si="2"/>
        <v>ok</v>
      </c>
    </row>
    <row r="46" spans="1:17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61.393657346169277</v>
      </c>
      <c r="J46" s="1">
        <f t="shared" si="3"/>
        <v>0</v>
      </c>
      <c r="L46" s="1" t="str">
        <f t="shared" si="2"/>
        <v>ok</v>
      </c>
    </row>
    <row r="47" spans="1:17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61.393657346169277</v>
      </c>
      <c r="J47" s="1">
        <f t="shared" si="3"/>
        <v>0</v>
      </c>
      <c r="L47" s="1" t="str">
        <f t="shared" si="2"/>
        <v>ok</v>
      </c>
    </row>
    <row r="48" spans="1:17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61.393657346169277</v>
      </c>
      <c r="J48" s="1">
        <f t="shared" si="3"/>
        <v>0</v>
      </c>
      <c r="L48" s="1" t="str">
        <f t="shared" si="2"/>
        <v>ok</v>
      </c>
      <c r="Q48" s="56"/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61.393657346169235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203-078</v>
      </c>
      <c r="G53" s="38">
        <f>+AVERAGE(I18:I48)</f>
        <v>61.393657346169235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{4E1DE8B3-855F-4C36-8CBE-2D9A0586A056}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1DE8B3-855F-4C36-8CBE-2D9A0586A0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N65536"/>
  <sheetViews>
    <sheetView topLeftCell="A8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47</v>
      </c>
      <c r="D10" s="21" t="s">
        <v>24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87</v>
      </c>
      <c r="D12" s="15" t="s">
        <v>190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190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73.038295935517056</v>
      </c>
      <c r="J17" s="1" t="str">
        <f>+H16</f>
        <v>203-125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73.038295935517056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73.038295935517056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73.038295935517056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73.038295935517056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73.038295935517056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73.038295935517056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73.038295935517056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73.038295935517056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73.038295935517056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73.038295935517056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73.038295935517056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73.038295935517056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73.038295935517056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73.038295935517056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73.038295935517056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73.038295935517056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73.038295935517056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73.038295935517056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73.038295935517056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73.038295935517056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73.038295935517056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73.038295935517056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73.038295935517056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73.038295935517056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73.038295935517056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73.038295935517056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73.038295935517056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73.038295935517056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73.038295935517056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73.038295935517056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73.038295935517056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73.038295935517013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203-125</v>
      </c>
      <c r="G53" s="38">
        <f>+AVERAGE(I18:I48)</f>
        <v>73.038295935517013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{35429F21-54D1-4477-8D13-2A1D0966C0B5}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429F21-54D1-4477-8D13-2A1D0966C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N65536"/>
  <sheetViews>
    <sheetView topLeftCell="A5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47</v>
      </c>
      <c r="D10" s="21" t="s">
        <v>25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88</v>
      </c>
      <c r="D12" s="15" t="s">
        <v>196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196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0</v>
      </c>
      <c r="J17" s="1" t="str">
        <f>+H16</f>
        <v>203-132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92" t="s">
        <v>282</v>
      </c>
      <c r="F18" s="5">
        <v>1</v>
      </c>
      <c r="G18" s="5">
        <f>B18-B17</f>
        <v>0</v>
      </c>
      <c r="H18" s="49"/>
      <c r="I18" s="71">
        <f>+$H$17</f>
        <v>0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92"/>
      <c r="F19" s="5">
        <v>2</v>
      </c>
      <c r="G19" s="5">
        <f t="shared" ref="G19:G48" si="0">B19-B18</f>
        <v>0</v>
      </c>
      <c r="H19" s="49"/>
      <c r="I19" s="71">
        <f t="shared" ref="I19:I48" si="1">+$H$17</f>
        <v>0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92"/>
      <c r="F20" s="5">
        <v>3</v>
      </c>
      <c r="G20" s="5">
        <f t="shared" si="0"/>
        <v>0</v>
      </c>
      <c r="H20" s="49"/>
      <c r="I20" s="71">
        <f t="shared" si="1"/>
        <v>0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92"/>
      <c r="F21" s="5">
        <v>4</v>
      </c>
      <c r="G21" s="5">
        <f t="shared" si="0"/>
        <v>0</v>
      </c>
      <c r="H21" s="49"/>
      <c r="I21" s="71">
        <f t="shared" si="1"/>
        <v>0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92"/>
      <c r="F22" s="5">
        <v>5</v>
      </c>
      <c r="G22" s="5">
        <f t="shared" si="0"/>
        <v>0</v>
      </c>
      <c r="H22" s="49"/>
      <c r="I22" s="71">
        <f t="shared" si="1"/>
        <v>0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92"/>
      <c r="F23" s="5">
        <v>6</v>
      </c>
      <c r="G23" s="5">
        <f t="shared" si="0"/>
        <v>0</v>
      </c>
      <c r="H23" s="49"/>
      <c r="I23" s="71">
        <f t="shared" si="1"/>
        <v>0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92"/>
      <c r="F24" s="5">
        <v>7</v>
      </c>
      <c r="G24" s="5">
        <f t="shared" si="0"/>
        <v>0</v>
      </c>
      <c r="H24" s="49"/>
      <c r="I24" s="71">
        <f t="shared" si="1"/>
        <v>0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92"/>
      <c r="F25" s="5">
        <v>8</v>
      </c>
      <c r="G25" s="5">
        <f t="shared" si="0"/>
        <v>0</v>
      </c>
      <c r="H25" s="49"/>
      <c r="I25" s="71">
        <f t="shared" si="1"/>
        <v>0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92"/>
      <c r="F26" s="5">
        <v>9</v>
      </c>
      <c r="G26" s="5">
        <f t="shared" si="0"/>
        <v>0</v>
      </c>
      <c r="H26" s="49"/>
      <c r="I26" s="71">
        <f t="shared" si="1"/>
        <v>0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92"/>
      <c r="F27" s="5">
        <v>10</v>
      </c>
      <c r="G27" s="5">
        <f t="shared" si="0"/>
        <v>0</v>
      </c>
      <c r="H27" s="49"/>
      <c r="I27" s="71">
        <f t="shared" si="1"/>
        <v>0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92"/>
      <c r="F28" s="5">
        <v>11</v>
      </c>
      <c r="G28" s="5">
        <f t="shared" si="0"/>
        <v>0</v>
      </c>
      <c r="H28" s="49"/>
      <c r="I28" s="71">
        <f t="shared" si="1"/>
        <v>0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92"/>
      <c r="F29" s="5">
        <v>12</v>
      </c>
      <c r="G29" s="5">
        <f t="shared" si="0"/>
        <v>0</v>
      </c>
      <c r="H29" s="49"/>
      <c r="I29" s="71">
        <f t="shared" si="1"/>
        <v>0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92"/>
      <c r="F30" s="5">
        <v>13</v>
      </c>
      <c r="G30" s="5">
        <f t="shared" si="0"/>
        <v>0</v>
      </c>
      <c r="H30" s="49"/>
      <c r="I30" s="71">
        <f t="shared" si="1"/>
        <v>0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92"/>
      <c r="F31" s="5">
        <v>14</v>
      </c>
      <c r="G31" s="5">
        <f t="shared" si="0"/>
        <v>0</v>
      </c>
      <c r="H31" s="49"/>
      <c r="I31" s="71">
        <f t="shared" si="1"/>
        <v>0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103"/>
      <c r="F32" s="5">
        <v>15</v>
      </c>
      <c r="G32" s="5">
        <f t="shared" si="0"/>
        <v>0</v>
      </c>
      <c r="H32" s="49"/>
      <c r="I32" s="71">
        <f t="shared" si="1"/>
        <v>0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92"/>
      <c r="F33" s="5">
        <v>16</v>
      </c>
      <c r="G33" s="5">
        <f t="shared" si="0"/>
        <v>0</v>
      </c>
      <c r="H33" s="49"/>
      <c r="I33" s="71">
        <f t="shared" si="1"/>
        <v>0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92"/>
      <c r="F34" s="5">
        <v>17</v>
      </c>
      <c r="G34" s="5">
        <f t="shared" si="0"/>
        <v>0</v>
      </c>
      <c r="H34" s="49"/>
      <c r="I34" s="71">
        <f t="shared" si="1"/>
        <v>0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92"/>
      <c r="F35" s="5">
        <v>18</v>
      </c>
      <c r="G35" s="5">
        <f t="shared" si="0"/>
        <v>0</v>
      </c>
      <c r="H35" s="49"/>
      <c r="I35" s="71">
        <f t="shared" si="1"/>
        <v>0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92"/>
      <c r="F36" s="5">
        <v>19</v>
      </c>
      <c r="G36" s="5">
        <f t="shared" si="0"/>
        <v>0</v>
      </c>
      <c r="H36" s="49"/>
      <c r="I36" s="71">
        <f t="shared" si="1"/>
        <v>0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92"/>
      <c r="F37" s="5">
        <v>20</v>
      </c>
      <c r="G37" s="5">
        <f t="shared" si="0"/>
        <v>0</v>
      </c>
      <c r="H37" s="49"/>
      <c r="I37" s="71">
        <f t="shared" si="1"/>
        <v>0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92"/>
      <c r="F38" s="5">
        <v>21</v>
      </c>
      <c r="G38" s="5">
        <f t="shared" si="0"/>
        <v>0</v>
      </c>
      <c r="H38" s="49"/>
      <c r="I38" s="71">
        <f t="shared" si="1"/>
        <v>0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92"/>
      <c r="F39" s="5">
        <v>22</v>
      </c>
      <c r="G39" s="5">
        <f t="shared" si="0"/>
        <v>0</v>
      </c>
      <c r="H39" s="49"/>
      <c r="I39" s="71">
        <f t="shared" si="1"/>
        <v>0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92"/>
      <c r="F40" s="5">
        <v>23</v>
      </c>
      <c r="G40" s="5">
        <f t="shared" si="0"/>
        <v>0</v>
      </c>
      <c r="H40" s="49"/>
      <c r="I40" s="71">
        <f t="shared" si="1"/>
        <v>0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92"/>
      <c r="F41" s="5">
        <v>24</v>
      </c>
      <c r="G41" s="5">
        <f t="shared" si="0"/>
        <v>0</v>
      </c>
      <c r="H41" s="49"/>
      <c r="I41" s="71">
        <f t="shared" si="1"/>
        <v>0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92"/>
      <c r="F42" s="5">
        <v>25</v>
      </c>
      <c r="G42" s="5">
        <f t="shared" si="0"/>
        <v>0</v>
      </c>
      <c r="H42" s="49"/>
      <c r="I42" s="71">
        <f t="shared" si="1"/>
        <v>0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92"/>
      <c r="F43" s="5">
        <v>26</v>
      </c>
      <c r="G43" s="5">
        <f t="shared" si="0"/>
        <v>0</v>
      </c>
      <c r="H43" s="49"/>
      <c r="I43" s="71">
        <f t="shared" si="1"/>
        <v>0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92"/>
      <c r="F44" s="5">
        <v>27</v>
      </c>
      <c r="G44" s="5">
        <f t="shared" si="0"/>
        <v>0</v>
      </c>
      <c r="H44" s="49"/>
      <c r="I44" s="71">
        <f t="shared" si="1"/>
        <v>0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92"/>
      <c r="F45" s="5">
        <v>28</v>
      </c>
      <c r="G45" s="5">
        <f t="shared" si="0"/>
        <v>0</v>
      </c>
      <c r="H45" s="49"/>
      <c r="I45" s="71">
        <f t="shared" si="1"/>
        <v>0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92"/>
      <c r="F46" s="5">
        <v>29</v>
      </c>
      <c r="G46" s="5">
        <f t="shared" si="0"/>
        <v>0</v>
      </c>
      <c r="H46" s="49"/>
      <c r="I46" s="71">
        <f t="shared" si="1"/>
        <v>0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92"/>
      <c r="F47" s="5">
        <v>30</v>
      </c>
      <c r="G47" s="5">
        <f t="shared" si="0"/>
        <v>0</v>
      </c>
      <c r="H47" s="49"/>
      <c r="I47" s="71">
        <f t="shared" si="1"/>
        <v>0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114"/>
      <c r="F48" s="3">
        <v>31</v>
      </c>
      <c r="G48" s="5">
        <f t="shared" si="0"/>
        <v>0</v>
      </c>
      <c r="H48" s="49"/>
      <c r="I48" s="71">
        <f t="shared" si="1"/>
        <v>0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0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/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203-132</v>
      </c>
      <c r="G53" s="38">
        <f>+AVERAGE(I18:I47)</f>
        <v>0</v>
      </c>
      <c r="H53" s="38">
        <f>+MAX(G18:G47)</f>
        <v>0</v>
      </c>
      <c r="I53" s="33">
        <f>+SUM(G18:G47)</f>
        <v>0</v>
      </c>
      <c r="J53" s="33">
        <f>+COUNTIF(G18:G47,"&gt;0")</f>
        <v>0</v>
      </c>
      <c r="K53" s="33"/>
      <c r="L53" s="5"/>
      <c r="M53" s="33"/>
      <c r="N53" s="33">
        <f>+SUM(J18:J47)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{2F23F47C-AD9F-4BC7-A4C4-EEA8553B6039}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23F47C-AD9F-4BC7-A4C4-EEA8553B6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N65536"/>
  <sheetViews>
    <sheetView topLeftCell="B9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48</v>
      </c>
      <c r="D10" s="21" t="s">
        <v>36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89</v>
      </c>
      <c r="D12" s="15" t="s">
        <v>143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143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66.85666529307899</v>
      </c>
      <c r="J17" s="1" t="str">
        <f>+H16</f>
        <v>203-039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66.85666529307899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66.85666529307899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66.85666529307899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66.85666529307899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66.85666529307899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66.85666529307899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66.85666529307899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66.85666529307899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66.85666529307899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66.85666529307899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66.85666529307899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66.85666529307899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66.85666529307899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66.85666529307899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66.85666529307899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66.85666529307899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66.85666529307899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66.85666529307899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66.85666529307899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66.85666529307899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66.85666529307899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66.85666529307899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66.85666529307899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66.85666529307899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66.85666529307899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66.85666529307899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66.85666529307899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66.85666529307899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66.85666529307899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66.85666529307899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66.85666529307899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66.85666529307899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203-039</v>
      </c>
      <c r="G53" s="38">
        <f>+AVERAGE(I18:I48)</f>
        <v>66.85666529307899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{BE8208B7-A1B4-4748-9E20-12DBC7BE8CBC}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8208B7-A1B4-4748-9E20-12DBC7BE8C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N65537"/>
  <sheetViews>
    <sheetView topLeftCell="A8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48</v>
      </c>
      <c r="D10" s="21" t="s">
        <v>37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90</v>
      </c>
      <c r="D12" s="15" t="s">
        <v>160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160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67.961153426222452</v>
      </c>
      <c r="J17" s="1" t="str">
        <f>+H16</f>
        <v>203-079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67" t="s">
        <v>274</v>
      </c>
      <c r="F18" s="5">
        <v>1</v>
      </c>
      <c r="G18" s="5">
        <f>B18-B17</f>
        <v>0</v>
      </c>
      <c r="H18" s="49"/>
      <c r="I18" s="71">
        <f>+$H$17</f>
        <v>67.961153426222452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67" t="s">
        <v>274</v>
      </c>
      <c r="F19" s="5">
        <v>2</v>
      </c>
      <c r="G19" s="5">
        <f t="shared" ref="G19:G48" si="0">B19-B18</f>
        <v>0</v>
      </c>
      <c r="H19" s="49"/>
      <c r="I19" s="71">
        <f t="shared" ref="I19:I48" si="1">+$H$17</f>
        <v>67.961153426222452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67" t="s">
        <v>274</v>
      </c>
      <c r="F20" s="5">
        <v>3</v>
      </c>
      <c r="G20" s="5">
        <f t="shared" si="0"/>
        <v>0</v>
      </c>
      <c r="H20" s="49"/>
      <c r="I20" s="71">
        <f t="shared" si="1"/>
        <v>67.961153426222452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67" t="s">
        <v>274</v>
      </c>
      <c r="F21" s="5">
        <v>4</v>
      </c>
      <c r="G21" s="5">
        <f t="shared" si="0"/>
        <v>0</v>
      </c>
      <c r="H21" s="49"/>
      <c r="I21" s="71">
        <f t="shared" si="1"/>
        <v>67.961153426222452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67" t="s">
        <v>274</v>
      </c>
      <c r="F22" s="5">
        <v>5</v>
      </c>
      <c r="G22" s="5">
        <f t="shared" si="0"/>
        <v>0</v>
      </c>
      <c r="H22" s="49"/>
      <c r="I22" s="71">
        <f t="shared" si="1"/>
        <v>67.961153426222452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67" t="s">
        <v>274</v>
      </c>
      <c r="F23" s="5">
        <v>6</v>
      </c>
      <c r="G23" s="5">
        <f t="shared" si="0"/>
        <v>0</v>
      </c>
      <c r="H23" s="49"/>
      <c r="I23" s="71">
        <f t="shared" si="1"/>
        <v>67.961153426222452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67" t="s">
        <v>274</v>
      </c>
      <c r="F24" s="5">
        <v>7</v>
      </c>
      <c r="G24" s="5">
        <f t="shared" si="0"/>
        <v>0</v>
      </c>
      <c r="H24" s="49"/>
      <c r="I24" s="71">
        <f t="shared" si="1"/>
        <v>67.961153426222452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67" t="s">
        <v>274</v>
      </c>
      <c r="F25" s="5">
        <v>8</v>
      </c>
      <c r="G25" s="5">
        <f t="shared" si="0"/>
        <v>0</v>
      </c>
      <c r="H25" s="49"/>
      <c r="I25" s="71">
        <f t="shared" si="1"/>
        <v>67.961153426222452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67" t="s">
        <v>274</v>
      </c>
      <c r="F26" s="5">
        <v>9</v>
      </c>
      <c r="G26" s="5">
        <f t="shared" si="0"/>
        <v>0</v>
      </c>
      <c r="H26" s="49"/>
      <c r="I26" s="71">
        <f t="shared" si="1"/>
        <v>67.961153426222452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67" t="s">
        <v>274</v>
      </c>
      <c r="F27" s="5">
        <v>10</v>
      </c>
      <c r="G27" s="5">
        <f t="shared" si="0"/>
        <v>0</v>
      </c>
      <c r="H27" s="49"/>
      <c r="I27" s="71">
        <f t="shared" si="1"/>
        <v>67.961153426222452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67" t="s">
        <v>274</v>
      </c>
      <c r="F28" s="5">
        <v>11</v>
      </c>
      <c r="G28" s="5">
        <f t="shared" si="0"/>
        <v>0</v>
      </c>
      <c r="H28" s="49"/>
      <c r="I28" s="71">
        <f t="shared" si="1"/>
        <v>67.961153426222452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67" t="s">
        <v>274</v>
      </c>
      <c r="F29" s="5">
        <v>12</v>
      </c>
      <c r="G29" s="5">
        <f t="shared" si="0"/>
        <v>0</v>
      </c>
      <c r="H29" s="49"/>
      <c r="I29" s="71">
        <f t="shared" si="1"/>
        <v>67.961153426222452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67" t="s">
        <v>274</v>
      </c>
      <c r="F30" s="5">
        <v>13</v>
      </c>
      <c r="G30" s="5">
        <f t="shared" si="0"/>
        <v>0</v>
      </c>
      <c r="H30" s="49"/>
      <c r="I30" s="71">
        <f t="shared" si="1"/>
        <v>67.961153426222452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67" t="s">
        <v>274</v>
      </c>
      <c r="F31" s="5">
        <v>14</v>
      </c>
      <c r="G31" s="5">
        <f t="shared" si="0"/>
        <v>0</v>
      </c>
      <c r="H31" s="49"/>
      <c r="I31" s="71">
        <f t="shared" si="1"/>
        <v>67.961153426222452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102" t="s">
        <v>274</v>
      </c>
      <c r="F32" s="5">
        <v>15</v>
      </c>
      <c r="G32" s="5">
        <f t="shared" si="0"/>
        <v>0</v>
      </c>
      <c r="H32" s="49"/>
      <c r="I32" s="71">
        <f t="shared" si="1"/>
        <v>67.961153426222452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67" t="s">
        <v>274</v>
      </c>
      <c r="F33" s="5">
        <v>16</v>
      </c>
      <c r="G33" s="5">
        <f t="shared" si="0"/>
        <v>0</v>
      </c>
      <c r="H33" s="49"/>
      <c r="I33" s="71">
        <f t="shared" si="1"/>
        <v>67.961153426222452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67" t="s">
        <v>274</v>
      </c>
      <c r="F34" s="5">
        <v>17</v>
      </c>
      <c r="G34" s="5">
        <f t="shared" si="0"/>
        <v>0</v>
      </c>
      <c r="H34" s="49"/>
      <c r="I34" s="71">
        <f t="shared" si="1"/>
        <v>67.961153426222452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67" t="s">
        <v>274</v>
      </c>
      <c r="F35" s="5">
        <v>18</v>
      </c>
      <c r="G35" s="5">
        <f t="shared" si="0"/>
        <v>0</v>
      </c>
      <c r="H35" s="49"/>
      <c r="I35" s="71">
        <f t="shared" si="1"/>
        <v>67.961153426222452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67" t="s">
        <v>274</v>
      </c>
      <c r="F36" s="5">
        <v>19</v>
      </c>
      <c r="G36" s="5">
        <f t="shared" si="0"/>
        <v>0</v>
      </c>
      <c r="H36" s="49"/>
      <c r="I36" s="71">
        <f t="shared" si="1"/>
        <v>67.961153426222452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67" t="s">
        <v>274</v>
      </c>
      <c r="F37" s="5">
        <v>20</v>
      </c>
      <c r="G37" s="5">
        <f t="shared" si="0"/>
        <v>0</v>
      </c>
      <c r="H37" s="49"/>
      <c r="I37" s="71">
        <f t="shared" si="1"/>
        <v>67.961153426222452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67" t="s">
        <v>274</v>
      </c>
      <c r="F38" s="5">
        <v>21</v>
      </c>
      <c r="G38" s="5">
        <f t="shared" si="0"/>
        <v>0</v>
      </c>
      <c r="H38" s="49"/>
      <c r="I38" s="71">
        <f t="shared" si="1"/>
        <v>67.961153426222452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67" t="s">
        <v>274</v>
      </c>
      <c r="F39" s="5">
        <v>22</v>
      </c>
      <c r="G39" s="5">
        <f t="shared" si="0"/>
        <v>0</v>
      </c>
      <c r="H39" s="49"/>
      <c r="I39" s="71">
        <f t="shared" si="1"/>
        <v>67.961153426222452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67" t="s">
        <v>274</v>
      </c>
      <c r="F40" s="5">
        <v>23</v>
      </c>
      <c r="G40" s="5">
        <f t="shared" si="0"/>
        <v>0</v>
      </c>
      <c r="H40" s="49"/>
      <c r="I40" s="71">
        <f t="shared" si="1"/>
        <v>67.961153426222452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67" t="s">
        <v>274</v>
      </c>
      <c r="F41" s="5">
        <v>24</v>
      </c>
      <c r="G41" s="5">
        <f t="shared" si="0"/>
        <v>0</v>
      </c>
      <c r="H41" s="49"/>
      <c r="I41" s="71">
        <f t="shared" si="1"/>
        <v>67.961153426222452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67" t="s">
        <v>274</v>
      </c>
      <c r="F42" s="5">
        <v>25</v>
      </c>
      <c r="G42" s="5">
        <f t="shared" si="0"/>
        <v>0</v>
      </c>
      <c r="H42" s="49"/>
      <c r="I42" s="71">
        <f t="shared" si="1"/>
        <v>67.961153426222452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67" t="s">
        <v>274</v>
      </c>
      <c r="F43" s="5">
        <v>26</v>
      </c>
      <c r="G43" s="5">
        <f t="shared" si="0"/>
        <v>0</v>
      </c>
      <c r="H43" s="49"/>
      <c r="I43" s="71">
        <f t="shared" si="1"/>
        <v>67.961153426222452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67" t="s">
        <v>274</v>
      </c>
      <c r="F44" s="5">
        <v>27</v>
      </c>
      <c r="G44" s="5">
        <f t="shared" si="0"/>
        <v>0</v>
      </c>
      <c r="H44" s="49"/>
      <c r="I44" s="71">
        <f t="shared" si="1"/>
        <v>67.961153426222452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67" t="s">
        <v>274</v>
      </c>
      <c r="F45" s="5">
        <v>28</v>
      </c>
      <c r="G45" s="5">
        <f t="shared" si="0"/>
        <v>0</v>
      </c>
      <c r="H45" s="49"/>
      <c r="I45" s="71">
        <f t="shared" si="1"/>
        <v>67.961153426222452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67" t="s">
        <v>274</v>
      </c>
      <c r="F46" s="5">
        <v>29</v>
      </c>
      <c r="G46" s="5">
        <f t="shared" si="0"/>
        <v>0</v>
      </c>
      <c r="H46" s="49"/>
      <c r="I46" s="71">
        <f t="shared" si="1"/>
        <v>67.961153426222452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67" t="s">
        <v>274</v>
      </c>
      <c r="F47" s="5">
        <v>30</v>
      </c>
      <c r="G47" s="5">
        <f t="shared" si="0"/>
        <v>0</v>
      </c>
      <c r="H47" s="49"/>
      <c r="I47" s="71">
        <f t="shared" si="1"/>
        <v>67.961153426222452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67" t="s">
        <v>274</v>
      </c>
      <c r="F48" s="3">
        <v>31</v>
      </c>
      <c r="G48" s="5">
        <f t="shared" si="0"/>
        <v>0</v>
      </c>
      <c r="H48" s="49"/>
      <c r="I48" s="71">
        <f t="shared" si="1"/>
        <v>67.961153426222452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67.961153426222438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/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s="1" customFormat="1" ht="24.95" customHeight="1" x14ac:dyDescent="0.2">
      <c r="A52"/>
      <c r="B52"/>
      <c r="C52"/>
      <c r="D52"/>
      <c r="E52"/>
      <c r="F52"/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27.75" customHeight="1" x14ac:dyDescent="0.2">
      <c r="F53" t="str">
        <f>+H16</f>
        <v>203-079</v>
      </c>
      <c r="G53" s="38">
        <f>+AVERAGE(I18:I47)</f>
        <v>67.961153426222424</v>
      </c>
      <c r="H53" s="38">
        <f>+MAX(G18:G47)</f>
        <v>0</v>
      </c>
      <c r="I53" s="33">
        <f>+SUM(G18:G47)</f>
        <v>0</v>
      </c>
      <c r="J53" s="33">
        <f>+COUNTIF(G18:G47,"&gt;0")</f>
        <v>0</v>
      </c>
      <c r="K53" s="33"/>
      <c r="L53" s="5"/>
      <c r="M53" s="33"/>
      <c r="N53" s="33">
        <f>+SUM(J18:J47)</f>
        <v>0</v>
      </c>
    </row>
    <row r="54" spans="1:14" ht="30" customHeight="1" x14ac:dyDescent="0.2">
      <c r="G54" s="72"/>
      <c r="H54" s="72"/>
      <c r="I54" s="73"/>
      <c r="J54" s="73"/>
      <c r="K54" s="33"/>
    </row>
    <row r="55" spans="1:14" ht="35.25" customHeight="1" x14ac:dyDescent="0.2">
      <c r="J55" s="34"/>
    </row>
    <row r="66" ht="12.75" customHeight="1" x14ac:dyDescent="0.2"/>
    <row r="82" ht="12.75" customHeight="1" x14ac:dyDescent="0.2"/>
    <row r="98" ht="12.75" customHeight="1" x14ac:dyDescent="0.2"/>
    <row r="114" ht="12.75" customHeight="1" x14ac:dyDescent="0.2"/>
    <row r="65474" ht="12.75" customHeight="1" x14ac:dyDescent="0.2"/>
    <row r="65490" ht="12.75" customHeight="1" x14ac:dyDescent="0.2"/>
    <row r="65506" ht="12.75" customHeight="1" x14ac:dyDescent="0.2"/>
    <row r="65522" ht="12.75" customHeight="1" x14ac:dyDescent="0.2"/>
    <row r="65537" ht="12.75" customHeight="1" x14ac:dyDescent="0.2"/>
  </sheetData>
  <mergeCells count="7">
    <mergeCell ref="A15:B15"/>
    <mergeCell ref="A50:E51"/>
    <mergeCell ref="A9:B9"/>
    <mergeCell ref="A10:B10"/>
    <mergeCell ref="A11:B11"/>
    <mergeCell ref="A13:B13"/>
    <mergeCell ref="A14:B14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{06FA4794-DBBB-4E53-A832-C6A1A47ED924}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FA4794-DBBB-4E53-A832-C6A1A47ED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N65536"/>
  <sheetViews>
    <sheetView zoomScale="95" zoomScaleNormal="95" zoomScaleSheetLayoutView="80" workbookViewId="0">
      <selection activeCell="H15" sqref="H15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10" ht="12.75" x14ac:dyDescent="0.2">
      <c r="A1" s="8"/>
      <c r="B1" s="9"/>
      <c r="C1" s="9"/>
      <c r="D1" s="9"/>
      <c r="E1" s="10"/>
    </row>
    <row r="2" spans="1:10" ht="12.75" x14ac:dyDescent="0.2">
      <c r="A2" s="11"/>
      <c r="B2" s="12"/>
      <c r="C2" s="12"/>
      <c r="D2" s="12"/>
      <c r="E2" s="13"/>
    </row>
    <row r="3" spans="1:10" ht="12.75" x14ac:dyDescent="0.2">
      <c r="A3" s="11"/>
      <c r="B3" s="12"/>
      <c r="C3" s="12"/>
      <c r="D3" s="12"/>
      <c r="E3" s="13"/>
    </row>
    <row r="4" spans="1:10" ht="12.75" x14ac:dyDescent="0.2">
      <c r="A4" s="11"/>
      <c r="B4" s="12"/>
      <c r="C4" s="12"/>
      <c r="D4" s="12"/>
      <c r="E4" s="13"/>
    </row>
    <row r="5" spans="1:10" ht="12.75" x14ac:dyDescent="0.2">
      <c r="A5" s="11"/>
      <c r="B5" s="12"/>
      <c r="C5" s="12"/>
      <c r="D5" s="12"/>
      <c r="E5" s="13"/>
    </row>
    <row r="6" spans="1:10" ht="12.75" x14ac:dyDescent="0.2">
      <c r="A6" s="14" t="s">
        <v>0</v>
      </c>
      <c r="B6" s="12"/>
      <c r="C6" s="12"/>
      <c r="D6" s="12"/>
      <c r="E6" s="13"/>
    </row>
    <row r="7" spans="1:10" ht="12.75" x14ac:dyDescent="0.2">
      <c r="A7" s="11" t="s">
        <v>15</v>
      </c>
      <c r="B7" s="12"/>
      <c r="C7" s="12"/>
      <c r="D7" s="12"/>
      <c r="E7" s="13"/>
    </row>
    <row r="8" spans="1:10" ht="13.5" thickBot="1" x14ac:dyDescent="0.25">
      <c r="A8" s="11"/>
      <c r="B8" s="12"/>
      <c r="C8" s="12"/>
      <c r="D8" s="12"/>
      <c r="E8" s="13"/>
    </row>
    <row r="9" spans="1:10" ht="12.75" x14ac:dyDescent="0.2">
      <c r="A9" s="122" t="s">
        <v>7</v>
      </c>
      <c r="B9" s="123"/>
      <c r="C9" s="17" t="s">
        <v>5</v>
      </c>
      <c r="D9" s="17"/>
      <c r="E9" s="18"/>
    </row>
    <row r="10" spans="1:10" ht="12.75" x14ac:dyDescent="0.2">
      <c r="A10" s="124" t="s">
        <v>8</v>
      </c>
      <c r="B10" s="125"/>
      <c r="C10" s="21" t="s">
        <v>49</v>
      </c>
      <c r="D10" s="21" t="s">
        <v>36</v>
      </c>
      <c r="E10" s="16"/>
    </row>
    <row r="11" spans="1:10" ht="12.75" x14ac:dyDescent="0.2">
      <c r="A11" s="124" t="s">
        <v>2</v>
      </c>
      <c r="B11" s="125"/>
      <c r="C11" s="21" t="s">
        <v>6</v>
      </c>
      <c r="D11" s="15"/>
      <c r="E11" s="16"/>
    </row>
    <row r="12" spans="1:10" ht="12.75" x14ac:dyDescent="0.2">
      <c r="A12" s="22" t="s">
        <v>16</v>
      </c>
      <c r="B12" s="39"/>
      <c r="C12" s="15" t="s">
        <v>91</v>
      </c>
      <c r="D12" s="15" t="s">
        <v>144</v>
      </c>
      <c r="E12" s="16"/>
    </row>
    <row r="13" spans="1:10" ht="12.75" x14ac:dyDescent="0.2">
      <c r="A13" s="124" t="s">
        <v>3</v>
      </c>
      <c r="B13" s="125"/>
      <c r="C13" s="15" t="s">
        <v>6</v>
      </c>
      <c r="D13" s="15"/>
      <c r="E13" s="16"/>
      <c r="H13" s="1" t="s">
        <v>144</v>
      </c>
      <c r="I13" s="1"/>
      <c r="J13" s="1"/>
    </row>
    <row r="14" spans="1:10" ht="13.5" thickBot="1" x14ac:dyDescent="0.25">
      <c r="A14" s="126" t="s">
        <v>4</v>
      </c>
      <c r="B14" s="127"/>
      <c r="C14" s="23" t="s">
        <v>289</v>
      </c>
      <c r="D14" s="19"/>
      <c r="E14" s="20"/>
      <c r="H14" s="1">
        <f>+_xlfn.XLOOKUP(H13,'RELLENAR Q PROY'!$C$3:$C$106,'RELLENAR Q PROY'!D3:D106)</f>
        <v>44.42411898961366</v>
      </c>
      <c r="I14" s="1"/>
      <c r="J14" s="1" t="str">
        <f>+H13</f>
        <v>203-041</v>
      </c>
    </row>
    <row r="15" spans="1:10" ht="13.5" thickBot="1" x14ac:dyDescent="0.25">
      <c r="A15" s="128"/>
      <c r="B15" s="129"/>
      <c r="C15" s="12"/>
      <c r="D15" s="12"/>
      <c r="E15" s="13"/>
    </row>
    <row r="16" spans="1:10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</row>
    <row r="17" spans="1:12" s="1" customFormat="1" ht="24.95" customHeight="1" x14ac:dyDescent="0.2">
      <c r="A17" s="2"/>
      <c r="B17" s="24"/>
      <c r="C17" s="3"/>
      <c r="D17" s="44"/>
      <c r="E17" s="5"/>
    </row>
    <row r="18" spans="1:12" s="1" customFormat="1" ht="24.95" customHeight="1" x14ac:dyDescent="0.2">
      <c r="A18" s="2"/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 t="shared" ref="I18:I48" si="0">+$H$14</f>
        <v>44.42411898961366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/>
      <c r="B19" s="24"/>
      <c r="C19" s="68"/>
      <c r="D19" s="44"/>
      <c r="E19" s="26"/>
      <c r="F19" s="5">
        <v>2</v>
      </c>
      <c r="G19" s="5">
        <f t="shared" ref="G19:G48" si="1">B19-B18</f>
        <v>0</v>
      </c>
      <c r="H19" s="49"/>
      <c r="I19" s="71">
        <f t="shared" si="0"/>
        <v>44.42411898961366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/>
      <c r="B20" s="24"/>
      <c r="C20" s="68"/>
      <c r="D20" s="44"/>
      <c r="E20" s="26"/>
      <c r="F20" s="5">
        <v>3</v>
      </c>
      <c r="G20" s="5">
        <f t="shared" si="1"/>
        <v>0</v>
      </c>
      <c r="H20" s="49"/>
      <c r="I20" s="71">
        <f t="shared" si="0"/>
        <v>44.42411898961366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/>
      <c r="B21" s="24"/>
      <c r="C21" s="68"/>
      <c r="D21" s="44"/>
      <c r="E21" s="26"/>
      <c r="F21" s="5">
        <v>4</v>
      </c>
      <c r="G21" s="5">
        <f t="shared" si="1"/>
        <v>0</v>
      </c>
      <c r="H21" s="49"/>
      <c r="I21" s="71">
        <f t="shared" si="0"/>
        <v>44.42411898961366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/>
      <c r="B22" s="24"/>
      <c r="C22" s="68"/>
      <c r="D22" s="44"/>
      <c r="E22" s="26"/>
      <c r="F22" s="5">
        <v>5</v>
      </c>
      <c r="G22" s="5">
        <f t="shared" si="1"/>
        <v>0</v>
      </c>
      <c r="H22" s="49"/>
      <c r="I22" s="71">
        <f t="shared" si="0"/>
        <v>44.42411898961366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/>
      <c r="B23" s="24"/>
      <c r="C23" s="68"/>
      <c r="D23" s="44"/>
      <c r="E23" s="26"/>
      <c r="F23" s="5">
        <v>6</v>
      </c>
      <c r="G23" s="5">
        <f t="shared" si="1"/>
        <v>0</v>
      </c>
      <c r="H23" s="49"/>
      <c r="I23" s="71">
        <f t="shared" si="0"/>
        <v>44.42411898961366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/>
      <c r="B24" s="24"/>
      <c r="C24" s="68"/>
      <c r="D24" s="44"/>
      <c r="E24" s="26"/>
      <c r="F24" s="5">
        <v>7</v>
      </c>
      <c r="G24" s="5">
        <f t="shared" si="1"/>
        <v>0</v>
      </c>
      <c r="H24" s="49"/>
      <c r="I24" s="71">
        <f t="shared" si="0"/>
        <v>44.42411898961366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/>
      <c r="B25" s="24"/>
      <c r="C25" s="68"/>
      <c r="D25" s="44"/>
      <c r="E25" s="26"/>
      <c r="F25" s="5">
        <v>8</v>
      </c>
      <c r="G25" s="5">
        <f t="shared" si="1"/>
        <v>0</v>
      </c>
      <c r="H25" s="49"/>
      <c r="I25" s="71">
        <f t="shared" si="0"/>
        <v>44.42411898961366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/>
      <c r="B26" s="24"/>
      <c r="C26" s="68"/>
      <c r="D26" s="44"/>
      <c r="E26" s="26"/>
      <c r="F26" s="5">
        <v>9</v>
      </c>
      <c r="G26" s="5">
        <f t="shared" si="1"/>
        <v>0</v>
      </c>
      <c r="H26" s="49"/>
      <c r="I26" s="71">
        <f t="shared" si="0"/>
        <v>44.42411898961366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/>
      <c r="B27" s="24"/>
      <c r="C27" s="68"/>
      <c r="D27" s="44"/>
      <c r="E27" s="26"/>
      <c r="F27" s="5">
        <v>10</v>
      </c>
      <c r="G27" s="5">
        <f t="shared" si="1"/>
        <v>0</v>
      </c>
      <c r="H27" s="49"/>
      <c r="I27" s="71">
        <f t="shared" si="0"/>
        <v>44.42411898961366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/>
      <c r="B28" s="24"/>
      <c r="C28" s="68"/>
      <c r="D28" s="44"/>
      <c r="E28" s="26"/>
      <c r="F28" s="5">
        <v>11</v>
      </c>
      <c r="G28" s="5">
        <f t="shared" si="1"/>
        <v>0</v>
      </c>
      <c r="H28" s="49"/>
      <c r="I28" s="71">
        <f t="shared" si="0"/>
        <v>44.42411898961366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/>
      <c r="B29" s="24"/>
      <c r="C29" s="68"/>
      <c r="D29" s="44"/>
      <c r="E29" s="26"/>
      <c r="F29" s="5">
        <v>12</v>
      </c>
      <c r="G29" s="5">
        <f t="shared" si="1"/>
        <v>0</v>
      </c>
      <c r="H29" s="49"/>
      <c r="I29" s="71">
        <f t="shared" si="0"/>
        <v>44.42411898961366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/>
      <c r="B30" s="24"/>
      <c r="C30" s="68"/>
      <c r="D30" s="44"/>
      <c r="E30" s="26"/>
      <c r="F30" s="5">
        <v>13</v>
      </c>
      <c r="G30" s="5">
        <f t="shared" si="1"/>
        <v>0</v>
      </c>
      <c r="H30" s="49"/>
      <c r="I30" s="71">
        <f t="shared" si="0"/>
        <v>44.42411898961366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/>
      <c r="B31" s="24"/>
      <c r="C31" s="68"/>
      <c r="D31" s="44"/>
      <c r="E31" s="26"/>
      <c r="F31" s="5">
        <v>14</v>
      </c>
      <c r="G31" s="5">
        <f t="shared" si="1"/>
        <v>0</v>
      </c>
      <c r="H31" s="49"/>
      <c r="I31" s="71">
        <f t="shared" si="0"/>
        <v>44.42411898961366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/>
      <c r="B32" s="48"/>
      <c r="C32" s="69"/>
      <c r="D32" s="46"/>
      <c r="E32" s="43"/>
      <c r="F32" s="5">
        <v>15</v>
      </c>
      <c r="G32" s="5">
        <f t="shared" si="1"/>
        <v>0</v>
      </c>
      <c r="H32" s="49"/>
      <c r="I32" s="71">
        <f t="shared" si="0"/>
        <v>44.42411898961366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/>
      <c r="B33" s="24"/>
      <c r="C33" s="68"/>
      <c r="D33" s="44"/>
      <c r="E33" s="26"/>
      <c r="F33" s="5">
        <v>16</v>
      </c>
      <c r="G33" s="5">
        <f t="shared" si="1"/>
        <v>0</v>
      </c>
      <c r="H33" s="49"/>
      <c r="I33" s="71">
        <f t="shared" si="0"/>
        <v>44.42411898961366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/>
      <c r="B34" s="24"/>
      <c r="C34" s="68"/>
      <c r="D34" s="44"/>
      <c r="E34" s="26"/>
      <c r="F34" s="5">
        <v>17</v>
      </c>
      <c r="G34" s="5">
        <f t="shared" si="1"/>
        <v>0</v>
      </c>
      <c r="H34" s="49"/>
      <c r="I34" s="71">
        <f t="shared" si="0"/>
        <v>44.42411898961366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/>
      <c r="B35" s="24"/>
      <c r="C35" s="68"/>
      <c r="D35" s="44"/>
      <c r="E35" s="26"/>
      <c r="F35" s="5">
        <v>18</v>
      </c>
      <c r="G35" s="5">
        <f t="shared" si="1"/>
        <v>0</v>
      </c>
      <c r="H35" s="49"/>
      <c r="I35" s="71">
        <f t="shared" si="0"/>
        <v>44.42411898961366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/>
      <c r="B36" s="24"/>
      <c r="C36" s="68"/>
      <c r="D36" s="44"/>
      <c r="E36" s="26"/>
      <c r="F36" s="5">
        <v>19</v>
      </c>
      <c r="G36" s="5">
        <f t="shared" si="1"/>
        <v>0</v>
      </c>
      <c r="H36" s="49"/>
      <c r="I36" s="71">
        <f t="shared" si="0"/>
        <v>44.42411898961366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/>
      <c r="B37" s="24"/>
      <c r="C37" s="68"/>
      <c r="D37" s="44"/>
      <c r="E37" s="26"/>
      <c r="F37" s="5">
        <v>20</v>
      </c>
      <c r="G37" s="5">
        <f t="shared" si="1"/>
        <v>0</v>
      </c>
      <c r="H37" s="49"/>
      <c r="I37" s="71">
        <f t="shared" si="0"/>
        <v>44.42411898961366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/>
      <c r="B38" s="24"/>
      <c r="C38" s="68"/>
      <c r="D38" s="44"/>
      <c r="E38" s="26"/>
      <c r="F38" s="5">
        <v>21</v>
      </c>
      <c r="G38" s="5">
        <f t="shared" si="1"/>
        <v>0</v>
      </c>
      <c r="H38" s="49"/>
      <c r="I38" s="71">
        <f t="shared" si="0"/>
        <v>44.42411898961366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/>
      <c r="B39" s="24"/>
      <c r="C39" s="68"/>
      <c r="D39" s="44"/>
      <c r="E39" s="26"/>
      <c r="F39" s="5">
        <v>22</v>
      </c>
      <c r="G39" s="5">
        <f t="shared" si="1"/>
        <v>0</v>
      </c>
      <c r="H39" s="49"/>
      <c r="I39" s="71">
        <f t="shared" si="0"/>
        <v>44.42411898961366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/>
      <c r="B40" s="24"/>
      <c r="C40" s="68"/>
      <c r="D40" s="44"/>
      <c r="E40" s="26"/>
      <c r="F40" s="5">
        <v>23</v>
      </c>
      <c r="G40" s="5">
        <f t="shared" si="1"/>
        <v>0</v>
      </c>
      <c r="H40" s="49"/>
      <c r="I40" s="71">
        <f t="shared" si="0"/>
        <v>44.42411898961366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/>
      <c r="B41" s="24"/>
      <c r="C41" s="68"/>
      <c r="D41" s="44"/>
      <c r="E41" s="26"/>
      <c r="F41" s="5">
        <v>24</v>
      </c>
      <c r="G41" s="5">
        <f t="shared" si="1"/>
        <v>0</v>
      </c>
      <c r="H41" s="49"/>
      <c r="I41" s="71">
        <f t="shared" si="0"/>
        <v>44.42411898961366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/>
      <c r="B42" s="24"/>
      <c r="C42" s="68"/>
      <c r="D42" s="44"/>
      <c r="E42" s="26"/>
      <c r="F42" s="5">
        <v>25</v>
      </c>
      <c r="G42" s="5">
        <f t="shared" si="1"/>
        <v>0</v>
      </c>
      <c r="H42" s="49"/>
      <c r="I42" s="71">
        <f t="shared" si="0"/>
        <v>44.42411898961366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/>
      <c r="B43" s="24"/>
      <c r="C43" s="68"/>
      <c r="D43" s="44"/>
      <c r="E43" s="26"/>
      <c r="F43" s="5">
        <v>26</v>
      </c>
      <c r="G43" s="5">
        <f t="shared" si="1"/>
        <v>0</v>
      </c>
      <c r="H43" s="49"/>
      <c r="I43" s="71">
        <f t="shared" si="0"/>
        <v>44.42411898961366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/>
      <c r="B44" s="24"/>
      <c r="C44" s="68"/>
      <c r="D44" s="44"/>
      <c r="E44" s="26"/>
      <c r="F44" s="5">
        <v>27</v>
      </c>
      <c r="G44" s="5">
        <f t="shared" si="1"/>
        <v>0</v>
      </c>
      <c r="H44" s="49"/>
      <c r="I44" s="71">
        <f t="shared" si="0"/>
        <v>44.42411898961366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/>
      <c r="B45" s="24"/>
      <c r="C45" s="68"/>
      <c r="D45" s="44"/>
      <c r="E45" s="26"/>
      <c r="F45" s="5">
        <v>28</v>
      </c>
      <c r="G45" s="5">
        <f t="shared" si="1"/>
        <v>0</v>
      </c>
      <c r="H45" s="49"/>
      <c r="I45" s="71">
        <f t="shared" si="0"/>
        <v>44.42411898961366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/>
      <c r="B46" s="24"/>
      <c r="C46" s="68"/>
      <c r="D46" s="44"/>
      <c r="E46" s="26"/>
      <c r="F46" s="5">
        <v>29</v>
      </c>
      <c r="G46" s="5">
        <f t="shared" si="1"/>
        <v>0</v>
      </c>
      <c r="H46" s="49"/>
      <c r="I46" s="71">
        <f t="shared" si="0"/>
        <v>44.42411898961366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/>
      <c r="B47" s="24"/>
      <c r="C47" s="68"/>
      <c r="D47" s="44"/>
      <c r="E47" s="32"/>
      <c r="F47" s="5">
        <v>30</v>
      </c>
      <c r="G47" s="5">
        <f t="shared" si="1"/>
        <v>0</v>
      </c>
      <c r="H47" s="49"/>
      <c r="I47" s="71">
        <f t="shared" si="0"/>
        <v>44.42411898961366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/>
      <c r="B48" s="110"/>
      <c r="C48" s="111"/>
      <c r="D48" s="66"/>
      <c r="E48" s="32"/>
      <c r="F48" s="3">
        <v>31</v>
      </c>
      <c r="G48" s="5">
        <f t="shared" si="1"/>
        <v>0</v>
      </c>
      <c r="H48" s="49"/>
      <c r="I48" s="71">
        <f t="shared" si="0"/>
        <v>44.42411898961366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44.424118989613653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+H13</f>
        <v>203-041</v>
      </c>
      <c r="G53" s="38">
        <f>+AVERAGE(I18:I48)</f>
        <v>44.424118989613653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{9D573BAA-CE26-4C70-B362-C60DB5CE3106}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573BAA-CE26-4C70-B362-C60DB5CE31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N65536"/>
  <sheetViews>
    <sheetView tabSelected="1" topLeftCell="A7" zoomScale="95" zoomScaleNormal="95" zoomScaleSheetLayoutView="80" workbookViewId="0">
      <selection activeCell="H13" sqref="H13:J14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10" ht="12.75" x14ac:dyDescent="0.2">
      <c r="A1" s="8"/>
      <c r="B1" s="9"/>
      <c r="C1" s="9"/>
      <c r="D1" s="9"/>
      <c r="E1" s="10"/>
    </row>
    <row r="2" spans="1:10" ht="12.75" x14ac:dyDescent="0.2">
      <c r="A2" s="11"/>
      <c r="B2" s="12"/>
      <c r="C2" s="12"/>
      <c r="D2" s="12"/>
      <c r="E2" s="13"/>
    </row>
    <row r="3" spans="1:10" ht="12.75" x14ac:dyDescent="0.2">
      <c r="A3" s="11"/>
      <c r="B3" s="12"/>
      <c r="C3" s="12"/>
      <c r="D3" s="12"/>
      <c r="E3" s="13"/>
    </row>
    <row r="4" spans="1:10" ht="12.75" x14ac:dyDescent="0.2">
      <c r="A4" s="11"/>
      <c r="B4" s="12"/>
      <c r="C4" s="12"/>
      <c r="D4" s="12"/>
      <c r="E4" s="13"/>
    </row>
    <row r="5" spans="1:10" ht="12.75" x14ac:dyDescent="0.2">
      <c r="A5" s="11"/>
      <c r="B5" s="12"/>
      <c r="C5" s="12"/>
      <c r="D5" s="12"/>
      <c r="E5" s="13"/>
    </row>
    <row r="6" spans="1:10" ht="12.75" x14ac:dyDescent="0.2">
      <c r="A6" s="14" t="s">
        <v>0</v>
      </c>
      <c r="B6" s="12"/>
      <c r="C6" s="12"/>
      <c r="D6" s="12"/>
      <c r="E6" s="13"/>
    </row>
    <row r="7" spans="1:10" ht="12.75" x14ac:dyDescent="0.2">
      <c r="A7" s="11" t="s">
        <v>15</v>
      </c>
      <c r="B7" s="12"/>
      <c r="C7" s="12"/>
      <c r="D7" s="12"/>
      <c r="E7" s="13"/>
    </row>
    <row r="8" spans="1:10" ht="13.5" thickBot="1" x14ac:dyDescent="0.25">
      <c r="A8" s="11"/>
      <c r="B8" s="12"/>
      <c r="C8" s="12"/>
      <c r="D8" s="12"/>
      <c r="E8" s="13"/>
    </row>
    <row r="9" spans="1:10" ht="12.75" x14ac:dyDescent="0.2">
      <c r="A9" s="122" t="s">
        <v>7</v>
      </c>
      <c r="B9" s="123"/>
      <c r="C9" s="17" t="s">
        <v>5</v>
      </c>
      <c r="D9" s="17"/>
      <c r="E9" s="18"/>
    </row>
    <row r="10" spans="1:10" ht="12.75" x14ac:dyDescent="0.2">
      <c r="A10" s="124" t="s">
        <v>8</v>
      </c>
      <c r="B10" s="125"/>
      <c r="C10" s="21" t="s">
        <v>49</v>
      </c>
      <c r="D10" s="21" t="s">
        <v>37</v>
      </c>
      <c r="E10" s="16"/>
    </row>
    <row r="11" spans="1:10" ht="12.75" x14ac:dyDescent="0.2">
      <c r="A11" s="124" t="s">
        <v>2</v>
      </c>
      <c r="B11" s="125"/>
      <c r="C11" s="21" t="s">
        <v>6</v>
      </c>
      <c r="D11" s="15"/>
      <c r="E11" s="16"/>
    </row>
    <row r="12" spans="1:10" ht="12.75" x14ac:dyDescent="0.2">
      <c r="A12" s="22" t="s">
        <v>16</v>
      </c>
      <c r="B12" s="39"/>
      <c r="C12" s="15" t="s">
        <v>92</v>
      </c>
      <c r="D12" s="15" t="s">
        <v>155</v>
      </c>
      <c r="E12" s="16"/>
    </row>
    <row r="13" spans="1:10" ht="12.75" x14ac:dyDescent="0.2">
      <c r="A13" s="124" t="s">
        <v>3</v>
      </c>
      <c r="B13" s="125"/>
      <c r="C13" s="15" t="s">
        <v>6</v>
      </c>
      <c r="D13" s="15"/>
      <c r="E13" s="16"/>
      <c r="H13" s="1" t="s">
        <v>155</v>
      </c>
      <c r="I13" s="1"/>
      <c r="J13" s="1"/>
    </row>
    <row r="14" spans="1:10" ht="13.5" thickBot="1" x14ac:dyDescent="0.25">
      <c r="A14" s="126" t="s">
        <v>4</v>
      </c>
      <c r="B14" s="127"/>
      <c r="C14" s="23" t="s">
        <v>289</v>
      </c>
      <c r="D14" s="19"/>
      <c r="E14" s="20"/>
      <c r="H14" s="1">
        <f>+_xlfn.XLOOKUP(H13,'RELLENAR Q PROY'!$C$3:$C$106,'RELLENAR Q PROY'!D3:D106)</f>
        <v>44.244686270806106</v>
      </c>
      <c r="I14" s="1"/>
      <c r="J14" s="1" t="str">
        <f>+H13</f>
        <v>203-073</v>
      </c>
    </row>
    <row r="15" spans="1:10" ht="13.5" thickBot="1" x14ac:dyDescent="0.25">
      <c r="A15" s="128"/>
      <c r="B15" s="129"/>
      <c r="C15" s="12"/>
      <c r="D15" s="12"/>
      <c r="E15" s="13"/>
    </row>
    <row r="16" spans="1:10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 t="shared" ref="I18:I48" si="0">+$H$14</f>
        <v>44.244686270806106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1">B19-B18</f>
        <v>0</v>
      </c>
      <c r="H19" s="49"/>
      <c r="I19" s="71">
        <f t="shared" si="0"/>
        <v>44.244686270806106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1"/>
        <v>0</v>
      </c>
      <c r="H20" s="49"/>
      <c r="I20" s="71">
        <f t="shared" si="0"/>
        <v>44.244686270806106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1"/>
        <v>0</v>
      </c>
      <c r="H21" s="49"/>
      <c r="I21" s="71">
        <f t="shared" si="0"/>
        <v>44.244686270806106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1"/>
        <v>0</v>
      </c>
      <c r="H22" s="49"/>
      <c r="I22" s="71">
        <f t="shared" si="0"/>
        <v>44.244686270806106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1"/>
        <v>0</v>
      </c>
      <c r="H23" s="49"/>
      <c r="I23" s="71">
        <f t="shared" si="0"/>
        <v>44.244686270806106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1"/>
        <v>0</v>
      </c>
      <c r="H24" s="49"/>
      <c r="I24" s="71">
        <f t="shared" si="0"/>
        <v>44.244686270806106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1"/>
        <v>0</v>
      </c>
      <c r="H25" s="49"/>
      <c r="I25" s="71">
        <f t="shared" si="0"/>
        <v>44.244686270806106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1"/>
        <v>0</v>
      </c>
      <c r="H26" s="49"/>
      <c r="I26" s="71">
        <f t="shared" si="0"/>
        <v>44.244686270806106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1"/>
        <v>0</v>
      </c>
      <c r="H27" s="49"/>
      <c r="I27" s="71">
        <f t="shared" si="0"/>
        <v>44.244686270806106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1"/>
        <v>0</v>
      </c>
      <c r="H28" s="49"/>
      <c r="I28" s="71">
        <f t="shared" si="0"/>
        <v>44.244686270806106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1"/>
        <v>0</v>
      </c>
      <c r="H29" s="49"/>
      <c r="I29" s="71">
        <f t="shared" si="0"/>
        <v>44.244686270806106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1"/>
        <v>0</v>
      </c>
      <c r="H30" s="49"/>
      <c r="I30" s="71">
        <f t="shared" si="0"/>
        <v>44.244686270806106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1"/>
        <v>0</v>
      </c>
      <c r="H31" s="49"/>
      <c r="I31" s="71">
        <f t="shared" si="0"/>
        <v>44.244686270806106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1"/>
        <v>0</v>
      </c>
      <c r="H32" s="49"/>
      <c r="I32" s="71">
        <f t="shared" si="0"/>
        <v>44.244686270806106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1"/>
        <v>0</v>
      </c>
      <c r="H33" s="49"/>
      <c r="I33" s="71">
        <f t="shared" si="0"/>
        <v>44.244686270806106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1"/>
        <v>0</v>
      </c>
      <c r="H34" s="49"/>
      <c r="I34" s="71">
        <f t="shared" si="0"/>
        <v>44.244686270806106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1"/>
        <v>0</v>
      </c>
      <c r="H35" s="49"/>
      <c r="I35" s="71">
        <f t="shared" si="0"/>
        <v>44.244686270806106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1"/>
        <v>0</v>
      </c>
      <c r="H36" s="49"/>
      <c r="I36" s="71">
        <f t="shared" si="0"/>
        <v>44.244686270806106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1"/>
        <v>0</v>
      </c>
      <c r="H37" s="49"/>
      <c r="I37" s="71">
        <f t="shared" si="0"/>
        <v>44.244686270806106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1"/>
        <v>0</v>
      </c>
      <c r="H38" s="49"/>
      <c r="I38" s="71">
        <f t="shared" si="0"/>
        <v>44.244686270806106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1"/>
        <v>0</v>
      </c>
      <c r="H39" s="49"/>
      <c r="I39" s="71">
        <f t="shared" si="0"/>
        <v>44.244686270806106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1"/>
        <v>0</v>
      </c>
      <c r="H40" s="49"/>
      <c r="I40" s="71">
        <f t="shared" si="0"/>
        <v>44.244686270806106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1"/>
        <v>0</v>
      </c>
      <c r="H41" s="49"/>
      <c r="I41" s="71">
        <f t="shared" si="0"/>
        <v>44.244686270806106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1"/>
        <v>0</v>
      </c>
      <c r="H42" s="49"/>
      <c r="I42" s="71">
        <f t="shared" si="0"/>
        <v>44.244686270806106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1"/>
        <v>0</v>
      </c>
      <c r="H43" s="49"/>
      <c r="I43" s="71">
        <f t="shared" si="0"/>
        <v>44.244686270806106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1"/>
        <v>0</v>
      </c>
      <c r="H44" s="49"/>
      <c r="I44" s="71">
        <f t="shared" si="0"/>
        <v>44.244686270806106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1"/>
        <v>0</v>
      </c>
      <c r="H45" s="49"/>
      <c r="I45" s="71">
        <f t="shared" si="0"/>
        <v>44.244686270806106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1"/>
        <v>0</v>
      </c>
      <c r="H46" s="49"/>
      <c r="I46" s="71">
        <f t="shared" si="0"/>
        <v>44.244686270806106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1"/>
        <v>0</v>
      </c>
      <c r="H47" s="49"/>
      <c r="I47" s="71">
        <f t="shared" si="0"/>
        <v>44.244686270806106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1"/>
        <v>0</v>
      </c>
      <c r="H48" s="49"/>
      <c r="I48" s="71">
        <f t="shared" si="0"/>
        <v>44.244686270806106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44.24468627080612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>+$H$14/1000*60*60*G50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+H13</f>
        <v>203-073</v>
      </c>
      <c r="G53" s="38">
        <f>+AVERAGE(I18:I48)</f>
        <v>44.24468627080612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{26844AD9-54E0-434F-80FD-852E7247FE47}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844AD9-54E0-434F-80FD-852E7247F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N65536"/>
  <sheetViews>
    <sheetView topLeftCell="A11" zoomScale="95" zoomScaleNormal="95" zoomScaleSheetLayoutView="80" workbookViewId="0">
      <selection activeCell="H13" sqref="H13:J14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10" ht="12.75" x14ac:dyDescent="0.2">
      <c r="A1" s="8"/>
      <c r="B1" s="9"/>
      <c r="C1" s="9"/>
      <c r="D1" s="9"/>
      <c r="E1" s="10"/>
    </row>
    <row r="2" spans="1:10" ht="12.75" x14ac:dyDescent="0.2">
      <c r="A2" s="11"/>
      <c r="B2" s="12"/>
      <c r="C2" s="12"/>
      <c r="D2" s="12"/>
      <c r="E2" s="13"/>
    </row>
    <row r="3" spans="1:10" ht="12.75" x14ac:dyDescent="0.2">
      <c r="A3" s="11"/>
      <c r="B3" s="12"/>
      <c r="C3" s="12"/>
      <c r="D3" s="12"/>
      <c r="E3" s="13"/>
    </row>
    <row r="4" spans="1:10" ht="12.75" x14ac:dyDescent="0.2">
      <c r="A4" s="11"/>
      <c r="B4" s="12"/>
      <c r="C4" s="12"/>
      <c r="D4" s="12"/>
      <c r="E4" s="13"/>
    </row>
    <row r="5" spans="1:10" ht="12.75" x14ac:dyDescent="0.2">
      <c r="A5" s="11"/>
      <c r="B5" s="12"/>
      <c r="C5" s="12"/>
      <c r="D5" s="12"/>
      <c r="E5" s="13"/>
    </row>
    <row r="6" spans="1:10" ht="12.75" x14ac:dyDescent="0.2">
      <c r="A6" s="14" t="s">
        <v>0</v>
      </c>
      <c r="B6" s="12"/>
      <c r="C6" s="12"/>
      <c r="D6" s="12"/>
      <c r="E6" s="13"/>
    </row>
    <row r="7" spans="1:10" ht="12.75" x14ac:dyDescent="0.2">
      <c r="A7" s="11" t="s">
        <v>15</v>
      </c>
      <c r="B7" s="12"/>
      <c r="C7" s="12"/>
      <c r="D7" s="12"/>
      <c r="E7" s="13"/>
    </row>
    <row r="8" spans="1:10" ht="13.5" thickBot="1" x14ac:dyDescent="0.25">
      <c r="A8" s="11"/>
      <c r="B8" s="12"/>
      <c r="C8" s="12"/>
      <c r="D8" s="12"/>
      <c r="E8" s="13"/>
    </row>
    <row r="9" spans="1:10" ht="12.75" x14ac:dyDescent="0.2">
      <c r="A9" s="122" t="s">
        <v>7</v>
      </c>
      <c r="B9" s="123"/>
      <c r="C9" s="17" t="s">
        <v>5</v>
      </c>
      <c r="D9" s="17"/>
      <c r="E9" s="18"/>
    </row>
    <row r="10" spans="1:10" ht="12.75" x14ac:dyDescent="0.2">
      <c r="A10" s="124" t="s">
        <v>8</v>
      </c>
      <c r="B10" s="125"/>
      <c r="C10" s="21" t="s">
        <v>49</v>
      </c>
      <c r="D10" s="21" t="s">
        <v>44</v>
      </c>
      <c r="E10" s="16"/>
    </row>
    <row r="11" spans="1:10" ht="12.75" x14ac:dyDescent="0.2">
      <c r="A11" s="124" t="s">
        <v>2</v>
      </c>
      <c r="B11" s="125"/>
      <c r="C11" s="21" t="s">
        <v>6</v>
      </c>
      <c r="D11" s="15"/>
      <c r="E11" s="16"/>
    </row>
    <row r="12" spans="1:10" ht="12.75" x14ac:dyDescent="0.2">
      <c r="A12" s="22" t="s">
        <v>16</v>
      </c>
      <c r="B12" s="39"/>
      <c r="C12" s="15" t="s">
        <v>231</v>
      </c>
      <c r="D12" s="15" t="s">
        <v>156</v>
      </c>
      <c r="E12" s="16"/>
    </row>
    <row r="13" spans="1:10" ht="12.75" x14ac:dyDescent="0.2">
      <c r="A13" s="124" t="s">
        <v>3</v>
      </c>
      <c r="B13" s="125"/>
      <c r="C13" s="15" t="s">
        <v>6</v>
      </c>
      <c r="D13" s="15"/>
      <c r="E13" s="16"/>
      <c r="H13" s="1" t="s">
        <v>156</v>
      </c>
      <c r="I13" s="1"/>
      <c r="J13" s="1"/>
    </row>
    <row r="14" spans="1:10" ht="13.5" thickBot="1" x14ac:dyDescent="0.25">
      <c r="A14" s="126" t="s">
        <v>4</v>
      </c>
      <c r="B14" s="127"/>
      <c r="C14" s="23" t="s">
        <v>289</v>
      </c>
      <c r="D14" s="19"/>
      <c r="E14" s="20"/>
      <c r="H14" s="1">
        <f>+_xlfn.XLOOKUP(H13,'RELLENAR Q PROY'!$C$3:$C$106,'RELLENAR Q PROY'!D3:D106)</f>
        <v>46.797311615304352</v>
      </c>
      <c r="I14" s="1"/>
      <c r="J14" s="1" t="str">
        <f>+H13</f>
        <v>203-074</v>
      </c>
    </row>
    <row r="15" spans="1:10" ht="13.5" thickBot="1" x14ac:dyDescent="0.25">
      <c r="A15" s="128"/>
      <c r="B15" s="129"/>
      <c r="C15" s="12"/>
      <c r="D15" s="12"/>
      <c r="E15" s="13"/>
    </row>
    <row r="16" spans="1:10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</row>
    <row r="17" spans="1:12" s="1" customFormat="1" ht="24.95" customHeight="1" x14ac:dyDescent="0.2">
      <c r="A17" s="2">
        <v>31</v>
      </c>
      <c r="B17" s="24"/>
      <c r="C17" s="3"/>
      <c r="D17" s="44"/>
      <c r="E17" s="5"/>
    </row>
    <row r="18" spans="1:12" s="1" customFormat="1" ht="24.95" customHeight="1" x14ac:dyDescent="0.2">
      <c r="A18" s="2">
        <v>1</v>
      </c>
      <c r="B18" s="24"/>
      <c r="C18" s="68"/>
      <c r="D18" s="44"/>
      <c r="E18" s="92"/>
      <c r="F18" s="5">
        <v>1</v>
      </c>
      <c r="G18" s="5">
        <f>B18-B17</f>
        <v>0</v>
      </c>
      <c r="H18" s="49"/>
      <c r="I18" s="71">
        <f t="shared" ref="I18:I48" si="0">+$H$14</f>
        <v>46.797311615304352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92"/>
      <c r="F19" s="5">
        <v>2</v>
      </c>
      <c r="G19" s="5">
        <f t="shared" ref="G19:G48" si="1">B19-B18</f>
        <v>0</v>
      </c>
      <c r="H19" s="49"/>
      <c r="I19" s="71">
        <f t="shared" si="0"/>
        <v>46.797311615304352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92"/>
      <c r="F20" s="5">
        <v>3</v>
      </c>
      <c r="G20" s="5">
        <f t="shared" si="1"/>
        <v>0</v>
      </c>
      <c r="H20" s="49"/>
      <c r="I20" s="71">
        <f t="shared" si="0"/>
        <v>46.797311615304352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92"/>
      <c r="F21" s="5">
        <v>4</v>
      </c>
      <c r="G21" s="5">
        <f t="shared" si="1"/>
        <v>0</v>
      </c>
      <c r="H21" s="49"/>
      <c r="I21" s="71">
        <f t="shared" si="0"/>
        <v>46.797311615304352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92"/>
      <c r="F22" s="5">
        <v>5</v>
      </c>
      <c r="G22" s="5">
        <f t="shared" si="1"/>
        <v>0</v>
      </c>
      <c r="H22" s="49"/>
      <c r="I22" s="71">
        <f t="shared" si="0"/>
        <v>46.797311615304352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92"/>
      <c r="F23" s="5">
        <v>6</v>
      </c>
      <c r="G23" s="5">
        <f t="shared" si="1"/>
        <v>0</v>
      </c>
      <c r="H23" s="49"/>
      <c r="I23" s="71">
        <f t="shared" si="0"/>
        <v>46.797311615304352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92"/>
      <c r="F24" s="5">
        <v>7</v>
      </c>
      <c r="G24" s="5">
        <f t="shared" si="1"/>
        <v>0</v>
      </c>
      <c r="H24" s="49"/>
      <c r="I24" s="71">
        <f t="shared" si="0"/>
        <v>46.797311615304352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92"/>
      <c r="F25" s="5">
        <v>8</v>
      </c>
      <c r="G25" s="5">
        <f t="shared" si="1"/>
        <v>0</v>
      </c>
      <c r="H25" s="49"/>
      <c r="I25" s="71">
        <f t="shared" si="0"/>
        <v>46.797311615304352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92"/>
      <c r="F26" s="5">
        <v>9</v>
      </c>
      <c r="G26" s="5">
        <f t="shared" si="1"/>
        <v>0</v>
      </c>
      <c r="H26" s="49"/>
      <c r="I26" s="71">
        <f t="shared" si="0"/>
        <v>46.797311615304352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92"/>
      <c r="F27" s="5">
        <v>10</v>
      </c>
      <c r="G27" s="5">
        <f t="shared" si="1"/>
        <v>0</v>
      </c>
      <c r="H27" s="49"/>
      <c r="I27" s="71">
        <f t="shared" si="0"/>
        <v>46.797311615304352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92"/>
      <c r="F28" s="5">
        <v>11</v>
      </c>
      <c r="G28" s="5">
        <f t="shared" si="1"/>
        <v>0</v>
      </c>
      <c r="H28" s="49"/>
      <c r="I28" s="71">
        <f t="shared" si="0"/>
        <v>46.797311615304352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92"/>
      <c r="F29" s="5">
        <v>12</v>
      </c>
      <c r="G29" s="5">
        <f t="shared" si="1"/>
        <v>0</v>
      </c>
      <c r="H29" s="49"/>
      <c r="I29" s="71">
        <f t="shared" si="0"/>
        <v>46.797311615304352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92"/>
      <c r="F30" s="5">
        <v>13</v>
      </c>
      <c r="G30" s="5">
        <f t="shared" si="1"/>
        <v>0</v>
      </c>
      <c r="H30" s="49"/>
      <c r="I30" s="71">
        <f t="shared" si="0"/>
        <v>46.797311615304352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92"/>
      <c r="F31" s="5">
        <v>14</v>
      </c>
      <c r="G31" s="5">
        <f t="shared" si="1"/>
        <v>0</v>
      </c>
      <c r="H31" s="49"/>
      <c r="I31" s="71">
        <f t="shared" si="0"/>
        <v>46.797311615304352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103"/>
      <c r="F32" s="5">
        <v>15</v>
      </c>
      <c r="G32" s="5">
        <f t="shared" si="1"/>
        <v>0</v>
      </c>
      <c r="H32" s="49"/>
      <c r="I32" s="71">
        <f t="shared" si="0"/>
        <v>46.797311615304352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92"/>
      <c r="F33" s="5">
        <v>16</v>
      </c>
      <c r="G33" s="5">
        <f t="shared" si="1"/>
        <v>0</v>
      </c>
      <c r="H33" s="49"/>
      <c r="I33" s="71">
        <f t="shared" si="0"/>
        <v>46.797311615304352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92"/>
      <c r="F34" s="5">
        <v>17</v>
      </c>
      <c r="G34" s="5">
        <f t="shared" si="1"/>
        <v>0</v>
      </c>
      <c r="H34" s="49"/>
      <c r="I34" s="71">
        <f t="shared" si="0"/>
        <v>46.797311615304352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92"/>
      <c r="F35" s="5">
        <v>18</v>
      </c>
      <c r="G35" s="5">
        <f t="shared" si="1"/>
        <v>0</v>
      </c>
      <c r="H35" s="49"/>
      <c r="I35" s="71">
        <f t="shared" si="0"/>
        <v>46.797311615304352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92"/>
      <c r="F36" s="5">
        <v>19</v>
      </c>
      <c r="G36" s="5">
        <f t="shared" si="1"/>
        <v>0</v>
      </c>
      <c r="H36" s="49"/>
      <c r="I36" s="71">
        <f t="shared" si="0"/>
        <v>46.797311615304352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92"/>
      <c r="F37" s="5">
        <v>20</v>
      </c>
      <c r="G37" s="5">
        <f t="shared" si="1"/>
        <v>0</v>
      </c>
      <c r="H37" s="49"/>
      <c r="I37" s="71">
        <f t="shared" si="0"/>
        <v>46.797311615304352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92"/>
      <c r="F38" s="5">
        <v>21</v>
      </c>
      <c r="G38" s="5">
        <f t="shared" si="1"/>
        <v>0</v>
      </c>
      <c r="H38" s="49"/>
      <c r="I38" s="71">
        <f t="shared" si="0"/>
        <v>46.797311615304352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92"/>
      <c r="F39" s="5">
        <v>22</v>
      </c>
      <c r="G39" s="5">
        <f t="shared" si="1"/>
        <v>0</v>
      </c>
      <c r="H39" s="49"/>
      <c r="I39" s="71">
        <f t="shared" si="0"/>
        <v>46.797311615304352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92"/>
      <c r="F40" s="5">
        <v>23</v>
      </c>
      <c r="G40" s="5">
        <f t="shared" si="1"/>
        <v>0</v>
      </c>
      <c r="H40" s="49"/>
      <c r="I40" s="71">
        <f t="shared" si="0"/>
        <v>46.797311615304352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92"/>
      <c r="F41" s="5">
        <v>24</v>
      </c>
      <c r="G41" s="5">
        <f t="shared" si="1"/>
        <v>0</v>
      </c>
      <c r="H41" s="49"/>
      <c r="I41" s="71">
        <f t="shared" si="0"/>
        <v>46.797311615304352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92"/>
      <c r="F42" s="5">
        <v>25</v>
      </c>
      <c r="G42" s="5">
        <f t="shared" si="1"/>
        <v>0</v>
      </c>
      <c r="H42" s="49"/>
      <c r="I42" s="71">
        <f t="shared" si="0"/>
        <v>46.797311615304352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92"/>
      <c r="F43" s="5">
        <v>26</v>
      </c>
      <c r="G43" s="5">
        <f t="shared" si="1"/>
        <v>0</v>
      </c>
      <c r="H43" s="49"/>
      <c r="I43" s="71">
        <f t="shared" si="0"/>
        <v>46.797311615304352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92"/>
      <c r="F44" s="5">
        <v>27</v>
      </c>
      <c r="G44" s="5">
        <f t="shared" si="1"/>
        <v>0</v>
      </c>
      <c r="H44" s="49"/>
      <c r="I44" s="71">
        <f t="shared" si="0"/>
        <v>46.797311615304352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92"/>
      <c r="F45" s="5">
        <v>28</v>
      </c>
      <c r="G45" s="5">
        <f t="shared" si="1"/>
        <v>0</v>
      </c>
      <c r="H45" s="49"/>
      <c r="I45" s="71">
        <f t="shared" si="0"/>
        <v>46.797311615304352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92"/>
      <c r="F46" s="5">
        <v>29</v>
      </c>
      <c r="G46" s="5">
        <f t="shared" si="1"/>
        <v>0</v>
      </c>
      <c r="H46" s="49"/>
      <c r="I46" s="71">
        <f t="shared" si="0"/>
        <v>46.797311615304352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92"/>
      <c r="F47" s="5">
        <v>30</v>
      </c>
      <c r="G47" s="5">
        <f t="shared" si="1"/>
        <v>0</v>
      </c>
      <c r="H47" s="49"/>
      <c r="I47" s="71">
        <f t="shared" si="0"/>
        <v>46.797311615304352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114"/>
      <c r="F48" s="3">
        <v>31</v>
      </c>
      <c r="G48" s="5">
        <f t="shared" si="1"/>
        <v>0</v>
      </c>
      <c r="H48" s="49"/>
      <c r="I48" s="71">
        <f t="shared" si="0"/>
        <v>46.797311615304352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AVERAGE(G37:G48)</f>
        <v>0</v>
      </c>
      <c r="H49" s="37"/>
      <c r="I49" s="37">
        <f>AVERAGE(I18:I48)</f>
        <v>46.797311615304352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SUM(G37:G48)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+H13</f>
        <v>203-074</v>
      </c>
      <c r="G53" s="38">
        <f>+AVERAGE(I18:I48)</f>
        <v>46.797311615304352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{AB3C8148-967B-403C-96DA-EE21339987CD}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3C8148-967B-403C-96DA-EE21339987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5539"/>
  <sheetViews>
    <sheetView topLeftCell="A3" zoomScale="89" zoomScaleNormal="89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19</v>
      </c>
      <c r="D10" s="21" t="s">
        <v>26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28</v>
      </c>
      <c r="D12" s="15" t="s">
        <v>207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207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55.079702164625544</v>
      </c>
      <c r="J17" s="1" t="str">
        <f>+H16</f>
        <v>203-143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55.079702164625544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55.079702164625544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55.079702164625544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55.079702164625544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55.079702164625544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55.079702164625544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55.079702164625544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55.079702164625544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55.079702164625544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55.079702164625544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55.079702164625544</v>
      </c>
      <c r="J28" s="1">
        <f t="shared" si="3"/>
        <v>0</v>
      </c>
      <c r="L28" s="1" t="str">
        <f t="shared" si="2"/>
        <v>ok</v>
      </c>
    </row>
    <row r="29" spans="1:12" s="1" customFormat="1" ht="25.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55.079702164625544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55.079702164625544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55.079702164625544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55.079702164625544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55.079702164625544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55.079702164625544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55.079702164625544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55.079702164625544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55.079702164625544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55.079702164625544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55.079702164625544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55.079702164625544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55.079702164625544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55.079702164625544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55.079702164625544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55.079702164625544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55.079702164625544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55.079702164625544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55.079702164625544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44"/>
      <c r="E48" s="32"/>
      <c r="F48" s="3">
        <v>31</v>
      </c>
      <c r="G48" s="5">
        <f t="shared" si="0"/>
        <v>0</v>
      </c>
      <c r="H48" s="49"/>
      <c r="I48" s="71">
        <f t="shared" si="1"/>
        <v>55.079702164625544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44"/>
      <c r="E49" s="32"/>
      <c r="F49" s="3"/>
      <c r="G49" s="37">
        <f>AVERAGE(G18:G48)</f>
        <v>0</v>
      </c>
      <c r="H49" s="37"/>
      <c r="I49" s="37">
        <f>AVERAGE(I18:I48)</f>
        <v>55.079702164625573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203-143</v>
      </c>
      <c r="G53" s="38">
        <f>+AVERAGE(I18:I48)</f>
        <v>55.079702164625573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{A10530C8-A38C-4EFE-867B-92475587A003}</x14:id>
        </ext>
      </extLst>
    </cfRule>
  </conditionalFormatting>
  <printOptions horizontalCentered="1"/>
  <pageMargins left="0.25" right="0.25" top="0.75" bottom="0.75" header="0.3" footer="0.3"/>
  <pageSetup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530C8-A38C-4EFE-867B-92475587A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N65536"/>
  <sheetViews>
    <sheetView topLeftCell="A12" zoomScale="95" zoomScaleNormal="95" zoomScaleSheetLayoutView="80" workbookViewId="0">
      <selection activeCell="H13" sqref="H13:J14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10" ht="12.75" x14ac:dyDescent="0.2">
      <c r="A1" s="8"/>
      <c r="B1" s="9"/>
      <c r="C1" s="9"/>
      <c r="D1" s="9"/>
      <c r="E1" s="10"/>
    </row>
    <row r="2" spans="1:10" ht="12.75" x14ac:dyDescent="0.2">
      <c r="A2" s="11"/>
      <c r="B2" s="12"/>
      <c r="C2" s="12"/>
      <c r="D2" s="12"/>
      <c r="E2" s="13"/>
    </row>
    <row r="3" spans="1:10" ht="12.75" x14ac:dyDescent="0.2">
      <c r="A3" s="11"/>
      <c r="B3" s="12"/>
      <c r="C3" s="12"/>
      <c r="D3" s="12"/>
      <c r="E3" s="13"/>
    </row>
    <row r="4" spans="1:10" ht="12.75" x14ac:dyDescent="0.2">
      <c r="A4" s="11"/>
      <c r="B4" s="12"/>
      <c r="C4" s="12"/>
      <c r="D4" s="12"/>
      <c r="E4" s="13"/>
    </row>
    <row r="5" spans="1:10" ht="12.75" x14ac:dyDescent="0.2">
      <c r="A5" s="11"/>
      <c r="B5" s="12"/>
      <c r="C5" s="12"/>
      <c r="D5" s="12"/>
      <c r="E5" s="13"/>
    </row>
    <row r="6" spans="1:10" ht="12.75" x14ac:dyDescent="0.2">
      <c r="A6" s="14" t="s">
        <v>0</v>
      </c>
      <c r="B6" s="12"/>
      <c r="C6" s="12"/>
      <c r="D6" s="12"/>
      <c r="E6" s="13"/>
    </row>
    <row r="7" spans="1:10" ht="12.75" x14ac:dyDescent="0.2">
      <c r="A7" s="11" t="s">
        <v>15</v>
      </c>
      <c r="B7" s="12"/>
      <c r="C7" s="12"/>
      <c r="D7" s="12"/>
      <c r="E7" s="13"/>
    </row>
    <row r="8" spans="1:10" ht="13.5" thickBot="1" x14ac:dyDescent="0.25">
      <c r="A8" s="11"/>
      <c r="B8" s="12"/>
      <c r="C8" s="12"/>
      <c r="D8" s="12"/>
      <c r="E8" s="13"/>
    </row>
    <row r="9" spans="1:10" ht="12.75" x14ac:dyDescent="0.2">
      <c r="A9" s="122" t="s">
        <v>7</v>
      </c>
      <c r="B9" s="123"/>
      <c r="C9" s="17" t="s">
        <v>5</v>
      </c>
      <c r="D9" s="17"/>
      <c r="E9" s="18"/>
    </row>
    <row r="10" spans="1:10" ht="12.75" x14ac:dyDescent="0.2">
      <c r="A10" s="124" t="s">
        <v>8</v>
      </c>
      <c r="B10" s="125"/>
      <c r="C10" s="21" t="s">
        <v>49</v>
      </c>
      <c r="D10" s="21" t="s">
        <v>39</v>
      </c>
      <c r="E10" s="16"/>
    </row>
    <row r="11" spans="1:10" ht="12.75" x14ac:dyDescent="0.2">
      <c r="A11" s="124" t="s">
        <v>2</v>
      </c>
      <c r="B11" s="125"/>
      <c r="C11" s="21" t="s">
        <v>6</v>
      </c>
      <c r="D11" s="15"/>
      <c r="E11" s="16"/>
    </row>
    <row r="12" spans="1:10" ht="12.75" x14ac:dyDescent="0.2">
      <c r="A12" s="22" t="s">
        <v>16</v>
      </c>
      <c r="B12" s="39"/>
      <c r="C12" s="15" t="s">
        <v>93</v>
      </c>
      <c r="D12" s="15" t="s">
        <v>147</v>
      </c>
      <c r="E12" s="16"/>
    </row>
    <row r="13" spans="1:10" ht="12.75" x14ac:dyDescent="0.2">
      <c r="A13" s="124" t="s">
        <v>3</v>
      </c>
      <c r="B13" s="125"/>
      <c r="C13" s="15" t="s">
        <v>6</v>
      </c>
      <c r="D13" s="15"/>
      <c r="E13" s="16"/>
      <c r="H13" s="1" t="s">
        <v>147</v>
      </c>
      <c r="I13" s="1"/>
      <c r="J13" s="1"/>
    </row>
    <row r="14" spans="1:10" ht="13.5" thickBot="1" x14ac:dyDescent="0.25">
      <c r="A14" s="126" t="s">
        <v>4</v>
      </c>
      <c r="B14" s="127"/>
      <c r="C14" s="23" t="s">
        <v>289</v>
      </c>
      <c r="D14" s="19"/>
      <c r="E14" s="20"/>
      <c r="H14" s="1">
        <f>+_xlfn.XLOOKUP(H13,'RELLENAR Q PROY'!$C$3:$C$106,'RELLENAR Q PROY'!D3:D106)</f>
        <v>21.1988418109181</v>
      </c>
      <c r="I14" s="1"/>
      <c r="J14" s="1" t="str">
        <f>+H13</f>
        <v>203-045</v>
      </c>
    </row>
    <row r="15" spans="1:10" ht="13.5" thickBot="1" x14ac:dyDescent="0.25">
      <c r="A15" s="128"/>
      <c r="B15" s="129"/>
      <c r="C15" s="12"/>
      <c r="D15" s="12"/>
      <c r="E15" s="13"/>
    </row>
    <row r="16" spans="1:10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 t="shared" ref="I18:I48" si="0">+$H$14</f>
        <v>21.1988418109181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1">B19-B18</f>
        <v>0</v>
      </c>
      <c r="H19" s="49"/>
      <c r="I19" s="71">
        <f t="shared" si="0"/>
        <v>21.1988418109181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1"/>
        <v>0</v>
      </c>
      <c r="H20" s="49"/>
      <c r="I20" s="71">
        <f t="shared" si="0"/>
        <v>21.1988418109181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1"/>
        <v>0</v>
      </c>
      <c r="H21" s="49"/>
      <c r="I21" s="71">
        <f t="shared" si="0"/>
        <v>21.1988418109181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1"/>
        <v>0</v>
      </c>
      <c r="H22" s="49"/>
      <c r="I22" s="71">
        <f t="shared" si="0"/>
        <v>21.1988418109181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1"/>
        <v>0</v>
      </c>
      <c r="H23" s="49"/>
      <c r="I23" s="71">
        <f t="shared" si="0"/>
        <v>21.1988418109181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1"/>
        <v>0</v>
      </c>
      <c r="H24" s="49"/>
      <c r="I24" s="71">
        <f t="shared" si="0"/>
        <v>21.1988418109181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1"/>
        <v>0</v>
      </c>
      <c r="H25" s="49"/>
      <c r="I25" s="71">
        <f t="shared" si="0"/>
        <v>21.1988418109181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1"/>
        <v>0</v>
      </c>
      <c r="H26" s="49"/>
      <c r="I26" s="71">
        <f t="shared" si="0"/>
        <v>21.1988418109181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1"/>
        <v>0</v>
      </c>
      <c r="H27" s="49"/>
      <c r="I27" s="71">
        <f t="shared" si="0"/>
        <v>21.1988418109181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1"/>
        <v>0</v>
      </c>
      <c r="H28" s="49"/>
      <c r="I28" s="71">
        <f t="shared" si="0"/>
        <v>21.1988418109181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1"/>
        <v>0</v>
      </c>
      <c r="H29" s="49"/>
      <c r="I29" s="71">
        <f t="shared" si="0"/>
        <v>21.1988418109181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1"/>
        <v>0</v>
      </c>
      <c r="H30" s="49"/>
      <c r="I30" s="71">
        <f t="shared" si="0"/>
        <v>21.1988418109181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1"/>
        <v>0</v>
      </c>
      <c r="H31" s="49"/>
      <c r="I31" s="71">
        <f t="shared" si="0"/>
        <v>21.1988418109181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1"/>
        <v>0</v>
      </c>
      <c r="H32" s="49"/>
      <c r="I32" s="71">
        <f t="shared" si="0"/>
        <v>21.1988418109181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1"/>
        <v>0</v>
      </c>
      <c r="H33" s="49"/>
      <c r="I33" s="71">
        <f t="shared" si="0"/>
        <v>21.1988418109181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1"/>
        <v>0</v>
      </c>
      <c r="H34" s="49"/>
      <c r="I34" s="71">
        <f t="shared" si="0"/>
        <v>21.1988418109181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1"/>
        <v>0</v>
      </c>
      <c r="H35" s="49"/>
      <c r="I35" s="71">
        <f t="shared" si="0"/>
        <v>21.1988418109181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1"/>
        <v>0</v>
      </c>
      <c r="H36" s="49"/>
      <c r="I36" s="71">
        <f t="shared" si="0"/>
        <v>21.1988418109181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1"/>
        <v>0</v>
      </c>
      <c r="H37" s="49"/>
      <c r="I37" s="71">
        <f t="shared" si="0"/>
        <v>21.1988418109181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1"/>
        <v>0</v>
      </c>
      <c r="H38" s="49"/>
      <c r="I38" s="71">
        <f t="shared" si="0"/>
        <v>21.1988418109181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1"/>
        <v>0</v>
      </c>
      <c r="H39" s="49"/>
      <c r="I39" s="71">
        <f t="shared" si="0"/>
        <v>21.1988418109181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1"/>
        <v>0</v>
      </c>
      <c r="H40" s="49"/>
      <c r="I40" s="71">
        <f t="shared" si="0"/>
        <v>21.1988418109181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1"/>
        <v>0</v>
      </c>
      <c r="H41" s="49"/>
      <c r="I41" s="71">
        <f t="shared" si="0"/>
        <v>21.1988418109181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1"/>
        <v>0</v>
      </c>
      <c r="H42" s="49"/>
      <c r="I42" s="71">
        <f t="shared" si="0"/>
        <v>21.1988418109181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1"/>
        <v>0</v>
      </c>
      <c r="H43" s="49"/>
      <c r="I43" s="71">
        <f t="shared" si="0"/>
        <v>21.1988418109181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1"/>
        <v>0</v>
      </c>
      <c r="H44" s="49"/>
      <c r="I44" s="71">
        <f t="shared" si="0"/>
        <v>21.1988418109181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1"/>
        <v>0</v>
      </c>
      <c r="H45" s="49"/>
      <c r="I45" s="71">
        <f t="shared" si="0"/>
        <v>21.1988418109181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1"/>
        <v>0</v>
      </c>
      <c r="H46" s="49"/>
      <c r="I46" s="71">
        <f t="shared" si="0"/>
        <v>21.1988418109181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1"/>
        <v>0</v>
      </c>
      <c r="H47" s="49"/>
      <c r="I47" s="71">
        <f t="shared" si="0"/>
        <v>21.1988418109181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1"/>
        <v>0</v>
      </c>
      <c r="H48" s="49"/>
      <c r="I48" s="71">
        <f t="shared" si="0"/>
        <v>21.1988418109181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21.198841810918108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>+$H$14/1000*60*60*G50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+H13</f>
        <v>203-045</v>
      </c>
      <c r="G53" s="38">
        <f>+AVERAGE(I18:I48)</f>
        <v>21.198841810918108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{B2D637EA-5841-4A3F-A44F-2C0C58A9B1E3}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D637EA-5841-4A3F-A44F-2C0C58A9B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N65536"/>
  <sheetViews>
    <sheetView topLeftCell="A34" zoomScale="95" zoomScaleNormal="95" zoomScaleSheetLayoutView="80" workbookViewId="0">
      <selection activeCell="G49" sqref="G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10" ht="12.75" x14ac:dyDescent="0.2">
      <c r="A1" s="8"/>
      <c r="B1" s="9"/>
      <c r="C1" s="9"/>
      <c r="D1" s="9"/>
      <c r="E1" s="10"/>
    </row>
    <row r="2" spans="1:10" ht="12.75" x14ac:dyDescent="0.2">
      <c r="A2" s="11"/>
      <c r="B2" s="12"/>
      <c r="C2" s="12"/>
      <c r="D2" s="12"/>
      <c r="E2" s="13"/>
    </row>
    <row r="3" spans="1:10" ht="12.75" x14ac:dyDescent="0.2">
      <c r="A3" s="11"/>
      <c r="B3" s="12"/>
      <c r="C3" s="12"/>
      <c r="D3" s="12"/>
      <c r="E3" s="13"/>
    </row>
    <row r="4" spans="1:10" ht="12.75" x14ac:dyDescent="0.2">
      <c r="A4" s="11"/>
      <c r="B4" s="12"/>
      <c r="C4" s="12"/>
      <c r="D4" s="12"/>
      <c r="E4" s="13"/>
    </row>
    <row r="5" spans="1:10" ht="12.75" x14ac:dyDescent="0.2">
      <c r="A5" s="11"/>
      <c r="B5" s="12"/>
      <c r="C5" s="12"/>
      <c r="D5" s="12"/>
      <c r="E5" s="13"/>
    </row>
    <row r="6" spans="1:10" ht="12.75" x14ac:dyDescent="0.2">
      <c r="A6" s="14" t="s">
        <v>0</v>
      </c>
      <c r="B6" s="12"/>
      <c r="C6" s="12"/>
      <c r="D6" s="12"/>
      <c r="E6" s="13"/>
    </row>
    <row r="7" spans="1:10" ht="12.75" x14ac:dyDescent="0.2">
      <c r="A7" s="11" t="s">
        <v>15</v>
      </c>
      <c r="B7" s="12"/>
      <c r="C7" s="12"/>
      <c r="D7" s="12"/>
      <c r="E7" s="13"/>
    </row>
    <row r="8" spans="1:10" ht="13.5" thickBot="1" x14ac:dyDescent="0.25">
      <c r="A8" s="11"/>
      <c r="B8" s="12"/>
      <c r="C8" s="12"/>
      <c r="D8" s="12"/>
      <c r="E8" s="13"/>
    </row>
    <row r="9" spans="1:10" ht="12.75" x14ac:dyDescent="0.2">
      <c r="A9" s="122" t="s">
        <v>7</v>
      </c>
      <c r="B9" s="123"/>
      <c r="C9" s="17" t="s">
        <v>5</v>
      </c>
      <c r="D9" s="17"/>
      <c r="E9" s="18"/>
    </row>
    <row r="10" spans="1:10" ht="12.75" x14ac:dyDescent="0.2">
      <c r="A10" s="124" t="s">
        <v>8</v>
      </c>
      <c r="B10" s="125"/>
      <c r="C10" s="21" t="s">
        <v>49</v>
      </c>
      <c r="D10" s="21" t="s">
        <v>20</v>
      </c>
      <c r="E10" s="16"/>
    </row>
    <row r="11" spans="1:10" ht="12.75" x14ac:dyDescent="0.2">
      <c r="A11" s="124" t="s">
        <v>2</v>
      </c>
      <c r="B11" s="125"/>
      <c r="C11" s="21" t="s">
        <v>6</v>
      </c>
      <c r="D11" s="15"/>
      <c r="E11" s="16"/>
    </row>
    <row r="12" spans="1:10" ht="12.75" x14ac:dyDescent="0.2">
      <c r="A12" s="22" t="s">
        <v>16</v>
      </c>
      <c r="B12" s="39"/>
      <c r="C12" s="15" t="s">
        <v>94</v>
      </c>
      <c r="D12" s="15" t="s">
        <v>195</v>
      </c>
      <c r="E12" s="16"/>
    </row>
    <row r="13" spans="1:10" ht="12.75" x14ac:dyDescent="0.2">
      <c r="A13" s="124" t="s">
        <v>3</v>
      </c>
      <c r="B13" s="125"/>
      <c r="C13" s="15" t="s">
        <v>6</v>
      </c>
      <c r="D13" s="15"/>
      <c r="E13" s="16"/>
      <c r="H13" s="1" t="s">
        <v>195</v>
      </c>
      <c r="I13" s="1"/>
      <c r="J13" s="1"/>
    </row>
    <row r="14" spans="1:10" ht="13.5" thickBot="1" x14ac:dyDescent="0.25">
      <c r="A14" s="126" t="s">
        <v>4</v>
      </c>
      <c r="B14" s="127"/>
      <c r="C14" s="23" t="s">
        <v>289</v>
      </c>
      <c r="D14" s="19"/>
      <c r="E14" s="20"/>
      <c r="H14" s="1">
        <f>+_xlfn.XLOOKUP(H13,'RELLENAR Q PROY'!$C$3:$C$106,'RELLENAR Q PROY'!D3:D106)</f>
        <v>30.049314157258188</v>
      </c>
      <c r="I14" s="1"/>
      <c r="J14" s="1" t="str">
        <f>+H13</f>
        <v>203-131</v>
      </c>
    </row>
    <row r="15" spans="1:10" ht="13.5" thickBot="1" x14ac:dyDescent="0.25">
      <c r="A15" s="128"/>
      <c r="B15" s="129"/>
      <c r="C15" s="12"/>
      <c r="D15" s="12"/>
      <c r="E15" s="13"/>
    </row>
    <row r="16" spans="1:10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 t="shared" ref="I18:I48" si="0">+$H$14</f>
        <v>30.049314157258188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1">B19-B18</f>
        <v>0</v>
      </c>
      <c r="H19" s="49"/>
      <c r="I19" s="71">
        <f t="shared" si="0"/>
        <v>30.049314157258188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1"/>
        <v>0</v>
      </c>
      <c r="H20" s="49"/>
      <c r="I20" s="71">
        <f t="shared" si="0"/>
        <v>30.049314157258188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1"/>
        <v>0</v>
      </c>
      <c r="H21" s="49"/>
      <c r="I21" s="71">
        <f t="shared" si="0"/>
        <v>30.049314157258188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1"/>
        <v>0</v>
      </c>
      <c r="H22" s="49"/>
      <c r="I22" s="71">
        <f t="shared" si="0"/>
        <v>30.049314157258188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1"/>
        <v>0</v>
      </c>
      <c r="H23" s="49"/>
      <c r="I23" s="71">
        <f t="shared" si="0"/>
        <v>30.049314157258188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1"/>
        <v>0</v>
      </c>
      <c r="H24" s="49"/>
      <c r="I24" s="71">
        <f t="shared" si="0"/>
        <v>30.049314157258188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1"/>
        <v>0</v>
      </c>
      <c r="H25" s="49"/>
      <c r="I25" s="71">
        <f t="shared" si="0"/>
        <v>30.049314157258188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1"/>
        <v>0</v>
      </c>
      <c r="H26" s="49"/>
      <c r="I26" s="71">
        <f t="shared" si="0"/>
        <v>30.049314157258188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1"/>
        <v>0</v>
      </c>
      <c r="H27" s="49"/>
      <c r="I27" s="71">
        <f t="shared" si="0"/>
        <v>30.049314157258188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1"/>
        <v>0</v>
      </c>
      <c r="H28" s="49"/>
      <c r="I28" s="71">
        <f t="shared" si="0"/>
        <v>30.049314157258188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1"/>
        <v>0</v>
      </c>
      <c r="H29" s="49"/>
      <c r="I29" s="71">
        <f t="shared" si="0"/>
        <v>30.049314157258188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1"/>
        <v>0</v>
      </c>
      <c r="H30" s="49"/>
      <c r="I30" s="71">
        <f t="shared" si="0"/>
        <v>30.049314157258188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1"/>
        <v>0</v>
      </c>
      <c r="H31" s="49"/>
      <c r="I31" s="71">
        <f t="shared" si="0"/>
        <v>30.049314157258188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1"/>
        <v>0</v>
      </c>
      <c r="H32" s="49"/>
      <c r="I32" s="71">
        <f t="shared" si="0"/>
        <v>30.049314157258188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1"/>
        <v>0</v>
      </c>
      <c r="H33" s="49"/>
      <c r="I33" s="71">
        <f t="shared" si="0"/>
        <v>30.049314157258188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1"/>
        <v>0</v>
      </c>
      <c r="H34" s="49"/>
      <c r="I34" s="71">
        <f t="shared" si="0"/>
        <v>30.049314157258188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1"/>
        <v>0</v>
      </c>
      <c r="H35" s="49"/>
      <c r="I35" s="71">
        <f t="shared" si="0"/>
        <v>30.049314157258188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1"/>
        <v>0</v>
      </c>
      <c r="H36" s="49"/>
      <c r="I36" s="71">
        <f t="shared" si="0"/>
        <v>30.049314157258188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1"/>
        <v>0</v>
      </c>
      <c r="H37" s="49"/>
      <c r="I37" s="71">
        <f t="shared" si="0"/>
        <v>30.049314157258188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1"/>
        <v>0</v>
      </c>
      <c r="H38" s="49"/>
      <c r="I38" s="71">
        <f t="shared" si="0"/>
        <v>30.049314157258188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1"/>
        <v>0</v>
      </c>
      <c r="H39" s="49"/>
      <c r="I39" s="71">
        <f t="shared" si="0"/>
        <v>30.049314157258188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1"/>
        <v>0</v>
      </c>
      <c r="H40" s="49"/>
      <c r="I40" s="71">
        <f t="shared" si="0"/>
        <v>30.049314157258188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1"/>
        <v>0</v>
      </c>
      <c r="H41" s="49"/>
      <c r="I41" s="71">
        <f t="shared" si="0"/>
        <v>30.049314157258188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1"/>
        <v>0</v>
      </c>
      <c r="H42" s="49"/>
      <c r="I42" s="71">
        <f t="shared" si="0"/>
        <v>30.049314157258188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1"/>
        <v>0</v>
      </c>
      <c r="H43" s="49"/>
      <c r="I43" s="71">
        <f t="shared" si="0"/>
        <v>30.049314157258188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1"/>
        <v>0</v>
      </c>
      <c r="H44" s="49"/>
      <c r="I44" s="71">
        <f t="shared" si="0"/>
        <v>30.049314157258188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1"/>
        <v>0</v>
      </c>
      <c r="H45" s="49"/>
      <c r="I45" s="71">
        <f t="shared" si="0"/>
        <v>30.049314157258188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1"/>
        <v>0</v>
      </c>
      <c r="H46" s="49"/>
      <c r="I46" s="71">
        <f t="shared" si="0"/>
        <v>30.049314157258188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1"/>
        <v>0</v>
      </c>
      <c r="H47" s="49"/>
      <c r="I47" s="71">
        <f t="shared" si="0"/>
        <v>30.049314157258188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1"/>
        <v>0</v>
      </c>
      <c r="H48" s="49"/>
      <c r="I48" s="71">
        <f t="shared" si="0"/>
        <v>30.049314157258188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30.049314157258202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>+$H$14/1000*60*60*G50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+H13</f>
        <v>203-131</v>
      </c>
      <c r="G53" s="38">
        <f>+AVERAGE(I18:I48)</f>
        <v>30.049314157258202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{69CDB53B-A9DA-49E8-BC7D-A0E425986CD6}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CDB53B-A9DA-49E8-BC7D-A0E425986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N65536"/>
  <sheetViews>
    <sheetView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50</v>
      </c>
      <c r="D10" s="21" t="s">
        <v>24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95</v>
      </c>
      <c r="D12" s="15" t="s">
        <v>189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189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57.581219329421906</v>
      </c>
      <c r="J17" s="1" t="str">
        <f>+H16</f>
        <v>203-124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57.581219329421906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57.581219329421906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57.581219329421906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57.581219329421906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57.581219329421906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57.581219329421906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57.581219329421906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57.581219329421906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57.581219329421906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57.581219329421906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57.581219329421906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57.581219329421906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57.581219329421906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57.581219329421906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57.581219329421906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57.581219329421906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57.581219329421906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57.581219329421906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57.581219329421906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57.581219329421906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57.581219329421906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57.581219329421906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57.581219329421906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57.581219329421906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57.581219329421906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57.581219329421906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57.581219329421906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57.581219329421906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57.581219329421906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57.581219329421906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57.581219329421906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57.58121932942187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203-124</v>
      </c>
      <c r="G53" s="38">
        <f>+AVERAGE(I18:I48)</f>
        <v>57.58121932942187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phoneticPr fontId="10" type="noConversion"/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{0DF567BD-6A5B-4AE4-869A-C76569E5342F}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567BD-6A5B-4AE4-869A-C76569E53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N65536"/>
  <sheetViews>
    <sheetView topLeftCell="A1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50</v>
      </c>
      <c r="D10" s="21" t="s">
        <v>25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96</v>
      </c>
      <c r="D12" s="15" t="s">
        <v>192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192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87.846074385189539</v>
      </c>
      <c r="J17" s="1" t="str">
        <f>+H16</f>
        <v>203-127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87.846074385189539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87.846074385189539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87.846074385189539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87.846074385189539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87.846074385189539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87.846074385189539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87.846074385189539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87.846074385189539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87.846074385189539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87.846074385189539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87.846074385189539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87.846074385189539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87.846074385189539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87.846074385189539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87.846074385189539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87.846074385189539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87.846074385189539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87.846074385189539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87.846074385189539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87.846074385189539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87.846074385189539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87.846074385189539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87.846074385189539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87.846074385189539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87.846074385189539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87.846074385189539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87.846074385189539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87.846074385189539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87.846074385189539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87.846074385189539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87.846074385189539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87.846074385189567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203-127</v>
      </c>
      <c r="G53" s="38">
        <f>+AVERAGE(I18:I48)</f>
        <v>87.846074385189567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phoneticPr fontId="10" type="noConversion"/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{A4B7A4A7-926B-45FF-9A45-3E88797D8104}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B7A4A7-926B-45FF-9A45-3E88797D81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N65536"/>
  <sheetViews>
    <sheetView topLeftCell="A8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50</v>
      </c>
      <c r="D10" s="21" t="s">
        <v>23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97</v>
      </c>
      <c r="D12" s="15" t="s">
        <v>211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211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39.148932943541311</v>
      </c>
      <c r="J17" s="1" t="str">
        <f>+H16</f>
        <v>203-147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39.148932943541311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39.148932943541311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39.148932943541311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39.148932943541311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39.148932943541311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39.148932943541311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39.148932943541311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39.148932943541311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39.148932943541311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39.148932943541311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39.148932943541311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39.148932943541311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39.148932943541311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39.148932943541311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39.148932943541311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39.148932943541311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39.148932943541311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39.148932943541311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39.148932943541311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39.148932943541311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39.148932943541311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39.148932943541311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39.148932943541311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39.148932943541311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39.148932943541311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39.148932943541311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39.148932943541311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39.148932943541311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39.148932943541311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39.148932943541311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39.148932943541311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39.148932943541311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203-147</v>
      </c>
      <c r="G53" s="38">
        <f>+AVERAGE(I18:I48)</f>
        <v>39.148932943541311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phoneticPr fontId="10" type="noConversion"/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{59206324-9133-4AA2-A99A-FB95A5C3D89F}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206324-9133-4AA2-A99A-FB95A5C3D8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N65536"/>
  <sheetViews>
    <sheetView topLeftCell="A15" zoomScale="98" zoomScaleNormal="98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7.8554687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50</v>
      </c>
      <c r="D10" s="21" t="s">
        <v>21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98</v>
      </c>
      <c r="D12" s="15" t="s">
        <v>220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220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75.1539476626983</v>
      </c>
      <c r="J17" s="1" t="str">
        <f>+H16</f>
        <v>203-156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75.1539476626983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75.1539476626983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75.1539476626983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75.1539476626983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75.1539476626983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75.1539476626983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75.1539476626983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75.1539476626983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75.1539476626983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75.1539476626983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75.1539476626983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75.1539476626983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75.1539476626983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75.1539476626983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75.1539476626983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75.1539476626983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75.1539476626983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75.1539476626983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75.1539476626983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75.1539476626983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75.1539476626983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75.1539476626983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75.1539476626983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75.1539476626983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75.1539476626983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75.1539476626983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75.1539476626983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75.1539476626983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75.1539476626983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75.1539476626983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75.1539476626983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75.153947662698286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203-156</v>
      </c>
      <c r="G53" s="38">
        <f>+AVERAGE(I18:I48)</f>
        <v>75.153947662698286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phoneticPr fontId="10" type="noConversion"/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{38302B87-32B1-4185-89E1-602FD4B60536}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302B87-32B1-4185-89E1-602FD4B605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N65536"/>
  <sheetViews>
    <sheetView topLeftCell="A12" zoomScale="82" zoomScaleNormal="82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51</v>
      </c>
      <c r="D10" s="21" t="s">
        <v>36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99</v>
      </c>
      <c r="D12" s="15" t="s">
        <v>209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209</v>
      </c>
    </row>
    <row r="17" spans="1:12" s="1" customFormat="1" ht="24.95" customHeight="1" x14ac:dyDescent="0.2">
      <c r="A17" s="2">
        <v>30</v>
      </c>
      <c r="B17" s="49"/>
      <c r="C17" s="3"/>
      <c r="D17" s="44"/>
      <c r="E17" s="5"/>
      <c r="H17" s="1">
        <f>+_xlfn.XLOOKUP(H16,'RELLENAR Q PROY'!$C$3:$C$106,'RELLENAR Q PROY'!D3:D106)</f>
        <v>38.074055628368043</v>
      </c>
      <c r="J17" s="1" t="str">
        <f>+H16</f>
        <v>203-145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38.074055628368043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49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38.074055628368043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38.074055628368043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49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38.074055628368043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38.074055628368043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49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38.074055628368043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38.074055628368043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49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38.074055628368043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38.074055628368043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49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38.074055628368043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38.074055628368043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49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38.074055628368043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38.074055628368043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49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38.074055628368043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24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38.074055628368043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49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38.074055628368043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38.074055628368043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49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38.074055628368043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38.074055628368043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49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38.074055628368043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38.074055628368043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49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38.074055628368043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38.074055628368043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49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38.074055628368043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38.074055628368043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49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38.074055628368043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38.074055628368043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49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38.074055628368043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38.074055628368043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49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38.074055628368043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5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38.074055628368043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38.074055628368043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E53">
        <f>+G16</f>
        <v>0</v>
      </c>
      <c r="F53" t="str">
        <f>+H16</f>
        <v>203-145</v>
      </c>
      <c r="G53" s="38">
        <f>+AVERAGE(I18:I48)</f>
        <v>38.074055628368043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{B1DC4FA3-F728-4381-A226-CACB68FB7591}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DC4FA3-F728-4381-A226-CACB68FB75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N65536"/>
  <sheetViews>
    <sheetView topLeftCell="A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51</v>
      </c>
      <c r="D10" s="21" t="s">
        <v>37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100</v>
      </c>
      <c r="D12" s="15" t="s">
        <v>200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200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61.959847322890056</v>
      </c>
      <c r="J17" s="1" t="str">
        <f>+H16</f>
        <v>203-136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61.959847322890056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61.959847322890056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61.959847322890056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61.959847322890056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61.959847322890056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61.959847322890056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61.959847322890056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61.959847322890056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61.959847322890056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61.959847322890056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61.959847322890056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61.959847322890056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61.959847322890056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61.959847322890056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61.959847322890056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61.959847322890056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61.959847322890056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61.959847322890056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61.959847322890056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61.959847322890056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61.959847322890056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61.959847322890056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61.959847322890056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61.959847322890056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61.959847322890056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61.959847322890056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61.959847322890056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61.959847322890056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61.959847322890056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61.959847322890056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61.959847322890056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61.959847322890035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203-136</v>
      </c>
      <c r="G53" s="38">
        <f>+AVERAGE(I18:I48)</f>
        <v>61.959847322890035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{F0310012-4309-4249-B9A0-B7A1D82EC2EF}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310012-4309-4249-B9A0-B7A1D82EC2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N65536"/>
  <sheetViews>
    <sheetView topLeftCell="A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51</v>
      </c>
      <c r="D10" s="21" t="s">
        <v>20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101</v>
      </c>
      <c r="D12" s="15" t="s">
        <v>215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215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70.310346051913143</v>
      </c>
      <c r="J17" s="1" t="str">
        <f>+H16</f>
        <v>203-151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70.310346051913143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70.310346051913143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70.310346051913143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70.310346051913143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70.310346051913143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>B23-B22</f>
        <v>0</v>
      </c>
      <c r="H23" s="49"/>
      <c r="I23" s="71">
        <f t="shared" si="1"/>
        <v>70.310346051913143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70.310346051913143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70.310346051913143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70.310346051913143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70.310346051913143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70.310346051913143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70.310346051913143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70.310346051913143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70.310346051913143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70.310346051913143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70.310346051913143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70.310346051913143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70.310346051913143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70.310346051913143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70.310346051913143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70.310346051913143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70.310346051913143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70.310346051913143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70.310346051913143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70.310346051913143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70.310346051913143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70.310346051913143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70.310346051913143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70.310346051913143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70.310346051913143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70.310346051913143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70.3103460519132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203-151</v>
      </c>
      <c r="G53" s="38">
        <f>+AVERAGE(I18:I48)</f>
        <v>70.3103460519132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{C0CEFAF5-76AF-4D98-B46B-33227BB28951}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CEFAF5-76AF-4D98-B46B-33227BB289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N65536"/>
  <sheetViews>
    <sheetView topLeftCell="A1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52</v>
      </c>
      <c r="D10" s="21" t="s">
        <v>25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102</v>
      </c>
      <c r="D12" s="15" t="s">
        <v>173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173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44.569443528719326</v>
      </c>
      <c r="J17" s="1" t="str">
        <f>+H16</f>
        <v>203-094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 t="s">
        <v>274</v>
      </c>
      <c r="F18" s="5">
        <v>1</v>
      </c>
      <c r="G18" s="5">
        <f>B18-B17</f>
        <v>0</v>
      </c>
      <c r="H18" s="49"/>
      <c r="I18" s="71">
        <f>+$H$17</f>
        <v>44.569443528719326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5" t="s">
        <v>274</v>
      </c>
      <c r="F19" s="5">
        <v>2</v>
      </c>
      <c r="G19" s="5">
        <f t="shared" ref="G19:G48" si="0">B19-B18</f>
        <v>0</v>
      </c>
      <c r="H19" s="49"/>
      <c r="I19" s="71">
        <f t="shared" ref="I19:I48" si="1">+$H$17</f>
        <v>44.569443528719326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5" t="s">
        <v>274</v>
      </c>
      <c r="F20" s="5">
        <v>3</v>
      </c>
      <c r="G20" s="5">
        <f t="shared" si="0"/>
        <v>0</v>
      </c>
      <c r="H20" s="49"/>
      <c r="I20" s="71">
        <f t="shared" si="1"/>
        <v>44.569443528719326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5" t="s">
        <v>274</v>
      </c>
      <c r="F21" s="5">
        <v>4</v>
      </c>
      <c r="G21" s="5">
        <f t="shared" si="0"/>
        <v>0</v>
      </c>
      <c r="H21" s="49"/>
      <c r="I21" s="71">
        <f t="shared" si="1"/>
        <v>44.569443528719326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5" t="s">
        <v>274</v>
      </c>
      <c r="F22" s="5">
        <v>5</v>
      </c>
      <c r="G22" s="5">
        <f t="shared" si="0"/>
        <v>0</v>
      </c>
      <c r="H22" s="49"/>
      <c r="I22" s="71">
        <f t="shared" si="1"/>
        <v>44.569443528719326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5" t="s">
        <v>274</v>
      </c>
      <c r="F23" s="5">
        <v>6</v>
      </c>
      <c r="G23" s="5">
        <f t="shared" si="0"/>
        <v>0</v>
      </c>
      <c r="H23" s="49"/>
      <c r="I23" s="71">
        <f t="shared" si="1"/>
        <v>44.569443528719326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5" t="s">
        <v>274</v>
      </c>
      <c r="F24" s="5">
        <v>7</v>
      </c>
      <c r="G24" s="5">
        <f t="shared" si="0"/>
        <v>0</v>
      </c>
      <c r="H24" s="49"/>
      <c r="I24" s="71">
        <f t="shared" si="1"/>
        <v>44.569443528719326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5" t="s">
        <v>274</v>
      </c>
      <c r="F25" s="5">
        <v>8</v>
      </c>
      <c r="G25" s="5">
        <f t="shared" si="0"/>
        <v>0</v>
      </c>
      <c r="H25" s="49"/>
      <c r="I25" s="71">
        <f t="shared" si="1"/>
        <v>44.569443528719326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5" t="s">
        <v>274</v>
      </c>
      <c r="F26" s="5">
        <v>9</v>
      </c>
      <c r="G26" s="5">
        <f t="shared" si="0"/>
        <v>0</v>
      </c>
      <c r="H26" s="49"/>
      <c r="I26" s="71">
        <f t="shared" si="1"/>
        <v>44.569443528719326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5" t="s">
        <v>274</v>
      </c>
      <c r="F27" s="5">
        <v>10</v>
      </c>
      <c r="G27" s="5">
        <f t="shared" si="0"/>
        <v>0</v>
      </c>
      <c r="H27" s="49"/>
      <c r="I27" s="71">
        <f t="shared" si="1"/>
        <v>44.569443528719326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5" t="s">
        <v>274</v>
      </c>
      <c r="F28" s="5">
        <v>11</v>
      </c>
      <c r="G28" s="5">
        <f t="shared" si="0"/>
        <v>0</v>
      </c>
      <c r="H28" s="49"/>
      <c r="I28" s="71">
        <f t="shared" si="1"/>
        <v>44.569443528719326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5" t="s">
        <v>274</v>
      </c>
      <c r="F29" s="5">
        <v>12</v>
      </c>
      <c r="G29" s="5">
        <f t="shared" si="0"/>
        <v>0</v>
      </c>
      <c r="H29" s="49"/>
      <c r="I29" s="71">
        <f t="shared" si="1"/>
        <v>44.569443528719326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5" t="s">
        <v>274</v>
      </c>
      <c r="F30" s="5">
        <v>13</v>
      </c>
      <c r="G30" s="5">
        <f t="shared" si="0"/>
        <v>0</v>
      </c>
      <c r="H30" s="49"/>
      <c r="I30" s="71">
        <f t="shared" si="1"/>
        <v>44.569443528719326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5" t="s">
        <v>274</v>
      </c>
      <c r="F31" s="5">
        <v>14</v>
      </c>
      <c r="G31" s="5">
        <f t="shared" si="0"/>
        <v>0</v>
      </c>
      <c r="H31" s="49"/>
      <c r="I31" s="71">
        <f t="shared" si="1"/>
        <v>44.569443528719326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91" t="s">
        <v>274</v>
      </c>
      <c r="F32" s="5">
        <v>15</v>
      </c>
      <c r="G32" s="5">
        <f t="shared" si="0"/>
        <v>0</v>
      </c>
      <c r="H32" s="49"/>
      <c r="I32" s="71">
        <f t="shared" si="1"/>
        <v>44.569443528719326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5" t="s">
        <v>274</v>
      </c>
      <c r="F33" s="5">
        <v>16</v>
      </c>
      <c r="G33" s="5">
        <f t="shared" si="0"/>
        <v>0</v>
      </c>
      <c r="H33" s="49"/>
      <c r="I33" s="71">
        <f t="shared" si="1"/>
        <v>44.569443528719326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5" t="s">
        <v>274</v>
      </c>
      <c r="F34" s="5">
        <v>17</v>
      </c>
      <c r="G34" s="5">
        <f t="shared" si="0"/>
        <v>0</v>
      </c>
      <c r="H34" s="49"/>
      <c r="I34" s="71">
        <f t="shared" si="1"/>
        <v>44.569443528719326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5" t="s">
        <v>274</v>
      </c>
      <c r="F35" s="5">
        <v>18</v>
      </c>
      <c r="G35" s="5">
        <f t="shared" si="0"/>
        <v>0</v>
      </c>
      <c r="H35" s="49"/>
      <c r="I35" s="71">
        <f t="shared" si="1"/>
        <v>44.569443528719326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5" t="s">
        <v>274</v>
      </c>
      <c r="F36" s="5">
        <v>19</v>
      </c>
      <c r="G36" s="5">
        <f t="shared" si="0"/>
        <v>0</v>
      </c>
      <c r="H36" s="49"/>
      <c r="I36" s="71">
        <f t="shared" si="1"/>
        <v>44.569443528719326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5" t="s">
        <v>274</v>
      </c>
      <c r="F37" s="5">
        <v>20</v>
      </c>
      <c r="G37" s="5">
        <f t="shared" si="0"/>
        <v>0</v>
      </c>
      <c r="H37" s="49"/>
      <c r="I37" s="71">
        <f t="shared" si="1"/>
        <v>44.569443528719326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5" t="s">
        <v>274</v>
      </c>
      <c r="F38" s="5">
        <v>21</v>
      </c>
      <c r="G38" s="5">
        <f t="shared" si="0"/>
        <v>0</v>
      </c>
      <c r="H38" s="49"/>
      <c r="I38" s="71">
        <f t="shared" si="1"/>
        <v>44.569443528719326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5" t="s">
        <v>274</v>
      </c>
      <c r="F39" s="5">
        <v>22</v>
      </c>
      <c r="G39" s="5">
        <f t="shared" si="0"/>
        <v>0</v>
      </c>
      <c r="H39" s="49"/>
      <c r="I39" s="71">
        <f t="shared" si="1"/>
        <v>44.569443528719326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5" t="s">
        <v>274</v>
      </c>
      <c r="F40" s="5">
        <v>23</v>
      </c>
      <c r="G40" s="5">
        <f t="shared" si="0"/>
        <v>0</v>
      </c>
      <c r="H40" s="49"/>
      <c r="I40" s="71">
        <f t="shared" si="1"/>
        <v>44.569443528719326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5" t="s">
        <v>274</v>
      </c>
      <c r="F41" s="5">
        <v>24</v>
      </c>
      <c r="G41" s="5">
        <f t="shared" si="0"/>
        <v>0</v>
      </c>
      <c r="H41" s="49"/>
      <c r="I41" s="71">
        <f t="shared" si="1"/>
        <v>44.569443528719326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5" t="s">
        <v>274</v>
      </c>
      <c r="F42" s="5">
        <v>25</v>
      </c>
      <c r="G42" s="5">
        <f t="shared" si="0"/>
        <v>0</v>
      </c>
      <c r="H42" s="49"/>
      <c r="I42" s="71">
        <f t="shared" si="1"/>
        <v>44.569443528719326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5" t="s">
        <v>274</v>
      </c>
      <c r="F43" s="5">
        <v>26</v>
      </c>
      <c r="G43" s="5">
        <f t="shared" si="0"/>
        <v>0</v>
      </c>
      <c r="H43" s="49"/>
      <c r="I43" s="71">
        <f t="shared" si="1"/>
        <v>44.569443528719326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5" t="s">
        <v>274</v>
      </c>
      <c r="F44" s="5">
        <v>27</v>
      </c>
      <c r="G44" s="5">
        <f t="shared" si="0"/>
        <v>0</v>
      </c>
      <c r="H44" s="49"/>
      <c r="I44" s="71">
        <f t="shared" si="1"/>
        <v>44.569443528719326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5" t="s">
        <v>274</v>
      </c>
      <c r="F45" s="5">
        <v>28</v>
      </c>
      <c r="G45" s="5">
        <f t="shared" si="0"/>
        <v>0</v>
      </c>
      <c r="H45" s="49"/>
      <c r="I45" s="71">
        <f t="shared" si="1"/>
        <v>44.569443528719326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5" t="s">
        <v>274</v>
      </c>
      <c r="F46" s="5">
        <v>29</v>
      </c>
      <c r="G46" s="5">
        <f t="shared" si="0"/>
        <v>0</v>
      </c>
      <c r="H46" s="49"/>
      <c r="I46" s="71">
        <f t="shared" si="1"/>
        <v>44.569443528719326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25" t="s">
        <v>274</v>
      </c>
      <c r="F47" s="5">
        <v>30</v>
      </c>
      <c r="G47" s="5">
        <f t="shared" si="0"/>
        <v>0</v>
      </c>
      <c r="H47" s="49"/>
      <c r="I47" s="71">
        <f t="shared" si="1"/>
        <v>44.569443528719326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25" t="s">
        <v>274</v>
      </c>
      <c r="F48" s="3">
        <v>31</v>
      </c>
      <c r="G48" s="5">
        <f t="shared" si="0"/>
        <v>0</v>
      </c>
      <c r="H48" s="49"/>
      <c r="I48" s="71">
        <f t="shared" si="1"/>
        <v>44.569443528719326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44.569443528719354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/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203-094</v>
      </c>
      <c r="G53" s="38">
        <f>+AVERAGE(I18:I47)</f>
        <v>44.569443528719354</v>
      </c>
      <c r="H53" s="38">
        <f>+MAX(G18:G47)</f>
        <v>0</v>
      </c>
      <c r="I53" s="33">
        <f>+SUM(G18:G47)</f>
        <v>0</v>
      </c>
      <c r="J53" s="33">
        <f>+COUNTIF(G18:G47,"&gt;0")</f>
        <v>0</v>
      </c>
      <c r="K53" s="33"/>
      <c r="L53" s="5"/>
      <c r="M53" s="33"/>
      <c r="N53" s="33">
        <f>+SUM(J18:J47)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{1D9805BA-890F-476E-8985-F74F98BA7A1B}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9805BA-890F-476E-8985-F74F98BA7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N65539"/>
  <sheetViews>
    <sheetView topLeftCell="A15" zoomScale="87" zoomScaleNormal="87" zoomScaleSheetLayoutView="80" workbookViewId="0">
      <selection activeCell="H21" sqref="C20:H21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19</v>
      </c>
      <c r="D10" s="21" t="s">
        <v>40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227</v>
      </c>
      <c r="D12" s="15" t="s">
        <v>225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57" t="s">
        <v>12</v>
      </c>
      <c r="E16" s="28" t="s">
        <v>13</v>
      </c>
      <c r="H16" s="1" t="s">
        <v>225</v>
      </c>
    </row>
    <row r="17" spans="1:12" s="1" customFormat="1" ht="24.95" customHeight="1" x14ac:dyDescent="0.2">
      <c r="A17" s="2">
        <v>30</v>
      </c>
      <c r="B17" s="24"/>
      <c r="C17" s="3"/>
      <c r="D17" s="5"/>
      <c r="E17" s="5"/>
      <c r="H17" s="1">
        <f>+_xlfn.XLOOKUP(H16,'RELLENAR Q PROY'!$C$3:$C$106,'RELLENAR Q PROY'!D3:D106)</f>
        <v>0</v>
      </c>
      <c r="J17" s="1" t="str">
        <f>+H16</f>
        <v>203-162</v>
      </c>
    </row>
    <row r="18" spans="1:12" s="1" customFormat="1" ht="24.95" customHeight="1" x14ac:dyDescent="0.2">
      <c r="A18" s="2">
        <v>1</v>
      </c>
      <c r="B18" s="24"/>
      <c r="C18" s="3"/>
      <c r="D18" s="3"/>
      <c r="E18" s="5"/>
      <c r="F18" s="5">
        <v>1</v>
      </c>
      <c r="G18" s="5">
        <f>B18-B17</f>
        <v>0</v>
      </c>
      <c r="H18" s="5"/>
      <c r="I18" s="5">
        <f>+D18</f>
        <v>0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5"/>
      <c r="C19" s="3"/>
      <c r="D19" s="3"/>
      <c r="E19" s="5"/>
      <c r="F19" s="5">
        <v>2</v>
      </c>
      <c r="G19" s="5">
        <f t="shared" ref="G19:G48" si="0">B19-B18</f>
        <v>0</v>
      </c>
      <c r="H19" s="5"/>
      <c r="I19" s="5">
        <f t="shared" ref="I19:I48" si="1">+D19</f>
        <v>0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5"/>
      <c r="C20" s="3"/>
      <c r="D20" s="3"/>
      <c r="E20" s="5"/>
      <c r="F20" s="5">
        <v>3</v>
      </c>
      <c r="G20" s="5">
        <f t="shared" si="0"/>
        <v>0</v>
      </c>
      <c r="H20" s="5"/>
      <c r="I20" s="5">
        <f t="shared" si="1"/>
        <v>0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5"/>
      <c r="C21" s="3"/>
      <c r="D21" s="3"/>
      <c r="E21" s="5"/>
      <c r="F21" s="5">
        <v>4</v>
      </c>
      <c r="G21" s="5">
        <f t="shared" si="0"/>
        <v>0</v>
      </c>
      <c r="H21" s="5"/>
      <c r="I21" s="5">
        <f t="shared" si="1"/>
        <v>0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5"/>
      <c r="C22" s="3"/>
      <c r="D22" s="3"/>
      <c r="E22" s="5"/>
      <c r="F22" s="5">
        <v>5</v>
      </c>
      <c r="G22" s="5">
        <f t="shared" si="0"/>
        <v>0</v>
      </c>
      <c r="H22" s="5"/>
      <c r="I22" s="5">
        <f t="shared" si="1"/>
        <v>0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5"/>
      <c r="C23" s="3"/>
      <c r="D23" s="3"/>
      <c r="E23" s="5"/>
      <c r="F23" s="5">
        <v>6</v>
      </c>
      <c r="G23" s="5">
        <f t="shared" si="0"/>
        <v>0</v>
      </c>
      <c r="H23" s="5"/>
      <c r="I23" s="5">
        <f t="shared" si="1"/>
        <v>0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5"/>
      <c r="C24" s="3"/>
      <c r="D24" s="3"/>
      <c r="E24" s="5"/>
      <c r="F24" s="5">
        <v>7</v>
      </c>
      <c r="G24" s="5">
        <f t="shared" si="0"/>
        <v>0</v>
      </c>
      <c r="H24" s="5"/>
      <c r="I24" s="5">
        <f t="shared" si="1"/>
        <v>0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5"/>
      <c r="C25" s="3"/>
      <c r="D25" s="3"/>
      <c r="E25" s="5"/>
      <c r="F25" s="5">
        <v>8</v>
      </c>
      <c r="G25" s="5">
        <f t="shared" si="0"/>
        <v>0</v>
      </c>
      <c r="H25" s="5"/>
      <c r="I25" s="5">
        <f t="shared" si="1"/>
        <v>0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5"/>
      <c r="C26" s="3"/>
      <c r="D26" s="3"/>
      <c r="E26" s="5"/>
      <c r="F26" s="5">
        <v>9</v>
      </c>
      <c r="G26" s="5">
        <f t="shared" si="0"/>
        <v>0</v>
      </c>
      <c r="H26" s="5"/>
      <c r="I26" s="5">
        <f t="shared" si="1"/>
        <v>0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5"/>
      <c r="C27" s="3"/>
      <c r="D27" s="3"/>
      <c r="E27" s="5"/>
      <c r="F27" s="5">
        <v>10</v>
      </c>
      <c r="G27" s="5">
        <f t="shared" si="0"/>
        <v>0</v>
      </c>
      <c r="H27" s="5"/>
      <c r="I27" s="5">
        <f t="shared" si="1"/>
        <v>0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5"/>
      <c r="C28" s="3"/>
      <c r="D28" s="3"/>
      <c r="E28" s="5"/>
      <c r="F28" s="5">
        <v>11</v>
      </c>
      <c r="G28" s="5">
        <f t="shared" si="0"/>
        <v>0</v>
      </c>
      <c r="H28" s="5"/>
      <c r="I28" s="5">
        <f t="shared" si="1"/>
        <v>0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5"/>
      <c r="C29" s="3"/>
      <c r="D29" s="3"/>
      <c r="E29" s="5"/>
      <c r="F29" s="5">
        <v>12</v>
      </c>
      <c r="G29" s="5">
        <f t="shared" si="0"/>
        <v>0</v>
      </c>
      <c r="H29" s="5"/>
      <c r="I29" s="5">
        <f t="shared" si="1"/>
        <v>0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5"/>
      <c r="C30" s="3"/>
      <c r="D30" s="3"/>
      <c r="E30" s="5"/>
      <c r="F30" s="5">
        <v>13</v>
      </c>
      <c r="G30" s="5">
        <f t="shared" si="0"/>
        <v>0</v>
      </c>
      <c r="H30" s="5"/>
      <c r="I30" s="5">
        <f t="shared" si="1"/>
        <v>0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5"/>
      <c r="C31" s="3"/>
      <c r="D31" s="3"/>
      <c r="E31" s="5"/>
      <c r="F31" s="5">
        <v>14</v>
      </c>
      <c r="G31" s="5">
        <f t="shared" si="0"/>
        <v>0</v>
      </c>
      <c r="H31" s="5"/>
      <c r="I31" s="5">
        <f t="shared" si="1"/>
        <v>0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1"/>
      <c r="C32" s="42"/>
      <c r="D32" s="42"/>
      <c r="E32" s="5"/>
      <c r="F32" s="5">
        <v>15</v>
      </c>
      <c r="G32" s="5">
        <f t="shared" si="0"/>
        <v>0</v>
      </c>
      <c r="H32" s="5"/>
      <c r="I32" s="5">
        <f t="shared" si="1"/>
        <v>0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5"/>
      <c r="C33" s="3"/>
      <c r="D33" s="3"/>
      <c r="E33" s="5"/>
      <c r="F33" s="5">
        <v>16</v>
      </c>
      <c r="G33" s="5">
        <f t="shared" si="0"/>
        <v>0</v>
      </c>
      <c r="H33" s="5"/>
      <c r="I33" s="5">
        <f t="shared" si="1"/>
        <v>0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5"/>
      <c r="C34" s="3"/>
      <c r="D34" s="3"/>
      <c r="E34" s="5"/>
      <c r="F34" s="5">
        <v>17</v>
      </c>
      <c r="G34" s="5">
        <f t="shared" si="0"/>
        <v>0</v>
      </c>
      <c r="H34" s="5"/>
      <c r="I34" s="5">
        <f t="shared" si="1"/>
        <v>0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5"/>
      <c r="C35" s="3"/>
      <c r="D35" s="3"/>
      <c r="E35" s="5"/>
      <c r="F35" s="5">
        <v>18</v>
      </c>
      <c r="G35" s="5">
        <f t="shared" si="0"/>
        <v>0</v>
      </c>
      <c r="H35" s="5"/>
      <c r="I35" s="5">
        <f t="shared" si="1"/>
        <v>0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5"/>
      <c r="C36" s="3"/>
      <c r="D36" s="3"/>
      <c r="E36" s="5"/>
      <c r="F36" s="5">
        <v>19</v>
      </c>
      <c r="G36" s="5">
        <f t="shared" si="0"/>
        <v>0</v>
      </c>
      <c r="H36" s="5"/>
      <c r="I36" s="5">
        <f t="shared" si="1"/>
        <v>0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5"/>
      <c r="C37" s="3"/>
      <c r="D37" s="3"/>
      <c r="E37" s="5"/>
      <c r="F37" s="5">
        <v>20</v>
      </c>
      <c r="G37" s="5">
        <f t="shared" si="0"/>
        <v>0</v>
      </c>
      <c r="H37" s="5"/>
      <c r="I37" s="5">
        <f t="shared" si="1"/>
        <v>0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5"/>
      <c r="C38" s="3"/>
      <c r="D38" s="3"/>
      <c r="E38" s="5"/>
      <c r="F38" s="5">
        <v>21</v>
      </c>
      <c r="G38" s="5">
        <f t="shared" si="0"/>
        <v>0</v>
      </c>
      <c r="H38" s="5"/>
      <c r="I38" s="5">
        <f t="shared" si="1"/>
        <v>0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5"/>
      <c r="C39" s="3"/>
      <c r="D39" s="3"/>
      <c r="E39" s="5"/>
      <c r="F39" s="5">
        <v>22</v>
      </c>
      <c r="G39" s="5">
        <f t="shared" si="0"/>
        <v>0</v>
      </c>
      <c r="H39" s="5"/>
      <c r="I39" s="5">
        <f t="shared" si="1"/>
        <v>0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5"/>
      <c r="C40" s="3"/>
      <c r="D40" s="3"/>
      <c r="E40" s="5"/>
      <c r="F40" s="5">
        <v>23</v>
      </c>
      <c r="G40" s="5">
        <f t="shared" si="0"/>
        <v>0</v>
      </c>
      <c r="H40" s="5"/>
      <c r="I40" s="5">
        <f t="shared" si="1"/>
        <v>0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5"/>
      <c r="C41" s="3"/>
      <c r="D41" s="3"/>
      <c r="E41" s="5"/>
      <c r="F41" s="5">
        <v>24</v>
      </c>
      <c r="G41" s="5">
        <f t="shared" si="0"/>
        <v>0</v>
      </c>
      <c r="H41" s="5"/>
      <c r="I41" s="5">
        <f t="shared" si="1"/>
        <v>0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5"/>
      <c r="C42" s="3"/>
      <c r="D42" s="3"/>
      <c r="E42" s="5"/>
      <c r="F42" s="5">
        <v>25</v>
      </c>
      <c r="G42" s="5">
        <f t="shared" si="0"/>
        <v>0</v>
      </c>
      <c r="H42" s="5"/>
      <c r="I42" s="5">
        <f t="shared" si="1"/>
        <v>0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5"/>
      <c r="C43" s="3"/>
      <c r="D43" s="3"/>
      <c r="E43" s="5"/>
      <c r="F43" s="5">
        <v>26</v>
      </c>
      <c r="G43" s="5">
        <f t="shared" si="0"/>
        <v>0</v>
      </c>
      <c r="H43" s="5"/>
      <c r="I43" s="5">
        <f t="shared" si="1"/>
        <v>0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5"/>
      <c r="C44" s="3"/>
      <c r="D44" s="3"/>
      <c r="E44" s="5"/>
      <c r="F44" s="5">
        <v>27</v>
      </c>
      <c r="G44" s="5">
        <f t="shared" si="0"/>
        <v>0</v>
      </c>
      <c r="H44" s="5"/>
      <c r="I44" s="5">
        <f t="shared" si="1"/>
        <v>0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5"/>
      <c r="C45" s="3"/>
      <c r="D45" s="3"/>
      <c r="E45" s="5"/>
      <c r="F45" s="5">
        <v>28</v>
      </c>
      <c r="G45" s="5">
        <f t="shared" si="0"/>
        <v>0</v>
      </c>
      <c r="H45" s="5"/>
      <c r="I45" s="5">
        <f t="shared" si="1"/>
        <v>0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5"/>
      <c r="C46" s="3"/>
      <c r="D46" s="3"/>
      <c r="E46" s="5"/>
      <c r="F46" s="5">
        <v>29</v>
      </c>
      <c r="G46" s="5">
        <f t="shared" si="0"/>
        <v>0</v>
      </c>
      <c r="H46" s="5"/>
      <c r="I46" s="5">
        <f t="shared" si="1"/>
        <v>0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9"/>
      <c r="C47" s="5"/>
      <c r="D47" s="3"/>
      <c r="E47" s="5"/>
      <c r="F47" s="5">
        <v>30</v>
      </c>
      <c r="G47" s="5">
        <f t="shared" si="0"/>
        <v>0</v>
      </c>
      <c r="H47" s="5"/>
      <c r="I47" s="5">
        <f t="shared" si="1"/>
        <v>0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9"/>
      <c r="C48" s="29"/>
      <c r="D48" s="51"/>
      <c r="E48" s="5"/>
      <c r="F48" s="5">
        <v>31</v>
      </c>
      <c r="G48" s="5">
        <f t="shared" si="0"/>
        <v>0</v>
      </c>
      <c r="H48" s="5"/>
      <c r="I48" s="5">
        <f t="shared" si="1"/>
        <v>0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5"/>
      <c r="F49" s="30"/>
      <c r="G49" s="37">
        <f>AVERAGE(G18:G48)</f>
        <v>0</v>
      </c>
      <c r="H49" s="37">
        <f>SUM(H18:H48)</f>
        <v>0</v>
      </c>
      <c r="I49" s="37">
        <f>AVERAGE(I18:I48)</f>
        <v>0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G50" s="36">
        <f>SUM(G18:G48)</f>
        <v>0</v>
      </c>
      <c r="H50" s="32"/>
      <c r="I50" s="35"/>
      <c r="L50" s="56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F52" s="99" t="s">
        <v>273</v>
      </c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E53" t="str">
        <f>+H16</f>
        <v>203-162</v>
      </c>
      <c r="F53">
        <f>+MAX(I18:I48)</f>
        <v>0</v>
      </c>
      <c r="G53" s="38">
        <f>+AVERAGE(I18:I48)</f>
        <v>0</v>
      </c>
      <c r="H53" s="76">
        <f>+_xlfn.XLOOKUP(MAX(I18:I48),I18:I48,G18:G48)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{845340E5-DD6F-404C-85EE-2C4AEBCD747B}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5340E5-DD6F-404C-85EE-2C4AEBCD74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N65536"/>
  <sheetViews>
    <sheetView topLeftCell="A1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52</v>
      </c>
      <c r="D10" s="21" t="s">
        <v>23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103</v>
      </c>
      <c r="D12" s="15" t="s">
        <v>197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197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33.595211275496112</v>
      </c>
      <c r="J17" s="1" t="str">
        <f>+H16</f>
        <v>203-133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33.595211275496112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33.595211275496112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33.595211275496112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33.595211275496112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33.595211275496112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33.595211275496112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33.595211275496112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33.595211275496112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33.595211275496112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33.595211275496112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33.595211275496112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33.595211275496112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33.595211275496112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33.595211275496112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33.595211275496112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33.595211275496112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33.595211275496112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33.595211275496112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33.595211275496112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33.595211275496112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33.595211275496112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33.595211275496112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33.595211275496112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33.595211275496112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33.595211275496112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33.595211275496112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33.595211275496112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33.595211275496112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33.595211275496112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33.595211275496112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33.595211275496112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33.595211275496119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203-133</v>
      </c>
      <c r="G53" s="38">
        <f>+AVERAGE(I18:I48)</f>
        <v>33.595211275496119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{3CD94553-26F8-4BD0-957C-464DB54DB661}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D94553-26F8-4BD0-957C-464DB54DB6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N65536"/>
  <sheetViews>
    <sheetView topLeftCell="A11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52</v>
      </c>
      <c r="D10" s="21" t="s">
        <v>21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104</v>
      </c>
      <c r="D12" s="15" t="s">
        <v>212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212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37.066892034330252</v>
      </c>
      <c r="J17" s="1" t="str">
        <f>+H16</f>
        <v>203-148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37.066892034330252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37.066892034330252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37.066892034330252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37.066892034330252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37.066892034330252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37.066892034330252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37.066892034330252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37.066892034330252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37.066892034330252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37.066892034330252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37.066892034330252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37.066892034330252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37.066892034330252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37.066892034330252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37.066892034330252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37.066892034330252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37.066892034330252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37.066892034330252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37.066892034330252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37.066892034330252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37.066892034330252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37.066892034330252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37.066892034330252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37.066892034330252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37.066892034330252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37.066892034330252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37.066892034330252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37.066892034330252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37.066892034330252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37.066892034330252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37.066892034330252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37.066892034330273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203-148</v>
      </c>
      <c r="G53" s="38">
        <f>+AVERAGE(I18:I48)</f>
        <v>37.066892034330273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{60DB82E7-86CE-43A8-8D8E-3076DBCD7714}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DB82E7-86CE-43A8-8D8E-3076DBCD77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N65536"/>
  <sheetViews>
    <sheetView topLeftCell="A15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52</v>
      </c>
      <c r="D10" s="21" t="s">
        <v>20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105</v>
      </c>
      <c r="D12" s="15" t="s">
        <v>221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221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97.725818505269288</v>
      </c>
      <c r="J17" s="1" t="str">
        <f>+H16</f>
        <v>203-157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97.725818505269288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97.725818505269288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97.725818505269288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97.725818505269288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97.725818505269288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97.725818505269288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97.725818505269288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97.725818505269288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97.725818505269288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97.725818505269288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97.725818505269288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97.725818505269288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97.725818505269288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97.725818505269288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97.725818505269288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97.725818505269288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97.725818505269288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97.725818505269288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97.725818505269288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97.725818505269288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97.725818505269288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97.725818505269288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97.725818505269288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97.725818505269288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97.725818505269288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97.725818505269288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97.725818505269288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97.725818505269288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97.725818505269288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97.725818505269288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97.725818505269288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97.725818505269245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203-157</v>
      </c>
      <c r="G53" s="38">
        <f>+AVERAGE(I18:I48)</f>
        <v>97.725818505269245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{B7A45052-0DCB-4682-9145-EAF8C3D404D5}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A45052-0DCB-4682-9145-EAF8C3D40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N65536"/>
  <sheetViews>
    <sheetView topLeftCell="A3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53</v>
      </c>
      <c r="D10" s="21" t="s">
        <v>24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106</v>
      </c>
      <c r="D12" s="15" t="s">
        <v>202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202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111.38000064209643</v>
      </c>
      <c r="J17" s="1" t="str">
        <f>+H16</f>
        <v>203-138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111.38000064209643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111.38000064209643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111.38000064209643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111.38000064209643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111.38000064209643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111.38000064209643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111.38000064209643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111.38000064209643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111.38000064209643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111.38000064209643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111.38000064209643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111.38000064209643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111.38000064209643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111.38000064209643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111.38000064209643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111.38000064209643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111.38000064209643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111.38000064209643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111.38000064209643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111.38000064209643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111.38000064209643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111.38000064209643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111.38000064209643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111.38000064209643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111.38000064209643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111.38000064209643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111.38000064209643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111.38000064209643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111.38000064209643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111.38000064209643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111.38000064209643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111.3800006420965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203-138</v>
      </c>
      <c r="G53" s="38">
        <f>+AVERAGE(I18:I48)</f>
        <v>111.3800006420965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{C6669838-C639-4FC3-9123-CC548DE8768D}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669838-C639-4FC3-9123-CC548DE876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N65536"/>
  <sheetViews>
    <sheetView topLeftCell="A10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53</v>
      </c>
      <c r="D10" s="21" t="s">
        <v>25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107</v>
      </c>
      <c r="D12" s="15" t="s">
        <v>210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210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76.863733952264425</v>
      </c>
      <c r="J17" s="1" t="str">
        <f>+H16</f>
        <v>203-146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76.863733952264425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76.863733952264425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76.863733952264425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76.863733952264425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76.863733952264425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76.863733952264425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76.863733952264425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76.863733952264425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76.863733952264425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76.863733952264425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76.863733952264425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76.863733952264425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76.863733952264425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76.863733952264425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76.863733952264425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76.863733952264425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76.863733952264425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76.863733952264425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76.863733952264425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76.863733952264425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76.863733952264425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76.863733952264425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76.863733952264425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76.863733952264425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76.863733952264425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76.863733952264425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76.863733952264425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76.863733952264425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76.863733952264425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76.863733952264425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76.863733952264425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76.863733952264425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203-146</v>
      </c>
      <c r="G53" s="38">
        <f>+AVERAGE(I18:I48)</f>
        <v>76.863733952264425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{5FA0CF14-B6FA-45CB-9C8F-01971AD1CA87}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A0CF14-B6FA-45CB-9C8F-01971AD1CA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N65536"/>
  <sheetViews>
    <sheetView topLeftCell="A8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54</v>
      </c>
      <c r="D10" s="21" t="s">
        <v>36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108</v>
      </c>
      <c r="D12" s="15" t="s">
        <v>158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57" t="s">
        <v>10</v>
      </c>
      <c r="C16" s="57" t="s">
        <v>11</v>
      </c>
      <c r="D16" s="57" t="s">
        <v>12</v>
      </c>
      <c r="E16" s="28" t="s">
        <v>13</v>
      </c>
      <c r="H16" s="1" t="s">
        <v>158</v>
      </c>
    </row>
    <row r="17" spans="1:12" s="1" customFormat="1" ht="24.95" customHeight="1" x14ac:dyDescent="0.2">
      <c r="A17" s="2">
        <v>30</v>
      </c>
      <c r="B17" s="50"/>
      <c r="C17" s="5"/>
      <c r="D17" s="45"/>
      <c r="E17" s="5"/>
      <c r="H17" s="1">
        <f>+_xlfn.XLOOKUP(H16,'RELLENAR Q PROY'!$C$3:$C$106,'RELLENAR Q PROY'!D3:D106)</f>
        <v>29.888989618152515</v>
      </c>
      <c r="J17" s="1" t="str">
        <f>+H16</f>
        <v>203-076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29.888989618152515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50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29.888989618152515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29.888989618152515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50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29.888989618152515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29.888989618152515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50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29.888989618152515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29.888989618152515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50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29.888989618152515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29.888989618152515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50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29.888989618152515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29.888989618152515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50"/>
      <c r="C29" s="68"/>
      <c r="D29" s="44"/>
      <c r="E29" s="26"/>
      <c r="F29" s="5">
        <v>12</v>
      </c>
      <c r="G29" s="5">
        <f>B29-B28</f>
        <v>0</v>
      </c>
      <c r="H29" s="49"/>
      <c r="I29" s="71">
        <f t="shared" si="1"/>
        <v>29.888989618152515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29.888989618152515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50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29.888989618152515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29.888989618152515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50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29.888989618152515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29.888989618152515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50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29.888989618152515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29.888989618152515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50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29.888989618152515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29.888989618152515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50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29.888989618152515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29.888989618152515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50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29.888989618152515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29.888989618152515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50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29.888989618152515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29.888989618152515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50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29.888989618152515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29.888989618152515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50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29.888989618152515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29.888989618152515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29.888989618152525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203-076</v>
      </c>
      <c r="G53" s="38">
        <f>+AVERAGE(I18:I48)</f>
        <v>29.888989618152525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{A5953351-D591-414D-B999-D8A31314D6BD}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953351-D591-414D-B999-D8A31314D6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N65536"/>
  <sheetViews>
    <sheetView topLeftCell="A9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54</v>
      </c>
      <c r="D10" s="21" t="s">
        <v>37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109</v>
      </c>
      <c r="D12" s="15" t="s">
        <v>162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162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30.843153212190309</v>
      </c>
      <c r="J17" s="1" t="str">
        <f>+H16</f>
        <v>203-082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30.843153212190309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30.843153212190309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30.843153212190309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30.843153212190309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30.843153212190309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30.843153212190309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30.843153212190309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30.843153212190309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30.843153212190309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30.843153212190309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30.843153212190309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30.843153212190309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30.843153212190309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30.843153212190309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30.843153212190309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30.843153212190309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30.843153212190309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30.843153212190309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30.843153212190309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30.843153212190309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30.843153212190309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30.843153212190309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30.843153212190309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30.843153212190309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30.843153212190309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30.843153212190309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30.843153212190309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30.843153212190309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30.843153212190309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26"/>
      <c r="F47" s="5">
        <v>30</v>
      </c>
      <c r="G47" s="5">
        <f t="shared" si="0"/>
        <v>0</v>
      </c>
      <c r="H47" s="49"/>
      <c r="I47" s="71">
        <f t="shared" si="1"/>
        <v>30.843153212190309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30.843153212190309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30.843153212190288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  <c r="F51" s="56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203-082</v>
      </c>
      <c r="G53" s="38">
        <f>+AVERAGE(I18:I48)</f>
        <v>30.843153212190288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{CC685924-F2C3-46E0-BCA3-B6175FF0D5FE}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685924-F2C3-46E0-BCA3-B6175FF0D5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N65536"/>
  <sheetViews>
    <sheetView topLeftCell="A8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54</v>
      </c>
      <c r="D10" s="21" t="s">
        <v>44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110</v>
      </c>
      <c r="D12" s="15" t="s">
        <v>157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157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34.078293072515002</v>
      </c>
      <c r="J17" s="1" t="str">
        <f>+H16</f>
        <v>203-075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34.078293072515002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34.078293072515002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34.078293072515002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34.078293072515002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34.078293072515002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34.078293072515002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34.078293072515002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34.078293072515002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34.078293072515002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34.078293072515002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34.078293072515002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34.078293072515002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34.078293072515002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34.078293072515002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34.078293072515002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34.078293072515002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34.078293072515002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34.078293072515002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34.078293072515002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34.078293072515002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34.078293072515002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34.078293072515002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34.078293072515002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34.078293072515002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34.078293072515002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34.078293072515002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34.078293072515002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34.078293072515002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34.078293072515002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34.078293072515002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34.078293072515002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34.078293072514981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203-075</v>
      </c>
      <c r="G53" s="38">
        <f>+AVERAGE(I18:I48)</f>
        <v>34.078293072514981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{C1641EDE-2CEB-4A0A-B32F-F3310F51305E}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641EDE-2CEB-4A0A-B32F-F3310F513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A1:N65536"/>
  <sheetViews>
    <sheetView topLeftCell="A5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54</v>
      </c>
      <c r="D10" s="21" t="s">
        <v>55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111</v>
      </c>
      <c r="D12" s="15" t="s">
        <v>142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142</v>
      </c>
    </row>
    <row r="17" spans="1:12" s="1" customFormat="1" ht="24.95" customHeight="1" x14ac:dyDescent="0.2">
      <c r="A17" s="2">
        <v>31</v>
      </c>
      <c r="B17" s="24"/>
      <c r="C17" s="3"/>
      <c r="D17" s="44"/>
      <c r="E17" s="5"/>
      <c r="H17" s="1">
        <f>+_xlfn.XLOOKUP(H16,'RELLENAR Q PROY'!$C$3:$C$106,'RELLENAR Q PROY'!D3:D106)</f>
        <v>27.035715195442936</v>
      </c>
      <c r="J17" s="1" t="str">
        <f>+H16</f>
        <v>203-038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/>
      <c r="H18" s="49"/>
      <c r="I18" s="71">
        <f>+$H$17</f>
        <v>27.035715195442936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/>
      <c r="H19" s="49"/>
      <c r="I19" s="71">
        <f t="shared" ref="I19:I48" si="0">+$H$17</f>
        <v>27.035715195442936</v>
      </c>
      <c r="J19" s="1">
        <f>+I19/1000*60*60*G19</f>
        <v>0</v>
      </c>
      <c r="L19" s="1" t="str">
        <f t="shared" ref="L19:L48" si="1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/>
      <c r="H20" s="49"/>
      <c r="I20" s="71">
        <f t="shared" si="0"/>
        <v>27.035715195442936</v>
      </c>
      <c r="J20" s="1">
        <f t="shared" ref="J20:J48" si="2">+I20/1000*60*60*G20</f>
        <v>0</v>
      </c>
      <c r="L20" s="1" t="str">
        <f t="shared" si="1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/>
      <c r="H21" s="49"/>
      <c r="I21" s="71">
        <f t="shared" si="0"/>
        <v>27.035715195442936</v>
      </c>
      <c r="J21" s="1">
        <f t="shared" si="2"/>
        <v>0</v>
      </c>
      <c r="L21" s="1" t="str">
        <f t="shared" si="1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/>
      <c r="H22" s="49"/>
      <c r="I22" s="71">
        <f t="shared" si="0"/>
        <v>27.035715195442936</v>
      </c>
      <c r="J22" s="1">
        <f t="shared" si="2"/>
        <v>0</v>
      </c>
      <c r="L22" s="1" t="str">
        <f t="shared" si="1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/>
      <c r="H23" s="49"/>
      <c r="I23" s="71">
        <f t="shared" si="0"/>
        <v>27.035715195442936</v>
      </c>
      <c r="J23" s="1">
        <f t="shared" si="2"/>
        <v>0</v>
      </c>
      <c r="L23" s="1" t="str">
        <f t="shared" si="1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/>
      <c r="H24" s="49"/>
      <c r="I24" s="71">
        <f t="shared" si="0"/>
        <v>27.035715195442936</v>
      </c>
      <c r="J24" s="1">
        <f t="shared" si="2"/>
        <v>0</v>
      </c>
      <c r="L24" s="1" t="str">
        <f t="shared" si="1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/>
      <c r="H25" s="49"/>
      <c r="I25" s="71">
        <f t="shared" si="0"/>
        <v>27.035715195442936</v>
      </c>
      <c r="J25" s="1">
        <f t="shared" si="2"/>
        <v>0</v>
      </c>
      <c r="L25" s="1" t="str">
        <f t="shared" si="1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/>
      <c r="H26" s="49"/>
      <c r="I26" s="71">
        <f t="shared" si="0"/>
        <v>27.035715195442936</v>
      </c>
      <c r="J26" s="1">
        <f t="shared" si="2"/>
        <v>0</v>
      </c>
      <c r="L26" s="1" t="str">
        <f t="shared" si="1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/>
      <c r="H27" s="49"/>
      <c r="I27" s="71">
        <f t="shared" si="0"/>
        <v>27.035715195442936</v>
      </c>
      <c r="J27" s="1">
        <f t="shared" si="2"/>
        <v>0</v>
      </c>
      <c r="L27" s="1" t="str">
        <f t="shared" si="1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/>
      <c r="H28" s="49"/>
      <c r="I28" s="71">
        <f t="shared" si="0"/>
        <v>27.035715195442936</v>
      </c>
      <c r="J28" s="1">
        <f t="shared" si="2"/>
        <v>0</v>
      </c>
      <c r="L28" s="1" t="str">
        <f t="shared" si="1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/>
      <c r="H29" s="49"/>
      <c r="I29" s="71">
        <f t="shared" si="0"/>
        <v>27.035715195442936</v>
      </c>
      <c r="J29" s="1">
        <f t="shared" si="2"/>
        <v>0</v>
      </c>
      <c r="L29" s="1" t="str">
        <f t="shared" si="1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/>
      <c r="H30" s="49"/>
      <c r="I30" s="71">
        <f t="shared" si="0"/>
        <v>27.035715195442936</v>
      </c>
      <c r="J30" s="1">
        <f t="shared" si="2"/>
        <v>0</v>
      </c>
      <c r="L30" s="1" t="str">
        <f t="shared" si="1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/>
      <c r="H31" s="49"/>
      <c r="I31" s="71">
        <f t="shared" si="0"/>
        <v>27.035715195442936</v>
      </c>
      <c r="J31" s="1">
        <f t="shared" si="2"/>
        <v>0</v>
      </c>
      <c r="L31" s="1" t="str">
        <f t="shared" si="1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/>
      <c r="H32" s="49"/>
      <c r="I32" s="71">
        <f t="shared" si="0"/>
        <v>27.035715195442936</v>
      </c>
      <c r="J32" s="1">
        <f t="shared" si="2"/>
        <v>0</v>
      </c>
      <c r="L32" s="1" t="str">
        <f t="shared" si="1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/>
      <c r="H33" s="49"/>
      <c r="I33" s="71">
        <f t="shared" si="0"/>
        <v>27.035715195442936</v>
      </c>
      <c r="J33" s="1">
        <f t="shared" si="2"/>
        <v>0</v>
      </c>
      <c r="L33" s="1" t="str">
        <f t="shared" si="1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/>
      <c r="H34" s="49"/>
      <c r="I34" s="71">
        <f t="shared" si="0"/>
        <v>27.035715195442936</v>
      </c>
      <c r="J34" s="1">
        <f t="shared" si="2"/>
        <v>0</v>
      </c>
      <c r="L34" s="1" t="str">
        <f t="shared" si="1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/>
      <c r="H35" s="49"/>
      <c r="I35" s="71">
        <f t="shared" si="0"/>
        <v>27.035715195442936</v>
      </c>
      <c r="J35" s="1">
        <f t="shared" si="2"/>
        <v>0</v>
      </c>
      <c r="L35" s="1" t="str">
        <f t="shared" si="1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/>
      <c r="H36" s="49"/>
      <c r="I36" s="71">
        <f t="shared" si="0"/>
        <v>27.035715195442936</v>
      </c>
      <c r="J36" s="1">
        <f t="shared" si="2"/>
        <v>0</v>
      </c>
      <c r="L36" s="1" t="str">
        <f t="shared" si="1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/>
      <c r="H37" s="49"/>
      <c r="I37" s="71">
        <f t="shared" si="0"/>
        <v>27.035715195442936</v>
      </c>
      <c r="J37" s="1">
        <f t="shared" si="2"/>
        <v>0</v>
      </c>
      <c r="L37" s="1" t="str">
        <f t="shared" si="1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/>
      <c r="H38" s="49"/>
      <c r="I38" s="71">
        <f t="shared" si="0"/>
        <v>27.035715195442936</v>
      </c>
      <c r="J38" s="1">
        <f t="shared" si="2"/>
        <v>0</v>
      </c>
      <c r="L38" s="1" t="str">
        <f t="shared" si="1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/>
      <c r="H39" s="49"/>
      <c r="I39" s="71">
        <f t="shared" si="0"/>
        <v>27.035715195442936</v>
      </c>
      <c r="J39" s="1">
        <f t="shared" si="2"/>
        <v>0</v>
      </c>
      <c r="L39" s="1" t="str">
        <f t="shared" si="1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/>
      <c r="H40" s="49"/>
      <c r="I40" s="71">
        <f t="shared" si="0"/>
        <v>27.035715195442936</v>
      </c>
      <c r="J40" s="1">
        <f t="shared" si="2"/>
        <v>0</v>
      </c>
      <c r="L40" s="1" t="str">
        <f t="shared" si="1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/>
      <c r="H41" s="49"/>
      <c r="I41" s="71">
        <f t="shared" si="0"/>
        <v>27.035715195442936</v>
      </c>
      <c r="J41" s="1">
        <f t="shared" si="2"/>
        <v>0</v>
      </c>
      <c r="L41" s="1" t="str">
        <f t="shared" si="1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/>
      <c r="H42" s="49"/>
      <c r="I42" s="71">
        <f t="shared" si="0"/>
        <v>27.035715195442936</v>
      </c>
      <c r="J42" s="1">
        <f t="shared" si="2"/>
        <v>0</v>
      </c>
      <c r="L42" s="1" t="str">
        <f t="shared" si="1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/>
      <c r="H43" s="49"/>
      <c r="I43" s="71">
        <f t="shared" si="0"/>
        <v>27.035715195442936</v>
      </c>
      <c r="J43" s="1">
        <f t="shared" si="2"/>
        <v>0</v>
      </c>
      <c r="L43" s="1" t="str">
        <f t="shared" si="1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/>
      <c r="H44" s="49"/>
      <c r="I44" s="71">
        <f t="shared" si="0"/>
        <v>27.035715195442936</v>
      </c>
      <c r="J44" s="1">
        <f t="shared" si="2"/>
        <v>0</v>
      </c>
      <c r="L44" s="1" t="str">
        <f t="shared" si="1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/>
      <c r="H45" s="49"/>
      <c r="I45" s="71">
        <f t="shared" si="0"/>
        <v>27.035715195442936</v>
      </c>
      <c r="J45" s="1">
        <f t="shared" si="2"/>
        <v>0</v>
      </c>
      <c r="L45" s="1" t="str">
        <f t="shared" si="1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/>
      <c r="H46" s="49"/>
      <c r="I46" s="71">
        <f t="shared" si="0"/>
        <v>27.035715195442936</v>
      </c>
      <c r="J46" s="1">
        <f t="shared" si="2"/>
        <v>0</v>
      </c>
      <c r="L46" s="1" t="str">
        <f t="shared" si="1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/>
      <c r="H47" s="49"/>
      <c r="I47" s="71">
        <f t="shared" si="0"/>
        <v>27.035715195442936</v>
      </c>
      <c r="J47" s="1">
        <f t="shared" si="2"/>
        <v>0</v>
      </c>
      <c r="L47" s="1" t="str">
        <f t="shared" si="1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/>
      <c r="H48" s="49"/>
      <c r="I48" s="71">
        <f t="shared" si="0"/>
        <v>27.035715195442936</v>
      </c>
      <c r="J48" s="1">
        <f t="shared" si="2"/>
        <v>0</v>
      </c>
      <c r="L48" s="1" t="str">
        <f t="shared" si="1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 t="e">
        <f>AVERAGE(G18:G48)</f>
        <v>#DIV/0!</v>
      </c>
      <c r="H49" s="37"/>
      <c r="I49" s="37">
        <f>AVERAGE(I18:I48)</f>
        <v>27.035715195442922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203-038</v>
      </c>
      <c r="G53" s="38">
        <f>+AVERAGE(I18:I48)</f>
        <v>27.035715195442922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{03ABB6B4-4AB1-488C-9AB0-AE6FC643CC49}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ABB6B4-4AB1-488C-9AB0-AE6FC643CC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pageSetUpPr fitToPage="1"/>
  </sheetPr>
  <dimension ref="A1:N65536"/>
  <sheetViews>
    <sheetView topLeftCell="A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54</v>
      </c>
      <c r="D10" s="21" t="s">
        <v>56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112</v>
      </c>
      <c r="D12" s="15" t="s">
        <v>194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194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16.832213817449944</v>
      </c>
      <c r="J17" s="1" t="str">
        <f>+H16</f>
        <v>203-129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16.832213817449944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16.832213817449944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16.832213817449944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16.832213817449944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16.832213817449944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16.832213817449944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16.832213817449944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16.832213817449944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16.832213817449944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16.832213817449944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16.832213817449944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16.832213817449944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16.832213817449944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16.832213817449944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16.832213817449944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16.832213817449944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16.832213817449944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16.832213817449944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16.832213817449944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16.832213817449944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16.832213817449944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16.832213817449944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16.832213817449944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16.832213817449944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16.832213817449944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16.832213817449944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16.832213817449944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16.832213817449944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16.832213817449944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16.832213817449944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16.832213817449944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16.832213817449944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203-129</v>
      </c>
      <c r="G53" s="38">
        <f>+AVERAGE(I18:I48)</f>
        <v>16.832213817449944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{9E8BF40D-BFFA-4E71-960E-8E2DE714A333}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8BF40D-BFFA-4E71-960E-8E2DE714A3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65539"/>
  <sheetViews>
    <sheetView topLeftCell="A6" zoomScale="89" zoomScaleNormal="89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22</v>
      </c>
      <c r="D10" s="21" t="s">
        <v>21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235</v>
      </c>
      <c r="D12" s="15" t="s">
        <v>165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165</v>
      </c>
    </row>
    <row r="17" spans="1:12" s="1" customFormat="1" ht="24.95" customHeight="1" x14ac:dyDescent="0.2">
      <c r="A17" s="2">
        <v>30</v>
      </c>
      <c r="B17" s="24"/>
      <c r="C17" s="68"/>
      <c r="D17" s="44"/>
      <c r="E17" s="45"/>
      <c r="H17" s="1">
        <f>+_xlfn.XLOOKUP(H16,'RELLENAR Q PROY'!$C$3:$C$106,'RELLENAR Q PROY'!D3:D106)</f>
        <v>75.709245819120966</v>
      </c>
      <c r="J17" s="1" t="str">
        <f>+H16</f>
        <v>203-085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75.709245819120966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75.709245819120966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75.709245819120966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75.709245819120966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75.709245819120966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75.709245819120966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75.709245819120966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75.709245819120966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109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75.709245819120966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75.709245819120966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75.709245819120966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75.709245819120966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75.709245819120966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75.709245819120966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75.709245819120966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75.709245819120966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75.709245819120966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75.709245819120966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75.709245819120966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75.709245819120966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75.709245819120966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75.709245819120966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75.709245819120966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75.709245819120966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75.709245819120966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75.709245819120966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75.709245819120966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75.709245819120966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75.709245819120966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75.709245819120966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75.709245819120966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85"/>
      <c r="E49" s="32"/>
      <c r="F49" s="3"/>
      <c r="G49" s="37">
        <f>AVERAGE(G18:G48)</f>
        <v>0</v>
      </c>
      <c r="H49" s="37"/>
      <c r="I49" s="37">
        <f>AVERAGE(I18:I48)</f>
        <v>75.709245819120966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203-085</v>
      </c>
      <c r="G53" s="38">
        <f>+AVERAGE(I18:I48)</f>
        <v>75.709245819120966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{F56CE2A0-9348-4D0E-B7EC-701337198AE6}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6CE2A0-9348-4D0E-B7EC-701337198A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pageSetUpPr fitToPage="1"/>
  </sheetPr>
  <dimension ref="A1:N65536"/>
  <sheetViews>
    <sheetView topLeftCell="A1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54</v>
      </c>
      <c r="D10" s="21" t="s">
        <v>57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113</v>
      </c>
      <c r="D12" s="15" t="s">
        <v>204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204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38.757570144194496</v>
      </c>
      <c r="J17" s="1" t="str">
        <f>+H16</f>
        <v>203-140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38.757570144194496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38.757570144194496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38.757570144194496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38.757570144194496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38.757570144194496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38.757570144194496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38.757570144194496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38.757570144194496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38.757570144194496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38.757570144194496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38.757570144194496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38.757570144194496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38.757570144194496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38.757570144194496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38.757570144194496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38.757570144194496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38.757570144194496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38.757570144194496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38.757570144194496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38.757570144194496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38.757570144194496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38.757570144194496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38.757570144194496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38.757570144194496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38.757570144194496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38.757570144194496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38.757570144194496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38.757570144194496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38.757570144194496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38.757570144194496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38.757570144194496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38.757570144194482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203-140</v>
      </c>
      <c r="G53" s="38">
        <f>+AVERAGE(I18:I48)</f>
        <v>38.757570144194482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{A5FA063D-1953-45BE-9581-43349C1E26E6}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FA063D-1953-45BE-9581-43349C1E2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N65536"/>
  <sheetViews>
    <sheetView topLeftCell="A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58</v>
      </c>
      <c r="D10" s="21" t="s">
        <v>37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114</v>
      </c>
      <c r="D12" s="15" t="s">
        <v>166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166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73.676702271641616</v>
      </c>
      <c r="J17" s="1" t="str">
        <f>+H16</f>
        <v>203-086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73.676702271641616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73.676702271641616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73.676702271641616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73.676702271641616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73.676702271641616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73.676702271641616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73.676702271641616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73.676702271641616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73.676702271641616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73.676702271641616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73.676702271641616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73.676702271641616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73.676702271641616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73.676702271641616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73.676702271641616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73.676702271641616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73.676702271641616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73.676702271641616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73.676702271641616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73.676702271641616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73.676702271641616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73.676702271641616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73.676702271641616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73.676702271641616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73.676702271641616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73.676702271641616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73.676702271641616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73.676702271641616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73.676702271641616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73.676702271641616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73.676702271641616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73.676702271641673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203-086</v>
      </c>
      <c r="G53" s="38">
        <f>+AVERAGE(I18:I48)</f>
        <v>73.676702271641673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{702E2502-5A68-4D63-9597-54D61829F074}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2E2502-5A68-4D63-9597-54D61829F0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A1:N65536"/>
  <sheetViews>
    <sheetView topLeftCell="A9" zoomScaleNormal="100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59</v>
      </c>
      <c r="D10" s="21" t="s">
        <v>44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115</v>
      </c>
      <c r="D12" s="15" t="s">
        <v>185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185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40.64178915256818</v>
      </c>
      <c r="J17" s="1" t="str">
        <f>+H16</f>
        <v>203-120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40.64178915256818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40.64178915256818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40.64178915256818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40.64178915256818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40.64178915256818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40.64178915256818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40.64178915256818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40.64178915256818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40.64178915256818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40.64178915256818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40.64178915256818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40.64178915256818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40.64178915256818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40.64178915256818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40.64178915256818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40.64178915256818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40.64178915256818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40.64178915256818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40.64178915256818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40.64178915256818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40.64178915256818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40.64178915256818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40.64178915256818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40.64178915256818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40.64178915256818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40.64178915256818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40.64178915256818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40.64178915256818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40.64178915256818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40.64178915256818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40.64178915256818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40.641789152568201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203-120</v>
      </c>
      <c r="G53" s="38">
        <f>+AVERAGE(I18:I48)</f>
        <v>40.641789152568201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{BCC45525-B033-4475-B12A-F1B190B5A577}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45525-B033-4475-B12A-F1B190B5A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pageSetUpPr fitToPage="1"/>
  </sheetPr>
  <dimension ref="A1:N65536"/>
  <sheetViews>
    <sheetView topLeftCell="A6" zoomScale="87" zoomScaleNormal="87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60</v>
      </c>
      <c r="D10" s="21" t="s">
        <v>25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116</v>
      </c>
      <c r="D12" s="15" t="s">
        <v>151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151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45.99458074007412</v>
      </c>
      <c r="J17" s="1" t="str">
        <f>+H16</f>
        <v>203-066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45.99458074007412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45.99458074007412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45.99458074007412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45.99458074007412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45.99458074007412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45.99458074007412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45.99458074007412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45.99458074007412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45.99458074007412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45.99458074007412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45.99458074007412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45.99458074007412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45.99458074007412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45.99458074007412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45.99458074007412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45.99458074007412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45.99458074007412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45.99458074007412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45.99458074007412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45.99458074007412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45.99458074007412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45.99458074007412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45.99458074007412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45.99458074007412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45.99458074007412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45.99458074007412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45.99458074007412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45.99458074007412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45.99458074007412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45.99458074007412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45.99458074007412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45.994580740074092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203-066</v>
      </c>
      <c r="G53" s="38">
        <f>+AVERAGE(I18:I48)</f>
        <v>45.994580740074092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{75ADB932-602A-49D5-B49F-A99965374C8E}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ADB932-602A-49D5-B49F-A99965374C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pageSetUpPr fitToPage="1"/>
  </sheetPr>
  <dimension ref="A1:N65536"/>
  <sheetViews>
    <sheetView topLeftCell="A11" zoomScale="93" zoomScaleNormal="93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61</v>
      </c>
      <c r="D10" s="21" t="s">
        <v>23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117</v>
      </c>
      <c r="D12" s="15" t="s">
        <v>187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187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41.853493645115414</v>
      </c>
      <c r="J17" s="1" t="str">
        <f>+H16</f>
        <v>203-122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41.853493645115414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41.853493645115414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41.853493645115414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41.853493645115414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41.853493645115414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41.853493645115414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41.853493645115414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41.853493645115414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41.853493645115414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41.853493645115414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41.853493645115414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41.853493645115414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41.853493645115414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41.853493645115414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41.853493645115414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41.853493645115414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41.853493645115414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41.853493645115414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41.853493645115414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41.853493645115414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41.853493645115414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41.853493645115414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41.853493645115414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41.853493645115414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41.853493645115414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41.853493645115414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41.853493645115414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41.853493645115414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41.853493645115414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41.853493645115414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41.853493645115414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41.853493645115414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203-122</v>
      </c>
      <c r="G53" s="38">
        <f>+AVERAGE(I18:I48)</f>
        <v>41.853493645115414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{F32297BF-2948-4C77-A109-D36E67E525CB}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2297BF-2948-4C77-A109-D36E67E525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A1:N65536"/>
  <sheetViews>
    <sheetView topLeftCell="A11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61</v>
      </c>
      <c r="D10" s="21" t="s">
        <v>21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118</v>
      </c>
      <c r="D12" s="15" t="s">
        <v>214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214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64.006390870369415</v>
      </c>
      <c r="J17" s="1" t="str">
        <f>+H16</f>
        <v>203-150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64.006390870369415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64.006390870369415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64.006390870369415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64.006390870369415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64.006390870369415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64.006390870369415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64.006390870369415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64.006390870369415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64.006390870369415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64.006390870369415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64.006390870369415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64.006390870369415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64.006390870369415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64.006390870369415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64.006390870369415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64.006390870369415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64.006390870369415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64.006390870369415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64.006390870369415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64.006390870369415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64.006390870369415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64.006390870369415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64.006390870369415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64.006390870369415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64.006390870369415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64.006390870369415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64.006390870369415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64.006390870369415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64.006390870369415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64.006390870369415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64.006390870369415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64.006390870369401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203-150</v>
      </c>
      <c r="G53" s="38">
        <f>+AVERAGE(I18:I48)</f>
        <v>64.006390870369401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{C913DDBF-873F-42A4-AD90-BAC251F23C6C}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13DDBF-873F-42A4-AD90-BAC251F23C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pageSetUpPr fitToPage="1"/>
  </sheetPr>
  <dimension ref="A1:N65536"/>
  <sheetViews>
    <sheetView topLeftCell="A6" zoomScale="95" zoomScaleNormal="95" zoomScaleSheetLayoutView="80" workbookViewId="0">
      <selection activeCell="L18" sqref="L18:L48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2" width="9.5703125" customWidth="1"/>
    <col min="13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61</v>
      </c>
      <c r="D10" s="21" t="s">
        <v>20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119</v>
      </c>
      <c r="D12" s="15" t="s">
        <v>217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217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54.882269445817983</v>
      </c>
      <c r="J17" s="1" t="str">
        <f>+H16</f>
        <v>203-153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 t="shared" ref="G18:G48" si="0">B18-B17</f>
        <v>0</v>
      </c>
      <c r="H18" s="49"/>
      <c r="I18" s="71">
        <f t="shared" ref="I18:I48" si="1">+$H$17</f>
        <v>54.882269445817983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si="0"/>
        <v>0</v>
      </c>
      <c r="H19" s="49"/>
      <c r="I19" s="71">
        <f t="shared" si="1"/>
        <v>54.882269445817983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54.882269445817983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54.882269445817983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54.882269445817983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54.882269445817983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54.882269445817983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54.882269445817983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54.882269445817983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54.882269445817983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54.882269445817983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54.882269445817983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54.882269445817983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54.882269445817983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54.882269445817983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54.882269445817983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>B34-B33</f>
        <v>0</v>
      </c>
      <c r="H34" s="49"/>
      <c r="I34" s="71">
        <f t="shared" si="1"/>
        <v>54.882269445817983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54.882269445817983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54.882269445817983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54.882269445817983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54.882269445817983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54.882269445817983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54.882269445817983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54.882269445817983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54.882269445817983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54.882269445817983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54.882269445817983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54.882269445817983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54.882269445817983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54.882269445817983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54.882269445817983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54.882269445817947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203-153</v>
      </c>
      <c r="G53" s="38">
        <f>+AVERAGE(I18:I48)</f>
        <v>54.882269445817947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{7AD6FAA4-5D83-4586-8032-6A22DF54792E}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D6FAA4-5D83-4586-8032-6A22DF5479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pageSetUpPr fitToPage="1"/>
  </sheetPr>
  <dimension ref="A1:N65536"/>
  <sheetViews>
    <sheetView topLeftCell="A35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62</v>
      </c>
      <c r="D10" s="21" t="s">
        <v>20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120</v>
      </c>
      <c r="D12" s="15" t="s">
        <v>174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174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89.507644315351882</v>
      </c>
      <c r="J17" s="1" t="str">
        <f>+H16</f>
        <v>203-108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89.507644315351882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89.507644315351882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89.507644315351882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89.507644315351882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89.507644315351882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89.507644315351882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89.507644315351882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89.507644315351882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89.507644315351882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89.507644315351882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89.507644315351882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89.507644315351882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89.507644315351882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89.507644315351882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89.507644315351882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89.507644315351882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89.507644315351882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89.507644315351882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89.507644315351882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89.507644315351882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89.507644315351882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89.507644315351882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89.507644315351882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89.507644315351882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89.507644315351882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89.507644315351882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89.507644315351882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89.507644315351882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89.507644315351882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89.507644315351882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89.507644315351882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89.507644315351925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203-108</v>
      </c>
      <c r="G53" s="38">
        <f>+AVERAGE(I18:I48)</f>
        <v>89.507644315351925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{DCE66C0B-6EED-46BD-8832-0AB8146F9BD5}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E66C0B-6EED-46BD-8832-0AB8146F9B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pageSetUpPr fitToPage="1"/>
  </sheetPr>
  <dimension ref="A1:N65536"/>
  <sheetViews>
    <sheetView topLeftCell="A11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63</v>
      </c>
      <c r="D10" s="21" t="s">
        <v>26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121</v>
      </c>
      <c r="D12" s="15" t="s">
        <v>175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175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40.700897332270074</v>
      </c>
      <c r="J17" s="1" t="str">
        <f>+H16</f>
        <v>203-109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40.700897332270074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40.700897332270074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40.700897332270074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40.700897332270074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40.700897332270074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40.700897332270074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40.700897332270074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40.700897332270074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40.700897332270074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40.700897332270074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40.700897332270074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40.700897332270074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40.700897332270074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40.700897332270074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40.700897332270074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40.700897332270074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40.700897332270074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40.700897332270074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40.700897332270074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40.700897332270074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40.700897332270074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40.700897332270074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40.700897332270074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40.700897332270074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40.700897332270074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40.700897332270074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40.700897332270074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40.700897332270074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40.700897332270074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40.700897332270074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40.700897332270074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40.70089733227006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203-109</v>
      </c>
      <c r="G53" s="38">
        <f>+AVERAGE(I18:I48)</f>
        <v>40.70089733227006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{A6C65114-7945-4081-89CA-FC85A76F323A}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C65114-7945-4081-89CA-FC85A76F3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pageSetUpPr fitToPage="1"/>
  </sheetPr>
  <dimension ref="A1:N65536"/>
  <sheetViews>
    <sheetView topLeftCell="A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64</v>
      </c>
      <c r="D10" s="21" t="s">
        <v>36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122</v>
      </c>
      <c r="D12" s="15" t="s">
        <v>148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148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82.888040055596818</v>
      </c>
      <c r="J17" s="1" t="str">
        <f>+H16</f>
        <v>203-046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82.888040055596818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82.888040055596818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82.888040055596818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82.888040055596818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82.888040055596818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82.888040055596818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82.888040055596818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82.888040055596818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82.888040055596818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82.888040055596818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82.888040055596818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82.888040055596818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82.888040055596818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82.888040055596818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82.888040055596818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82.888040055596818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82.888040055596818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82.888040055596818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82.888040055596818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82.888040055596818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82.888040055596818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82.888040055596818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82.888040055596818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82.888040055596818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82.888040055596818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82.888040055596818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82.888040055596818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82.888040055596818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82.888040055596818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82.888040055596818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82.888040055596818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82.88804005559679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203-046</v>
      </c>
      <c r="G53" s="38">
        <f>+AVERAGE(I18:I48)</f>
        <v>82.88804005559679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{24E23164-8AC1-4A87-BDAF-4D27DD736B0F}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E23164-8AC1-4A87-BDAF-4D27DD736B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65539"/>
  <sheetViews>
    <sheetView zoomScale="91" zoomScaleNormal="91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22</v>
      </c>
      <c r="D10" s="21" t="s">
        <v>20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29</v>
      </c>
      <c r="D12" s="15" t="s">
        <v>205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205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31.608775907718645</v>
      </c>
      <c r="J17" s="1" t="str">
        <f>+H16</f>
        <v>203-141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31.608775907718645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31.608775907718645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31.608775907718645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31.608775907718645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31.608775907718645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31.608775907718645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31.608775907718645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31.608775907718645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31.608775907718645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31.608775907718645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31.608775907718645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31.608775907718645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31.608775907718645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31.608775907718645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31.608775907718645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31.608775907718645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31.608775907718645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31.608775907718645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31.608775907718645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31.608775907718645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31.608775907718645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31.608775907718645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31.608775907718645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31.608775907718645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31.608775907718645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31.608775907718645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31.608775907718645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31.608775907718645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31.608775907718645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31.608775907718645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31.608775907718645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31.608775907718631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203-141</v>
      </c>
      <c r="G53" s="38">
        <f>+AVERAGE(I18:I48)</f>
        <v>31.608775907718631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{7635DE3F-4B1B-43F0-92F5-D443A6082731}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35DE3F-4B1B-43F0-92F5-D443A6082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pageSetUpPr fitToPage="1"/>
  </sheetPr>
  <dimension ref="A1:N65536"/>
  <sheetViews>
    <sheetView topLeftCell="A1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64</v>
      </c>
      <c r="D10" s="21" t="s">
        <v>37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123</v>
      </c>
      <c r="D12" s="15" t="s">
        <v>172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172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86.309612634729078</v>
      </c>
      <c r="J17" s="1" t="str">
        <f>+H16</f>
        <v>203-093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86.309612634729078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86.309612634729078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86.309612634729078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86.309612634729078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86.309612634729078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86.309612634729078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86.309612634729078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86.309612634729078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86.309612634729078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86.309612634729078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86.309612634729078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86.309612634729078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86.309612634729078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86.309612634729078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86.309612634729078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86.309612634729078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86.309612634729078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86.309612634729078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86.309612634729078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86.309612634729078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86.309612634729078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86.309612634729078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86.309612634729078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86.309612634729078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86.309612634729078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86.309612634729078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86.309612634729078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86.309612634729078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86.309612634729078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26"/>
      <c r="F47" s="5">
        <v>30</v>
      </c>
      <c r="G47" s="5">
        <f t="shared" si="0"/>
        <v>0</v>
      </c>
      <c r="H47" s="49"/>
      <c r="I47" s="71">
        <f t="shared" si="1"/>
        <v>86.309612634729078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26"/>
      <c r="F48" s="3">
        <v>31</v>
      </c>
      <c r="G48" s="5">
        <f t="shared" si="0"/>
        <v>0</v>
      </c>
      <c r="H48" s="49"/>
      <c r="I48" s="71">
        <f t="shared" si="1"/>
        <v>86.309612634729078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86.309612634729078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203-093</v>
      </c>
      <c r="G53" s="38">
        <f>+AVERAGE(I18:I48)</f>
        <v>86.309612634729078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{48624354-4E8C-4CF8-B2CC-2C7AAE2344A4}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624354-4E8C-4CF8-B2CC-2C7AAE2344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A1:N65536"/>
  <sheetViews>
    <sheetView topLeftCell="A11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64</v>
      </c>
      <c r="D10" s="21" t="s">
        <v>26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124</v>
      </c>
      <c r="D12" s="15" t="s">
        <v>181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181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61.702306424380609</v>
      </c>
      <c r="J17" s="1" t="str">
        <f>+H16</f>
        <v>203-116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61.702306424380609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61.702306424380609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61.702306424380609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61.702306424380609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61.702306424380609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61.702306424380609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61.702306424380609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61.702306424380609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61.702306424380609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61.702306424380609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61.702306424380609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61.702306424380609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61.702306424380609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61.702306424380609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61.702306424380609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61.702306424380609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61.702306424380609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61.702306424380609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61.702306424380609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61.702306424380609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61.702306424380609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61.702306424380609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61.702306424380609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61.702306424380609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61.702306424380609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61.702306424380609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61.702306424380609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61.702306424380609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61.702306424380609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61.702306424380609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61.702306424380609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61.702306424380602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203-116</v>
      </c>
      <c r="G53" s="38">
        <f>+AVERAGE(I18:I48)</f>
        <v>61.702306424380602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{02F8DBDD-9266-4A11-9F96-5B8E1C7E74AE}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F8DBDD-9266-4A11-9F96-5B8E1C7E74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A1:N65536"/>
  <sheetViews>
    <sheetView topLeftCell="A9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65</v>
      </c>
      <c r="D10" s="21" t="s">
        <v>24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125</v>
      </c>
      <c r="D12" s="15" t="s">
        <v>139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107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139</v>
      </c>
    </row>
    <row r="17" spans="1:12" s="1" customFormat="1" ht="24.95" customHeight="1" x14ac:dyDescent="0.2">
      <c r="A17" s="2">
        <v>30</v>
      </c>
      <c r="B17" s="24"/>
      <c r="C17" s="3"/>
      <c r="D17" s="3"/>
      <c r="E17" s="5"/>
      <c r="H17" s="1">
        <f>+_xlfn.XLOOKUP(H16,'RELLENAR Q PROY'!$C$3:$C$106,'RELLENAR Q PROY'!D3:D106)</f>
        <v>50.305372648628278</v>
      </c>
      <c r="J17" s="1" t="str">
        <f>+H16</f>
        <v>203-023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93"/>
      <c r="F18" s="5">
        <v>1</v>
      </c>
      <c r="G18" s="5">
        <f>B18-B17</f>
        <v>0</v>
      </c>
      <c r="H18" s="49"/>
      <c r="I18" s="71">
        <f>+$H$17</f>
        <v>50.305372648628278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93"/>
      <c r="F19" s="5">
        <v>2</v>
      </c>
      <c r="G19" s="5">
        <f t="shared" ref="G19:G48" si="0">B19-B18</f>
        <v>0</v>
      </c>
      <c r="H19" s="49"/>
      <c r="I19" s="71">
        <f t="shared" ref="I19:I48" si="1">+$H$17</f>
        <v>50.305372648628278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93"/>
      <c r="F20" s="5">
        <v>3</v>
      </c>
      <c r="G20" s="5">
        <f t="shared" si="0"/>
        <v>0</v>
      </c>
      <c r="H20" s="49"/>
      <c r="I20" s="71">
        <f t="shared" si="1"/>
        <v>50.305372648628278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93"/>
      <c r="F21" s="5">
        <v>4</v>
      </c>
      <c r="G21" s="5">
        <f t="shared" si="0"/>
        <v>0</v>
      </c>
      <c r="H21" s="49"/>
      <c r="I21" s="71">
        <f t="shared" si="1"/>
        <v>50.305372648628278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93"/>
      <c r="F22" s="5">
        <v>5</v>
      </c>
      <c r="G22" s="5">
        <f t="shared" si="0"/>
        <v>0</v>
      </c>
      <c r="H22" s="49"/>
      <c r="I22" s="71">
        <f t="shared" si="1"/>
        <v>50.305372648628278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93"/>
      <c r="F23" s="5">
        <v>6</v>
      </c>
      <c r="G23" s="5">
        <f t="shared" si="0"/>
        <v>0</v>
      </c>
      <c r="H23" s="49"/>
      <c r="I23" s="71">
        <f t="shared" si="1"/>
        <v>50.305372648628278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93"/>
      <c r="F24" s="5">
        <v>7</v>
      </c>
      <c r="G24" s="5">
        <f t="shared" si="0"/>
        <v>0</v>
      </c>
      <c r="H24" s="49"/>
      <c r="I24" s="71">
        <f t="shared" si="1"/>
        <v>50.305372648628278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93"/>
      <c r="F25" s="5">
        <v>8</v>
      </c>
      <c r="G25" s="5">
        <f t="shared" si="0"/>
        <v>0</v>
      </c>
      <c r="H25" s="49"/>
      <c r="I25" s="71">
        <f t="shared" si="1"/>
        <v>50.305372648628278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93"/>
      <c r="F26" s="5">
        <v>9</v>
      </c>
      <c r="G26" s="5">
        <f t="shared" si="0"/>
        <v>0</v>
      </c>
      <c r="H26" s="49"/>
      <c r="I26" s="71">
        <f t="shared" si="1"/>
        <v>50.305372648628278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93"/>
      <c r="F27" s="5">
        <v>10</v>
      </c>
      <c r="G27" s="5">
        <f t="shared" si="0"/>
        <v>0</v>
      </c>
      <c r="H27" s="49"/>
      <c r="I27" s="71">
        <f t="shared" si="1"/>
        <v>50.305372648628278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93"/>
      <c r="F28" s="5">
        <v>11</v>
      </c>
      <c r="G28" s="5">
        <f t="shared" si="0"/>
        <v>0</v>
      </c>
      <c r="H28" s="49"/>
      <c r="I28" s="71">
        <f t="shared" si="1"/>
        <v>50.305372648628278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93"/>
      <c r="F29" s="5">
        <v>12</v>
      </c>
      <c r="G29" s="5">
        <f t="shared" si="0"/>
        <v>0</v>
      </c>
      <c r="H29" s="49"/>
      <c r="I29" s="71">
        <f t="shared" si="1"/>
        <v>50.305372648628278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93"/>
      <c r="F30" s="5">
        <v>13</v>
      </c>
      <c r="G30" s="5">
        <f t="shared" si="0"/>
        <v>0</v>
      </c>
      <c r="H30" s="49"/>
      <c r="I30" s="71">
        <f t="shared" si="1"/>
        <v>50.305372648628278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93"/>
      <c r="F31" s="5">
        <v>14</v>
      </c>
      <c r="G31" s="5">
        <f t="shared" si="0"/>
        <v>0</v>
      </c>
      <c r="H31" s="49"/>
      <c r="I31" s="71">
        <f t="shared" si="1"/>
        <v>50.305372648628278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104"/>
      <c r="F32" s="5">
        <v>15</v>
      </c>
      <c r="G32" s="5">
        <f t="shared" si="0"/>
        <v>0</v>
      </c>
      <c r="H32" s="49"/>
      <c r="I32" s="71">
        <f t="shared" si="1"/>
        <v>50.305372648628278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93"/>
      <c r="F33" s="5">
        <v>16</v>
      </c>
      <c r="G33" s="5">
        <f t="shared" si="0"/>
        <v>0</v>
      </c>
      <c r="H33" s="49"/>
      <c r="I33" s="71">
        <f t="shared" si="1"/>
        <v>50.305372648628278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93"/>
      <c r="F34" s="5">
        <v>17</v>
      </c>
      <c r="G34" s="5">
        <f t="shared" si="0"/>
        <v>0</v>
      </c>
      <c r="H34" s="49"/>
      <c r="I34" s="71">
        <f t="shared" si="1"/>
        <v>50.305372648628278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93"/>
      <c r="F35" s="5">
        <v>18</v>
      </c>
      <c r="G35" s="5">
        <f t="shared" si="0"/>
        <v>0</v>
      </c>
      <c r="H35" s="49"/>
      <c r="I35" s="71">
        <f t="shared" si="1"/>
        <v>50.305372648628278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93"/>
      <c r="F36" s="5">
        <v>19</v>
      </c>
      <c r="G36" s="5">
        <f t="shared" si="0"/>
        <v>0</v>
      </c>
      <c r="H36" s="49"/>
      <c r="I36" s="71">
        <f t="shared" si="1"/>
        <v>50.305372648628278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93"/>
      <c r="F37" s="5">
        <v>20</v>
      </c>
      <c r="G37" s="5">
        <f t="shared" si="0"/>
        <v>0</v>
      </c>
      <c r="H37" s="49"/>
      <c r="I37" s="71">
        <f t="shared" si="1"/>
        <v>50.305372648628278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93"/>
      <c r="F38" s="5">
        <v>21</v>
      </c>
      <c r="G38" s="5">
        <f t="shared" si="0"/>
        <v>0</v>
      </c>
      <c r="H38" s="49"/>
      <c r="I38" s="71">
        <f t="shared" si="1"/>
        <v>50.305372648628278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93"/>
      <c r="F39" s="5">
        <v>22</v>
      </c>
      <c r="G39" s="5">
        <f t="shared" si="0"/>
        <v>0</v>
      </c>
      <c r="H39" s="49"/>
      <c r="I39" s="71">
        <f t="shared" si="1"/>
        <v>50.305372648628278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93"/>
      <c r="F40" s="5">
        <v>23</v>
      </c>
      <c r="G40" s="5">
        <f t="shared" si="0"/>
        <v>0</v>
      </c>
      <c r="H40" s="49"/>
      <c r="I40" s="71">
        <f t="shared" si="1"/>
        <v>50.305372648628278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93"/>
      <c r="F41" s="5">
        <v>24</v>
      </c>
      <c r="G41" s="5">
        <f t="shared" si="0"/>
        <v>0</v>
      </c>
      <c r="H41" s="49"/>
      <c r="I41" s="71">
        <f t="shared" si="1"/>
        <v>50.305372648628278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93"/>
      <c r="F42" s="5">
        <v>25</v>
      </c>
      <c r="G42" s="5">
        <f t="shared" si="0"/>
        <v>0</v>
      </c>
      <c r="H42" s="49"/>
      <c r="I42" s="71">
        <f t="shared" si="1"/>
        <v>50.305372648628278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93"/>
      <c r="F43" s="5">
        <v>26</v>
      </c>
      <c r="G43" s="5">
        <f t="shared" si="0"/>
        <v>0</v>
      </c>
      <c r="H43" s="49"/>
      <c r="I43" s="71">
        <f t="shared" si="1"/>
        <v>50.305372648628278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93"/>
      <c r="F44" s="5">
        <v>27</v>
      </c>
      <c r="G44" s="5">
        <f t="shared" si="0"/>
        <v>0</v>
      </c>
      <c r="H44" s="49"/>
      <c r="I44" s="71">
        <f t="shared" si="1"/>
        <v>50.305372648628278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93"/>
      <c r="F45" s="5">
        <v>28</v>
      </c>
      <c r="G45" s="5">
        <f t="shared" si="0"/>
        <v>0</v>
      </c>
      <c r="H45" s="49"/>
      <c r="I45" s="71">
        <f t="shared" si="1"/>
        <v>50.305372648628278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93"/>
      <c r="F46" s="5">
        <v>29</v>
      </c>
      <c r="G46" s="5">
        <f t="shared" si="0"/>
        <v>0</v>
      </c>
      <c r="H46" s="49"/>
      <c r="I46" s="71">
        <f t="shared" si="1"/>
        <v>50.305372648628278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93"/>
      <c r="F47" s="5">
        <v>30</v>
      </c>
      <c r="G47" s="5">
        <f t="shared" si="0"/>
        <v>0</v>
      </c>
      <c r="H47" s="49"/>
      <c r="I47" s="71">
        <f t="shared" si="1"/>
        <v>50.305372648628278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116"/>
      <c r="F48" s="3">
        <v>31</v>
      </c>
      <c r="G48" s="5">
        <f t="shared" si="0"/>
        <v>0</v>
      </c>
      <c r="H48" s="49"/>
      <c r="I48" s="71">
        <f t="shared" si="1"/>
        <v>50.305372648628278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50.305372648628257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203-023</v>
      </c>
      <c r="G53" s="38">
        <f>+AVERAGE(I18:I48)</f>
        <v>50.305372648628257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{11A0488A-66E3-478F-A01D-0D02E363A25F}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A0488A-66E3-478F-A01D-0D02E363A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pageSetUpPr fitToPage="1"/>
  </sheetPr>
  <dimension ref="A1:N65536"/>
  <sheetViews>
    <sheetView topLeftCell="A14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65</v>
      </c>
      <c r="D10" s="21" t="s">
        <v>37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126</v>
      </c>
      <c r="D12" s="15" t="s">
        <v>182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107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182</v>
      </c>
    </row>
    <row r="17" spans="1:12" s="1" customFormat="1" ht="24.95" customHeight="1" x14ac:dyDescent="0.2">
      <c r="A17" s="2">
        <v>31</v>
      </c>
      <c r="B17" s="24"/>
      <c r="C17" s="3"/>
      <c r="D17" s="44"/>
      <c r="E17" s="5"/>
      <c r="H17" s="1">
        <f>+_xlfn.XLOOKUP(H16,'RELLENAR Q PROY'!$C$3:$C$106,'RELLENAR Q PROY'!D3:D106)</f>
        <v>54.095430390885873</v>
      </c>
      <c r="J17" s="1" t="str">
        <f>+H16</f>
        <v>203-117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54.095430390885873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54.095430390885873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54.095430390885873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54.095430390885873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54.095430390885873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54.095430390885873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54.095430390885873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54.095430390885873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54.095430390885873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54.095430390885873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54.095430390885873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54.095430390885873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54.095430390885873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54.095430390885873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54.095430390885873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54.095430390885873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54.095430390885873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54.095430390885873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54.095430390885873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54.095430390885873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54.095430390885873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54.095430390885873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54.095430390885873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54.095430390885873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54.095430390885873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54.095430390885873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54.095430390885873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54.095430390885873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54.095430390885873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54.095430390885873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54.095430390885873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AVERAGE(I18:I47)</f>
        <v>54.095430390885888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203-117</v>
      </c>
      <c r="G53" s="38">
        <f>+AVERAGE(I18:I48)</f>
        <v>54.095430390885888</v>
      </c>
      <c r="H53" s="38">
        <f>+MAX(G18:G47)</f>
        <v>0</v>
      </c>
      <c r="I53" s="33">
        <f>+SUM(G18:G47)</f>
        <v>0</v>
      </c>
      <c r="J53" s="33">
        <f>+COUNTIF(G18:G47,"&gt;0")</f>
        <v>0</v>
      </c>
      <c r="K53" s="33"/>
      <c r="L53" s="5"/>
      <c r="M53" s="33"/>
      <c r="N53" s="33">
        <f>+SUM(J18:J47)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{CF7D5C0D-0BCB-4BFD-9CF2-22DAC1E403ED}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7D5C0D-0BCB-4BFD-9CF2-22DAC1E40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pageSetUpPr fitToPage="1"/>
  </sheetPr>
  <dimension ref="A1:N65536"/>
  <sheetViews>
    <sheetView topLeftCell="A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65</v>
      </c>
      <c r="D10" s="21" t="s">
        <v>44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127</v>
      </c>
      <c r="D12" s="15" t="s">
        <v>183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107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183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56.027757578961442</v>
      </c>
      <c r="J17" s="1" t="str">
        <f>+H16</f>
        <v>203-118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56.027757578961442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56.027757578961442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56.027757578961442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56.027757578961442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56.027757578961442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56.027757578961442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56.027757578961442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56.027757578961442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56.027757578961442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56.027757578961442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56.027757578961442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56.027757578961442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56.027757578961442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56.027757578961442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56.027757578961442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56.027757578961442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56.027757578961442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56.027757578961442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56.027757578961442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56.027757578961442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56.027757578961442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56.027757578961442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56.027757578961442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56.027757578961442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56.027757578961442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56.027757578961442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56.027757578961442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56.027757578961442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56.027757578961442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56.027757578961442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56.027757578961442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56.027757578961435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203-118</v>
      </c>
      <c r="G53" s="38">
        <f>+AVERAGE(I18:I48)</f>
        <v>56.027757578961435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{BDB8182D-F908-429B-98DF-0132A94E8276}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B8182D-F908-429B-98DF-0132A94E8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pageSetUpPr fitToPage="1"/>
  </sheetPr>
  <dimension ref="A1:N65536"/>
  <sheetViews>
    <sheetView topLeftCell="A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66</v>
      </c>
      <c r="D10" s="21" t="s">
        <v>36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232</v>
      </c>
      <c r="D12" s="15" t="s">
        <v>170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170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60.64692647093905</v>
      </c>
      <c r="J17" s="1" t="str">
        <f>+H16</f>
        <v>203-090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60.64692647093905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60.64692647093905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60.64692647093905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60.64692647093905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60.64692647093905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60.64692647093905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60.64692647093905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60.64692647093905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60.64692647093905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60.64692647093905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60.64692647093905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60.64692647093905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60.64692647093905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60.64692647093905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60.64692647093905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60.64692647093905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60.64692647093905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60.64692647093905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60.64692647093905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60.64692647093905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60.64692647093905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60.64692647093905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60.64692647093905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60.64692647093905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60.64692647093905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60.64692647093905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60.64692647093905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60.64692647093905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60.64692647093905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60.64692647093905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60.64692647093905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60.646926470939022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203-090</v>
      </c>
      <c r="G53" s="38">
        <f>+AVERAGE(I18:I48)</f>
        <v>60.646926470939022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{DB87E1D9-FA24-42FB-A7CE-3FB35B25DB82}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87E1D9-FA24-42FB-A7CE-3FB35B25DB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pageSetUpPr fitToPage="1"/>
  </sheetPr>
  <dimension ref="A1:N65536"/>
  <sheetViews>
    <sheetView topLeftCell="A5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67</v>
      </c>
      <c r="D10" s="21" t="s">
        <v>37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128</v>
      </c>
      <c r="D12" s="15" t="s">
        <v>178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178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68.958317020260239</v>
      </c>
      <c r="J17" s="1" t="str">
        <f>+H16</f>
        <v>203-113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 t="s">
        <v>283</v>
      </c>
      <c r="F18" s="5">
        <v>1</v>
      </c>
      <c r="G18" s="5">
        <f>B18-B17</f>
        <v>0</v>
      </c>
      <c r="H18" s="49"/>
      <c r="I18" s="71">
        <f>+$H$17</f>
        <v>68.958317020260239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68.958317020260239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68.958317020260239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68.958317020260239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68.958317020260239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68.958317020260239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68.958317020260239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68.958317020260239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68.958317020260239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68.958317020260239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68.958317020260239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68.958317020260239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68.958317020260239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68.958317020260239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68.958317020260239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68.958317020260239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68.958317020260239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68.958317020260239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68.958317020260239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68.958317020260239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68.958317020260239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68.958317020260239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68.958317020260239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68.958317020260239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68.958317020260239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68.958317020260239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68.958317020260239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68.958317020260239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68.958317020260239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68.958317020260239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68.958317020260239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AVERAGE(G18:G47)</f>
        <v>0</v>
      </c>
      <c r="H49" s="37"/>
      <c r="I49" s="37">
        <f>AVERAGE(I18:I47)</f>
        <v>68.958317020260225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SUM(G18:G47)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203-113</v>
      </c>
      <c r="G53" s="38">
        <f>+AVERAGE(I18:I47)</f>
        <v>68.958317020260225</v>
      </c>
      <c r="H53" s="38">
        <f>+MAX(G18:G47)</f>
        <v>0</v>
      </c>
      <c r="I53" s="33">
        <f>+SUM(G18:G47)</f>
        <v>0</v>
      </c>
      <c r="J53" s="33">
        <f>+COUNTIF(G18:G47,"&gt;0")</f>
        <v>0</v>
      </c>
      <c r="K53" s="33"/>
      <c r="L53" s="5"/>
      <c r="M53" s="33"/>
      <c r="N53" s="33">
        <f>+SUM(J18:J47)</f>
        <v>0</v>
      </c>
    </row>
    <row r="54" spans="1:14" ht="10.5" customHeight="1" x14ac:dyDescent="0.2"/>
    <row r="65" ht="12.75" hidden="1" customHeight="1" x14ac:dyDescent="0.2"/>
    <row r="81" ht="12.75" hidden="1" customHeight="1" x14ac:dyDescent="0.2"/>
    <row r="97" ht="12.75" hidden="1" customHeight="1" x14ac:dyDescent="0.2"/>
    <row r="113" ht="12.75" hidden="1" customHeight="1" x14ac:dyDescent="0.2"/>
    <row r="65473" ht="12.75" hidden="1" customHeight="1" x14ac:dyDescent="0.2"/>
    <row r="65489" ht="12.75" hidden="1" customHeight="1" x14ac:dyDescent="0.2"/>
    <row r="65505" ht="12.75" hidden="1" customHeight="1" x14ac:dyDescent="0.2"/>
    <row r="65521" ht="12.75" hidden="1" customHeight="1" x14ac:dyDescent="0.2"/>
    <row r="65536" ht="7.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{5F4A11EE-DA7A-4DB5-8026-FAD3CBB79BF8}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4A11EE-DA7A-4DB5-8026-FAD3CBB79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pageSetUpPr fitToPage="1"/>
  </sheetPr>
  <dimension ref="A1:N65536"/>
  <sheetViews>
    <sheetView topLeftCell="A9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66</v>
      </c>
      <c r="D10" s="21" t="s">
        <v>44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129</v>
      </c>
      <c r="D12" s="15" t="s">
        <v>179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179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75.605029459717201</v>
      </c>
      <c r="J17" s="1" t="str">
        <f>+H16</f>
        <v>203-114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75.605029459717201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75.605029459717201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75.605029459717201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75.605029459717201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75.605029459717201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75.605029459717201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75.605029459717201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75.605029459717201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75.605029459717201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75.605029459717201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75.605029459717201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75.605029459717201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75.605029459717201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75.605029459717201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75.605029459717201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75.605029459717201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75.605029459717201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75.605029459717201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75.605029459717201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75.605029459717201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75.605029459717201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75.605029459717201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75.605029459717201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75.605029459717201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75.605029459717201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75.605029459717201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75.605029459717201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75.605029459717201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75.605029459717201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75.605029459717201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75.605029459717201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75.605029459717159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203-114</v>
      </c>
      <c r="G53" s="38">
        <f>+AVERAGE(I18:I48)</f>
        <v>75.605029459717159</v>
      </c>
      <c r="H53" s="38">
        <f>+MAX(G18:G47)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81" ht="12.75" customHeight="1" x14ac:dyDescent="0.2"/>
    <row r="97" ht="12.75" customHeight="1" x14ac:dyDescent="0.2"/>
    <row r="113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36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{0C2E157E-6152-4CB7-B491-3A8CA69EB58C}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2E157E-6152-4CB7-B491-3A8CA69EB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pageSetUpPr fitToPage="1"/>
  </sheetPr>
  <dimension ref="A1:N65536"/>
  <sheetViews>
    <sheetView topLeftCell="A3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66</v>
      </c>
      <c r="D10" s="21" t="s">
        <v>39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130</v>
      </c>
      <c r="D12" s="15" t="s">
        <v>167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167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48.383644101319739</v>
      </c>
      <c r="J17" s="1" t="str">
        <f>+H16</f>
        <v>203-087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48.383644101319739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48.383644101319739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48.383644101319739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48.383644101319739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48.383644101319739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48.383644101319739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48.383644101319739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48.383644101319739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48.383644101319739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48.383644101319739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48.383644101319739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48.383644101319739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48.383644101319739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48.383644101319739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48.383644101319739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48.383644101319739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48.383644101319739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48.383644101319739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48.383644101319739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48.383644101319739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48.383644101319739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48.383644101319739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48.383644101319739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48.383644101319739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48.383644101319739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48.383644101319739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48.383644101319739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48.383644101319739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48.383644101319739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48.383644101319739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48.383644101319739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48.383644101319753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203-087</v>
      </c>
      <c r="G53" s="38">
        <f>+AVERAGE(I18:I48)</f>
        <v>48.383644101319753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7.5" customHeight="1" x14ac:dyDescent="0.2"/>
    <row r="81" ht="12.75" hidden="1" customHeight="1" x14ac:dyDescent="0.2"/>
    <row r="97" ht="12.75" hidden="1" customHeight="1" x14ac:dyDescent="0.2"/>
    <row r="113" ht="12.75" hidden="1" customHeight="1" x14ac:dyDescent="0.2"/>
    <row r="65473" ht="12.75" hidden="1" customHeight="1" x14ac:dyDescent="0.2"/>
    <row r="65489" ht="12.75" hidden="1" customHeight="1" x14ac:dyDescent="0.2"/>
    <row r="65505" ht="12.75" hidden="1" customHeight="1" x14ac:dyDescent="0.2"/>
    <row r="65521" ht="12.75" hidden="1" customHeight="1" x14ac:dyDescent="0.2"/>
    <row r="65536" ht="12.75" hidden="1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{41AE6CF0-0DD0-4C43-96FB-AE719A7DA186}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AE6CF0-0DD0-4C43-96FB-AE719A7DA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pageSetUpPr fitToPage="1"/>
  </sheetPr>
  <dimension ref="A1:N65536"/>
  <sheetViews>
    <sheetView topLeftCell="A1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66</v>
      </c>
      <c r="D10" s="21" t="s">
        <v>132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15" t="s">
        <v>131</v>
      </c>
      <c r="D12" s="15" t="s">
        <v>171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171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62.830794557524065</v>
      </c>
      <c r="J17" s="1" t="str">
        <f>+H16</f>
        <v>203-091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 t="s">
        <v>284</v>
      </c>
      <c r="F18" s="5">
        <v>1</v>
      </c>
      <c r="G18" s="5">
        <f>B18-B17</f>
        <v>0</v>
      </c>
      <c r="H18" s="49"/>
      <c r="I18" s="71">
        <f>+$H$17</f>
        <v>62.830794557524065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5"/>
      <c r="F19" s="5">
        <v>2</v>
      </c>
      <c r="G19" s="5">
        <f t="shared" ref="G19:G48" si="0">B19-B18</f>
        <v>0</v>
      </c>
      <c r="H19" s="49"/>
      <c r="I19" s="71">
        <f t="shared" ref="I19:I48" si="1">+$H$17</f>
        <v>62.830794557524065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5"/>
      <c r="F20" s="5">
        <v>3</v>
      </c>
      <c r="G20" s="5">
        <f t="shared" si="0"/>
        <v>0</v>
      </c>
      <c r="H20" s="49"/>
      <c r="I20" s="71">
        <f t="shared" si="1"/>
        <v>62.830794557524065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5"/>
      <c r="F21" s="5">
        <v>4</v>
      </c>
      <c r="G21" s="5">
        <f t="shared" si="0"/>
        <v>0</v>
      </c>
      <c r="H21" s="49"/>
      <c r="I21" s="71">
        <f t="shared" si="1"/>
        <v>62.830794557524065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5"/>
      <c r="F22" s="5">
        <v>5</v>
      </c>
      <c r="G22" s="5">
        <f t="shared" si="0"/>
        <v>0</v>
      </c>
      <c r="H22" s="49"/>
      <c r="I22" s="71">
        <f t="shared" si="1"/>
        <v>62.830794557524065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5"/>
      <c r="F23" s="5">
        <v>6</v>
      </c>
      <c r="G23" s="5">
        <f t="shared" si="0"/>
        <v>0</v>
      </c>
      <c r="H23" s="49"/>
      <c r="I23" s="71">
        <f t="shared" si="1"/>
        <v>62.830794557524065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5"/>
      <c r="F24" s="5">
        <v>7</v>
      </c>
      <c r="G24" s="5">
        <f t="shared" si="0"/>
        <v>0</v>
      </c>
      <c r="H24" s="49"/>
      <c r="I24" s="71">
        <f t="shared" si="1"/>
        <v>62.830794557524065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5"/>
      <c r="F25" s="5">
        <v>8</v>
      </c>
      <c r="G25" s="5">
        <f t="shared" si="0"/>
        <v>0</v>
      </c>
      <c r="H25" s="49"/>
      <c r="I25" s="71">
        <f t="shared" si="1"/>
        <v>62.830794557524065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5"/>
      <c r="F26" s="5">
        <v>9</v>
      </c>
      <c r="G26" s="5">
        <f t="shared" si="0"/>
        <v>0</v>
      </c>
      <c r="H26" s="49"/>
      <c r="I26" s="71">
        <f t="shared" si="1"/>
        <v>62.830794557524065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5"/>
      <c r="F27" s="5">
        <v>10</v>
      </c>
      <c r="G27" s="5">
        <f t="shared" si="0"/>
        <v>0</v>
      </c>
      <c r="H27" s="49"/>
      <c r="I27" s="71">
        <f t="shared" si="1"/>
        <v>62.830794557524065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5"/>
      <c r="F28" s="5">
        <v>11</v>
      </c>
      <c r="G28" s="5">
        <f t="shared" si="0"/>
        <v>0</v>
      </c>
      <c r="H28" s="49"/>
      <c r="I28" s="71">
        <f t="shared" si="1"/>
        <v>62.830794557524065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5"/>
      <c r="F29" s="5">
        <v>12</v>
      </c>
      <c r="G29" s="5">
        <f t="shared" si="0"/>
        <v>0</v>
      </c>
      <c r="H29" s="49"/>
      <c r="I29" s="71">
        <f t="shared" si="1"/>
        <v>62.830794557524065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5"/>
      <c r="F30" s="5">
        <v>13</v>
      </c>
      <c r="G30" s="5">
        <f t="shared" si="0"/>
        <v>0</v>
      </c>
      <c r="H30" s="49"/>
      <c r="I30" s="71">
        <f t="shared" si="1"/>
        <v>62.830794557524065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5"/>
      <c r="F31" s="5">
        <v>14</v>
      </c>
      <c r="G31" s="5">
        <f t="shared" si="0"/>
        <v>0</v>
      </c>
      <c r="H31" s="49"/>
      <c r="I31" s="71">
        <f t="shared" si="1"/>
        <v>62.830794557524065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25"/>
      <c r="F32" s="5">
        <v>15</v>
      </c>
      <c r="G32" s="5">
        <f t="shared" si="0"/>
        <v>0</v>
      </c>
      <c r="H32" s="49"/>
      <c r="I32" s="71">
        <f t="shared" si="1"/>
        <v>62.830794557524065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5"/>
      <c r="F33" s="5">
        <v>16</v>
      </c>
      <c r="G33" s="5">
        <f t="shared" si="0"/>
        <v>0</v>
      </c>
      <c r="H33" s="49"/>
      <c r="I33" s="71">
        <f t="shared" si="1"/>
        <v>62.830794557524065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5"/>
      <c r="F34" s="5">
        <v>17</v>
      </c>
      <c r="G34" s="5">
        <f t="shared" si="0"/>
        <v>0</v>
      </c>
      <c r="H34" s="49"/>
      <c r="I34" s="71">
        <f t="shared" si="1"/>
        <v>62.830794557524065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5"/>
      <c r="F35" s="5">
        <v>18</v>
      </c>
      <c r="G35" s="5">
        <f t="shared" si="0"/>
        <v>0</v>
      </c>
      <c r="H35" s="49"/>
      <c r="I35" s="71">
        <f t="shared" si="1"/>
        <v>62.830794557524065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5"/>
      <c r="F36" s="5">
        <v>19</v>
      </c>
      <c r="G36" s="5">
        <f t="shared" si="0"/>
        <v>0</v>
      </c>
      <c r="H36" s="49"/>
      <c r="I36" s="71">
        <f t="shared" si="1"/>
        <v>62.830794557524065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5"/>
      <c r="F37" s="5">
        <v>20</v>
      </c>
      <c r="G37" s="5">
        <f t="shared" si="0"/>
        <v>0</v>
      </c>
      <c r="H37" s="49"/>
      <c r="I37" s="71">
        <f t="shared" si="1"/>
        <v>62.830794557524065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5"/>
      <c r="F38" s="5">
        <v>21</v>
      </c>
      <c r="G38" s="5">
        <f t="shared" si="0"/>
        <v>0</v>
      </c>
      <c r="H38" s="49"/>
      <c r="I38" s="71">
        <f t="shared" si="1"/>
        <v>62.830794557524065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5"/>
      <c r="F39" s="5">
        <v>22</v>
      </c>
      <c r="G39" s="5">
        <f t="shared" si="0"/>
        <v>0</v>
      </c>
      <c r="H39" s="49"/>
      <c r="I39" s="71">
        <f t="shared" si="1"/>
        <v>62.830794557524065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5"/>
      <c r="F40" s="5">
        <v>23</v>
      </c>
      <c r="G40" s="5">
        <f t="shared" si="0"/>
        <v>0</v>
      </c>
      <c r="H40" s="49"/>
      <c r="I40" s="71">
        <f t="shared" si="1"/>
        <v>62.830794557524065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5"/>
      <c r="F41" s="5">
        <v>24</v>
      </c>
      <c r="G41" s="5">
        <f t="shared" si="0"/>
        <v>0</v>
      </c>
      <c r="H41" s="49"/>
      <c r="I41" s="71">
        <f t="shared" si="1"/>
        <v>62.830794557524065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5"/>
      <c r="F42" s="5">
        <v>25</v>
      </c>
      <c r="G42" s="5">
        <f t="shared" si="0"/>
        <v>0</v>
      </c>
      <c r="H42" s="49"/>
      <c r="I42" s="71">
        <f t="shared" si="1"/>
        <v>62.830794557524065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5"/>
      <c r="F43" s="5">
        <v>26</v>
      </c>
      <c r="G43" s="5">
        <f t="shared" si="0"/>
        <v>0</v>
      </c>
      <c r="H43" s="49"/>
      <c r="I43" s="71">
        <f t="shared" si="1"/>
        <v>62.830794557524065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5"/>
      <c r="F44" s="5">
        <v>27</v>
      </c>
      <c r="G44" s="5">
        <f t="shared" si="0"/>
        <v>0</v>
      </c>
      <c r="H44" s="49"/>
      <c r="I44" s="71">
        <f t="shared" si="1"/>
        <v>62.830794557524065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5"/>
      <c r="F45" s="5">
        <v>28</v>
      </c>
      <c r="G45" s="5">
        <f t="shared" si="0"/>
        <v>0</v>
      </c>
      <c r="H45" s="49"/>
      <c r="I45" s="71">
        <f t="shared" si="1"/>
        <v>62.830794557524065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5"/>
      <c r="F46" s="5">
        <v>29</v>
      </c>
      <c r="G46" s="5">
        <f t="shared" si="0"/>
        <v>0</v>
      </c>
      <c r="H46" s="49"/>
      <c r="I46" s="71">
        <f t="shared" si="1"/>
        <v>62.830794557524065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25"/>
      <c r="F47" s="5">
        <v>30</v>
      </c>
      <c r="G47" s="5">
        <f t="shared" si="0"/>
        <v>0</v>
      </c>
      <c r="H47" s="49"/>
      <c r="I47" s="71">
        <f t="shared" si="1"/>
        <v>62.830794557524065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25"/>
      <c r="F48" s="3">
        <v>30</v>
      </c>
      <c r="G48" s="5">
        <f t="shared" si="0"/>
        <v>0</v>
      </c>
      <c r="H48" s="49"/>
      <c r="I48" s="71">
        <f t="shared" si="1"/>
        <v>62.830794557524065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62.830794557524079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/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203-091</v>
      </c>
      <c r="G53" s="38">
        <f>+AVERAGE(I18:I47)</f>
        <v>62.830794557524079</v>
      </c>
      <c r="H53" s="38">
        <f>+MAX(G18:G47)</f>
        <v>0</v>
      </c>
      <c r="I53" s="33">
        <f>+SUM(G18:G47)</f>
        <v>0</v>
      </c>
      <c r="J53" s="33">
        <f>+COUNTIF(G18:G47,"&gt;0")</f>
        <v>0</v>
      </c>
      <c r="K53" s="33"/>
      <c r="L53" s="5"/>
      <c r="M53" s="33"/>
      <c r="N53" s="33">
        <f>+SUM(J18:J47)</f>
        <v>0</v>
      </c>
    </row>
    <row r="54" spans="1:14" ht="35.25" customHeight="1" x14ac:dyDescent="0.2"/>
    <row r="65" ht="0.75" customHeight="1" x14ac:dyDescent="0.2"/>
    <row r="81" ht="12.75" hidden="1" customHeight="1" x14ac:dyDescent="0.2"/>
    <row r="97" ht="12.75" hidden="1" customHeight="1" x14ac:dyDescent="0.2"/>
    <row r="113" ht="12.75" hidden="1" customHeight="1" x14ac:dyDescent="0.2"/>
    <row r="65473" ht="12.75" hidden="1" customHeight="1" x14ac:dyDescent="0.2"/>
    <row r="65489" ht="12.75" hidden="1" customHeight="1" x14ac:dyDescent="0.2"/>
    <row r="65505" ht="12.75" hidden="1" customHeight="1" x14ac:dyDescent="0.2"/>
    <row r="65521" ht="12.75" hidden="1" customHeight="1" x14ac:dyDescent="0.2"/>
    <row r="65536" ht="12.75" hidden="1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{8AC211D3-979C-4FD0-A634-48783493F54B}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C211D3-979C-4FD0-A634-48783493F5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5539"/>
  <sheetViews>
    <sheetView topLeftCell="A12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30</v>
      </c>
      <c r="D10" s="21" t="s">
        <v>25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31</v>
      </c>
      <c r="D12" s="15" t="s">
        <v>186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186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36.477593877907587</v>
      </c>
      <c r="J17" s="1" t="str">
        <f>+H16</f>
        <v>203-121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36.477593877907587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36.477593877907587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36.477593877907587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36.477593877907587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36.477593877907587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36.477593877907587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36.477593877907587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36.477593877907587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36.477593877907587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36.477593877907587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36.477593877907587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36.477593877907587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36.477593877907587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36.477593877907587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36.477593877907587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36.477593877907587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36.477593877907587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36.477593877907587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36.477593877907587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36.477593877907587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36.477593877907587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36.477593877907587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36.477593877907587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36.477593877907587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36.477593877907587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36.477593877907587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36.477593877907587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36.477593877907587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36.477593877907587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36.477593877907587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4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36.477593877907587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36.477593877907573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203-121</v>
      </c>
      <c r="G53" s="38">
        <f>+AVERAGE(I18:I48)</f>
        <v>36.477593877907573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{C9549F7D-2FC4-49E6-AE3E-468E49C18E5F}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549F7D-2FC4-49E6-AE3E-468E49C18E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pageSetUpPr fitToPage="1"/>
  </sheetPr>
  <dimension ref="A1:N65536"/>
  <sheetViews>
    <sheetView topLeftCell="A12" zoomScale="93" zoomScaleNormal="93" zoomScaleSheetLayoutView="80" workbookViewId="0">
      <selection activeCell="K18" sqref="K18:L49"/>
    </sheetView>
  </sheetViews>
  <sheetFormatPr baseColWidth="10" defaultColWidth="32.5703125" defaultRowHeight="0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ht="12.75" x14ac:dyDescent="0.2">
      <c r="A1" s="8"/>
      <c r="B1" s="9"/>
      <c r="C1" s="9"/>
      <c r="D1" s="9"/>
      <c r="E1" s="10"/>
    </row>
    <row r="2" spans="1:8" ht="12.75" x14ac:dyDescent="0.2">
      <c r="A2" s="11"/>
      <c r="B2" s="12"/>
      <c r="C2" s="12"/>
      <c r="D2" s="12"/>
      <c r="E2" s="13"/>
    </row>
    <row r="3" spans="1:8" ht="12.75" x14ac:dyDescent="0.2">
      <c r="A3" s="11"/>
      <c r="B3" s="12"/>
      <c r="C3" s="12"/>
      <c r="D3" s="12"/>
      <c r="E3" s="13"/>
    </row>
    <row r="4" spans="1:8" ht="12.75" x14ac:dyDescent="0.2">
      <c r="A4" s="11"/>
      <c r="B4" s="12"/>
      <c r="C4" s="12"/>
      <c r="D4" s="12"/>
      <c r="E4" s="13"/>
    </row>
    <row r="5" spans="1:8" ht="12.75" x14ac:dyDescent="0.2">
      <c r="A5" s="11"/>
      <c r="B5" s="12"/>
      <c r="C5" s="12"/>
      <c r="D5" s="12"/>
      <c r="E5" s="13"/>
    </row>
    <row r="6" spans="1:8" ht="12.75" x14ac:dyDescent="0.2">
      <c r="A6" s="14" t="s">
        <v>0</v>
      </c>
      <c r="B6" s="12"/>
      <c r="C6" s="12"/>
      <c r="D6" s="12"/>
      <c r="E6" s="13"/>
    </row>
    <row r="7" spans="1:8" ht="12.75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ht="12.75" x14ac:dyDescent="0.2">
      <c r="A9" s="122" t="s">
        <v>7</v>
      </c>
      <c r="B9" s="123"/>
      <c r="C9" s="17" t="s">
        <v>5</v>
      </c>
      <c r="D9" s="17"/>
      <c r="E9" s="18"/>
    </row>
    <row r="10" spans="1:8" ht="12.75" x14ac:dyDescent="0.2">
      <c r="A10" s="124" t="s">
        <v>8</v>
      </c>
      <c r="B10" s="125"/>
      <c r="C10" s="21" t="s">
        <v>68</v>
      </c>
      <c r="D10" s="21" t="s">
        <v>55</v>
      </c>
      <c r="E10" s="16"/>
    </row>
    <row r="11" spans="1:8" ht="12.75" x14ac:dyDescent="0.2">
      <c r="A11" s="124" t="s">
        <v>2</v>
      </c>
      <c r="B11" s="125"/>
      <c r="C11" s="21" t="s">
        <v>6</v>
      </c>
      <c r="D11" s="15"/>
      <c r="E11" s="16"/>
    </row>
    <row r="12" spans="1:8" ht="12.75" x14ac:dyDescent="0.2">
      <c r="A12" s="22" t="s">
        <v>16</v>
      </c>
      <c r="B12" s="39"/>
      <c r="C12" s="39" t="s">
        <v>133</v>
      </c>
      <c r="D12" s="15" t="s">
        <v>180</v>
      </c>
      <c r="E12" s="16"/>
    </row>
    <row r="13" spans="1:8" ht="12.75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180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57.355678430912455</v>
      </c>
      <c r="J17" s="1" t="str">
        <f>+H16</f>
        <v>203-115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57.355678430912455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57.355678430912455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57.355678430912455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57.355678430912455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57.355678430912455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57.355678430912455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57.355678430912455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57.355678430912455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57.355678430912455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57.355678430912455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57.355678430912455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57.355678430912455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57.355678430912455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57.355678430912455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57.355678430912455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57.355678430912455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57.355678430912455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57.355678430912455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57.355678430912455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57.355678430912455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57.355678430912455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57.355678430912455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57.355678430912455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57.355678430912455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57.355678430912455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57.355678430912455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57.355678430912455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57.355678430912455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57.355678430912455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57.355678430912455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57.355678430912455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57.355678430912405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  <c r="J50" s="1">
        <f t="shared" ref="J50" si="4">+$H$17/1000*60*60*G50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203-115</v>
      </c>
      <c r="G53" s="38">
        <f>+AVERAGE(I18:I48)</f>
        <v>57.355678430912405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7.5" customHeight="1" x14ac:dyDescent="0.2"/>
    <row r="81" ht="12.75" hidden="1" customHeight="1" x14ac:dyDescent="0.2"/>
    <row r="97" ht="12.75" hidden="1" customHeight="1" x14ac:dyDescent="0.2"/>
    <row r="113" ht="12.75" hidden="1" customHeight="1" x14ac:dyDescent="0.2"/>
    <row r="65473" ht="12.75" hidden="1" customHeight="1" x14ac:dyDescent="0.2"/>
    <row r="65489" ht="12.75" hidden="1" customHeight="1" x14ac:dyDescent="0.2"/>
    <row r="65505" ht="12.75" hidden="1" customHeight="1" x14ac:dyDescent="0.2"/>
    <row r="65521" ht="12.75" hidden="1" customHeight="1" x14ac:dyDescent="0.2"/>
    <row r="65536" ht="12.75" hidden="1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{919903A1-92AB-4BAD-89BA-44475EE46D14}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9903A1-92AB-4BAD-89BA-44475EE46D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F20D-91B6-4562-911B-597D0BDD9E8C}">
  <sheetPr>
    <tabColor rgb="FFFFFF00"/>
  </sheetPr>
  <dimension ref="A1:N65537"/>
  <sheetViews>
    <sheetView topLeftCell="A5" workbookViewId="0">
      <selection activeCell="K18" sqref="K18:L49"/>
    </sheetView>
  </sheetViews>
  <sheetFormatPr baseColWidth="10" defaultColWidth="32.5703125" defaultRowHeight="12.75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256</v>
      </c>
      <c r="D10" s="21" t="s">
        <v>24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39" t="s">
        <v>257</v>
      </c>
      <c r="D12" s="15" t="s">
        <v>222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57" t="s">
        <v>12</v>
      </c>
      <c r="E16" s="28" t="s">
        <v>13</v>
      </c>
      <c r="H16" s="1" t="s">
        <v>222</v>
      </c>
    </row>
    <row r="17" spans="1:12" s="1" customFormat="1" ht="24.95" customHeight="1" x14ac:dyDescent="0.2">
      <c r="A17" s="2">
        <v>30</v>
      </c>
      <c r="B17" s="24"/>
      <c r="C17" s="3"/>
      <c r="D17" s="5"/>
      <c r="E17" s="5"/>
      <c r="H17" s="1">
        <f>+_xlfn.XLOOKUP(H16,'RELLENAR Q PROY'!$C$3:$C$106,'RELLENAR Q PROY'!D3:D106)</f>
        <v>0</v>
      </c>
      <c r="J17" s="1" t="str">
        <f>+H16</f>
        <v>203-158</v>
      </c>
    </row>
    <row r="18" spans="1:12" s="1" customFormat="1" ht="24.95" customHeight="1" x14ac:dyDescent="0.2">
      <c r="A18" s="2">
        <v>1</v>
      </c>
      <c r="B18" s="24"/>
      <c r="C18" s="3"/>
      <c r="D18" s="3"/>
      <c r="E18" s="5"/>
      <c r="F18" s="5">
        <v>1</v>
      </c>
      <c r="G18" s="5">
        <f>B18-B17</f>
        <v>0</v>
      </c>
      <c r="H18" s="5"/>
      <c r="I18" s="5"/>
      <c r="J18" s="1">
        <f t="shared" ref="J18:J48" si="0"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5"/>
      <c r="C19" s="3"/>
      <c r="D19" s="5"/>
      <c r="E19" s="5"/>
      <c r="F19" s="5">
        <v>2</v>
      </c>
      <c r="G19" s="5">
        <f t="shared" ref="G19:G48" si="1">B19-B18</f>
        <v>0</v>
      </c>
      <c r="H19" s="5"/>
      <c r="I19" s="5"/>
      <c r="J19" s="1">
        <f t="shared" si="0"/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5"/>
      <c r="C20" s="3"/>
      <c r="D20" s="5"/>
      <c r="E20" s="5"/>
      <c r="F20" s="5">
        <v>3</v>
      </c>
      <c r="G20" s="5">
        <f t="shared" si="1"/>
        <v>0</v>
      </c>
      <c r="H20" s="5"/>
      <c r="I20" s="5"/>
      <c r="J20" s="1">
        <f t="shared" si="0"/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5"/>
      <c r="C21" s="3"/>
      <c r="D21" s="5"/>
      <c r="E21" s="5"/>
      <c r="F21" s="5">
        <v>4</v>
      </c>
      <c r="G21" s="5">
        <f t="shared" si="1"/>
        <v>0</v>
      </c>
      <c r="H21" s="5"/>
      <c r="I21" s="5"/>
      <c r="J21" s="1">
        <f t="shared" si="0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5"/>
      <c r="C22" s="3"/>
      <c r="D22" s="5"/>
      <c r="E22" s="5"/>
      <c r="F22" s="5">
        <v>5</v>
      </c>
      <c r="G22" s="5">
        <f t="shared" si="1"/>
        <v>0</v>
      </c>
      <c r="H22" s="5"/>
      <c r="I22" s="5"/>
      <c r="J22" s="1">
        <f t="shared" si="0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5"/>
      <c r="C23" s="3"/>
      <c r="D23" s="5"/>
      <c r="E23" s="5"/>
      <c r="F23" s="5">
        <v>6</v>
      </c>
      <c r="G23" s="5">
        <f t="shared" si="1"/>
        <v>0</v>
      </c>
      <c r="H23" s="5"/>
      <c r="I23" s="5"/>
      <c r="J23" s="1">
        <f t="shared" si="0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5"/>
      <c r="C24" s="3"/>
      <c r="D24" s="5"/>
      <c r="E24" s="5"/>
      <c r="F24" s="5">
        <v>7</v>
      </c>
      <c r="G24" s="5">
        <f t="shared" si="1"/>
        <v>0</v>
      </c>
      <c r="H24" s="5"/>
      <c r="I24" s="5"/>
      <c r="J24" s="1">
        <f t="shared" si="0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5"/>
      <c r="C25" s="3"/>
      <c r="D25" s="5"/>
      <c r="E25" s="5"/>
      <c r="F25" s="5">
        <v>8</v>
      </c>
      <c r="G25" s="5">
        <f t="shared" si="1"/>
        <v>0</v>
      </c>
      <c r="H25" s="5"/>
      <c r="I25" s="5"/>
      <c r="J25" s="1">
        <f t="shared" si="0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5"/>
      <c r="C26" s="3"/>
      <c r="D26" s="5"/>
      <c r="E26" s="5"/>
      <c r="F26" s="5">
        <v>9</v>
      </c>
      <c r="G26" s="5">
        <f t="shared" si="1"/>
        <v>0</v>
      </c>
      <c r="H26" s="5"/>
      <c r="I26" s="5"/>
      <c r="J26" s="1">
        <f t="shared" si="0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5"/>
      <c r="C27" s="3"/>
      <c r="D27" s="5"/>
      <c r="E27" s="5"/>
      <c r="F27" s="5">
        <v>10</v>
      </c>
      <c r="G27" s="5">
        <f t="shared" si="1"/>
        <v>0</v>
      </c>
      <c r="H27" s="5"/>
      <c r="I27" s="5"/>
      <c r="J27" s="1">
        <f t="shared" si="0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5"/>
      <c r="C28" s="3"/>
      <c r="D28" s="5"/>
      <c r="E28" s="5"/>
      <c r="F28" s="5">
        <v>11</v>
      </c>
      <c r="G28" s="5">
        <f t="shared" si="1"/>
        <v>0</v>
      </c>
      <c r="H28" s="5"/>
      <c r="I28" s="5"/>
      <c r="J28" s="1">
        <f t="shared" si="0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5"/>
      <c r="C29" s="3"/>
      <c r="D29" s="5"/>
      <c r="E29" s="5"/>
      <c r="F29" s="5">
        <v>12</v>
      </c>
      <c r="G29" s="5">
        <f t="shared" si="1"/>
        <v>0</v>
      </c>
      <c r="H29" s="5"/>
      <c r="I29" s="5"/>
      <c r="J29" s="1">
        <f t="shared" si="0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5"/>
      <c r="C30" s="3"/>
      <c r="D30" s="5"/>
      <c r="E30" s="5"/>
      <c r="F30" s="5">
        <v>13</v>
      </c>
      <c r="G30" s="5">
        <f t="shared" si="1"/>
        <v>0</v>
      </c>
      <c r="H30" s="5"/>
      <c r="I30" s="5"/>
      <c r="J30" s="1">
        <f t="shared" si="0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5"/>
      <c r="C31" s="3"/>
      <c r="D31" s="5"/>
      <c r="E31" s="5"/>
      <c r="F31" s="5">
        <v>14</v>
      </c>
      <c r="G31" s="5">
        <f t="shared" si="1"/>
        <v>0</v>
      </c>
      <c r="H31" s="5"/>
      <c r="I31" s="5"/>
      <c r="J31" s="1">
        <f t="shared" si="0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1"/>
      <c r="C32" s="42"/>
      <c r="D32" s="42"/>
      <c r="E32" s="41"/>
      <c r="F32" s="5">
        <v>15</v>
      </c>
      <c r="G32" s="5">
        <f t="shared" si="1"/>
        <v>0</v>
      </c>
      <c r="H32" s="5"/>
      <c r="I32" s="5"/>
      <c r="J32" s="1">
        <f t="shared" si="0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5"/>
      <c r="C33" s="3"/>
      <c r="D33" s="5"/>
      <c r="E33" s="5"/>
      <c r="F33" s="5">
        <v>16</v>
      </c>
      <c r="G33" s="5">
        <f t="shared" si="1"/>
        <v>0</v>
      </c>
      <c r="H33" s="5"/>
      <c r="I33" s="5"/>
      <c r="J33" s="1">
        <f t="shared" si="0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5"/>
      <c r="C34" s="3"/>
      <c r="D34" s="5"/>
      <c r="E34" s="5"/>
      <c r="F34" s="5">
        <v>17</v>
      </c>
      <c r="G34" s="5">
        <f t="shared" si="1"/>
        <v>0</v>
      </c>
      <c r="H34" s="5"/>
      <c r="I34" s="5"/>
      <c r="J34" s="1">
        <f t="shared" si="0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5"/>
      <c r="C35" s="3"/>
      <c r="D35" s="5"/>
      <c r="E35" s="5"/>
      <c r="F35" s="5">
        <v>18</v>
      </c>
      <c r="G35" s="5">
        <f t="shared" si="1"/>
        <v>0</v>
      </c>
      <c r="H35" s="5"/>
      <c r="I35" s="5"/>
      <c r="J35" s="1">
        <f t="shared" si="0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5"/>
      <c r="C36" s="3"/>
      <c r="D36" s="5"/>
      <c r="E36" s="5"/>
      <c r="F36" s="5">
        <v>19</v>
      </c>
      <c r="G36" s="5">
        <f t="shared" si="1"/>
        <v>0</v>
      </c>
      <c r="H36" s="5"/>
      <c r="I36" s="5"/>
      <c r="J36" s="1">
        <f t="shared" si="0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5"/>
      <c r="C37" s="3"/>
      <c r="D37" s="5"/>
      <c r="E37" s="5"/>
      <c r="F37" s="5">
        <v>20</v>
      </c>
      <c r="G37" s="5">
        <f>B37-B36</f>
        <v>0</v>
      </c>
      <c r="H37" s="5"/>
      <c r="I37" s="5"/>
      <c r="J37" s="1">
        <f t="shared" si="0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5"/>
      <c r="C38" s="3"/>
      <c r="D38" s="5"/>
      <c r="E38" s="5"/>
      <c r="F38" s="5">
        <v>21</v>
      </c>
      <c r="G38" s="5">
        <f t="shared" si="1"/>
        <v>0</v>
      </c>
      <c r="H38" s="5"/>
      <c r="I38" s="5"/>
      <c r="J38" s="1">
        <f t="shared" si="0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5"/>
      <c r="C39" s="3"/>
      <c r="D39" s="5"/>
      <c r="E39" s="5"/>
      <c r="F39" s="5">
        <v>22</v>
      </c>
      <c r="G39" s="5">
        <f t="shared" si="1"/>
        <v>0</v>
      </c>
      <c r="H39" s="5"/>
      <c r="I39" s="5"/>
      <c r="J39" s="1">
        <f t="shared" si="0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5"/>
      <c r="C40" s="3"/>
      <c r="D40" s="5"/>
      <c r="E40" s="5"/>
      <c r="F40" s="5">
        <v>23</v>
      </c>
      <c r="G40" s="5">
        <f t="shared" si="1"/>
        <v>0</v>
      </c>
      <c r="H40" s="5"/>
      <c r="I40" s="5"/>
      <c r="J40" s="1">
        <f t="shared" si="0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5"/>
      <c r="C41" s="3"/>
      <c r="D41" s="5"/>
      <c r="E41" s="5"/>
      <c r="F41" s="5">
        <v>24</v>
      </c>
      <c r="G41" s="5">
        <f t="shared" si="1"/>
        <v>0</v>
      </c>
      <c r="H41" s="5"/>
      <c r="I41" s="5"/>
      <c r="J41" s="1">
        <f t="shared" si="0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5"/>
      <c r="C42" s="3"/>
      <c r="D42" s="5"/>
      <c r="E42" s="5"/>
      <c r="F42" s="5">
        <v>25</v>
      </c>
      <c r="G42" s="5">
        <f t="shared" si="1"/>
        <v>0</v>
      </c>
      <c r="H42" s="5"/>
      <c r="I42" s="5"/>
      <c r="J42" s="1">
        <f t="shared" si="0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5"/>
      <c r="C43" s="3"/>
      <c r="D43" s="5"/>
      <c r="E43" s="5"/>
      <c r="F43" s="5">
        <v>26</v>
      </c>
      <c r="G43" s="5">
        <f t="shared" si="1"/>
        <v>0</v>
      </c>
      <c r="H43" s="5"/>
      <c r="I43" s="5"/>
      <c r="J43" s="1">
        <f t="shared" si="0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5"/>
      <c r="C44" s="3"/>
      <c r="D44" s="5"/>
      <c r="E44" s="5"/>
      <c r="F44" s="5">
        <v>27</v>
      </c>
      <c r="G44" s="5">
        <f t="shared" si="1"/>
        <v>0</v>
      </c>
      <c r="H44" s="5"/>
      <c r="I44" s="5"/>
      <c r="J44" s="1">
        <f t="shared" si="0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5"/>
      <c r="C45" s="3"/>
      <c r="D45" s="5"/>
      <c r="E45" s="5"/>
      <c r="F45" s="5">
        <v>28</v>
      </c>
      <c r="G45" s="5">
        <f t="shared" si="1"/>
        <v>0</v>
      </c>
      <c r="H45" s="5"/>
      <c r="I45" s="5"/>
      <c r="J45" s="1">
        <f t="shared" si="0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5"/>
      <c r="C46" s="3"/>
      <c r="D46" s="5"/>
      <c r="E46" s="5"/>
      <c r="F46" s="5">
        <v>29</v>
      </c>
      <c r="G46" s="5">
        <f t="shared" si="1"/>
        <v>0</v>
      </c>
      <c r="H46" s="5"/>
      <c r="I46" s="5"/>
      <c r="J46" s="1">
        <f t="shared" si="0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9"/>
      <c r="C47" s="5"/>
      <c r="D47" s="29"/>
      <c r="E47" s="5"/>
      <c r="F47" s="29">
        <v>30</v>
      </c>
      <c r="G47" s="5">
        <f t="shared" si="1"/>
        <v>0</v>
      </c>
      <c r="H47" s="5"/>
      <c r="I47" s="5"/>
      <c r="J47" s="1">
        <f t="shared" si="0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9"/>
      <c r="C48" s="29"/>
      <c r="D48" s="29"/>
      <c r="E48" s="5"/>
      <c r="F48" s="30"/>
      <c r="G48" s="5">
        <f t="shared" si="1"/>
        <v>0</v>
      </c>
      <c r="H48" s="5"/>
      <c r="I48" s="5"/>
      <c r="J48" s="1">
        <f t="shared" si="0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5"/>
      <c r="F49" s="30"/>
      <c r="G49" s="37">
        <f>AVERAGE(G18:G48)</f>
        <v>0</v>
      </c>
      <c r="H49" s="37"/>
      <c r="I49" s="37" t="e">
        <f>AVERAGE(I18:I48)</f>
        <v>#DIV/0!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G50" s="36">
        <f>SUM(G18:G48)</f>
        <v>0</v>
      </c>
      <c r="H50" s="32"/>
      <c r="I50" s="35"/>
      <c r="J50" s="1">
        <f>SUM(J18:J48)</f>
        <v>0</v>
      </c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F52" s="5"/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E53" t="str">
        <f>+H16</f>
        <v>203-158</v>
      </c>
      <c r="G53" s="38" t="e">
        <f>+AVERAGE(I18:I48)</f>
        <v>#DIV/0!</v>
      </c>
      <c r="H53" s="76" t="e">
        <f>+_xlfn.XLOOKUP(MAX(I18:I48),I18:I48,G18:G48)</f>
        <v>#N/A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7.5" customHeight="1" x14ac:dyDescent="0.2"/>
    <row r="81" ht="12.75" hidden="1" customHeight="1" x14ac:dyDescent="0.2"/>
    <row r="97" ht="12.75" hidden="1" customHeight="1" x14ac:dyDescent="0.2"/>
    <row r="113" ht="12.75" hidden="1" customHeight="1" x14ac:dyDescent="0.2"/>
    <row r="129" x14ac:dyDescent="0.2"/>
    <row r="65457" x14ac:dyDescent="0.2"/>
    <row r="65473" ht="12.75" hidden="1" customHeight="1" x14ac:dyDescent="0.2"/>
    <row r="65489" ht="12.75" hidden="1" customHeight="1" x14ac:dyDescent="0.2"/>
    <row r="65505" ht="12.75" hidden="1" customHeight="1" x14ac:dyDescent="0.2"/>
    <row r="65521" ht="12.75" hidden="1" customHeight="1" x14ac:dyDescent="0.2"/>
    <row r="65536" ht="12.75" hidden="1" customHeight="1" x14ac:dyDescent="0.2"/>
    <row r="65537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I18:I48">
    <cfRule type="top10" dxfId="4" priority="7" rank="1"/>
  </conditionalFormatting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{E1FE8C12-4376-4884-8251-6FD8612697C9}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FE8C12-4376-4884-8251-6FD8612697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E28BC-DDD7-426B-9DC1-76E9E05C6E92}">
  <sheetPr>
    <tabColor rgb="FFFFFF00"/>
  </sheetPr>
  <dimension ref="A1:N65537"/>
  <sheetViews>
    <sheetView topLeftCell="A37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15" width="37.5703125" customWidth="1"/>
    <col min="16" max="29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54</v>
      </c>
      <c r="D10" s="21" t="s">
        <v>287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39" t="s">
        <v>286</v>
      </c>
      <c r="D12" s="15" t="s">
        <v>285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57" t="s">
        <v>12</v>
      </c>
      <c r="E16" s="28" t="s">
        <v>13</v>
      </c>
      <c r="H16" s="1" t="s">
        <v>285</v>
      </c>
    </row>
    <row r="17" spans="1:12" s="1" customFormat="1" ht="24.95" customHeight="1" x14ac:dyDescent="0.2">
      <c r="A17" s="2">
        <v>30</v>
      </c>
      <c r="B17" s="24"/>
      <c r="C17" s="3"/>
      <c r="D17" s="5"/>
      <c r="E17" s="5"/>
      <c r="H17" s="1">
        <f>+_xlfn.XLOOKUP(H16,'RELLENAR Q PROY'!$C$3:$C$106,'RELLENAR Q PROY'!D3:D106)</f>
        <v>0</v>
      </c>
      <c r="J17" s="1" t="str">
        <f>+H16</f>
        <v>203-167</v>
      </c>
    </row>
    <row r="18" spans="1:12" s="1" customFormat="1" ht="24.95" customHeight="1" x14ac:dyDescent="0.2">
      <c r="A18" s="2">
        <v>1</v>
      </c>
      <c r="B18" s="24"/>
      <c r="C18" s="3"/>
      <c r="D18" s="3"/>
      <c r="E18" s="5"/>
      <c r="F18" s="5">
        <v>1</v>
      </c>
      <c r="G18" s="5"/>
      <c r="H18" s="5"/>
      <c r="I18" s="5"/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5"/>
      <c r="C19" s="3"/>
      <c r="D19" s="5"/>
      <c r="E19" s="5"/>
      <c r="F19" s="5">
        <v>2</v>
      </c>
      <c r="G19" s="5"/>
      <c r="H19" s="5"/>
      <c r="I19" s="5"/>
      <c r="J19" s="1">
        <f t="shared" ref="J19:J48" si="0">+I19/1000*60*60*G19</f>
        <v>0</v>
      </c>
      <c r="L19" s="1" t="str">
        <f t="shared" ref="L19:L48" si="1">+IF(AND(G19&gt;0,J19=0),"NECESITA CAUDAL","ok")</f>
        <v>ok</v>
      </c>
    </row>
    <row r="20" spans="1:12" s="1" customFormat="1" ht="24.95" customHeight="1" x14ac:dyDescent="0.2">
      <c r="A20" s="4">
        <v>3</v>
      </c>
      <c r="B20" s="5"/>
      <c r="C20" s="3"/>
      <c r="D20" s="5"/>
      <c r="E20" s="5"/>
      <c r="F20" s="5">
        <v>3</v>
      </c>
      <c r="G20" s="5"/>
      <c r="H20" s="5"/>
      <c r="I20" s="5"/>
      <c r="J20" s="1">
        <f t="shared" si="0"/>
        <v>0</v>
      </c>
      <c r="L20" s="1" t="str">
        <f t="shared" si="1"/>
        <v>ok</v>
      </c>
    </row>
    <row r="21" spans="1:12" s="1" customFormat="1" ht="24.95" customHeight="1" x14ac:dyDescent="0.2">
      <c r="A21" s="4">
        <v>4</v>
      </c>
      <c r="B21" s="5"/>
      <c r="C21" s="3"/>
      <c r="D21" s="5"/>
      <c r="E21" s="5"/>
      <c r="F21" s="5">
        <v>4</v>
      </c>
      <c r="G21" s="5"/>
      <c r="H21" s="5"/>
      <c r="I21" s="5"/>
      <c r="J21" s="1">
        <f t="shared" si="0"/>
        <v>0</v>
      </c>
      <c r="L21" s="1" t="str">
        <f t="shared" si="1"/>
        <v>ok</v>
      </c>
    </row>
    <row r="22" spans="1:12" s="1" customFormat="1" ht="24.95" customHeight="1" x14ac:dyDescent="0.2">
      <c r="A22" s="4">
        <v>5</v>
      </c>
      <c r="B22" s="5"/>
      <c r="C22" s="3"/>
      <c r="D22" s="5"/>
      <c r="E22" s="5"/>
      <c r="F22" s="5">
        <v>5</v>
      </c>
      <c r="G22" s="5"/>
      <c r="H22" s="5"/>
      <c r="I22" s="5"/>
      <c r="J22" s="1">
        <f t="shared" si="0"/>
        <v>0</v>
      </c>
      <c r="L22" s="1" t="str">
        <f t="shared" si="1"/>
        <v>ok</v>
      </c>
    </row>
    <row r="23" spans="1:12" s="1" customFormat="1" ht="24.95" customHeight="1" x14ac:dyDescent="0.2">
      <c r="A23" s="4">
        <v>6</v>
      </c>
      <c r="B23" s="5"/>
      <c r="C23" s="3"/>
      <c r="D23" s="5"/>
      <c r="E23" s="5"/>
      <c r="F23" s="5">
        <v>6</v>
      </c>
      <c r="G23" s="5"/>
      <c r="H23" s="5"/>
      <c r="I23" s="5"/>
      <c r="J23" s="1">
        <f t="shared" si="0"/>
        <v>0</v>
      </c>
      <c r="L23" s="1" t="str">
        <f t="shared" si="1"/>
        <v>ok</v>
      </c>
    </row>
    <row r="24" spans="1:12" s="1" customFormat="1" ht="24.95" customHeight="1" x14ac:dyDescent="0.2">
      <c r="A24" s="4">
        <v>7</v>
      </c>
      <c r="B24" s="5"/>
      <c r="C24" s="3"/>
      <c r="D24" s="5"/>
      <c r="E24" s="5"/>
      <c r="F24" s="5">
        <v>7</v>
      </c>
      <c r="G24" s="5"/>
      <c r="H24" s="5"/>
      <c r="I24" s="5"/>
      <c r="J24" s="1">
        <f t="shared" si="0"/>
        <v>0</v>
      </c>
      <c r="L24" s="1" t="str">
        <f t="shared" si="1"/>
        <v>ok</v>
      </c>
    </row>
    <row r="25" spans="1:12" s="1" customFormat="1" ht="24.95" customHeight="1" x14ac:dyDescent="0.2">
      <c r="A25" s="4">
        <v>8</v>
      </c>
      <c r="B25" s="5"/>
      <c r="C25" s="3"/>
      <c r="D25" s="5"/>
      <c r="E25" s="5"/>
      <c r="F25" s="5">
        <v>8</v>
      </c>
      <c r="G25" s="5"/>
      <c r="H25" s="5"/>
      <c r="I25" s="5"/>
      <c r="J25" s="1">
        <f t="shared" si="0"/>
        <v>0</v>
      </c>
      <c r="L25" s="1" t="str">
        <f t="shared" si="1"/>
        <v>ok</v>
      </c>
    </row>
    <row r="26" spans="1:12" s="1" customFormat="1" ht="24.95" customHeight="1" x14ac:dyDescent="0.2">
      <c r="A26" s="4">
        <v>9</v>
      </c>
      <c r="B26" s="5"/>
      <c r="C26" s="3"/>
      <c r="D26" s="5"/>
      <c r="E26" s="5"/>
      <c r="F26" s="5">
        <v>9</v>
      </c>
      <c r="G26" s="5"/>
      <c r="H26" s="5"/>
      <c r="I26" s="5"/>
      <c r="J26" s="1">
        <f t="shared" si="0"/>
        <v>0</v>
      </c>
      <c r="L26" s="1" t="str">
        <f t="shared" si="1"/>
        <v>ok</v>
      </c>
    </row>
    <row r="27" spans="1:12" s="1" customFormat="1" ht="24.95" customHeight="1" x14ac:dyDescent="0.2">
      <c r="A27" s="4">
        <v>10</v>
      </c>
      <c r="B27" s="5"/>
      <c r="C27" s="3"/>
      <c r="D27" s="5"/>
      <c r="E27" s="5"/>
      <c r="F27" s="5">
        <v>10</v>
      </c>
      <c r="G27" s="5"/>
      <c r="H27" s="5"/>
      <c r="I27" s="5"/>
      <c r="J27" s="1">
        <f t="shared" si="0"/>
        <v>0</v>
      </c>
      <c r="L27" s="1" t="str">
        <f t="shared" si="1"/>
        <v>ok</v>
      </c>
    </row>
    <row r="28" spans="1:12" s="1" customFormat="1" ht="24.95" customHeight="1" x14ac:dyDescent="0.2">
      <c r="A28" s="4">
        <v>11</v>
      </c>
      <c r="B28" s="5"/>
      <c r="C28" s="3"/>
      <c r="D28" s="5"/>
      <c r="E28" s="5"/>
      <c r="F28" s="5">
        <v>11</v>
      </c>
      <c r="G28" s="5">
        <f t="shared" ref="G28:G48" si="2">B28-B27</f>
        <v>0</v>
      </c>
      <c r="H28" s="5"/>
      <c r="I28" s="5"/>
      <c r="J28" s="1">
        <f t="shared" si="0"/>
        <v>0</v>
      </c>
      <c r="L28" s="1" t="str">
        <f t="shared" si="1"/>
        <v>ok</v>
      </c>
    </row>
    <row r="29" spans="1:12" s="1" customFormat="1" ht="24.95" customHeight="1" x14ac:dyDescent="0.2">
      <c r="A29" s="4">
        <v>12</v>
      </c>
      <c r="B29" s="5"/>
      <c r="C29" s="3"/>
      <c r="D29" s="5"/>
      <c r="E29" s="5"/>
      <c r="F29" s="5">
        <v>12</v>
      </c>
      <c r="G29" s="5">
        <f t="shared" si="2"/>
        <v>0</v>
      </c>
      <c r="H29" s="5"/>
      <c r="I29" s="5"/>
      <c r="J29" s="1">
        <f t="shared" si="0"/>
        <v>0</v>
      </c>
      <c r="L29" s="1" t="str">
        <f t="shared" si="1"/>
        <v>ok</v>
      </c>
    </row>
    <row r="30" spans="1:12" s="1" customFormat="1" ht="24.95" customHeight="1" x14ac:dyDescent="0.2">
      <c r="A30" s="4">
        <v>13</v>
      </c>
      <c r="B30" s="5"/>
      <c r="C30" s="3"/>
      <c r="D30" s="5"/>
      <c r="E30" s="5"/>
      <c r="F30" s="5">
        <v>13</v>
      </c>
      <c r="G30" s="5">
        <f t="shared" si="2"/>
        <v>0</v>
      </c>
      <c r="H30" s="5"/>
      <c r="I30" s="5"/>
      <c r="J30" s="1">
        <f t="shared" si="0"/>
        <v>0</v>
      </c>
      <c r="L30" s="1" t="str">
        <f t="shared" si="1"/>
        <v>ok</v>
      </c>
    </row>
    <row r="31" spans="1:12" s="1" customFormat="1" ht="24.95" customHeight="1" x14ac:dyDescent="0.2">
      <c r="A31" s="4">
        <v>14</v>
      </c>
      <c r="B31" s="5"/>
      <c r="C31" s="3"/>
      <c r="D31" s="5"/>
      <c r="E31" s="5"/>
      <c r="F31" s="5">
        <v>14</v>
      </c>
      <c r="G31" s="5">
        <f t="shared" si="2"/>
        <v>0</v>
      </c>
      <c r="H31" s="5"/>
      <c r="I31" s="5"/>
      <c r="J31" s="1">
        <f t="shared" si="0"/>
        <v>0</v>
      </c>
      <c r="L31" s="1" t="str">
        <f t="shared" si="1"/>
        <v>ok</v>
      </c>
    </row>
    <row r="32" spans="1:12" s="1" customFormat="1" ht="24.95" customHeight="1" x14ac:dyDescent="0.2">
      <c r="A32" s="40">
        <v>15</v>
      </c>
      <c r="B32" s="41"/>
      <c r="C32" s="42"/>
      <c r="D32" s="41"/>
      <c r="E32" s="41"/>
      <c r="F32" s="5">
        <v>15</v>
      </c>
      <c r="G32" s="5">
        <f t="shared" si="2"/>
        <v>0</v>
      </c>
      <c r="H32" s="5"/>
      <c r="I32" s="5"/>
      <c r="J32" s="1">
        <f t="shared" si="0"/>
        <v>0</v>
      </c>
      <c r="L32" s="1" t="str">
        <f t="shared" si="1"/>
        <v>ok</v>
      </c>
    </row>
    <row r="33" spans="1:12" s="1" customFormat="1" ht="24.95" customHeight="1" x14ac:dyDescent="0.2">
      <c r="A33" s="4">
        <v>16</v>
      </c>
      <c r="B33" s="5"/>
      <c r="C33" s="3"/>
      <c r="D33" s="5"/>
      <c r="E33" s="5"/>
      <c r="F33" s="5">
        <v>16</v>
      </c>
      <c r="G33" s="5">
        <f t="shared" si="2"/>
        <v>0</v>
      </c>
      <c r="H33" s="5"/>
      <c r="I33" s="5"/>
      <c r="J33" s="1">
        <f t="shared" si="0"/>
        <v>0</v>
      </c>
      <c r="L33" s="1" t="str">
        <f t="shared" si="1"/>
        <v>ok</v>
      </c>
    </row>
    <row r="34" spans="1:12" s="1" customFormat="1" ht="24.95" customHeight="1" x14ac:dyDescent="0.2">
      <c r="A34" s="4">
        <v>17</v>
      </c>
      <c r="B34" s="5"/>
      <c r="C34" s="3"/>
      <c r="D34" s="5"/>
      <c r="E34" s="5"/>
      <c r="F34" s="5">
        <v>17</v>
      </c>
      <c r="G34" s="5">
        <f t="shared" si="2"/>
        <v>0</v>
      </c>
      <c r="H34" s="5"/>
      <c r="I34" s="5"/>
      <c r="J34" s="1">
        <f t="shared" si="0"/>
        <v>0</v>
      </c>
      <c r="L34" s="1" t="str">
        <f t="shared" si="1"/>
        <v>ok</v>
      </c>
    </row>
    <row r="35" spans="1:12" s="1" customFormat="1" ht="24.95" customHeight="1" x14ac:dyDescent="0.2">
      <c r="A35" s="4">
        <v>18</v>
      </c>
      <c r="B35" s="5"/>
      <c r="C35" s="3"/>
      <c r="D35" s="5"/>
      <c r="E35" s="5"/>
      <c r="F35" s="5">
        <v>18</v>
      </c>
      <c r="G35" s="5">
        <f t="shared" si="2"/>
        <v>0</v>
      </c>
      <c r="H35" s="5"/>
      <c r="I35" s="5"/>
      <c r="J35" s="1">
        <f t="shared" si="0"/>
        <v>0</v>
      </c>
      <c r="L35" s="1" t="str">
        <f t="shared" si="1"/>
        <v>ok</v>
      </c>
    </row>
    <row r="36" spans="1:12" s="1" customFormat="1" ht="24.95" customHeight="1" x14ac:dyDescent="0.2">
      <c r="A36" s="4">
        <v>19</v>
      </c>
      <c r="B36" s="5"/>
      <c r="C36" s="3"/>
      <c r="D36" s="5"/>
      <c r="E36" s="5"/>
      <c r="F36" s="5">
        <v>19</v>
      </c>
      <c r="G36" s="5">
        <f t="shared" si="2"/>
        <v>0</v>
      </c>
      <c r="H36" s="5"/>
      <c r="I36" s="5"/>
      <c r="J36" s="1">
        <f t="shared" si="0"/>
        <v>0</v>
      </c>
      <c r="L36" s="1" t="str">
        <f t="shared" si="1"/>
        <v>ok</v>
      </c>
    </row>
    <row r="37" spans="1:12" s="1" customFormat="1" ht="24.95" customHeight="1" x14ac:dyDescent="0.2">
      <c r="A37" s="4">
        <v>20</v>
      </c>
      <c r="B37" s="5"/>
      <c r="C37" s="3"/>
      <c r="D37" s="5"/>
      <c r="E37" s="5"/>
      <c r="F37" s="5">
        <v>20</v>
      </c>
      <c r="G37" s="5">
        <f t="shared" si="2"/>
        <v>0</v>
      </c>
      <c r="H37" s="5"/>
      <c r="I37" s="5"/>
      <c r="J37" s="1">
        <f t="shared" si="0"/>
        <v>0</v>
      </c>
      <c r="L37" s="1" t="str">
        <f t="shared" si="1"/>
        <v>ok</v>
      </c>
    </row>
    <row r="38" spans="1:12" s="1" customFormat="1" ht="24.95" customHeight="1" x14ac:dyDescent="0.2">
      <c r="A38" s="4">
        <v>21</v>
      </c>
      <c r="B38" s="5"/>
      <c r="C38" s="3"/>
      <c r="D38" s="5"/>
      <c r="E38" s="5"/>
      <c r="F38" s="5">
        <v>21</v>
      </c>
      <c r="G38" s="5">
        <f t="shared" si="2"/>
        <v>0</v>
      </c>
      <c r="H38" s="5"/>
      <c r="I38" s="5"/>
      <c r="J38" s="1">
        <f t="shared" si="0"/>
        <v>0</v>
      </c>
      <c r="L38" s="1" t="str">
        <f t="shared" si="1"/>
        <v>ok</v>
      </c>
    </row>
    <row r="39" spans="1:12" s="1" customFormat="1" ht="24.95" customHeight="1" x14ac:dyDescent="0.2">
      <c r="A39" s="4">
        <v>22</v>
      </c>
      <c r="B39" s="5"/>
      <c r="C39" s="3"/>
      <c r="D39" s="5"/>
      <c r="E39" s="5"/>
      <c r="F39" s="5">
        <v>22</v>
      </c>
      <c r="G39" s="5">
        <f t="shared" si="2"/>
        <v>0</v>
      </c>
      <c r="H39" s="5"/>
      <c r="I39" s="5"/>
      <c r="J39" s="1">
        <f t="shared" si="0"/>
        <v>0</v>
      </c>
      <c r="L39" s="1" t="str">
        <f t="shared" si="1"/>
        <v>ok</v>
      </c>
    </row>
    <row r="40" spans="1:12" s="1" customFormat="1" ht="24.95" customHeight="1" x14ac:dyDescent="0.2">
      <c r="A40" s="4">
        <v>23</v>
      </c>
      <c r="B40" s="5"/>
      <c r="C40" s="3"/>
      <c r="D40" s="5"/>
      <c r="E40" s="5"/>
      <c r="F40" s="5">
        <v>23</v>
      </c>
      <c r="G40" s="5">
        <f t="shared" si="2"/>
        <v>0</v>
      </c>
      <c r="H40" s="5"/>
      <c r="I40" s="5"/>
      <c r="J40" s="1">
        <f t="shared" si="0"/>
        <v>0</v>
      </c>
      <c r="L40" s="1" t="str">
        <f t="shared" si="1"/>
        <v>ok</v>
      </c>
    </row>
    <row r="41" spans="1:12" s="1" customFormat="1" ht="24.95" customHeight="1" x14ac:dyDescent="0.2">
      <c r="A41" s="4">
        <v>24</v>
      </c>
      <c r="B41" s="5"/>
      <c r="C41" s="3"/>
      <c r="D41" s="5"/>
      <c r="E41" s="5"/>
      <c r="F41" s="5">
        <v>24</v>
      </c>
      <c r="G41" s="5">
        <f t="shared" si="2"/>
        <v>0</v>
      </c>
      <c r="H41" s="5"/>
      <c r="I41" s="5"/>
      <c r="J41" s="1">
        <f t="shared" si="0"/>
        <v>0</v>
      </c>
      <c r="L41" s="1" t="str">
        <f t="shared" si="1"/>
        <v>ok</v>
      </c>
    </row>
    <row r="42" spans="1:12" s="1" customFormat="1" ht="24.95" customHeight="1" x14ac:dyDescent="0.2">
      <c r="A42" s="4">
        <v>25</v>
      </c>
      <c r="B42" s="5"/>
      <c r="C42" s="3"/>
      <c r="D42" s="5"/>
      <c r="E42" s="5"/>
      <c r="F42" s="5">
        <v>25</v>
      </c>
      <c r="G42" s="5">
        <f t="shared" si="2"/>
        <v>0</v>
      </c>
      <c r="H42" s="5"/>
      <c r="I42" s="5"/>
      <c r="J42" s="1">
        <f t="shared" si="0"/>
        <v>0</v>
      </c>
      <c r="L42" s="1" t="str">
        <f t="shared" si="1"/>
        <v>ok</v>
      </c>
    </row>
    <row r="43" spans="1:12" s="1" customFormat="1" ht="24.95" customHeight="1" x14ac:dyDescent="0.2">
      <c r="A43" s="4">
        <v>26</v>
      </c>
      <c r="B43" s="5"/>
      <c r="C43" s="3"/>
      <c r="D43" s="5"/>
      <c r="E43" s="5" t="s">
        <v>288</v>
      </c>
      <c r="F43" s="5">
        <v>26</v>
      </c>
      <c r="G43" s="5">
        <f t="shared" si="2"/>
        <v>0</v>
      </c>
      <c r="H43" s="5"/>
      <c r="I43" s="5"/>
      <c r="J43" s="1">
        <f t="shared" si="0"/>
        <v>0</v>
      </c>
      <c r="L43" s="1" t="str">
        <f t="shared" si="1"/>
        <v>ok</v>
      </c>
    </row>
    <row r="44" spans="1:12" s="1" customFormat="1" ht="24.95" customHeight="1" x14ac:dyDescent="0.2">
      <c r="A44" s="4">
        <v>27</v>
      </c>
      <c r="B44" s="5"/>
      <c r="C44" s="3"/>
      <c r="D44" s="5"/>
      <c r="E44" s="5"/>
      <c r="F44" s="5">
        <v>27</v>
      </c>
      <c r="G44" s="5">
        <f t="shared" si="2"/>
        <v>0</v>
      </c>
      <c r="H44" s="5"/>
      <c r="I44" s="5"/>
      <c r="J44" s="1">
        <f t="shared" si="0"/>
        <v>0</v>
      </c>
      <c r="L44" s="1" t="str">
        <f t="shared" si="1"/>
        <v>ok</v>
      </c>
    </row>
    <row r="45" spans="1:12" s="1" customFormat="1" ht="24.95" customHeight="1" x14ac:dyDescent="0.2">
      <c r="A45" s="4">
        <v>28</v>
      </c>
      <c r="B45" s="5"/>
      <c r="C45" s="3"/>
      <c r="D45" s="5"/>
      <c r="E45" s="5"/>
      <c r="F45" s="5">
        <v>28</v>
      </c>
      <c r="G45" s="5">
        <f t="shared" si="2"/>
        <v>0</v>
      </c>
      <c r="H45" s="5"/>
      <c r="I45" s="5"/>
      <c r="J45" s="1">
        <f t="shared" si="0"/>
        <v>0</v>
      </c>
      <c r="L45" s="1" t="str">
        <f t="shared" si="1"/>
        <v>ok</v>
      </c>
    </row>
    <row r="46" spans="1:12" s="1" customFormat="1" ht="24.95" customHeight="1" x14ac:dyDescent="0.2">
      <c r="A46" s="4">
        <v>29</v>
      </c>
      <c r="B46" s="5"/>
      <c r="C46" s="3"/>
      <c r="D46" s="5"/>
      <c r="E46" s="5"/>
      <c r="F46" s="5">
        <v>29</v>
      </c>
      <c r="G46" s="5">
        <f t="shared" si="2"/>
        <v>0</v>
      </c>
      <c r="H46" s="5"/>
      <c r="I46" s="5"/>
      <c r="J46" s="1">
        <f t="shared" si="0"/>
        <v>0</v>
      </c>
      <c r="L46" s="1" t="str">
        <f t="shared" si="1"/>
        <v>ok</v>
      </c>
    </row>
    <row r="47" spans="1:12" s="1" customFormat="1" ht="24.95" customHeight="1" x14ac:dyDescent="0.2">
      <c r="A47" s="4">
        <v>30</v>
      </c>
      <c r="B47" s="5"/>
      <c r="C47" s="5"/>
      <c r="D47" s="5"/>
      <c r="E47" s="5"/>
      <c r="F47" s="5">
        <v>30</v>
      </c>
      <c r="G47" s="5">
        <f t="shared" si="2"/>
        <v>0</v>
      </c>
      <c r="H47" s="5"/>
      <c r="I47" s="5"/>
      <c r="J47" s="1">
        <f t="shared" si="0"/>
        <v>0</v>
      </c>
      <c r="L47" s="1" t="str">
        <f t="shared" si="1"/>
        <v>ok</v>
      </c>
    </row>
    <row r="48" spans="1:12" s="1" customFormat="1" ht="24.95" customHeight="1" x14ac:dyDescent="0.2">
      <c r="A48" s="31">
        <v>31</v>
      </c>
      <c r="B48" s="5"/>
      <c r="C48" s="29"/>
      <c r="D48" s="29"/>
      <c r="E48" s="5"/>
      <c r="F48" s="5">
        <v>31</v>
      </c>
      <c r="G48" s="5">
        <f t="shared" si="2"/>
        <v>0</v>
      </c>
      <c r="H48" s="5"/>
      <c r="I48" s="5"/>
      <c r="J48" s="1">
        <f t="shared" si="0"/>
        <v>0</v>
      </c>
      <c r="L48" s="1" t="str">
        <f t="shared" si="1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5"/>
      <c r="F49" s="30"/>
      <c r="G49" s="37">
        <f>AVERAGE(G18:G48)</f>
        <v>0</v>
      </c>
      <c r="H49" s="37">
        <f>SUM(H18:H47)</f>
        <v>0</v>
      </c>
      <c r="I49" s="37" t="e">
        <f>AVERAGE(I18:I48)</f>
        <v>#DIV/0!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F52" s="5"/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E53" s="105" t="str">
        <f>+H16</f>
        <v>203-167</v>
      </c>
      <c r="G53" s="38" t="e">
        <f>+AVERAGE(I18:I48)</f>
        <v>#DIV/0!</v>
      </c>
      <c r="H53" s="76" t="e">
        <f>+_xlfn.XLOOKUP(MAX(I18:I48),I18:I48,G18:G48)</f>
        <v>#N/A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7.5" customHeight="1" x14ac:dyDescent="0.2"/>
    <row r="129" x14ac:dyDescent="0.2"/>
    <row r="65457" x14ac:dyDescent="0.2"/>
    <row r="65537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I18:I48">
    <cfRule type="top10" dxfId="3" priority="4" rank="1"/>
  </conditionalFormatting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{F7E5B099-903B-47B0-AE92-4D78D506382A}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E5B099-903B-47B0-AE92-4D78D50638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F816-D726-4A6E-A192-58EABDE392A3}">
  <sheetPr>
    <tabColor rgb="FFFFFF00"/>
  </sheetPr>
  <dimension ref="A1:N65537"/>
  <sheetViews>
    <sheetView topLeftCell="A40" workbookViewId="0">
      <selection activeCell="B49" sqref="B49"/>
    </sheetView>
  </sheetViews>
  <sheetFormatPr baseColWidth="10" defaultColWidth="32.5703125" defaultRowHeight="12.75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15" width="37.5703125" customWidth="1"/>
    <col min="16" max="29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256</v>
      </c>
      <c r="D10" s="21" t="s">
        <v>25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39" t="s">
        <v>270</v>
      </c>
      <c r="D12" s="15" t="s">
        <v>269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57" t="s">
        <v>12</v>
      </c>
      <c r="E16" s="28" t="s">
        <v>13</v>
      </c>
      <c r="H16" s="1" t="s">
        <v>269</v>
      </c>
    </row>
    <row r="17" spans="1:12" s="1" customFormat="1" ht="24.95" customHeight="1" x14ac:dyDescent="0.2">
      <c r="A17" s="2">
        <v>30</v>
      </c>
      <c r="B17" s="24"/>
      <c r="C17" s="3"/>
      <c r="D17" s="5"/>
      <c r="E17" s="5"/>
      <c r="H17" s="1">
        <f>+_xlfn.XLOOKUP(H16,'RELLENAR Q PROY'!$C$3:$C$106,'RELLENAR Q PROY'!D3:D106)</f>
        <v>0</v>
      </c>
      <c r="J17" s="1" t="str">
        <f>+H16</f>
        <v>203-163</v>
      </c>
    </row>
    <row r="18" spans="1:12" s="1" customFormat="1" ht="24.95" customHeight="1" x14ac:dyDescent="0.2">
      <c r="A18" s="2">
        <v>1</v>
      </c>
      <c r="B18" s="24"/>
      <c r="C18" s="3"/>
      <c r="D18" s="3"/>
      <c r="E18" s="5"/>
      <c r="F18" s="5">
        <v>1</v>
      </c>
      <c r="G18" s="5">
        <f>B18-B17</f>
        <v>0</v>
      </c>
      <c r="H18" s="5"/>
      <c r="I18" s="5"/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5"/>
      <c r="C19" s="3"/>
      <c r="D19" s="5"/>
      <c r="E19" s="5"/>
      <c r="F19" s="5">
        <v>2</v>
      </c>
      <c r="G19" s="5">
        <f t="shared" ref="G19:G48" si="0">B19-B18</f>
        <v>0</v>
      </c>
      <c r="H19" s="5"/>
      <c r="I19" s="5"/>
      <c r="J19" s="1">
        <f t="shared" ref="J19:J48" si="1"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5"/>
      <c r="C20" s="3"/>
      <c r="D20" s="5"/>
      <c r="E20" s="5"/>
      <c r="F20" s="5">
        <v>3</v>
      </c>
      <c r="G20" s="5">
        <f t="shared" si="0"/>
        <v>0</v>
      </c>
      <c r="H20" s="5"/>
      <c r="I20" s="5"/>
      <c r="J20" s="1">
        <f t="shared" si="1"/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5"/>
      <c r="C21" s="3"/>
      <c r="D21" s="5"/>
      <c r="E21" s="5"/>
      <c r="F21" s="5">
        <v>4</v>
      </c>
      <c r="G21" s="5">
        <f t="shared" si="0"/>
        <v>0</v>
      </c>
      <c r="H21" s="5"/>
      <c r="I21" s="5"/>
      <c r="J21" s="1">
        <f t="shared" si="1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5"/>
      <c r="C22" s="3"/>
      <c r="D22" s="5"/>
      <c r="E22" s="5"/>
      <c r="F22" s="5">
        <v>5</v>
      </c>
      <c r="G22" s="5">
        <f t="shared" si="0"/>
        <v>0</v>
      </c>
      <c r="H22" s="5"/>
      <c r="I22" s="5"/>
      <c r="J22" s="1">
        <f t="shared" si="1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5"/>
      <c r="C23" s="3"/>
      <c r="D23" s="5"/>
      <c r="E23" s="5"/>
      <c r="F23" s="5">
        <v>6</v>
      </c>
      <c r="G23" s="5">
        <f t="shared" si="0"/>
        <v>0</v>
      </c>
      <c r="H23" s="5"/>
      <c r="I23" s="5"/>
      <c r="J23" s="1">
        <f t="shared" si="1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5"/>
      <c r="C24" s="3"/>
      <c r="D24" s="5"/>
      <c r="E24" s="5"/>
      <c r="F24" s="5">
        <v>7</v>
      </c>
      <c r="G24" s="5">
        <f t="shared" si="0"/>
        <v>0</v>
      </c>
      <c r="H24" s="5"/>
      <c r="I24" s="5"/>
      <c r="J24" s="1">
        <f t="shared" si="1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5"/>
      <c r="C25" s="3"/>
      <c r="D25" s="5"/>
      <c r="E25" s="5"/>
      <c r="F25" s="5">
        <v>8</v>
      </c>
      <c r="G25" s="5">
        <f t="shared" si="0"/>
        <v>0</v>
      </c>
      <c r="H25" s="5"/>
      <c r="I25" s="5"/>
      <c r="J25" s="1">
        <f t="shared" si="1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5"/>
      <c r="C26" s="3"/>
      <c r="D26" s="5"/>
      <c r="E26" s="5"/>
      <c r="F26" s="5">
        <v>9</v>
      </c>
      <c r="G26" s="5">
        <f t="shared" si="0"/>
        <v>0</v>
      </c>
      <c r="H26" s="5"/>
      <c r="I26" s="5"/>
      <c r="J26" s="1">
        <f t="shared" si="1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5"/>
      <c r="C27" s="3"/>
      <c r="D27" s="5"/>
      <c r="E27" s="5"/>
      <c r="F27" s="5">
        <v>10</v>
      </c>
      <c r="G27" s="5">
        <f t="shared" si="0"/>
        <v>0</v>
      </c>
      <c r="H27" s="5"/>
      <c r="I27" s="5"/>
      <c r="J27" s="1">
        <f t="shared" si="1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5"/>
      <c r="C28" s="3"/>
      <c r="D28" s="5"/>
      <c r="E28" s="5"/>
      <c r="F28" s="5">
        <v>11</v>
      </c>
      <c r="G28" s="5">
        <f t="shared" si="0"/>
        <v>0</v>
      </c>
      <c r="H28" s="5"/>
      <c r="I28" s="5"/>
      <c r="J28" s="1">
        <f t="shared" si="1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5"/>
      <c r="C29" s="3"/>
      <c r="D29" s="5"/>
      <c r="E29" s="5"/>
      <c r="F29" s="5">
        <v>12</v>
      </c>
      <c r="G29" s="5">
        <f t="shared" si="0"/>
        <v>0</v>
      </c>
      <c r="H29" s="5"/>
      <c r="I29" s="5"/>
      <c r="J29" s="1">
        <f t="shared" si="1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5"/>
      <c r="C30" s="3"/>
      <c r="D30" s="5"/>
      <c r="E30" s="5"/>
      <c r="F30" s="5">
        <v>13</v>
      </c>
      <c r="G30" s="5">
        <f t="shared" si="0"/>
        <v>0</v>
      </c>
      <c r="H30" s="5"/>
      <c r="I30" s="5"/>
      <c r="J30" s="1">
        <f t="shared" si="1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5"/>
      <c r="C31" s="3"/>
      <c r="D31" s="5"/>
      <c r="E31" s="5"/>
      <c r="F31" s="5">
        <v>14</v>
      </c>
      <c r="G31" s="5">
        <f t="shared" si="0"/>
        <v>0</v>
      </c>
      <c r="H31" s="5"/>
      <c r="I31" s="5"/>
      <c r="J31" s="1">
        <f t="shared" si="1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1"/>
      <c r="C32" s="42"/>
      <c r="D32" s="41"/>
      <c r="E32" s="41"/>
      <c r="F32" s="5">
        <v>15</v>
      </c>
      <c r="G32" s="5">
        <f t="shared" si="0"/>
        <v>0</v>
      </c>
      <c r="H32" s="5"/>
      <c r="I32" s="5"/>
      <c r="J32" s="1">
        <f t="shared" si="1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5"/>
      <c r="C33" s="3"/>
      <c r="D33" s="5"/>
      <c r="E33" s="5"/>
      <c r="F33" s="5">
        <v>16</v>
      </c>
      <c r="G33" s="5">
        <f t="shared" si="0"/>
        <v>0</v>
      </c>
      <c r="H33" s="5"/>
      <c r="I33" s="5"/>
      <c r="J33" s="1">
        <f t="shared" si="1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5"/>
      <c r="C34" s="3"/>
      <c r="D34" s="5"/>
      <c r="E34" s="5"/>
      <c r="F34" s="5">
        <v>17</v>
      </c>
      <c r="G34" s="5">
        <f t="shared" si="0"/>
        <v>0</v>
      </c>
      <c r="H34" s="5"/>
      <c r="I34" s="5"/>
      <c r="J34" s="1">
        <f t="shared" si="1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5"/>
      <c r="C35" s="3"/>
      <c r="D35" s="5"/>
      <c r="E35" s="5"/>
      <c r="F35" s="5">
        <v>18</v>
      </c>
      <c r="G35" s="5">
        <f t="shared" si="0"/>
        <v>0</v>
      </c>
      <c r="H35" s="5"/>
      <c r="I35" s="5"/>
      <c r="J35" s="1">
        <f t="shared" si="1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5"/>
      <c r="C36" s="3"/>
      <c r="D36" s="5"/>
      <c r="E36" s="5"/>
      <c r="F36" s="5">
        <v>19</v>
      </c>
      <c r="G36" s="5">
        <f t="shared" si="0"/>
        <v>0</v>
      </c>
      <c r="H36" s="5"/>
      <c r="I36" s="5"/>
      <c r="J36" s="1">
        <f t="shared" si="1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5"/>
      <c r="C37" s="3"/>
      <c r="D37" s="5"/>
      <c r="E37" s="5"/>
      <c r="F37" s="5">
        <v>20</v>
      </c>
      <c r="G37" s="5">
        <f t="shared" si="0"/>
        <v>0</v>
      </c>
      <c r="H37" s="5"/>
      <c r="I37" s="5"/>
      <c r="J37" s="1">
        <f t="shared" si="1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5"/>
      <c r="C38" s="3"/>
      <c r="D38" s="5"/>
      <c r="E38" s="5"/>
      <c r="F38" s="5">
        <v>21</v>
      </c>
      <c r="G38" s="5">
        <f t="shared" si="0"/>
        <v>0</v>
      </c>
      <c r="H38" s="5"/>
      <c r="I38" s="5"/>
      <c r="J38" s="1">
        <f t="shared" si="1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5"/>
      <c r="C39" s="3"/>
      <c r="D39" s="5"/>
      <c r="E39" s="5"/>
      <c r="F39" s="5">
        <v>22</v>
      </c>
      <c r="G39" s="5">
        <f t="shared" si="0"/>
        <v>0</v>
      </c>
      <c r="H39" s="5"/>
      <c r="I39" s="5"/>
      <c r="J39" s="1">
        <f t="shared" si="1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5"/>
      <c r="C40" s="3"/>
      <c r="D40" s="5"/>
      <c r="E40" s="5"/>
      <c r="F40" s="5">
        <v>23</v>
      </c>
      <c r="G40" s="5">
        <f t="shared" si="0"/>
        <v>0</v>
      </c>
      <c r="H40" s="5"/>
      <c r="I40" s="5"/>
      <c r="J40" s="1">
        <f t="shared" si="1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5"/>
      <c r="C41" s="3"/>
      <c r="D41" s="5"/>
      <c r="E41" s="5"/>
      <c r="F41" s="5">
        <v>24</v>
      </c>
      <c r="G41" s="5">
        <f t="shared" si="0"/>
        <v>0</v>
      </c>
      <c r="H41" s="5"/>
      <c r="I41" s="5"/>
      <c r="J41" s="1">
        <f t="shared" si="1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5"/>
      <c r="C42" s="3"/>
      <c r="D42" s="5"/>
      <c r="E42" s="5"/>
      <c r="F42" s="5">
        <v>25</v>
      </c>
      <c r="G42" s="5">
        <f t="shared" si="0"/>
        <v>0</v>
      </c>
      <c r="H42" s="5"/>
      <c r="I42" s="5"/>
      <c r="J42" s="1">
        <f t="shared" si="1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5"/>
      <c r="C43" s="3"/>
      <c r="D43" s="5"/>
      <c r="E43" s="5"/>
      <c r="F43" s="5">
        <v>26</v>
      </c>
      <c r="G43" s="5">
        <f t="shared" si="0"/>
        <v>0</v>
      </c>
      <c r="H43" s="5"/>
      <c r="I43" s="5"/>
      <c r="J43" s="1">
        <f t="shared" si="1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5"/>
      <c r="C44" s="3"/>
      <c r="D44" s="5"/>
      <c r="E44" s="5"/>
      <c r="F44" s="5">
        <v>27</v>
      </c>
      <c r="G44" s="5">
        <f t="shared" si="0"/>
        <v>0</v>
      </c>
      <c r="H44" s="5"/>
      <c r="I44" s="5"/>
      <c r="J44" s="1">
        <f t="shared" si="1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5"/>
      <c r="C45" s="3"/>
      <c r="D45" s="5"/>
      <c r="E45" s="5"/>
      <c r="F45" s="5">
        <v>28</v>
      </c>
      <c r="G45" s="5">
        <f t="shared" si="0"/>
        <v>0</v>
      </c>
      <c r="H45" s="5"/>
      <c r="I45" s="5"/>
      <c r="J45" s="1">
        <f t="shared" si="1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5"/>
      <c r="C46" s="3"/>
      <c r="D46" s="5"/>
      <c r="E46" s="5"/>
      <c r="F46" s="5">
        <v>29</v>
      </c>
      <c r="G46" s="5">
        <f t="shared" si="0"/>
        <v>0</v>
      </c>
      <c r="H46" s="5"/>
      <c r="I46" s="5"/>
      <c r="J46" s="1">
        <f t="shared" si="1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9"/>
      <c r="C47" s="5"/>
      <c r="D47" s="5"/>
      <c r="E47" s="5"/>
      <c r="F47" s="5">
        <v>30</v>
      </c>
      <c r="G47" s="5">
        <f t="shared" si="0"/>
        <v>0</v>
      </c>
      <c r="H47" s="5"/>
      <c r="I47" s="5"/>
      <c r="J47" s="1">
        <f t="shared" si="1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9"/>
      <c r="C48" s="29"/>
      <c r="D48" s="29"/>
      <c r="E48" s="5"/>
      <c r="F48" s="5">
        <v>31</v>
      </c>
      <c r="G48" s="5">
        <f t="shared" si="0"/>
        <v>0</v>
      </c>
      <c r="H48" s="5"/>
      <c r="I48" s="5"/>
      <c r="J48" s="1">
        <f t="shared" si="1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5"/>
      <c r="F49" s="30"/>
      <c r="G49" s="37">
        <f>AVERAGE(G18:G48)</f>
        <v>0</v>
      </c>
      <c r="H49" s="37">
        <f>SUM(H18:H47)</f>
        <v>0</v>
      </c>
      <c r="I49" s="37" t="e">
        <f>AVERAGE(I18:I48)</f>
        <v>#DIV/0!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F52" s="5"/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E53" s="105" t="str">
        <f>+H16</f>
        <v>203-163</v>
      </c>
      <c r="G53" s="38" t="e">
        <f>+AVERAGE(I18:I48)</f>
        <v>#DIV/0!</v>
      </c>
      <c r="H53" s="76" t="e">
        <f>+_xlfn.XLOOKUP(MAX(I18:I48),I18:I48,G18:G48)</f>
        <v>#N/A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7.5" customHeight="1" x14ac:dyDescent="0.2"/>
    <row r="81" ht="12.75" hidden="1" customHeight="1" x14ac:dyDescent="0.2"/>
    <row r="97" ht="12.75" hidden="1" customHeight="1" x14ac:dyDescent="0.2"/>
    <row r="113" ht="12.75" hidden="1" customHeight="1" x14ac:dyDescent="0.2"/>
    <row r="129" x14ac:dyDescent="0.2"/>
    <row r="65457" x14ac:dyDescent="0.2"/>
    <row r="65473" ht="12.75" hidden="1" customHeight="1" x14ac:dyDescent="0.2"/>
    <row r="65489" ht="12.75" hidden="1" customHeight="1" x14ac:dyDescent="0.2"/>
    <row r="65505" ht="12.75" hidden="1" customHeight="1" x14ac:dyDescent="0.2"/>
    <row r="65521" ht="12.75" hidden="1" customHeight="1" x14ac:dyDescent="0.2"/>
    <row r="65536" ht="12.75" hidden="1" customHeight="1" x14ac:dyDescent="0.2"/>
    <row r="65537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I18:I48">
    <cfRule type="top10" dxfId="2" priority="8" rank="1"/>
  </conditionalFormatting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{B85B44B9-38C7-4566-94F1-10DBA3891236}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5B44B9-38C7-4566-94F1-10DBA3891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C54B-690E-47E3-893F-03F826CFC4B0}">
  <sheetPr>
    <tabColor rgb="FFFFFF00"/>
  </sheetPr>
  <dimension ref="A1:N65537"/>
  <sheetViews>
    <sheetView topLeftCell="A40" workbookViewId="0">
      <selection activeCell="H54" sqref="H54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15" width="37.5703125" customWidth="1"/>
    <col min="16" max="29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66</v>
      </c>
      <c r="D10" s="21" t="s">
        <v>40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20" t="s">
        <v>291</v>
      </c>
      <c r="D12" s="21" t="s">
        <v>290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57" t="s">
        <v>12</v>
      </c>
      <c r="E16" s="28" t="s">
        <v>13</v>
      </c>
      <c r="H16" s="119" t="s">
        <v>290</v>
      </c>
    </row>
    <row r="17" spans="1:12" s="1" customFormat="1" ht="24.95" customHeight="1" x14ac:dyDescent="0.2">
      <c r="A17" s="2">
        <v>30</v>
      </c>
      <c r="B17" s="24"/>
      <c r="C17" s="3"/>
      <c r="D17" s="5"/>
      <c r="E17" s="5"/>
      <c r="H17" s="1" t="e">
        <f>+_xlfn.XLOOKUP(H16,'RELLENAR Q PROY'!$C$3:$C$106,'RELLENAR Q PROY'!D3:D106)</f>
        <v>#N/A</v>
      </c>
      <c r="J17" s="1" t="str">
        <f>+H16</f>
        <v>203-166</v>
      </c>
    </row>
    <row r="18" spans="1:12" s="1" customFormat="1" ht="24.95" customHeight="1" x14ac:dyDescent="0.2">
      <c r="A18" s="2">
        <v>1</v>
      </c>
      <c r="B18" s="24"/>
      <c r="C18" s="3"/>
      <c r="D18" s="3"/>
      <c r="E18" s="5"/>
      <c r="F18" s="5">
        <v>1</v>
      </c>
      <c r="G18" s="5">
        <f>B18-B17</f>
        <v>0</v>
      </c>
      <c r="H18" s="5"/>
      <c r="I18" s="5"/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5"/>
      <c r="C19" s="3"/>
      <c r="D19" s="5"/>
      <c r="E19" s="5"/>
      <c r="F19" s="5">
        <v>2</v>
      </c>
      <c r="G19" s="5">
        <f t="shared" ref="G19:G48" si="0">B19-B18</f>
        <v>0</v>
      </c>
      <c r="H19" s="5"/>
      <c r="I19" s="5"/>
      <c r="J19" s="1">
        <f t="shared" ref="J19:J48" si="1"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5"/>
      <c r="C20" s="3"/>
      <c r="D20" s="5"/>
      <c r="E20" s="5"/>
      <c r="F20" s="5">
        <v>3</v>
      </c>
      <c r="G20" s="5">
        <f t="shared" si="0"/>
        <v>0</v>
      </c>
      <c r="H20" s="5"/>
      <c r="I20" s="5"/>
      <c r="J20" s="1">
        <f t="shared" si="1"/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5"/>
      <c r="C21" s="3"/>
      <c r="D21" s="5"/>
      <c r="E21" s="5"/>
      <c r="F21" s="5">
        <v>4</v>
      </c>
      <c r="G21" s="5">
        <f t="shared" si="0"/>
        <v>0</v>
      </c>
      <c r="H21" s="5"/>
      <c r="I21" s="5"/>
      <c r="J21" s="1">
        <f t="shared" si="1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5"/>
      <c r="C22" s="3"/>
      <c r="D22" s="5"/>
      <c r="E22" s="5"/>
      <c r="F22" s="5">
        <v>5</v>
      </c>
      <c r="G22" s="5">
        <f t="shared" si="0"/>
        <v>0</v>
      </c>
      <c r="H22" s="5"/>
      <c r="I22" s="5"/>
      <c r="J22" s="1">
        <f t="shared" si="1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5"/>
      <c r="C23" s="3"/>
      <c r="D23" s="5"/>
      <c r="E23" s="5"/>
      <c r="F23" s="5">
        <v>6</v>
      </c>
      <c r="G23" s="5">
        <f t="shared" si="0"/>
        <v>0</v>
      </c>
      <c r="H23" s="5"/>
      <c r="I23" s="5"/>
      <c r="J23" s="1">
        <f t="shared" si="1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5"/>
      <c r="C24" s="3"/>
      <c r="D24" s="5"/>
      <c r="E24" s="5"/>
      <c r="F24" s="5">
        <v>7</v>
      </c>
      <c r="G24" s="5">
        <f t="shared" si="0"/>
        <v>0</v>
      </c>
      <c r="H24" s="5"/>
      <c r="I24" s="5"/>
      <c r="J24" s="1">
        <f t="shared" si="1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5"/>
      <c r="C25" s="3"/>
      <c r="D25" s="5"/>
      <c r="E25" s="5"/>
      <c r="F25" s="5">
        <v>8</v>
      </c>
      <c r="G25" s="5">
        <f t="shared" si="0"/>
        <v>0</v>
      </c>
      <c r="H25" s="5"/>
      <c r="I25" s="5"/>
      <c r="J25" s="1">
        <f t="shared" si="1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5"/>
      <c r="C26" s="3"/>
      <c r="D26" s="5"/>
      <c r="E26" s="5"/>
      <c r="F26" s="5">
        <v>9</v>
      </c>
      <c r="G26" s="5">
        <f t="shared" si="0"/>
        <v>0</v>
      </c>
      <c r="H26" s="5"/>
      <c r="I26" s="5"/>
      <c r="J26" s="1">
        <f t="shared" si="1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5"/>
      <c r="C27" s="3"/>
      <c r="D27" s="5"/>
      <c r="E27" s="5"/>
      <c r="F27" s="5">
        <v>10</v>
      </c>
      <c r="G27" s="5">
        <f t="shared" si="0"/>
        <v>0</v>
      </c>
      <c r="H27" s="5"/>
      <c r="I27" s="5"/>
      <c r="J27" s="1">
        <f t="shared" si="1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5"/>
      <c r="C28" s="3"/>
      <c r="D28" s="5"/>
      <c r="E28" s="5"/>
      <c r="F28" s="5">
        <v>11</v>
      </c>
      <c r="G28" s="5">
        <f t="shared" si="0"/>
        <v>0</v>
      </c>
      <c r="H28" s="5"/>
      <c r="I28" s="5"/>
      <c r="J28" s="1">
        <f t="shared" si="1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5"/>
      <c r="C29" s="3"/>
      <c r="D29" s="5"/>
      <c r="E29" s="5"/>
      <c r="F29" s="5">
        <v>12</v>
      </c>
      <c r="G29" s="5">
        <f t="shared" si="0"/>
        <v>0</v>
      </c>
      <c r="H29" s="5"/>
      <c r="I29" s="5"/>
      <c r="J29" s="1">
        <f t="shared" si="1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5"/>
      <c r="C30" s="3"/>
      <c r="D30" s="5"/>
      <c r="E30" s="5"/>
      <c r="F30" s="5">
        <v>13</v>
      </c>
      <c r="G30" s="5">
        <f t="shared" si="0"/>
        <v>0</v>
      </c>
      <c r="H30" s="5"/>
      <c r="I30" s="5"/>
      <c r="J30" s="1">
        <f t="shared" si="1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5"/>
      <c r="C31" s="3"/>
      <c r="D31" s="5"/>
      <c r="E31" s="5"/>
      <c r="F31" s="5">
        <v>14</v>
      </c>
      <c r="G31" s="5">
        <f t="shared" si="0"/>
        <v>0</v>
      </c>
      <c r="H31" s="5"/>
      <c r="I31" s="5"/>
      <c r="J31" s="1">
        <f t="shared" si="1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1"/>
      <c r="C32" s="42"/>
      <c r="D32" s="41"/>
      <c r="E32" s="41"/>
      <c r="F32" s="5">
        <v>15</v>
      </c>
      <c r="G32" s="5">
        <f t="shared" si="0"/>
        <v>0</v>
      </c>
      <c r="H32" s="5"/>
      <c r="I32" s="5"/>
      <c r="J32" s="1">
        <f t="shared" si="1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5"/>
      <c r="C33" s="3"/>
      <c r="D33" s="5"/>
      <c r="E33" s="5"/>
      <c r="F33" s="5">
        <v>16</v>
      </c>
      <c r="G33" s="5">
        <f t="shared" si="0"/>
        <v>0</v>
      </c>
      <c r="H33" s="5"/>
      <c r="I33" s="5"/>
      <c r="J33" s="1">
        <f t="shared" si="1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5"/>
      <c r="C34" s="3"/>
      <c r="D34" s="5"/>
      <c r="E34" s="5"/>
      <c r="F34" s="5">
        <v>17</v>
      </c>
      <c r="G34" s="5">
        <f t="shared" si="0"/>
        <v>0</v>
      </c>
      <c r="H34" s="5"/>
      <c r="I34" s="5"/>
      <c r="J34" s="1">
        <f t="shared" si="1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5"/>
      <c r="C35" s="3"/>
      <c r="D35" s="5"/>
      <c r="E35" s="5"/>
      <c r="F35" s="5">
        <v>18</v>
      </c>
      <c r="G35" s="5">
        <f t="shared" si="0"/>
        <v>0</v>
      </c>
      <c r="H35" s="5"/>
      <c r="I35" s="5"/>
      <c r="J35" s="1">
        <f t="shared" si="1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5"/>
      <c r="C36" s="3"/>
      <c r="D36" s="5"/>
      <c r="E36" s="5"/>
      <c r="F36" s="5">
        <v>19</v>
      </c>
      <c r="G36" s="5">
        <f t="shared" si="0"/>
        <v>0</v>
      </c>
      <c r="H36" s="5"/>
      <c r="I36" s="5"/>
      <c r="J36" s="1">
        <f t="shared" si="1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5"/>
      <c r="C37" s="3"/>
      <c r="D37" s="5"/>
      <c r="E37" s="5"/>
      <c r="F37" s="5">
        <v>20</v>
      </c>
      <c r="G37" s="5">
        <f t="shared" si="0"/>
        <v>0</v>
      </c>
      <c r="H37" s="5"/>
      <c r="I37" s="5"/>
      <c r="J37" s="1">
        <f t="shared" si="1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5"/>
      <c r="C38" s="3"/>
      <c r="D38" s="5"/>
      <c r="E38" s="5"/>
      <c r="F38" s="5">
        <v>21</v>
      </c>
      <c r="G38" s="5">
        <f t="shared" si="0"/>
        <v>0</v>
      </c>
      <c r="H38" s="5"/>
      <c r="I38" s="5"/>
      <c r="J38" s="1">
        <f t="shared" si="1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5"/>
      <c r="C39" s="3"/>
      <c r="D39" s="5"/>
      <c r="E39" s="5"/>
      <c r="F39" s="5">
        <v>22</v>
      </c>
      <c r="G39" s="5">
        <f t="shared" si="0"/>
        <v>0</v>
      </c>
      <c r="H39" s="5"/>
      <c r="I39" s="5"/>
      <c r="J39" s="1">
        <f t="shared" si="1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5"/>
      <c r="C40" s="3"/>
      <c r="D40" s="5"/>
      <c r="E40" s="5"/>
      <c r="F40" s="5">
        <v>23</v>
      </c>
      <c r="G40" s="5">
        <f t="shared" si="0"/>
        <v>0</v>
      </c>
      <c r="H40" s="5"/>
      <c r="I40" s="5"/>
      <c r="J40" s="1">
        <f t="shared" si="1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5"/>
      <c r="C41" s="3"/>
      <c r="D41" s="5"/>
      <c r="E41" s="5"/>
      <c r="F41" s="5">
        <v>24</v>
      </c>
      <c r="G41" s="5">
        <f t="shared" si="0"/>
        <v>0</v>
      </c>
      <c r="H41" s="5"/>
      <c r="I41" s="5"/>
      <c r="J41" s="1">
        <f t="shared" si="1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5"/>
      <c r="C42" s="3"/>
      <c r="D42" s="5"/>
      <c r="E42" s="5"/>
      <c r="F42" s="5">
        <v>25</v>
      </c>
      <c r="G42" s="5">
        <f t="shared" si="0"/>
        <v>0</v>
      </c>
      <c r="H42" s="5"/>
      <c r="I42" s="5"/>
      <c r="J42" s="1">
        <f t="shared" si="1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5"/>
      <c r="C43" s="3"/>
      <c r="D43" s="5"/>
      <c r="E43" s="5"/>
      <c r="F43" s="5">
        <v>26</v>
      </c>
      <c r="G43" s="5">
        <f t="shared" si="0"/>
        <v>0</v>
      </c>
      <c r="H43" s="5"/>
      <c r="I43" s="5"/>
      <c r="J43" s="1">
        <f t="shared" si="1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5"/>
      <c r="C44" s="3"/>
      <c r="D44" s="5"/>
      <c r="E44" s="5"/>
      <c r="F44" s="5">
        <v>27</v>
      </c>
      <c r="G44" s="5">
        <f t="shared" si="0"/>
        <v>0</v>
      </c>
      <c r="H44" s="5"/>
      <c r="I44" s="5"/>
      <c r="J44" s="1">
        <f t="shared" si="1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5"/>
      <c r="C45" s="3"/>
      <c r="D45" s="5"/>
      <c r="E45" s="5"/>
      <c r="F45" s="5">
        <v>28</v>
      </c>
      <c r="G45" s="5">
        <f t="shared" si="0"/>
        <v>0</v>
      </c>
      <c r="H45" s="5"/>
      <c r="I45" s="5"/>
      <c r="J45" s="1">
        <f t="shared" si="1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5"/>
      <c r="C46" s="3"/>
      <c r="D46" s="5"/>
      <c r="E46" s="5"/>
      <c r="F46" s="5">
        <v>29</v>
      </c>
      <c r="G46" s="5">
        <f t="shared" si="0"/>
        <v>0</v>
      </c>
      <c r="H46" s="5"/>
      <c r="I46" s="5"/>
      <c r="J46" s="1">
        <f t="shared" si="1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9"/>
      <c r="C47" s="5"/>
      <c r="D47" s="5"/>
      <c r="E47" s="5"/>
      <c r="F47" s="5">
        <v>30</v>
      </c>
      <c r="G47" s="5">
        <f t="shared" si="0"/>
        <v>0</v>
      </c>
      <c r="H47" s="5"/>
      <c r="I47" s="5"/>
      <c r="J47" s="1">
        <f t="shared" si="1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29"/>
      <c r="C48" s="29"/>
      <c r="D48" s="29"/>
      <c r="E48" s="5"/>
      <c r="F48" s="5">
        <v>31</v>
      </c>
      <c r="G48" s="5">
        <f t="shared" si="0"/>
        <v>0</v>
      </c>
      <c r="H48" s="5"/>
      <c r="I48" s="5"/>
      <c r="J48" s="1">
        <f t="shared" si="1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5"/>
      <c r="F49" s="30"/>
      <c r="G49" s="37">
        <f>AVERAGE(G18:G48)</f>
        <v>0</v>
      </c>
      <c r="H49" s="37">
        <f>SUM(H18:H47)</f>
        <v>0</v>
      </c>
      <c r="I49" s="37" t="e">
        <f>AVERAGE(I18:I48)</f>
        <v>#DIV/0!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F52" s="5"/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E53" s="105" t="str">
        <f>+H16</f>
        <v>203-166</v>
      </c>
      <c r="G53" s="38" t="e">
        <f>+AVERAGE(I18:I48)</f>
        <v>#DIV/0!</v>
      </c>
      <c r="H53" s="76" t="e">
        <f>+_xlfn.XLOOKUP(MAX(I18:I48),I18:I48,G18:G48)</f>
        <v>#N/A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7.5" customHeight="1" x14ac:dyDescent="0.2"/>
    <row r="129" x14ac:dyDescent="0.2"/>
    <row r="65457" x14ac:dyDescent="0.2"/>
    <row r="65537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I18:I48">
    <cfRule type="top10" dxfId="1" priority="4" rank="1"/>
  </conditionalFormatting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{4D3FE7AD-4F4A-4A3C-8A5D-2665BD94093D}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3FE7AD-4F4A-4A3C-8A5D-2665BD9409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8DCE-EF1B-47F1-A07F-6C393B76B50C}">
  <dimension ref="A1:N65537"/>
  <sheetViews>
    <sheetView topLeftCell="B14" zoomScale="78" zoomScaleNormal="78" workbookViewId="0">
      <selection activeCell="K18" sqref="K18:L49"/>
    </sheetView>
  </sheetViews>
  <sheetFormatPr baseColWidth="10" defaultColWidth="32.5703125" defaultRowHeight="12.75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267</v>
      </c>
      <c r="D10" s="21" t="s">
        <v>24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39" t="s">
        <v>266</v>
      </c>
      <c r="D12" s="15" t="s">
        <v>149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149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0</v>
      </c>
      <c r="J17" s="1" t="str">
        <f>+H16</f>
        <v>203-061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0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0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0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0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0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0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0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0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0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0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0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0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0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0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0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0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0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0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0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0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0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0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0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0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0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0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0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0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0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0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0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0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/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203-061</v>
      </c>
      <c r="G53" s="38">
        <f>+AVERAGE(I18:I47)</f>
        <v>0</v>
      </c>
      <c r="H53" s="38">
        <f>+MAX(G18:G47)</f>
        <v>0</v>
      </c>
      <c r="I53" s="33">
        <f>+SUM(G18:G47)</f>
        <v>0</v>
      </c>
      <c r="J53" s="33">
        <f>+COUNTIF(G18:G47,"&gt;0")</f>
        <v>0</v>
      </c>
      <c r="K53" s="33"/>
      <c r="L53" s="5"/>
      <c r="M53" s="33"/>
      <c r="N53" s="33">
        <f>+SUM(J18:J47)</f>
        <v>0</v>
      </c>
    </row>
    <row r="54" spans="1:14" ht="35.25" customHeight="1" x14ac:dyDescent="0.2"/>
    <row r="65" ht="7.5" customHeight="1" x14ac:dyDescent="0.2"/>
    <row r="81" ht="12.75" hidden="1" customHeight="1" x14ac:dyDescent="0.2"/>
    <row r="97" ht="12.75" hidden="1" customHeight="1" x14ac:dyDescent="0.2"/>
    <row r="113" ht="12.75" hidden="1" customHeight="1" x14ac:dyDescent="0.2"/>
    <row r="129" x14ac:dyDescent="0.2"/>
    <row r="65457" x14ac:dyDescent="0.2"/>
    <row r="65473" ht="12.75" hidden="1" customHeight="1" x14ac:dyDescent="0.2"/>
    <row r="65489" ht="12.75" hidden="1" customHeight="1" x14ac:dyDescent="0.2"/>
    <row r="65505" ht="12.75" hidden="1" customHeight="1" x14ac:dyDescent="0.2"/>
    <row r="65521" ht="12.75" hidden="1" customHeight="1" x14ac:dyDescent="0.2"/>
    <row r="65536" ht="12.75" hidden="1" customHeight="1" x14ac:dyDescent="0.2"/>
    <row r="65537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{AD85DAC8-2EE8-4F6E-A3D8-A5F1B3A3999B}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85DAC8-2EE8-4F6E-A3D8-A5F1B3A399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F847-3CD6-4B28-BD16-B42FF9882E67}">
  <dimension ref="A1:N65537"/>
  <sheetViews>
    <sheetView topLeftCell="B9" workbookViewId="0">
      <selection activeCell="K18" sqref="K18:L49"/>
    </sheetView>
  </sheetViews>
  <sheetFormatPr baseColWidth="10" defaultColWidth="32.5703125" defaultRowHeight="12.75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265</v>
      </c>
      <c r="D10" s="21" t="s">
        <v>36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39" t="s">
        <v>264</v>
      </c>
      <c r="D12" s="15" t="s">
        <v>152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152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52.092103202810293</v>
      </c>
      <c r="J17" s="1" t="str">
        <f>+H16</f>
        <v>203-069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/>
      <c r="H18" s="49"/>
      <c r="I18" s="71">
        <f>+$H$17</f>
        <v>52.092103202810293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/>
      <c r="H19" s="49"/>
      <c r="I19" s="71">
        <f t="shared" ref="I19:I48" si="0">+$H$17</f>
        <v>52.092103202810293</v>
      </c>
      <c r="J19" s="1">
        <f>+I19/1000*60*60*G19</f>
        <v>0</v>
      </c>
      <c r="L19" s="1" t="str">
        <f t="shared" ref="L19:L48" si="1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/>
      <c r="H20" s="49"/>
      <c r="I20" s="71">
        <f t="shared" si="0"/>
        <v>52.092103202810293</v>
      </c>
      <c r="J20" s="1">
        <f t="shared" ref="J20:J48" si="2">+I20/1000*60*60*G20</f>
        <v>0</v>
      </c>
      <c r="L20" s="1" t="str">
        <f t="shared" si="1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/>
      <c r="H21" s="49"/>
      <c r="I21" s="71">
        <f t="shared" si="0"/>
        <v>52.092103202810293</v>
      </c>
      <c r="J21" s="1">
        <f t="shared" si="2"/>
        <v>0</v>
      </c>
      <c r="L21" s="1" t="str">
        <f t="shared" si="1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/>
      <c r="H22" s="49"/>
      <c r="I22" s="71">
        <f t="shared" si="0"/>
        <v>52.092103202810293</v>
      </c>
      <c r="J22" s="1">
        <f t="shared" si="2"/>
        <v>0</v>
      </c>
      <c r="L22" s="1" t="str">
        <f t="shared" si="1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/>
      <c r="H23" s="49"/>
      <c r="I23" s="71">
        <f t="shared" si="0"/>
        <v>52.092103202810293</v>
      </c>
      <c r="J23" s="1">
        <f t="shared" si="2"/>
        <v>0</v>
      </c>
      <c r="L23" s="1" t="str">
        <f t="shared" si="1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/>
      <c r="H24" s="49"/>
      <c r="I24" s="71">
        <f t="shared" si="0"/>
        <v>52.092103202810293</v>
      </c>
      <c r="J24" s="1">
        <f t="shared" si="2"/>
        <v>0</v>
      </c>
      <c r="L24" s="1" t="str">
        <f t="shared" si="1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/>
      <c r="H25" s="49"/>
      <c r="I25" s="71">
        <f t="shared" si="0"/>
        <v>52.092103202810293</v>
      </c>
      <c r="J25" s="1">
        <f t="shared" si="2"/>
        <v>0</v>
      </c>
      <c r="L25" s="1" t="str">
        <f t="shared" si="1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/>
      <c r="H26" s="49"/>
      <c r="I26" s="71">
        <f t="shared" si="0"/>
        <v>52.092103202810293</v>
      </c>
      <c r="J26" s="1">
        <f t="shared" si="2"/>
        <v>0</v>
      </c>
      <c r="L26" s="1" t="str">
        <f t="shared" si="1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/>
      <c r="H27" s="49"/>
      <c r="I27" s="71">
        <f t="shared" si="0"/>
        <v>52.092103202810293</v>
      </c>
      <c r="J27" s="1">
        <f t="shared" si="2"/>
        <v>0</v>
      </c>
      <c r="L27" s="1" t="str">
        <f t="shared" si="1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/>
      <c r="H28" s="49"/>
      <c r="I28" s="71">
        <f t="shared" si="0"/>
        <v>52.092103202810293</v>
      </c>
      <c r="J28" s="1">
        <f t="shared" si="2"/>
        <v>0</v>
      </c>
      <c r="L28" s="1" t="str">
        <f t="shared" si="1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/>
      <c r="H29" s="49"/>
      <c r="I29" s="71">
        <f t="shared" si="0"/>
        <v>52.092103202810293</v>
      </c>
      <c r="J29" s="1">
        <f t="shared" si="2"/>
        <v>0</v>
      </c>
      <c r="L29" s="1" t="str">
        <f t="shared" si="1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/>
      <c r="H30" s="49"/>
      <c r="I30" s="71">
        <f t="shared" si="0"/>
        <v>52.092103202810293</v>
      </c>
      <c r="J30" s="1">
        <f t="shared" si="2"/>
        <v>0</v>
      </c>
      <c r="L30" s="1" t="str">
        <f t="shared" si="1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/>
      <c r="H31" s="49"/>
      <c r="I31" s="71">
        <f t="shared" si="0"/>
        <v>52.092103202810293</v>
      </c>
      <c r="J31" s="1">
        <f t="shared" si="2"/>
        <v>0</v>
      </c>
      <c r="L31" s="1" t="str">
        <f t="shared" si="1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/>
      <c r="H32" s="49"/>
      <c r="I32" s="71">
        <f t="shared" si="0"/>
        <v>52.092103202810293</v>
      </c>
      <c r="J32" s="1">
        <f t="shared" si="2"/>
        <v>0</v>
      </c>
      <c r="L32" s="1" t="str">
        <f t="shared" si="1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/>
      <c r="H33" s="49"/>
      <c r="I33" s="71">
        <f t="shared" si="0"/>
        <v>52.092103202810293</v>
      </c>
      <c r="J33" s="1">
        <f t="shared" si="2"/>
        <v>0</v>
      </c>
      <c r="L33" s="1" t="str">
        <f t="shared" si="1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/>
      <c r="H34" s="49"/>
      <c r="I34" s="71">
        <f t="shared" si="0"/>
        <v>52.092103202810293</v>
      </c>
      <c r="J34" s="1">
        <f t="shared" si="2"/>
        <v>0</v>
      </c>
      <c r="L34" s="1" t="str">
        <f t="shared" si="1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/>
      <c r="H35" s="49"/>
      <c r="I35" s="71">
        <f t="shared" si="0"/>
        <v>52.092103202810293</v>
      </c>
      <c r="J35" s="1">
        <f t="shared" si="2"/>
        <v>0</v>
      </c>
      <c r="L35" s="1" t="str">
        <f t="shared" si="1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/>
      <c r="H36" s="49"/>
      <c r="I36" s="71">
        <f t="shared" si="0"/>
        <v>52.092103202810293</v>
      </c>
      <c r="J36" s="1">
        <f t="shared" si="2"/>
        <v>0</v>
      </c>
      <c r="L36" s="1" t="str">
        <f t="shared" si="1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/>
      <c r="H37" s="49"/>
      <c r="I37" s="71">
        <f t="shared" si="0"/>
        <v>52.092103202810293</v>
      </c>
      <c r="J37" s="1">
        <f t="shared" si="2"/>
        <v>0</v>
      </c>
      <c r="L37" s="1" t="str">
        <f t="shared" si="1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/>
      <c r="H38" s="49"/>
      <c r="I38" s="71">
        <f t="shared" si="0"/>
        <v>52.092103202810293</v>
      </c>
      <c r="J38" s="1">
        <f t="shared" si="2"/>
        <v>0</v>
      </c>
      <c r="L38" s="1" t="str">
        <f t="shared" si="1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/>
      <c r="H39" s="49"/>
      <c r="I39" s="71">
        <f t="shared" si="0"/>
        <v>52.092103202810293</v>
      </c>
      <c r="J39" s="1">
        <f t="shared" si="2"/>
        <v>0</v>
      </c>
      <c r="L39" s="1" t="str">
        <f t="shared" si="1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/>
      <c r="H40" s="49"/>
      <c r="I40" s="71">
        <f t="shared" si="0"/>
        <v>52.092103202810293</v>
      </c>
      <c r="J40" s="1">
        <f t="shared" si="2"/>
        <v>0</v>
      </c>
      <c r="L40" s="1" t="str">
        <f t="shared" si="1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/>
      <c r="H41" s="49"/>
      <c r="I41" s="71">
        <f t="shared" si="0"/>
        <v>52.092103202810293</v>
      </c>
      <c r="J41" s="1">
        <f t="shared" si="2"/>
        <v>0</v>
      </c>
      <c r="L41" s="1" t="str">
        <f t="shared" si="1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/>
      <c r="H42" s="49"/>
      <c r="I42" s="71">
        <f t="shared" si="0"/>
        <v>52.092103202810293</v>
      </c>
      <c r="J42" s="1">
        <f t="shared" si="2"/>
        <v>0</v>
      </c>
      <c r="L42" s="1" t="str">
        <f t="shared" si="1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/>
      <c r="H43" s="49"/>
      <c r="I43" s="71">
        <f t="shared" si="0"/>
        <v>52.092103202810293</v>
      </c>
      <c r="J43" s="1">
        <f t="shared" si="2"/>
        <v>0</v>
      </c>
      <c r="L43" s="1" t="str">
        <f t="shared" si="1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/>
      <c r="H44" s="49"/>
      <c r="I44" s="71">
        <f t="shared" si="0"/>
        <v>52.092103202810293</v>
      </c>
      <c r="J44" s="1">
        <f t="shared" si="2"/>
        <v>0</v>
      </c>
      <c r="L44" s="1" t="str">
        <f t="shared" si="1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/>
      <c r="H45" s="49"/>
      <c r="I45" s="71">
        <f t="shared" si="0"/>
        <v>52.092103202810293</v>
      </c>
      <c r="J45" s="1">
        <f t="shared" si="2"/>
        <v>0</v>
      </c>
      <c r="L45" s="1" t="str">
        <f t="shared" si="1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/>
      <c r="H46" s="49"/>
      <c r="I46" s="71">
        <f t="shared" si="0"/>
        <v>52.092103202810293</v>
      </c>
      <c r="J46" s="1">
        <f t="shared" si="2"/>
        <v>0</v>
      </c>
      <c r="L46" s="1" t="str">
        <f t="shared" si="1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/>
      <c r="H47" s="49"/>
      <c r="I47" s="71">
        <f t="shared" si="0"/>
        <v>52.092103202810293</v>
      </c>
      <c r="J47" s="1">
        <f t="shared" si="2"/>
        <v>0</v>
      </c>
      <c r="L47" s="1" t="str">
        <f t="shared" si="1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/>
      <c r="H48" s="49"/>
      <c r="I48" s="71">
        <f t="shared" si="0"/>
        <v>52.092103202810293</v>
      </c>
      <c r="J48" s="1">
        <f t="shared" si="2"/>
        <v>0</v>
      </c>
      <c r="L48" s="1" t="str">
        <f t="shared" si="1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 t="e">
        <f>AVERAGE(G18:G48)</f>
        <v>#DIV/0!</v>
      </c>
      <c r="H49" s="37"/>
      <c r="I49" s="37">
        <f>AVERAGE(I18:I48)</f>
        <v>52.092103202810279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203-069</v>
      </c>
      <c r="G53" s="38">
        <f>+AVERAGE(I18:I48)</f>
        <v>52.092103202810279</v>
      </c>
      <c r="H53" s="38">
        <f>+MAX(G18:G47)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7.5" customHeight="1" x14ac:dyDescent="0.2"/>
    <row r="81" ht="12.75" hidden="1" customHeight="1" x14ac:dyDescent="0.2"/>
    <row r="97" ht="12.75" hidden="1" customHeight="1" x14ac:dyDescent="0.2"/>
    <row r="113" ht="12.75" hidden="1" customHeight="1" x14ac:dyDescent="0.2"/>
    <row r="129" x14ac:dyDescent="0.2"/>
    <row r="65457" x14ac:dyDescent="0.2"/>
    <row r="65473" ht="12.75" hidden="1" customHeight="1" x14ac:dyDescent="0.2"/>
    <row r="65489" ht="12.75" hidden="1" customHeight="1" x14ac:dyDescent="0.2"/>
    <row r="65505" ht="12.75" hidden="1" customHeight="1" x14ac:dyDescent="0.2"/>
    <row r="65521" ht="12.75" hidden="1" customHeight="1" x14ac:dyDescent="0.2"/>
    <row r="65536" ht="12.75" hidden="1" customHeight="1" x14ac:dyDescent="0.2"/>
    <row r="65537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{745B3970-DFB5-4618-8C44-D5255B6EB929}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5B3970-DFB5-4618-8C44-D5255B6EB9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D3DE-30ED-4078-9BF5-2DE662552378}">
  <dimension ref="A1:N65537"/>
  <sheetViews>
    <sheetView topLeftCell="A11" workbookViewId="0">
      <selection activeCell="K18" sqref="K18:L49"/>
    </sheetView>
  </sheetViews>
  <sheetFormatPr baseColWidth="10" defaultColWidth="32.5703125" defaultRowHeight="12.75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263</v>
      </c>
      <c r="D10" s="21" t="s">
        <v>262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39" t="s">
        <v>261</v>
      </c>
      <c r="D12" s="15" t="s">
        <v>153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153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0</v>
      </c>
      <c r="J17" s="1" t="str">
        <f>+H16</f>
        <v>203-071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0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0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0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0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0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0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0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0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0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0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0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0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0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0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0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0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0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0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0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0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0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0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0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0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0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0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0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0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0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0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0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0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/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203-071</v>
      </c>
      <c r="G53" s="38">
        <f>+AVERAGE(I18:I47)</f>
        <v>0</v>
      </c>
      <c r="H53" s="38">
        <f>+MAX(G18:G47)</f>
        <v>0</v>
      </c>
      <c r="I53" s="33">
        <f>+SUM(G18:G47)</f>
        <v>0</v>
      </c>
      <c r="J53" s="33">
        <f>+COUNTIF(G18:G47,"&gt;0")</f>
        <v>0</v>
      </c>
      <c r="K53" s="33"/>
      <c r="L53" s="5"/>
      <c r="M53" s="33"/>
      <c r="N53" s="33">
        <f>+SUM(J18:J47)</f>
        <v>0</v>
      </c>
    </row>
    <row r="54" spans="1:14" ht="35.25" customHeight="1" x14ac:dyDescent="0.2"/>
    <row r="65" ht="7.5" customHeight="1" x14ac:dyDescent="0.2"/>
    <row r="81" ht="12.75" hidden="1" customHeight="1" x14ac:dyDescent="0.2"/>
    <row r="97" ht="12.75" hidden="1" customHeight="1" x14ac:dyDescent="0.2"/>
    <row r="113" ht="12.75" hidden="1" customHeight="1" x14ac:dyDescent="0.2"/>
    <row r="129" x14ac:dyDescent="0.2"/>
    <row r="65457" x14ac:dyDescent="0.2"/>
    <row r="65473" ht="12.75" hidden="1" customHeight="1" x14ac:dyDescent="0.2"/>
    <row r="65489" ht="12.75" hidden="1" customHeight="1" x14ac:dyDescent="0.2"/>
    <row r="65505" ht="12.75" hidden="1" customHeight="1" x14ac:dyDescent="0.2"/>
    <row r="65521" ht="12.75" hidden="1" customHeight="1" x14ac:dyDescent="0.2"/>
    <row r="65536" ht="12.75" hidden="1" customHeight="1" x14ac:dyDescent="0.2"/>
    <row r="65537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{8EB65A89-9C1B-4B5D-B208-0078EE185AA6}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B65A89-9C1B-4B5D-B208-0078EE185A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DAA4-20C4-404E-9851-C1DE1CB5AB18}">
  <dimension ref="A1:N65537"/>
  <sheetViews>
    <sheetView workbookViewId="0">
      <selection activeCell="H17" sqref="H17"/>
    </sheetView>
  </sheetViews>
  <sheetFormatPr baseColWidth="10" defaultColWidth="32.5703125" defaultRowHeight="12.75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29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260</v>
      </c>
      <c r="D10" s="21" t="s">
        <v>259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39" t="s">
        <v>258</v>
      </c>
      <c r="D12" s="15" t="s">
        <v>154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154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40.304031894654955</v>
      </c>
      <c r="J17" s="1" t="str">
        <f>+H16</f>
        <v>203-072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40.304031894654955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6"/>
      <c r="F19" s="5">
        <v>2</v>
      </c>
      <c r="G19" s="5">
        <f t="shared" ref="G19:G48" si="0">B19-B18</f>
        <v>0</v>
      </c>
      <c r="H19" s="49"/>
      <c r="I19" s="71">
        <f t="shared" ref="I19:I48" si="1">+$H$17</f>
        <v>40.304031894654955</v>
      </c>
      <c r="J19" s="1">
        <f>+I19/1000*60*60*G19</f>
        <v>0</v>
      </c>
      <c r="L19" s="1" t="str">
        <f t="shared" ref="L19:L48" si="2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6"/>
      <c r="F20" s="5">
        <v>3</v>
      </c>
      <c r="G20" s="5">
        <f t="shared" si="0"/>
        <v>0</v>
      </c>
      <c r="H20" s="49"/>
      <c r="I20" s="71">
        <f t="shared" si="1"/>
        <v>40.304031894654955</v>
      </c>
      <c r="J20" s="1">
        <f t="shared" ref="J20:J48" si="3">+I20/1000*60*60*G20</f>
        <v>0</v>
      </c>
      <c r="L20" s="1" t="str">
        <f t="shared" si="2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6"/>
      <c r="F21" s="5">
        <v>4</v>
      </c>
      <c r="G21" s="5">
        <f t="shared" si="0"/>
        <v>0</v>
      </c>
      <c r="H21" s="49"/>
      <c r="I21" s="71">
        <f t="shared" si="1"/>
        <v>40.304031894654955</v>
      </c>
      <c r="J21" s="1">
        <f t="shared" si="3"/>
        <v>0</v>
      </c>
      <c r="L21" s="1" t="str">
        <f t="shared" si="2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6"/>
      <c r="F22" s="5">
        <v>5</v>
      </c>
      <c r="G22" s="5">
        <f t="shared" si="0"/>
        <v>0</v>
      </c>
      <c r="H22" s="49"/>
      <c r="I22" s="71">
        <f t="shared" si="1"/>
        <v>40.304031894654955</v>
      </c>
      <c r="J22" s="1">
        <f t="shared" si="3"/>
        <v>0</v>
      </c>
      <c r="L22" s="1" t="str">
        <f t="shared" si="2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6"/>
      <c r="F23" s="5">
        <v>6</v>
      </c>
      <c r="G23" s="5">
        <f t="shared" si="0"/>
        <v>0</v>
      </c>
      <c r="H23" s="49"/>
      <c r="I23" s="71">
        <f t="shared" si="1"/>
        <v>40.304031894654955</v>
      </c>
      <c r="J23" s="1">
        <f t="shared" si="3"/>
        <v>0</v>
      </c>
      <c r="L23" s="1" t="str">
        <f t="shared" si="2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6"/>
      <c r="F24" s="5">
        <v>7</v>
      </c>
      <c r="G24" s="5">
        <f t="shared" si="0"/>
        <v>0</v>
      </c>
      <c r="H24" s="49"/>
      <c r="I24" s="71">
        <f t="shared" si="1"/>
        <v>40.304031894654955</v>
      </c>
      <c r="J24" s="1">
        <f t="shared" si="3"/>
        <v>0</v>
      </c>
      <c r="L24" s="1" t="str">
        <f t="shared" si="2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6"/>
      <c r="F25" s="5">
        <v>8</v>
      </c>
      <c r="G25" s="5">
        <f t="shared" si="0"/>
        <v>0</v>
      </c>
      <c r="H25" s="49"/>
      <c r="I25" s="71">
        <f t="shared" si="1"/>
        <v>40.304031894654955</v>
      </c>
      <c r="J25" s="1">
        <f t="shared" si="3"/>
        <v>0</v>
      </c>
      <c r="L25" s="1" t="str">
        <f t="shared" si="2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6"/>
      <c r="F26" s="5">
        <v>9</v>
      </c>
      <c r="G26" s="5">
        <f t="shared" si="0"/>
        <v>0</v>
      </c>
      <c r="H26" s="49"/>
      <c r="I26" s="71">
        <f t="shared" si="1"/>
        <v>40.304031894654955</v>
      </c>
      <c r="J26" s="1">
        <f t="shared" si="3"/>
        <v>0</v>
      </c>
      <c r="L26" s="1" t="str">
        <f t="shared" si="2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6"/>
      <c r="F27" s="5">
        <v>10</v>
      </c>
      <c r="G27" s="5">
        <f t="shared" si="0"/>
        <v>0</v>
      </c>
      <c r="H27" s="49"/>
      <c r="I27" s="71">
        <f t="shared" si="1"/>
        <v>40.304031894654955</v>
      </c>
      <c r="J27" s="1">
        <f t="shared" si="3"/>
        <v>0</v>
      </c>
      <c r="L27" s="1" t="str">
        <f t="shared" si="2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6"/>
      <c r="F28" s="5">
        <v>11</v>
      </c>
      <c r="G28" s="5">
        <f t="shared" si="0"/>
        <v>0</v>
      </c>
      <c r="H28" s="49"/>
      <c r="I28" s="71">
        <f t="shared" si="1"/>
        <v>40.304031894654955</v>
      </c>
      <c r="J28" s="1">
        <f t="shared" si="3"/>
        <v>0</v>
      </c>
      <c r="L28" s="1" t="str">
        <f t="shared" si="2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6"/>
      <c r="F29" s="5">
        <v>12</v>
      </c>
      <c r="G29" s="5">
        <f t="shared" si="0"/>
        <v>0</v>
      </c>
      <c r="H29" s="49"/>
      <c r="I29" s="71">
        <f t="shared" si="1"/>
        <v>40.304031894654955</v>
      </c>
      <c r="J29" s="1">
        <f t="shared" si="3"/>
        <v>0</v>
      </c>
      <c r="L29" s="1" t="str">
        <f t="shared" si="2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6"/>
      <c r="F30" s="5">
        <v>13</v>
      </c>
      <c r="G30" s="5">
        <f t="shared" si="0"/>
        <v>0</v>
      </c>
      <c r="H30" s="49"/>
      <c r="I30" s="71">
        <f t="shared" si="1"/>
        <v>40.304031894654955</v>
      </c>
      <c r="J30" s="1">
        <f t="shared" si="3"/>
        <v>0</v>
      </c>
      <c r="L30" s="1" t="str">
        <f t="shared" si="2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6"/>
      <c r="F31" s="5">
        <v>14</v>
      </c>
      <c r="G31" s="5">
        <f t="shared" si="0"/>
        <v>0</v>
      </c>
      <c r="H31" s="49"/>
      <c r="I31" s="71">
        <f t="shared" si="1"/>
        <v>40.304031894654955</v>
      </c>
      <c r="J31" s="1">
        <f t="shared" si="3"/>
        <v>0</v>
      </c>
      <c r="L31" s="1" t="str">
        <f t="shared" si="2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43"/>
      <c r="F32" s="5">
        <v>15</v>
      </c>
      <c r="G32" s="5">
        <f t="shared" si="0"/>
        <v>0</v>
      </c>
      <c r="H32" s="49"/>
      <c r="I32" s="71">
        <f t="shared" si="1"/>
        <v>40.304031894654955</v>
      </c>
      <c r="J32" s="1">
        <f t="shared" si="3"/>
        <v>0</v>
      </c>
      <c r="L32" s="1" t="str">
        <f t="shared" si="2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40.304031894654955</v>
      </c>
      <c r="J33" s="1">
        <f t="shared" si="3"/>
        <v>0</v>
      </c>
      <c r="L33" s="1" t="str">
        <f t="shared" si="2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40.304031894654955</v>
      </c>
      <c r="J34" s="1">
        <f t="shared" si="3"/>
        <v>0</v>
      </c>
      <c r="L34" s="1" t="str">
        <f t="shared" si="2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40.304031894654955</v>
      </c>
      <c r="J35" s="1">
        <f t="shared" si="3"/>
        <v>0</v>
      </c>
      <c r="L35" s="1" t="str">
        <f t="shared" si="2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 t="shared" si="1"/>
        <v>40.304031894654955</v>
      </c>
      <c r="J36" s="1">
        <f t="shared" si="3"/>
        <v>0</v>
      </c>
      <c r="L36" s="1" t="str">
        <f t="shared" si="2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40.304031894654955</v>
      </c>
      <c r="J37" s="1">
        <f t="shared" si="3"/>
        <v>0</v>
      </c>
      <c r="L37" s="1" t="str">
        <f t="shared" si="2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40.304031894654955</v>
      </c>
      <c r="J38" s="1">
        <f t="shared" si="3"/>
        <v>0</v>
      </c>
      <c r="L38" s="1" t="str">
        <f t="shared" si="2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40.304031894654955</v>
      </c>
      <c r="J39" s="1">
        <f t="shared" si="3"/>
        <v>0</v>
      </c>
      <c r="L39" s="1" t="str">
        <f t="shared" si="2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40.304031894654955</v>
      </c>
      <c r="J40" s="1">
        <f t="shared" si="3"/>
        <v>0</v>
      </c>
      <c r="L40" s="1" t="str">
        <f t="shared" si="2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40.304031894654955</v>
      </c>
      <c r="J41" s="1">
        <f t="shared" si="3"/>
        <v>0</v>
      </c>
      <c r="L41" s="1" t="str">
        <f t="shared" si="2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40.304031894654955</v>
      </c>
      <c r="J42" s="1">
        <f t="shared" si="3"/>
        <v>0</v>
      </c>
      <c r="L42" s="1" t="str">
        <f t="shared" si="2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40.304031894654955</v>
      </c>
      <c r="J43" s="1">
        <f t="shared" si="3"/>
        <v>0</v>
      </c>
      <c r="L43" s="1" t="str">
        <f t="shared" si="2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40.304031894654955</v>
      </c>
      <c r="J44" s="1">
        <f t="shared" si="3"/>
        <v>0</v>
      </c>
      <c r="L44" s="1" t="str">
        <f t="shared" si="2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40.304031894654955</v>
      </c>
      <c r="J45" s="1">
        <f t="shared" si="3"/>
        <v>0</v>
      </c>
      <c r="L45" s="1" t="str">
        <f t="shared" si="2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40.304031894654955</v>
      </c>
      <c r="J46" s="1">
        <f t="shared" si="3"/>
        <v>0</v>
      </c>
      <c r="L46" s="1" t="str">
        <f t="shared" si="2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40.304031894654955</v>
      </c>
      <c r="J47" s="1">
        <f t="shared" si="3"/>
        <v>0</v>
      </c>
      <c r="L47" s="1" t="str">
        <f t="shared" si="2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40.304031894654955</v>
      </c>
      <c r="J48" s="1">
        <f t="shared" si="3"/>
        <v>0</v>
      </c>
      <c r="L48" s="1" t="str">
        <f t="shared" si="2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40.304031894654969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/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203-072</v>
      </c>
      <c r="G53" s="38">
        <f>+AVERAGE(I18:I47)</f>
        <v>40.304031894654962</v>
      </c>
      <c r="H53" s="38">
        <f>+MAX(G18:G47)</f>
        <v>0</v>
      </c>
      <c r="I53" s="33">
        <f>+SUM(G18:G47)</f>
        <v>0</v>
      </c>
      <c r="J53" s="33">
        <f>+COUNTIF(G18:G47,"&gt;0")</f>
        <v>0</v>
      </c>
      <c r="K53" s="33"/>
      <c r="L53" s="5"/>
      <c r="M53" s="33"/>
      <c r="N53" s="33">
        <f>+SUM(J18:J47)</f>
        <v>0</v>
      </c>
    </row>
    <row r="54" spans="1:14" ht="35.25" customHeight="1" x14ac:dyDescent="0.2"/>
    <row r="65" ht="7.5" customHeight="1" x14ac:dyDescent="0.2"/>
    <row r="81" ht="12.75" hidden="1" customHeight="1" x14ac:dyDescent="0.2"/>
    <row r="97" ht="12.75" hidden="1" customHeight="1" x14ac:dyDescent="0.2"/>
    <row r="113" ht="12.75" hidden="1" customHeight="1" x14ac:dyDescent="0.2"/>
    <row r="129" x14ac:dyDescent="0.2"/>
    <row r="65457" x14ac:dyDescent="0.2"/>
    <row r="65473" ht="12.75" hidden="1" customHeight="1" x14ac:dyDescent="0.2"/>
    <row r="65489" ht="12.75" hidden="1" customHeight="1" x14ac:dyDescent="0.2"/>
    <row r="65505" ht="12.75" hidden="1" customHeight="1" x14ac:dyDescent="0.2"/>
    <row r="65521" ht="12.75" hidden="1" customHeight="1" x14ac:dyDescent="0.2"/>
    <row r="65536" ht="12.75" hidden="1" customHeight="1" x14ac:dyDescent="0.2"/>
    <row r="65537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{28773EA5-43B5-4033-8687-20C53BD68705}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773EA5-43B5-4033-8687-20C53BD68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2:G92"/>
  <sheetViews>
    <sheetView workbookViewId="0">
      <selection activeCell="D84" sqref="D6:D84"/>
    </sheetView>
  </sheetViews>
  <sheetFormatPr baseColWidth="10" defaultRowHeight="12.75" x14ac:dyDescent="0.2"/>
  <cols>
    <col min="1" max="1" width="2.7109375" customWidth="1"/>
    <col min="2" max="2" width="12" style="58" bestFit="1" customWidth="1"/>
    <col min="3" max="3" width="11.42578125" style="58"/>
    <col min="4" max="4" width="25.140625" style="58" bestFit="1" customWidth="1"/>
    <col min="5" max="5" width="11.42578125" style="58"/>
  </cols>
  <sheetData>
    <row r="2" spans="1:7" ht="15" x14ac:dyDescent="0.25">
      <c r="B2" s="60" t="s">
        <v>134</v>
      </c>
      <c r="C2" s="60" t="s">
        <v>135</v>
      </c>
      <c r="D2" s="60" t="s">
        <v>136</v>
      </c>
    </row>
    <row r="3" spans="1:7" ht="15" x14ac:dyDescent="0.25">
      <c r="A3" s="61"/>
      <c r="B3" s="55">
        <v>202412</v>
      </c>
      <c r="C3" s="61" t="s">
        <v>139</v>
      </c>
      <c r="D3" s="79">
        <v>50.305372648628278</v>
      </c>
      <c r="E3" s="62"/>
      <c r="G3" s="59"/>
    </row>
    <row r="4" spans="1:7" x14ac:dyDescent="0.2">
      <c r="A4" s="55"/>
      <c r="B4" s="55">
        <v>202412</v>
      </c>
      <c r="C4" s="55" t="s">
        <v>140</v>
      </c>
      <c r="D4" s="78">
        <v>65.706068980233653</v>
      </c>
      <c r="E4" s="62"/>
      <c r="G4" s="59"/>
    </row>
    <row r="5" spans="1:7" x14ac:dyDescent="0.2">
      <c r="A5" s="55"/>
      <c r="B5" s="55">
        <v>202412</v>
      </c>
      <c r="C5" s="55" t="s">
        <v>141</v>
      </c>
      <c r="D5" s="78">
        <v>82.139417360068478</v>
      </c>
      <c r="E5" s="62"/>
      <c r="G5" s="59"/>
    </row>
    <row r="6" spans="1:7" x14ac:dyDescent="0.2">
      <c r="A6" s="55"/>
      <c r="B6" s="55">
        <v>202412</v>
      </c>
      <c r="C6" s="55" t="s">
        <v>142</v>
      </c>
      <c r="D6" s="78">
        <v>27.035715195442936</v>
      </c>
      <c r="E6" s="62"/>
      <c r="G6" s="59"/>
    </row>
    <row r="7" spans="1:7" x14ac:dyDescent="0.2">
      <c r="A7" s="55"/>
      <c r="B7" s="55">
        <v>202412</v>
      </c>
      <c r="C7" s="55" t="s">
        <v>143</v>
      </c>
      <c r="D7" s="78">
        <v>66.85666529307899</v>
      </c>
      <c r="E7" s="62"/>
      <c r="G7" s="59"/>
    </row>
    <row r="8" spans="1:7" ht="15.75" customHeight="1" x14ac:dyDescent="0.2">
      <c r="A8" s="55"/>
      <c r="B8" s="55">
        <v>202412</v>
      </c>
      <c r="C8" s="55" t="s">
        <v>144</v>
      </c>
      <c r="D8" s="78">
        <v>44.42411898961366</v>
      </c>
      <c r="E8" s="62"/>
      <c r="G8" s="59"/>
    </row>
    <row r="9" spans="1:7" x14ac:dyDescent="0.2">
      <c r="A9" s="55"/>
      <c r="B9" s="55">
        <v>202412</v>
      </c>
      <c r="C9" s="55" t="s">
        <v>145</v>
      </c>
      <c r="D9" s="78">
        <v>13.111992160106352</v>
      </c>
      <c r="E9" s="62"/>
      <c r="G9" s="59"/>
    </row>
    <row r="10" spans="1:7" x14ac:dyDescent="0.2">
      <c r="A10" s="55"/>
      <c r="B10" s="55">
        <v>202412</v>
      </c>
      <c r="C10" s="55" t="s">
        <v>146</v>
      </c>
      <c r="D10" s="78">
        <v>63.58041725305241</v>
      </c>
      <c r="E10" s="62"/>
      <c r="G10" s="59"/>
    </row>
    <row r="11" spans="1:7" x14ac:dyDescent="0.2">
      <c r="A11" s="55"/>
      <c r="B11" s="55">
        <v>202412</v>
      </c>
      <c r="C11" s="55" t="s">
        <v>147</v>
      </c>
      <c r="D11" s="78">
        <v>21.1988418109181</v>
      </c>
      <c r="E11" s="62"/>
      <c r="G11" s="59"/>
    </row>
    <row r="12" spans="1:7" x14ac:dyDescent="0.2">
      <c r="A12" s="55"/>
      <c r="B12" s="55">
        <v>202412</v>
      </c>
      <c r="C12" s="55" t="s">
        <v>148</v>
      </c>
      <c r="D12" s="78">
        <v>82.888040055596818</v>
      </c>
      <c r="E12" s="62"/>
      <c r="G12" s="59"/>
    </row>
    <row r="13" spans="1:7" x14ac:dyDescent="0.2">
      <c r="A13" s="55"/>
      <c r="B13" s="55">
        <v>202412</v>
      </c>
      <c r="C13" s="55" t="s">
        <v>149</v>
      </c>
      <c r="D13" s="78"/>
      <c r="E13" s="62"/>
      <c r="G13" s="59"/>
    </row>
    <row r="14" spans="1:7" x14ac:dyDescent="0.2">
      <c r="A14" s="55"/>
      <c r="B14" s="55">
        <v>202412</v>
      </c>
      <c r="C14" s="55" t="s">
        <v>150</v>
      </c>
      <c r="D14" s="78">
        <v>57.444894790316233</v>
      </c>
      <c r="E14" s="62"/>
      <c r="G14" s="59"/>
    </row>
    <row r="15" spans="1:7" x14ac:dyDescent="0.2">
      <c r="A15" s="55"/>
      <c r="B15" s="55">
        <v>202412</v>
      </c>
      <c r="C15" s="55" t="s">
        <v>151</v>
      </c>
      <c r="D15" s="78">
        <v>45.99458074007412</v>
      </c>
      <c r="E15" s="62"/>
      <c r="G15" s="59"/>
    </row>
    <row r="16" spans="1:7" x14ac:dyDescent="0.2">
      <c r="A16" s="55"/>
      <c r="B16" s="55">
        <v>202412</v>
      </c>
      <c r="C16" s="55" t="s">
        <v>152</v>
      </c>
      <c r="D16" s="78">
        <v>52.092103202810293</v>
      </c>
      <c r="E16" s="62"/>
      <c r="G16" s="59"/>
    </row>
    <row r="17" spans="1:7" x14ac:dyDescent="0.2">
      <c r="A17" s="55"/>
      <c r="B17" s="55">
        <v>202412</v>
      </c>
      <c r="C17" s="55" t="s">
        <v>153</v>
      </c>
      <c r="D17" s="78"/>
      <c r="E17" s="62"/>
      <c r="G17" s="59"/>
    </row>
    <row r="18" spans="1:7" x14ac:dyDescent="0.2">
      <c r="A18" s="55"/>
      <c r="B18" s="55">
        <v>202412</v>
      </c>
      <c r="C18" s="55" t="s">
        <v>154</v>
      </c>
      <c r="D18" s="78">
        <v>40.304031894654955</v>
      </c>
      <c r="E18" s="62"/>
      <c r="G18" s="59"/>
    </row>
    <row r="19" spans="1:7" x14ac:dyDescent="0.2">
      <c r="A19" s="55"/>
      <c r="B19" s="55">
        <v>202412</v>
      </c>
      <c r="C19" s="55" t="s">
        <v>155</v>
      </c>
      <c r="D19" s="78">
        <v>44.244686270806106</v>
      </c>
      <c r="E19" s="62"/>
      <c r="G19" s="59"/>
    </row>
    <row r="20" spans="1:7" x14ac:dyDescent="0.2">
      <c r="A20" s="55"/>
      <c r="B20" s="55">
        <v>202412</v>
      </c>
      <c r="C20" s="55" t="s">
        <v>156</v>
      </c>
      <c r="D20" s="78">
        <v>46.797311615304352</v>
      </c>
      <c r="E20" s="62"/>
      <c r="G20" s="59"/>
    </row>
    <row r="21" spans="1:7" x14ac:dyDescent="0.2">
      <c r="A21" s="55"/>
      <c r="B21" s="55">
        <v>202412</v>
      </c>
      <c r="C21" s="55" t="s">
        <v>157</v>
      </c>
      <c r="D21" s="78">
        <v>34.078293072515002</v>
      </c>
      <c r="E21" s="62"/>
      <c r="G21" s="59"/>
    </row>
    <row r="22" spans="1:7" x14ac:dyDescent="0.2">
      <c r="A22" s="55"/>
      <c r="B22" s="55">
        <v>202412</v>
      </c>
      <c r="C22" s="55" t="s">
        <v>158</v>
      </c>
      <c r="D22" s="78">
        <v>29.888989618152515</v>
      </c>
      <c r="E22" s="62"/>
      <c r="G22" s="59"/>
    </row>
    <row r="23" spans="1:7" x14ac:dyDescent="0.2">
      <c r="A23" s="55"/>
      <c r="B23" s="55">
        <v>202412</v>
      </c>
      <c r="C23" s="55" t="s">
        <v>159</v>
      </c>
      <c r="D23" s="78">
        <v>61.393657346169277</v>
      </c>
      <c r="E23" s="62"/>
      <c r="G23" s="59"/>
    </row>
    <row r="24" spans="1:7" x14ac:dyDescent="0.2">
      <c r="A24" s="55"/>
      <c r="B24" s="55">
        <v>202412</v>
      </c>
      <c r="C24" s="55" t="s">
        <v>160</v>
      </c>
      <c r="D24" s="78">
        <v>67.961153426222452</v>
      </c>
      <c r="E24" s="62"/>
      <c r="G24" s="59"/>
    </row>
    <row r="25" spans="1:7" x14ac:dyDescent="0.2">
      <c r="A25" s="55"/>
      <c r="B25" s="55">
        <v>202412</v>
      </c>
      <c r="C25" s="55" t="s">
        <v>161</v>
      </c>
      <c r="D25" s="78">
        <v>66.259367136656323</v>
      </c>
      <c r="E25" s="62"/>
      <c r="G25" s="59"/>
    </row>
    <row r="26" spans="1:7" x14ac:dyDescent="0.2">
      <c r="A26" s="55"/>
      <c r="B26" s="55">
        <v>202412</v>
      </c>
      <c r="C26" s="55" t="s">
        <v>162</v>
      </c>
      <c r="D26" s="78">
        <v>30.843153212190309</v>
      </c>
      <c r="E26" s="62"/>
      <c r="G26" s="59"/>
    </row>
    <row r="27" spans="1:7" x14ac:dyDescent="0.2">
      <c r="A27" s="55"/>
      <c r="B27" s="55">
        <v>202412</v>
      </c>
      <c r="C27" s="55" t="s">
        <v>163</v>
      </c>
      <c r="D27" s="78">
        <v>44.89720078663256</v>
      </c>
      <c r="E27" s="62"/>
      <c r="G27" s="59"/>
    </row>
    <row r="28" spans="1:7" x14ac:dyDescent="0.2">
      <c r="A28" s="55"/>
      <c r="B28" s="55">
        <v>202412</v>
      </c>
      <c r="C28" s="55" t="s">
        <v>164</v>
      </c>
      <c r="D28" s="78">
        <v>27.37247245335616</v>
      </c>
      <c r="E28" s="62"/>
      <c r="G28" s="59"/>
    </row>
    <row r="29" spans="1:7" x14ac:dyDescent="0.2">
      <c r="A29" s="55"/>
      <c r="B29" s="55">
        <v>202412</v>
      </c>
      <c r="C29" s="55" t="s">
        <v>165</v>
      </c>
      <c r="D29" s="78">
        <v>75.709245819120966</v>
      </c>
      <c r="E29" s="62"/>
      <c r="G29" s="59"/>
    </row>
    <row r="30" spans="1:7" x14ac:dyDescent="0.2">
      <c r="A30" s="55"/>
      <c r="B30" s="55">
        <v>202412</v>
      </c>
      <c r="C30" s="55" t="s">
        <v>166</v>
      </c>
      <c r="D30" s="78">
        <v>73.676702271641616</v>
      </c>
      <c r="E30" s="62"/>
      <c r="G30" s="59"/>
    </row>
    <row r="31" spans="1:7" x14ac:dyDescent="0.2">
      <c r="A31" s="55"/>
      <c r="B31" s="55">
        <v>202412</v>
      </c>
      <c r="C31" s="55" t="s">
        <v>167</v>
      </c>
      <c r="D31" s="78">
        <v>48.383644101319739</v>
      </c>
      <c r="E31" s="62"/>
      <c r="F31" s="63"/>
      <c r="G31" s="59"/>
    </row>
    <row r="32" spans="1:7" x14ac:dyDescent="0.2">
      <c r="A32" s="55"/>
      <c r="B32" s="55">
        <v>202412</v>
      </c>
      <c r="C32" s="55" t="s">
        <v>168</v>
      </c>
      <c r="D32" s="78">
        <v>50.081559655330935</v>
      </c>
      <c r="E32" s="62"/>
      <c r="G32" s="59"/>
    </row>
    <row r="33" spans="1:7" x14ac:dyDescent="0.2">
      <c r="A33" s="55"/>
      <c r="B33" s="55">
        <v>202412</v>
      </c>
      <c r="C33" s="55" t="s">
        <v>169</v>
      </c>
      <c r="D33" s="78">
        <v>72.140348700883052</v>
      </c>
      <c r="E33" s="62"/>
      <c r="G33" s="59"/>
    </row>
    <row r="34" spans="1:7" x14ac:dyDescent="0.2">
      <c r="A34" s="55"/>
      <c r="B34" s="55">
        <v>202412</v>
      </c>
      <c r="C34" s="55" t="s">
        <v>170</v>
      </c>
      <c r="D34" s="78">
        <v>60.64692647093905</v>
      </c>
      <c r="E34" s="62"/>
      <c r="G34" s="59"/>
    </row>
    <row r="35" spans="1:7" x14ac:dyDescent="0.2">
      <c r="A35" s="55"/>
      <c r="B35" s="55">
        <v>202412</v>
      </c>
      <c r="C35" s="55" t="s">
        <v>171</v>
      </c>
      <c r="D35" s="78">
        <v>62.830794557524065</v>
      </c>
      <c r="E35" s="62"/>
      <c r="G35" s="59"/>
    </row>
    <row r="36" spans="1:7" ht="14.25" customHeight="1" x14ac:dyDescent="0.2">
      <c r="A36" s="55"/>
      <c r="B36" s="55">
        <v>202412</v>
      </c>
      <c r="C36" s="55" t="s">
        <v>172</v>
      </c>
      <c r="D36" s="78">
        <v>86.309612634729078</v>
      </c>
      <c r="E36" s="62"/>
      <c r="G36" s="59"/>
    </row>
    <row r="37" spans="1:7" ht="14.25" customHeight="1" x14ac:dyDescent="0.2">
      <c r="A37" s="55"/>
      <c r="B37" s="55">
        <v>202412</v>
      </c>
      <c r="C37" s="55" t="s">
        <v>173</v>
      </c>
      <c r="D37" s="78">
        <v>44.569443528719326</v>
      </c>
      <c r="E37" s="62"/>
      <c r="G37" s="59"/>
    </row>
    <row r="38" spans="1:7" x14ac:dyDescent="0.2">
      <c r="A38" s="55"/>
      <c r="B38" s="55">
        <v>202412</v>
      </c>
      <c r="C38" s="55" t="s">
        <v>174</v>
      </c>
      <c r="D38" s="78">
        <v>89.507644315351882</v>
      </c>
      <c r="E38" s="62"/>
      <c r="G38" s="59"/>
    </row>
    <row r="39" spans="1:7" x14ac:dyDescent="0.2">
      <c r="A39" s="55"/>
      <c r="B39" s="55">
        <v>202412</v>
      </c>
      <c r="C39" s="55" t="s">
        <v>175</v>
      </c>
      <c r="D39" s="78">
        <v>40.700897332270074</v>
      </c>
      <c r="E39" s="62"/>
      <c r="G39" s="59"/>
    </row>
    <row r="40" spans="1:7" x14ac:dyDescent="0.2">
      <c r="A40" s="55"/>
      <c r="B40" s="55">
        <v>202412</v>
      </c>
      <c r="C40" s="55" t="s">
        <v>176</v>
      </c>
      <c r="D40" s="78"/>
      <c r="E40" s="62"/>
      <c r="G40" s="59"/>
    </row>
    <row r="41" spans="1:7" x14ac:dyDescent="0.2">
      <c r="A41" s="55"/>
      <c r="B41" s="55">
        <v>202412</v>
      </c>
      <c r="C41" s="55" t="s">
        <v>177</v>
      </c>
      <c r="D41" s="78">
        <v>46.868527974708137</v>
      </c>
      <c r="E41" s="62"/>
      <c r="G41" s="59"/>
    </row>
    <row r="42" spans="1:7" x14ac:dyDescent="0.2">
      <c r="A42" s="55"/>
      <c r="B42" s="55">
        <v>202412</v>
      </c>
      <c r="C42" s="55" t="s">
        <v>178</v>
      </c>
      <c r="D42" s="78">
        <v>68.958317020260239</v>
      </c>
      <c r="E42" s="62"/>
      <c r="G42" s="59"/>
    </row>
    <row r="43" spans="1:7" x14ac:dyDescent="0.2">
      <c r="A43" s="55"/>
      <c r="B43" s="55">
        <v>202412</v>
      </c>
      <c r="C43" s="55" t="s">
        <v>179</v>
      </c>
      <c r="D43" s="78">
        <v>75.605029459717201</v>
      </c>
      <c r="E43" s="62"/>
      <c r="G43" s="59"/>
    </row>
    <row r="44" spans="1:7" x14ac:dyDescent="0.2">
      <c r="A44" s="55"/>
      <c r="B44" s="55">
        <v>202412</v>
      </c>
      <c r="C44" s="55" t="s">
        <v>180</v>
      </c>
      <c r="D44" s="78">
        <v>57.355678430912455</v>
      </c>
      <c r="E44" s="62"/>
      <c r="G44" s="59"/>
    </row>
    <row r="45" spans="1:7" x14ac:dyDescent="0.2">
      <c r="A45" s="55"/>
      <c r="B45" s="55">
        <v>202412</v>
      </c>
      <c r="C45" s="55" t="s">
        <v>181</v>
      </c>
      <c r="D45" s="78">
        <v>61.702306424380609</v>
      </c>
      <c r="E45" s="62"/>
      <c r="G45" s="59"/>
    </row>
    <row r="46" spans="1:7" x14ac:dyDescent="0.2">
      <c r="A46" s="55"/>
      <c r="B46" s="55">
        <v>202412</v>
      </c>
      <c r="C46" s="55" t="s">
        <v>182</v>
      </c>
      <c r="D46" s="78">
        <v>54.095430390885873</v>
      </c>
      <c r="E46" s="62"/>
      <c r="G46" s="59"/>
    </row>
    <row r="47" spans="1:7" x14ac:dyDescent="0.2">
      <c r="A47" s="55"/>
      <c r="B47" s="55">
        <v>202412</v>
      </c>
      <c r="C47" s="55" t="s">
        <v>183</v>
      </c>
      <c r="D47" s="78">
        <v>56.027757578961442</v>
      </c>
      <c r="E47" s="62"/>
      <c r="G47" s="59"/>
    </row>
    <row r="48" spans="1:7" x14ac:dyDescent="0.2">
      <c r="A48" s="55"/>
      <c r="B48" s="55">
        <v>202412</v>
      </c>
      <c r="C48" s="55" t="s">
        <v>184</v>
      </c>
      <c r="D48" s="78">
        <v>74.161784068660509</v>
      </c>
      <c r="E48" s="62"/>
      <c r="G48" s="59"/>
    </row>
    <row r="49" spans="1:7" x14ac:dyDescent="0.2">
      <c r="A49" s="55"/>
      <c r="B49" s="55">
        <v>202412</v>
      </c>
      <c r="C49" s="55" t="s">
        <v>185</v>
      </c>
      <c r="D49" s="78">
        <v>40.64178915256818</v>
      </c>
      <c r="E49" s="62"/>
      <c r="G49" s="59"/>
    </row>
    <row r="50" spans="1:7" x14ac:dyDescent="0.2">
      <c r="A50" s="55"/>
      <c r="B50" s="55">
        <v>202412</v>
      </c>
      <c r="C50" s="55" t="s">
        <v>186</v>
      </c>
      <c r="D50" s="78">
        <v>36.477593877907587</v>
      </c>
      <c r="E50" s="62"/>
      <c r="G50" s="59"/>
    </row>
    <row r="51" spans="1:7" x14ac:dyDescent="0.2">
      <c r="A51" s="55"/>
      <c r="B51" s="55">
        <v>202412</v>
      </c>
      <c r="C51" s="55" t="s">
        <v>187</v>
      </c>
      <c r="D51" s="78">
        <v>41.853493645115414</v>
      </c>
      <c r="E51" s="62"/>
      <c r="G51" s="59"/>
    </row>
    <row r="52" spans="1:7" x14ac:dyDescent="0.2">
      <c r="A52" s="55"/>
      <c r="B52" s="55">
        <v>202412</v>
      </c>
      <c r="C52" s="55" t="s">
        <v>188</v>
      </c>
      <c r="D52" s="78">
        <v>48.953071522187486</v>
      </c>
      <c r="E52" s="62"/>
      <c r="G52" s="59"/>
    </row>
    <row r="53" spans="1:7" x14ac:dyDescent="0.2">
      <c r="A53" s="55"/>
      <c r="B53" s="55">
        <v>202412</v>
      </c>
      <c r="C53" s="55" t="s">
        <v>189</v>
      </c>
      <c r="D53" s="78">
        <v>57.581219329421906</v>
      </c>
      <c r="E53" s="62"/>
      <c r="G53" s="59"/>
    </row>
    <row r="54" spans="1:7" x14ac:dyDescent="0.2">
      <c r="A54" s="55"/>
      <c r="B54" s="55">
        <v>202412</v>
      </c>
      <c r="C54" s="55" t="s">
        <v>190</v>
      </c>
      <c r="D54" s="78">
        <v>73.038295935517056</v>
      </c>
      <c r="E54" s="62"/>
      <c r="G54" s="59"/>
    </row>
    <row r="55" spans="1:7" x14ac:dyDescent="0.2">
      <c r="A55" s="55"/>
      <c r="B55" s="55">
        <v>202412</v>
      </c>
      <c r="C55" s="55" t="s">
        <v>191</v>
      </c>
      <c r="D55" s="78">
        <v>42.462791801538089</v>
      </c>
      <c r="E55" s="62"/>
      <c r="G55" s="59"/>
    </row>
    <row r="56" spans="1:7" x14ac:dyDescent="0.2">
      <c r="A56" s="55"/>
      <c r="B56" s="55">
        <v>202412</v>
      </c>
      <c r="C56" s="55" t="s">
        <v>192</v>
      </c>
      <c r="D56" s="78">
        <v>87.846074385189539</v>
      </c>
      <c r="E56" s="62"/>
      <c r="G56" s="59"/>
    </row>
    <row r="57" spans="1:7" x14ac:dyDescent="0.2">
      <c r="A57" s="55"/>
      <c r="B57" s="55">
        <v>202412</v>
      </c>
      <c r="C57" s="55" t="s">
        <v>193</v>
      </c>
      <c r="D57" s="78">
        <v>47.902799748447812</v>
      </c>
      <c r="E57" s="62"/>
      <c r="G57" s="59"/>
    </row>
    <row r="58" spans="1:7" x14ac:dyDescent="0.2">
      <c r="A58" s="55"/>
      <c r="B58" s="55">
        <v>202412</v>
      </c>
      <c r="C58" s="55" t="s">
        <v>194</v>
      </c>
      <c r="D58" s="78">
        <v>16.832213817449944</v>
      </c>
      <c r="E58" s="62"/>
      <c r="G58" s="59"/>
    </row>
    <row r="59" spans="1:7" x14ac:dyDescent="0.2">
      <c r="A59" s="55"/>
      <c r="B59" s="55">
        <v>202412</v>
      </c>
      <c r="C59" s="55" t="s">
        <v>195</v>
      </c>
      <c r="D59" s="78">
        <v>30.049314157258188</v>
      </c>
      <c r="E59" s="62"/>
      <c r="G59" s="59"/>
    </row>
    <row r="60" spans="1:7" x14ac:dyDescent="0.2">
      <c r="A60" s="55"/>
      <c r="B60" s="55">
        <v>202412</v>
      </c>
      <c r="C60" s="55" t="s">
        <v>196</v>
      </c>
      <c r="D60" s="78"/>
      <c r="E60" s="62"/>
      <c r="G60" s="59"/>
    </row>
    <row r="61" spans="1:7" x14ac:dyDescent="0.2">
      <c r="A61" s="55"/>
      <c r="B61" s="55">
        <v>202412</v>
      </c>
      <c r="C61" s="55" t="s">
        <v>197</v>
      </c>
      <c r="D61" s="78">
        <v>33.595211275496112</v>
      </c>
      <c r="E61" s="62"/>
      <c r="G61" s="59"/>
    </row>
    <row r="62" spans="1:7" x14ac:dyDescent="0.2">
      <c r="A62" s="55"/>
      <c r="B62" s="55">
        <v>202412</v>
      </c>
      <c r="C62" s="55" t="s">
        <v>198</v>
      </c>
      <c r="D62" s="78">
        <v>0</v>
      </c>
      <c r="E62" s="62"/>
      <c r="G62" s="59"/>
    </row>
    <row r="63" spans="1:7" x14ac:dyDescent="0.2">
      <c r="A63" s="55"/>
      <c r="B63" s="55">
        <v>202412</v>
      </c>
      <c r="C63" s="55" t="s">
        <v>199</v>
      </c>
      <c r="D63" s="78">
        <v>44.811984427228772</v>
      </c>
      <c r="E63" s="62"/>
      <c r="G63" s="59"/>
    </row>
    <row r="64" spans="1:7" x14ac:dyDescent="0.2">
      <c r="A64" s="55"/>
      <c r="B64" s="55">
        <v>202412</v>
      </c>
      <c r="C64" s="55" t="s">
        <v>200</v>
      </c>
      <c r="D64" s="78">
        <v>61.959847322890056</v>
      </c>
      <c r="E64" s="62"/>
      <c r="G64" s="59"/>
    </row>
    <row r="65" spans="1:7" x14ac:dyDescent="0.2">
      <c r="A65" s="55"/>
      <c r="B65" s="55">
        <v>202412</v>
      </c>
      <c r="C65" s="55" t="s">
        <v>201</v>
      </c>
      <c r="D65" s="78">
        <v>43.063089957960763</v>
      </c>
      <c r="E65" s="62"/>
      <c r="G65" s="59"/>
    </row>
    <row r="66" spans="1:7" x14ac:dyDescent="0.2">
      <c r="A66" s="55"/>
      <c r="B66" s="55">
        <v>202412</v>
      </c>
      <c r="C66" s="55" t="s">
        <v>202</v>
      </c>
      <c r="D66" s="78">
        <v>111.38000064209643</v>
      </c>
      <c r="E66" s="62"/>
      <c r="G66" s="59"/>
    </row>
    <row r="67" spans="1:7" x14ac:dyDescent="0.2">
      <c r="A67" s="55"/>
      <c r="B67" s="55">
        <v>202412</v>
      </c>
      <c r="C67" s="55" t="s">
        <v>203</v>
      </c>
      <c r="D67" s="78">
        <v>21.065517271812432</v>
      </c>
      <c r="E67" s="62"/>
      <c r="G67" s="59"/>
    </row>
    <row r="68" spans="1:7" x14ac:dyDescent="0.2">
      <c r="A68" s="55"/>
      <c r="B68" s="55">
        <v>202412</v>
      </c>
      <c r="C68" s="55" t="s">
        <v>204</v>
      </c>
      <c r="D68" s="78">
        <v>38.757570144194496</v>
      </c>
      <c r="E68" s="62"/>
      <c r="G68" s="59"/>
    </row>
    <row r="69" spans="1:7" x14ac:dyDescent="0.2">
      <c r="A69" s="55"/>
      <c r="B69" s="55">
        <v>202412</v>
      </c>
      <c r="C69" s="55" t="s">
        <v>205</v>
      </c>
      <c r="D69" s="78">
        <v>31.608775907718645</v>
      </c>
      <c r="E69" s="62"/>
      <c r="G69" s="59"/>
    </row>
    <row r="70" spans="1:7" x14ac:dyDescent="0.2">
      <c r="A70" s="55"/>
      <c r="B70" s="55">
        <v>202412</v>
      </c>
      <c r="C70" s="55" t="s">
        <v>206</v>
      </c>
      <c r="D70" s="96">
        <v>81.956984641260931</v>
      </c>
      <c r="E70" s="62"/>
      <c r="G70" s="59"/>
    </row>
    <row r="71" spans="1:7" x14ac:dyDescent="0.2">
      <c r="A71" s="55"/>
      <c r="B71" s="55">
        <v>202412</v>
      </c>
      <c r="C71" s="55" t="s">
        <v>207</v>
      </c>
      <c r="D71" s="78">
        <v>55.079702164625544</v>
      </c>
      <c r="E71" s="62"/>
      <c r="G71" s="59"/>
    </row>
    <row r="72" spans="1:7" x14ac:dyDescent="0.2">
      <c r="A72" s="55"/>
      <c r="B72" s="55">
        <v>202412</v>
      </c>
      <c r="C72" s="55" t="s">
        <v>208</v>
      </c>
      <c r="D72" s="78">
        <v>0</v>
      </c>
      <c r="E72" s="62"/>
      <c r="G72" s="59"/>
    </row>
    <row r="73" spans="1:7" x14ac:dyDescent="0.2">
      <c r="A73" s="55"/>
      <c r="B73" s="55">
        <v>202412</v>
      </c>
      <c r="C73" s="55" t="s">
        <v>209</v>
      </c>
      <c r="D73" s="78">
        <v>38.074055628368043</v>
      </c>
      <c r="E73" s="62"/>
      <c r="G73" s="59"/>
    </row>
    <row r="74" spans="1:7" x14ac:dyDescent="0.2">
      <c r="A74" s="55"/>
      <c r="B74" s="55">
        <v>202412</v>
      </c>
      <c r="C74" s="55" t="s">
        <v>210</v>
      </c>
      <c r="D74" s="78">
        <v>76.863733952264425</v>
      </c>
      <c r="E74" s="62"/>
      <c r="G74" s="59"/>
    </row>
    <row r="75" spans="1:7" x14ac:dyDescent="0.2">
      <c r="A75" s="55"/>
      <c r="B75" s="55">
        <v>202412</v>
      </c>
      <c r="C75" s="55" t="s">
        <v>211</v>
      </c>
      <c r="D75" s="78">
        <v>39.148932943541311</v>
      </c>
      <c r="E75" s="62"/>
      <c r="G75" s="59"/>
    </row>
    <row r="76" spans="1:7" x14ac:dyDescent="0.2">
      <c r="A76" s="55"/>
      <c r="B76" s="55">
        <v>202412</v>
      </c>
      <c r="C76" s="55" t="s">
        <v>212</v>
      </c>
      <c r="D76" s="78">
        <v>37.066892034330252</v>
      </c>
      <c r="E76" s="62"/>
      <c r="G76" s="59"/>
    </row>
    <row r="77" spans="1:7" x14ac:dyDescent="0.2">
      <c r="A77" s="55"/>
      <c r="B77" s="55">
        <v>202412</v>
      </c>
      <c r="C77" s="55" t="s">
        <v>213</v>
      </c>
      <c r="D77" s="78">
        <v>38.789678323896382</v>
      </c>
      <c r="E77" s="62"/>
      <c r="G77" s="59"/>
    </row>
    <row r="78" spans="1:7" x14ac:dyDescent="0.2">
      <c r="A78" s="55"/>
      <c r="B78" s="55">
        <v>202412</v>
      </c>
      <c r="C78" s="55" t="s">
        <v>214</v>
      </c>
      <c r="D78" s="78">
        <v>64.006390870369415</v>
      </c>
      <c r="E78" s="62"/>
      <c r="G78" s="59"/>
    </row>
    <row r="79" spans="1:7" x14ac:dyDescent="0.2">
      <c r="A79" s="55"/>
      <c r="B79" s="55">
        <v>202412</v>
      </c>
      <c r="C79" s="55" t="s">
        <v>215</v>
      </c>
      <c r="D79" s="78">
        <v>70.310346051913143</v>
      </c>
      <c r="E79" s="62"/>
      <c r="G79" s="59"/>
    </row>
    <row r="80" spans="1:7" x14ac:dyDescent="0.2">
      <c r="A80" s="55"/>
      <c r="B80" s="55">
        <v>202412</v>
      </c>
      <c r="C80" s="55" t="s">
        <v>216</v>
      </c>
      <c r="D80" s="78">
        <v>59.668762876901262</v>
      </c>
      <c r="E80" s="62"/>
      <c r="G80" s="59"/>
    </row>
    <row r="81" spans="1:6" x14ac:dyDescent="0.2">
      <c r="A81" s="55"/>
      <c r="B81" s="55">
        <v>202412</v>
      </c>
      <c r="C81" s="55" t="s">
        <v>217</v>
      </c>
      <c r="D81" s="78">
        <v>54.882269445817983</v>
      </c>
      <c r="E81" s="62"/>
    </row>
    <row r="82" spans="1:6" x14ac:dyDescent="0.2">
      <c r="A82" s="55"/>
      <c r="B82" s="55">
        <v>202412</v>
      </c>
      <c r="C82" s="55" t="s">
        <v>218</v>
      </c>
      <c r="D82" s="78">
        <v>33.998076713111224</v>
      </c>
      <c r="E82" s="62"/>
    </row>
    <row r="83" spans="1:6" x14ac:dyDescent="0.2">
      <c r="A83" s="55"/>
      <c r="B83" s="55">
        <v>202412</v>
      </c>
      <c r="C83" s="55" t="s">
        <v>219</v>
      </c>
      <c r="D83" s="78">
        <v>51.593913226089512</v>
      </c>
      <c r="E83" s="62"/>
    </row>
    <row r="84" spans="1:6" x14ac:dyDescent="0.2">
      <c r="A84" s="55"/>
      <c r="B84" s="55">
        <v>202412</v>
      </c>
      <c r="C84" s="55" t="s">
        <v>220</v>
      </c>
      <c r="D84" s="78">
        <v>75.1539476626983</v>
      </c>
      <c r="E84" s="62"/>
    </row>
    <row r="85" spans="1:6" x14ac:dyDescent="0.2">
      <c r="A85" s="55"/>
      <c r="B85" s="55">
        <v>202412</v>
      </c>
      <c r="C85" s="55" t="s">
        <v>221</v>
      </c>
      <c r="D85" s="78">
        <v>97.725818505269288</v>
      </c>
      <c r="E85" s="62"/>
    </row>
    <row r="86" spans="1:6" x14ac:dyDescent="0.2">
      <c r="A86" s="55"/>
      <c r="B86" s="55">
        <v>202412</v>
      </c>
      <c r="C86" s="55" t="s">
        <v>222</v>
      </c>
      <c r="D86" s="96"/>
      <c r="E86" s="59"/>
      <c r="F86" s="59"/>
    </row>
    <row r="87" spans="1:6" x14ac:dyDescent="0.2">
      <c r="A87" s="55"/>
      <c r="B87" s="55">
        <v>202412</v>
      </c>
      <c r="C87" s="55" t="s">
        <v>223</v>
      </c>
      <c r="D87" s="78">
        <v>74.894406764188858</v>
      </c>
      <c r="E87" s="62"/>
      <c r="F87" s="118"/>
    </row>
    <row r="88" spans="1:6" x14ac:dyDescent="0.2">
      <c r="A88" s="55"/>
      <c r="B88" s="55">
        <v>202412</v>
      </c>
      <c r="C88" s="95" t="s">
        <v>224</v>
      </c>
      <c r="D88" s="96"/>
      <c r="E88" s="59"/>
      <c r="F88" s="59">
        <v>96.483870967741936</v>
      </c>
    </row>
    <row r="89" spans="1:6" x14ac:dyDescent="0.2">
      <c r="A89" s="55"/>
      <c r="B89" s="55">
        <v>202412</v>
      </c>
      <c r="C89" s="55" t="s">
        <v>255</v>
      </c>
      <c r="D89" s="108"/>
      <c r="E89" s="59"/>
      <c r="F89" s="59"/>
    </row>
    <row r="90" spans="1:6" x14ac:dyDescent="0.2">
      <c r="B90" s="55">
        <v>202412</v>
      </c>
      <c r="C90" s="55" t="s">
        <v>225</v>
      </c>
      <c r="D90" s="96"/>
      <c r="E90" s="59"/>
      <c r="F90" s="59">
        <v>67.709677419354833</v>
      </c>
    </row>
    <row r="91" spans="1:6" x14ac:dyDescent="0.2">
      <c r="B91" s="55">
        <v>202412</v>
      </c>
      <c r="C91" s="95" t="s">
        <v>269</v>
      </c>
      <c r="D91" s="96"/>
      <c r="E91" s="59"/>
      <c r="F91" s="59">
        <v>100.6</v>
      </c>
    </row>
    <row r="92" spans="1:6" x14ac:dyDescent="0.2">
      <c r="B92" s="55">
        <v>202412</v>
      </c>
      <c r="C92" s="55" t="s">
        <v>285</v>
      </c>
      <c r="D92" s="117"/>
      <c r="F92">
        <v>105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65539"/>
  <sheetViews>
    <sheetView topLeftCell="A14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 x14ac:dyDescent="0.2"/>
  <cols>
    <col min="1" max="1" width="11.42578125" customWidth="1"/>
    <col min="2" max="2" width="24" customWidth="1"/>
    <col min="3" max="3" width="31.140625" customWidth="1"/>
    <col min="4" max="4" width="22.140625" customWidth="1"/>
    <col min="5" max="5" width="32.5703125" customWidth="1"/>
    <col min="6" max="6" width="7" customWidth="1"/>
    <col min="7" max="7" width="12.42578125" customWidth="1"/>
    <col min="8" max="8" width="17" customWidth="1"/>
    <col min="9" max="9" width="14.5703125" customWidth="1"/>
    <col min="10" max="10" width="10.28515625" customWidth="1"/>
    <col min="11" max="11" width="10.5703125" customWidth="1"/>
    <col min="12" max="13" width="7" customWidth="1"/>
    <col min="14" max="14" width="11.85546875" customWidth="1"/>
    <col min="15" max="30" width="7" customWidth="1"/>
  </cols>
  <sheetData>
    <row r="1" spans="1:8" x14ac:dyDescent="0.2">
      <c r="A1" s="8"/>
      <c r="B1" s="9"/>
      <c r="C1" s="9"/>
      <c r="D1" s="9"/>
      <c r="E1" s="10"/>
    </row>
    <row r="2" spans="1:8" x14ac:dyDescent="0.2">
      <c r="A2" s="11"/>
      <c r="B2" s="12"/>
      <c r="C2" s="12"/>
      <c r="D2" s="12"/>
      <c r="E2" s="13"/>
    </row>
    <row r="3" spans="1:8" x14ac:dyDescent="0.2">
      <c r="A3" s="11"/>
      <c r="B3" s="12"/>
      <c r="C3" s="12"/>
      <c r="D3" s="12"/>
      <c r="E3" s="13"/>
    </row>
    <row r="4" spans="1:8" x14ac:dyDescent="0.2">
      <c r="A4" s="11"/>
      <c r="B4" s="12"/>
      <c r="C4" s="12"/>
      <c r="D4" s="12"/>
      <c r="E4" s="13"/>
    </row>
    <row r="5" spans="1:8" x14ac:dyDescent="0.2">
      <c r="A5" s="11"/>
      <c r="B5" s="12"/>
      <c r="C5" s="12"/>
      <c r="D5" s="12"/>
      <c r="E5" s="13"/>
    </row>
    <row r="6" spans="1:8" x14ac:dyDescent="0.2">
      <c r="A6" s="14" t="s">
        <v>0</v>
      </c>
      <c r="B6" s="12"/>
      <c r="C6" s="12"/>
      <c r="D6" s="12"/>
      <c r="E6" s="13"/>
    </row>
    <row r="7" spans="1:8" x14ac:dyDescent="0.2">
      <c r="A7" s="11" t="s">
        <v>15</v>
      </c>
      <c r="B7" s="12"/>
      <c r="C7" s="12"/>
      <c r="D7" s="12"/>
      <c r="E7" s="13"/>
    </row>
    <row r="8" spans="1:8" ht="13.5" thickBot="1" x14ac:dyDescent="0.25">
      <c r="A8" s="11"/>
      <c r="B8" s="12"/>
      <c r="C8" s="12"/>
      <c r="D8" s="12"/>
      <c r="E8" s="13"/>
    </row>
    <row r="9" spans="1:8" x14ac:dyDescent="0.2">
      <c r="A9" s="122" t="s">
        <v>7</v>
      </c>
      <c r="B9" s="123"/>
      <c r="C9" s="17" t="s">
        <v>5</v>
      </c>
      <c r="D9" s="17"/>
      <c r="E9" s="18"/>
    </row>
    <row r="10" spans="1:8" x14ac:dyDescent="0.2">
      <c r="A10" s="124" t="s">
        <v>8</v>
      </c>
      <c r="B10" s="125"/>
      <c r="C10" s="21" t="s">
        <v>30</v>
      </c>
      <c r="D10" s="21" t="s">
        <v>23</v>
      </c>
      <c r="E10" s="16"/>
    </row>
    <row r="11" spans="1:8" x14ac:dyDescent="0.2">
      <c r="A11" s="124" t="s">
        <v>2</v>
      </c>
      <c r="B11" s="125"/>
      <c r="C11" s="21" t="s">
        <v>6</v>
      </c>
      <c r="D11" s="15"/>
      <c r="E11" s="16"/>
    </row>
    <row r="12" spans="1:8" x14ac:dyDescent="0.2">
      <c r="A12" s="22" t="s">
        <v>16</v>
      </c>
      <c r="B12" s="39"/>
      <c r="C12" s="15" t="s">
        <v>228</v>
      </c>
      <c r="D12" s="15" t="s">
        <v>213</v>
      </c>
      <c r="E12" s="16"/>
    </row>
    <row r="13" spans="1:8" x14ac:dyDescent="0.2">
      <c r="A13" s="124" t="s">
        <v>3</v>
      </c>
      <c r="B13" s="125"/>
      <c r="C13" s="15" t="s">
        <v>6</v>
      </c>
      <c r="D13" s="15"/>
      <c r="E13" s="16"/>
    </row>
    <row r="14" spans="1:8" ht="13.5" thickBot="1" x14ac:dyDescent="0.25">
      <c r="A14" s="126" t="s">
        <v>4</v>
      </c>
      <c r="B14" s="127"/>
      <c r="C14" s="23" t="s">
        <v>289</v>
      </c>
      <c r="D14" s="19"/>
      <c r="E14" s="20"/>
    </row>
    <row r="15" spans="1:8" ht="13.5" thickBot="1" x14ac:dyDescent="0.25">
      <c r="A15" s="128"/>
      <c r="B15" s="129"/>
      <c r="C15" s="12"/>
      <c r="D15" s="12"/>
      <c r="E15" s="13"/>
    </row>
    <row r="16" spans="1:8" s="1" customFormat="1" ht="24.95" customHeight="1" thickBot="1" x14ac:dyDescent="0.25">
      <c r="A16" s="6" t="s">
        <v>9</v>
      </c>
      <c r="B16" s="7" t="s">
        <v>10</v>
      </c>
      <c r="C16" s="7" t="s">
        <v>11</v>
      </c>
      <c r="D16" s="7" t="s">
        <v>12</v>
      </c>
      <c r="E16" s="28" t="s">
        <v>13</v>
      </c>
      <c r="H16" s="1" t="s">
        <v>213</v>
      </c>
    </row>
    <row r="17" spans="1:12" s="1" customFormat="1" ht="24.95" customHeight="1" x14ac:dyDescent="0.2">
      <c r="A17" s="2">
        <v>30</v>
      </c>
      <c r="B17" s="24"/>
      <c r="C17" s="3"/>
      <c r="D17" s="44"/>
      <c r="E17" s="5"/>
      <c r="H17" s="1">
        <f>+_xlfn.XLOOKUP(H16,'RELLENAR Q PROY'!$C$3:$C$106,'RELLENAR Q PROY'!D3:D106)</f>
        <v>38.789678323896382</v>
      </c>
      <c r="J17" s="1" t="str">
        <f>+H16</f>
        <v>203-149</v>
      </c>
    </row>
    <row r="18" spans="1:12" s="1" customFormat="1" ht="24.95" customHeight="1" x14ac:dyDescent="0.2">
      <c r="A18" s="2">
        <v>1</v>
      </c>
      <c r="B18" s="24"/>
      <c r="C18" s="68"/>
      <c r="D18" s="44"/>
      <c r="E18" s="25"/>
      <c r="F18" s="5">
        <v>1</v>
      </c>
      <c r="G18" s="5">
        <f>B18-B17</f>
        <v>0</v>
      </c>
      <c r="H18" s="49"/>
      <c r="I18" s="71">
        <f>+$H$17</f>
        <v>38.789678323896382</v>
      </c>
      <c r="J18" s="1">
        <f>+I18/1000*60*60*G18</f>
        <v>0</v>
      </c>
      <c r="L18" s="1" t="str">
        <f>+IF(AND(G18&gt;0,J18=0),"NECESITA CAUDAL","ok")</f>
        <v>ok</v>
      </c>
    </row>
    <row r="19" spans="1:12" s="1" customFormat="1" ht="24.95" customHeight="1" x14ac:dyDescent="0.2">
      <c r="A19" s="4">
        <v>2</v>
      </c>
      <c r="B19" s="24"/>
      <c r="C19" s="68"/>
      <c r="D19" s="44"/>
      <c r="E19" s="25"/>
      <c r="F19" s="5">
        <v>2</v>
      </c>
      <c r="G19" s="5">
        <f t="shared" ref="G19:G48" si="0">B19-B18</f>
        <v>0</v>
      </c>
      <c r="H19" s="49"/>
      <c r="I19" s="71">
        <f t="shared" ref="I19:I48" si="1">+$H$17</f>
        <v>38.789678323896382</v>
      </c>
      <c r="J19" s="1">
        <f t="shared" ref="J19:J48" si="2">+I19/1000*60*60*G19</f>
        <v>0</v>
      </c>
      <c r="L19" s="1" t="str">
        <f t="shared" ref="L19:L48" si="3">+IF(AND(G19&gt;0,J19=0),"NECESITA CAUDAL","ok")</f>
        <v>ok</v>
      </c>
    </row>
    <row r="20" spans="1:12" s="1" customFormat="1" ht="24.95" customHeight="1" x14ac:dyDescent="0.2">
      <c r="A20" s="4">
        <v>3</v>
      </c>
      <c r="B20" s="24"/>
      <c r="C20" s="68"/>
      <c r="D20" s="44"/>
      <c r="E20" s="25"/>
      <c r="F20" s="5">
        <v>3</v>
      </c>
      <c r="G20" s="5">
        <f t="shared" si="0"/>
        <v>0</v>
      </c>
      <c r="H20" s="49"/>
      <c r="I20" s="71">
        <f t="shared" si="1"/>
        <v>38.789678323896382</v>
      </c>
      <c r="J20" s="1">
        <f t="shared" si="2"/>
        <v>0</v>
      </c>
      <c r="L20" s="1" t="str">
        <f t="shared" si="3"/>
        <v>ok</v>
      </c>
    </row>
    <row r="21" spans="1:12" s="1" customFormat="1" ht="24.95" customHeight="1" x14ac:dyDescent="0.2">
      <c r="A21" s="4">
        <v>4</v>
      </c>
      <c r="B21" s="24"/>
      <c r="C21" s="68"/>
      <c r="D21" s="44"/>
      <c r="E21" s="25"/>
      <c r="F21" s="5">
        <v>4</v>
      </c>
      <c r="G21" s="5">
        <f t="shared" si="0"/>
        <v>0</v>
      </c>
      <c r="H21" s="49"/>
      <c r="I21" s="71">
        <f t="shared" si="1"/>
        <v>38.789678323896382</v>
      </c>
      <c r="J21" s="1">
        <f t="shared" si="2"/>
        <v>0</v>
      </c>
      <c r="L21" s="1" t="str">
        <f t="shared" si="3"/>
        <v>ok</v>
      </c>
    </row>
    <row r="22" spans="1:12" s="1" customFormat="1" ht="24.95" customHeight="1" x14ac:dyDescent="0.2">
      <c r="A22" s="4">
        <v>5</v>
      </c>
      <c r="B22" s="24"/>
      <c r="C22" s="68"/>
      <c r="D22" s="44"/>
      <c r="E22" s="25"/>
      <c r="F22" s="5">
        <v>5</v>
      </c>
      <c r="G22" s="5">
        <f t="shared" si="0"/>
        <v>0</v>
      </c>
      <c r="H22" s="49"/>
      <c r="I22" s="71">
        <f t="shared" si="1"/>
        <v>38.789678323896382</v>
      </c>
      <c r="J22" s="1">
        <f t="shared" si="2"/>
        <v>0</v>
      </c>
      <c r="L22" s="1" t="str">
        <f t="shared" si="3"/>
        <v>ok</v>
      </c>
    </row>
    <row r="23" spans="1:12" s="1" customFormat="1" ht="24.95" customHeight="1" x14ac:dyDescent="0.2">
      <c r="A23" s="4">
        <v>6</v>
      </c>
      <c r="B23" s="24"/>
      <c r="C23" s="68"/>
      <c r="D23" s="44"/>
      <c r="E23" s="25"/>
      <c r="F23" s="5">
        <v>6</v>
      </c>
      <c r="G23" s="5">
        <f t="shared" si="0"/>
        <v>0</v>
      </c>
      <c r="H23" s="49"/>
      <c r="I23" s="71">
        <f t="shared" si="1"/>
        <v>38.789678323896382</v>
      </c>
      <c r="J23" s="1">
        <f t="shared" si="2"/>
        <v>0</v>
      </c>
      <c r="L23" s="1" t="str">
        <f t="shared" si="3"/>
        <v>ok</v>
      </c>
    </row>
    <row r="24" spans="1:12" s="1" customFormat="1" ht="24.95" customHeight="1" x14ac:dyDescent="0.2">
      <c r="A24" s="4">
        <v>7</v>
      </c>
      <c r="B24" s="24"/>
      <c r="C24" s="68"/>
      <c r="D24" s="44"/>
      <c r="E24" s="25"/>
      <c r="F24" s="5">
        <v>7</v>
      </c>
      <c r="G24" s="5">
        <f t="shared" si="0"/>
        <v>0</v>
      </c>
      <c r="H24" s="49"/>
      <c r="I24" s="71">
        <f t="shared" si="1"/>
        <v>38.789678323896382</v>
      </c>
      <c r="J24" s="1">
        <f t="shared" si="2"/>
        <v>0</v>
      </c>
      <c r="L24" s="1" t="str">
        <f t="shared" si="3"/>
        <v>ok</v>
      </c>
    </row>
    <row r="25" spans="1:12" s="1" customFormat="1" ht="24.95" customHeight="1" x14ac:dyDescent="0.2">
      <c r="A25" s="4">
        <v>8</v>
      </c>
      <c r="B25" s="24"/>
      <c r="C25" s="68"/>
      <c r="D25" s="44"/>
      <c r="E25" s="25"/>
      <c r="F25" s="5">
        <v>8</v>
      </c>
      <c r="G25" s="5">
        <f t="shared" si="0"/>
        <v>0</v>
      </c>
      <c r="H25" s="49"/>
      <c r="I25" s="71">
        <f t="shared" si="1"/>
        <v>38.789678323896382</v>
      </c>
      <c r="J25" s="1">
        <f t="shared" si="2"/>
        <v>0</v>
      </c>
      <c r="L25" s="1" t="str">
        <f t="shared" si="3"/>
        <v>ok</v>
      </c>
    </row>
    <row r="26" spans="1:12" s="1" customFormat="1" ht="24.95" customHeight="1" x14ac:dyDescent="0.2">
      <c r="A26" s="4">
        <v>9</v>
      </c>
      <c r="B26" s="24"/>
      <c r="C26" s="68"/>
      <c r="D26" s="44"/>
      <c r="E26" s="25"/>
      <c r="F26" s="5">
        <v>9</v>
      </c>
      <c r="G26" s="5">
        <f t="shared" si="0"/>
        <v>0</v>
      </c>
      <c r="H26" s="49"/>
      <c r="I26" s="71">
        <f t="shared" si="1"/>
        <v>38.789678323896382</v>
      </c>
      <c r="J26" s="1">
        <f t="shared" si="2"/>
        <v>0</v>
      </c>
      <c r="L26" s="1" t="str">
        <f t="shared" si="3"/>
        <v>ok</v>
      </c>
    </row>
    <row r="27" spans="1:12" s="1" customFormat="1" ht="24.95" customHeight="1" x14ac:dyDescent="0.2">
      <c r="A27" s="4">
        <v>10</v>
      </c>
      <c r="B27" s="24"/>
      <c r="C27" s="68"/>
      <c r="D27" s="44"/>
      <c r="E27" s="25"/>
      <c r="F27" s="5">
        <v>10</v>
      </c>
      <c r="G27" s="5">
        <f t="shared" si="0"/>
        <v>0</v>
      </c>
      <c r="H27" s="49"/>
      <c r="I27" s="71">
        <f t="shared" si="1"/>
        <v>38.789678323896382</v>
      </c>
      <c r="J27" s="1">
        <f t="shared" si="2"/>
        <v>0</v>
      </c>
      <c r="L27" s="1" t="str">
        <f t="shared" si="3"/>
        <v>ok</v>
      </c>
    </row>
    <row r="28" spans="1:12" s="1" customFormat="1" ht="24.95" customHeight="1" x14ac:dyDescent="0.2">
      <c r="A28" s="4">
        <v>11</v>
      </c>
      <c r="B28" s="24"/>
      <c r="C28" s="68"/>
      <c r="D28" s="44"/>
      <c r="E28" s="25"/>
      <c r="F28" s="5">
        <v>11</v>
      </c>
      <c r="G28" s="5">
        <f t="shared" si="0"/>
        <v>0</v>
      </c>
      <c r="H28" s="49"/>
      <c r="I28" s="71">
        <f t="shared" si="1"/>
        <v>38.789678323896382</v>
      </c>
      <c r="J28" s="1">
        <f t="shared" si="2"/>
        <v>0</v>
      </c>
      <c r="L28" s="1" t="str">
        <f t="shared" si="3"/>
        <v>ok</v>
      </c>
    </row>
    <row r="29" spans="1:12" s="1" customFormat="1" ht="24.95" customHeight="1" x14ac:dyDescent="0.2">
      <c r="A29" s="4">
        <v>12</v>
      </c>
      <c r="B29" s="24"/>
      <c r="C29" s="68"/>
      <c r="D29" s="44"/>
      <c r="E29" s="25"/>
      <c r="F29" s="5">
        <v>12</v>
      </c>
      <c r="G29" s="5">
        <f t="shared" si="0"/>
        <v>0</v>
      </c>
      <c r="H29" s="49"/>
      <c r="I29" s="71">
        <f t="shared" si="1"/>
        <v>38.789678323896382</v>
      </c>
      <c r="J29" s="1">
        <f t="shared" si="2"/>
        <v>0</v>
      </c>
      <c r="L29" s="1" t="str">
        <f t="shared" si="3"/>
        <v>ok</v>
      </c>
    </row>
    <row r="30" spans="1:12" s="1" customFormat="1" ht="24.95" customHeight="1" x14ac:dyDescent="0.2">
      <c r="A30" s="4">
        <v>13</v>
      </c>
      <c r="B30" s="24"/>
      <c r="C30" s="68"/>
      <c r="D30" s="44"/>
      <c r="E30" s="25"/>
      <c r="F30" s="5">
        <v>13</v>
      </c>
      <c r="G30" s="5">
        <f t="shared" si="0"/>
        <v>0</v>
      </c>
      <c r="H30" s="49"/>
      <c r="I30" s="71">
        <f t="shared" si="1"/>
        <v>38.789678323896382</v>
      </c>
      <c r="J30" s="1">
        <f t="shared" si="2"/>
        <v>0</v>
      </c>
      <c r="L30" s="1" t="str">
        <f t="shared" si="3"/>
        <v>ok</v>
      </c>
    </row>
    <row r="31" spans="1:12" s="1" customFormat="1" ht="24.95" customHeight="1" x14ac:dyDescent="0.2">
      <c r="A31" s="4">
        <v>14</v>
      </c>
      <c r="B31" s="24"/>
      <c r="C31" s="68"/>
      <c r="D31" s="44"/>
      <c r="E31" s="25"/>
      <c r="F31" s="5">
        <v>14</v>
      </c>
      <c r="G31" s="5">
        <f t="shared" si="0"/>
        <v>0</v>
      </c>
      <c r="H31" s="49"/>
      <c r="I31" s="71">
        <f t="shared" si="1"/>
        <v>38.789678323896382</v>
      </c>
      <c r="J31" s="1">
        <f t="shared" si="2"/>
        <v>0</v>
      </c>
      <c r="L31" s="1" t="str">
        <f t="shared" si="3"/>
        <v>ok</v>
      </c>
    </row>
    <row r="32" spans="1:12" s="1" customFormat="1" ht="24.95" customHeight="1" x14ac:dyDescent="0.2">
      <c r="A32" s="40">
        <v>15</v>
      </c>
      <c r="B32" s="48"/>
      <c r="C32" s="69"/>
      <c r="D32" s="46"/>
      <c r="E32" s="91"/>
      <c r="F32" s="5">
        <v>15</v>
      </c>
      <c r="G32" s="5">
        <f t="shared" si="0"/>
        <v>0</v>
      </c>
      <c r="H32" s="49"/>
      <c r="I32" s="71">
        <f t="shared" si="1"/>
        <v>38.789678323896382</v>
      </c>
      <c r="J32" s="1">
        <f t="shared" si="2"/>
        <v>0</v>
      </c>
      <c r="L32" s="1" t="str">
        <f t="shared" si="3"/>
        <v>ok</v>
      </c>
    </row>
    <row r="33" spans="1:12" s="1" customFormat="1" ht="24.95" customHeight="1" x14ac:dyDescent="0.2">
      <c r="A33" s="4">
        <v>16</v>
      </c>
      <c r="B33" s="24"/>
      <c r="C33" s="68"/>
      <c r="D33" s="44"/>
      <c r="E33" s="26"/>
      <c r="F33" s="5">
        <v>16</v>
      </c>
      <c r="G33" s="5">
        <f t="shared" si="0"/>
        <v>0</v>
      </c>
      <c r="H33" s="49"/>
      <c r="I33" s="71">
        <f t="shared" si="1"/>
        <v>38.789678323896382</v>
      </c>
      <c r="J33" s="1">
        <f t="shared" si="2"/>
        <v>0</v>
      </c>
      <c r="L33" s="1" t="str">
        <f t="shared" si="3"/>
        <v>ok</v>
      </c>
    </row>
    <row r="34" spans="1:12" s="1" customFormat="1" ht="24.95" customHeight="1" x14ac:dyDescent="0.2">
      <c r="A34" s="4">
        <v>17</v>
      </c>
      <c r="B34" s="24"/>
      <c r="C34" s="68"/>
      <c r="D34" s="44"/>
      <c r="E34" s="26"/>
      <c r="F34" s="5">
        <v>17</v>
      </c>
      <c r="G34" s="5">
        <f t="shared" si="0"/>
        <v>0</v>
      </c>
      <c r="H34" s="49"/>
      <c r="I34" s="71">
        <f t="shared" si="1"/>
        <v>38.789678323896382</v>
      </c>
      <c r="J34" s="1">
        <f t="shared" si="2"/>
        <v>0</v>
      </c>
      <c r="L34" s="1" t="str">
        <f t="shared" si="3"/>
        <v>ok</v>
      </c>
    </row>
    <row r="35" spans="1:12" s="1" customFormat="1" ht="24.95" customHeight="1" x14ac:dyDescent="0.2">
      <c r="A35" s="4">
        <v>18</v>
      </c>
      <c r="B35" s="24"/>
      <c r="C35" s="68"/>
      <c r="D35" s="44"/>
      <c r="E35" s="26"/>
      <c r="F35" s="5">
        <v>18</v>
      </c>
      <c r="G35" s="5">
        <f t="shared" si="0"/>
        <v>0</v>
      </c>
      <c r="H35" s="49"/>
      <c r="I35" s="71">
        <f t="shared" si="1"/>
        <v>38.789678323896382</v>
      </c>
      <c r="J35" s="1">
        <f t="shared" si="2"/>
        <v>0</v>
      </c>
      <c r="L35" s="1" t="str">
        <f t="shared" si="3"/>
        <v>ok</v>
      </c>
    </row>
    <row r="36" spans="1:12" s="1" customFormat="1" ht="24.95" customHeight="1" x14ac:dyDescent="0.2">
      <c r="A36" s="4">
        <v>19</v>
      </c>
      <c r="B36" s="24"/>
      <c r="C36" s="68"/>
      <c r="D36" s="44"/>
      <c r="E36" s="26"/>
      <c r="F36" s="5">
        <v>19</v>
      </c>
      <c r="G36" s="5">
        <f t="shared" si="0"/>
        <v>0</v>
      </c>
      <c r="H36" s="49"/>
      <c r="I36" s="71">
        <f>+$H$17</f>
        <v>38.789678323896382</v>
      </c>
      <c r="J36" s="1">
        <f t="shared" si="2"/>
        <v>0</v>
      </c>
      <c r="L36" s="1" t="str">
        <f t="shared" si="3"/>
        <v>ok</v>
      </c>
    </row>
    <row r="37" spans="1:12" s="1" customFormat="1" ht="24.95" customHeight="1" x14ac:dyDescent="0.2">
      <c r="A37" s="4">
        <v>20</v>
      </c>
      <c r="B37" s="24"/>
      <c r="C37" s="68"/>
      <c r="D37" s="44"/>
      <c r="E37" s="26"/>
      <c r="F37" s="5">
        <v>20</v>
      </c>
      <c r="G37" s="5">
        <f t="shared" si="0"/>
        <v>0</v>
      </c>
      <c r="H37" s="49"/>
      <c r="I37" s="71">
        <f t="shared" si="1"/>
        <v>38.789678323896382</v>
      </c>
      <c r="J37" s="1">
        <f t="shared" si="2"/>
        <v>0</v>
      </c>
      <c r="L37" s="1" t="str">
        <f t="shared" si="3"/>
        <v>ok</v>
      </c>
    </row>
    <row r="38" spans="1:12" s="1" customFormat="1" ht="24.95" customHeight="1" x14ac:dyDescent="0.2">
      <c r="A38" s="4">
        <v>21</v>
      </c>
      <c r="B38" s="24"/>
      <c r="C38" s="68"/>
      <c r="D38" s="44"/>
      <c r="E38" s="26"/>
      <c r="F38" s="5">
        <v>21</v>
      </c>
      <c r="G38" s="5">
        <f t="shared" si="0"/>
        <v>0</v>
      </c>
      <c r="H38" s="49"/>
      <c r="I38" s="71">
        <f t="shared" si="1"/>
        <v>38.789678323896382</v>
      </c>
      <c r="J38" s="1">
        <f t="shared" si="2"/>
        <v>0</v>
      </c>
      <c r="L38" s="1" t="str">
        <f t="shared" si="3"/>
        <v>ok</v>
      </c>
    </row>
    <row r="39" spans="1:12" s="1" customFormat="1" ht="24.95" customHeight="1" x14ac:dyDescent="0.2">
      <c r="A39" s="4">
        <v>22</v>
      </c>
      <c r="B39" s="24"/>
      <c r="C39" s="68"/>
      <c r="D39" s="44"/>
      <c r="E39" s="26"/>
      <c r="F39" s="5">
        <v>22</v>
      </c>
      <c r="G39" s="5">
        <f t="shared" si="0"/>
        <v>0</v>
      </c>
      <c r="H39" s="49"/>
      <c r="I39" s="71">
        <f t="shared" si="1"/>
        <v>38.789678323896382</v>
      </c>
      <c r="J39" s="1">
        <f t="shared" si="2"/>
        <v>0</v>
      </c>
      <c r="L39" s="1" t="str">
        <f t="shared" si="3"/>
        <v>ok</v>
      </c>
    </row>
    <row r="40" spans="1:12" s="1" customFormat="1" ht="24.95" customHeight="1" x14ac:dyDescent="0.2">
      <c r="A40" s="4">
        <v>23</v>
      </c>
      <c r="B40" s="24"/>
      <c r="C40" s="68"/>
      <c r="D40" s="44"/>
      <c r="E40" s="26"/>
      <c r="F40" s="5">
        <v>23</v>
      </c>
      <c r="G40" s="5">
        <f t="shared" si="0"/>
        <v>0</v>
      </c>
      <c r="H40" s="49"/>
      <c r="I40" s="71">
        <f t="shared" si="1"/>
        <v>38.789678323896382</v>
      </c>
      <c r="J40" s="1">
        <f t="shared" si="2"/>
        <v>0</v>
      </c>
      <c r="L40" s="1" t="str">
        <f t="shared" si="3"/>
        <v>ok</v>
      </c>
    </row>
    <row r="41" spans="1:12" s="1" customFormat="1" ht="24.95" customHeight="1" x14ac:dyDescent="0.2">
      <c r="A41" s="4">
        <v>24</v>
      </c>
      <c r="B41" s="24"/>
      <c r="C41" s="68"/>
      <c r="D41" s="44"/>
      <c r="E41" s="26"/>
      <c r="F41" s="5">
        <v>24</v>
      </c>
      <c r="G41" s="5">
        <f t="shared" si="0"/>
        <v>0</v>
      </c>
      <c r="H41" s="49"/>
      <c r="I41" s="71">
        <f t="shared" si="1"/>
        <v>38.789678323896382</v>
      </c>
      <c r="J41" s="1">
        <f t="shared" si="2"/>
        <v>0</v>
      </c>
      <c r="L41" s="1" t="str">
        <f t="shared" si="3"/>
        <v>ok</v>
      </c>
    </row>
    <row r="42" spans="1:12" s="1" customFormat="1" ht="24.95" customHeight="1" x14ac:dyDescent="0.2">
      <c r="A42" s="4">
        <v>25</v>
      </c>
      <c r="B42" s="24"/>
      <c r="C42" s="68"/>
      <c r="D42" s="44"/>
      <c r="E42" s="26"/>
      <c r="F42" s="5">
        <v>25</v>
      </c>
      <c r="G42" s="5">
        <f t="shared" si="0"/>
        <v>0</v>
      </c>
      <c r="H42" s="49"/>
      <c r="I42" s="71">
        <f t="shared" si="1"/>
        <v>38.789678323896382</v>
      </c>
      <c r="J42" s="1">
        <f t="shared" si="2"/>
        <v>0</v>
      </c>
      <c r="L42" s="1" t="str">
        <f t="shared" si="3"/>
        <v>ok</v>
      </c>
    </row>
    <row r="43" spans="1:12" s="1" customFormat="1" ht="24.95" customHeight="1" x14ac:dyDescent="0.2">
      <c r="A43" s="4">
        <v>26</v>
      </c>
      <c r="B43" s="24"/>
      <c r="C43" s="68"/>
      <c r="D43" s="44"/>
      <c r="E43" s="26"/>
      <c r="F43" s="5">
        <v>26</v>
      </c>
      <c r="G43" s="5">
        <f t="shared" si="0"/>
        <v>0</v>
      </c>
      <c r="H43" s="49"/>
      <c r="I43" s="71">
        <f t="shared" si="1"/>
        <v>38.789678323896382</v>
      </c>
      <c r="J43" s="1">
        <f t="shared" si="2"/>
        <v>0</v>
      </c>
      <c r="L43" s="1" t="str">
        <f t="shared" si="3"/>
        <v>ok</v>
      </c>
    </row>
    <row r="44" spans="1:12" s="1" customFormat="1" ht="24.95" customHeight="1" x14ac:dyDescent="0.2">
      <c r="A44" s="4">
        <v>27</v>
      </c>
      <c r="B44" s="24"/>
      <c r="C44" s="68"/>
      <c r="D44" s="44"/>
      <c r="E44" s="26"/>
      <c r="F44" s="5">
        <v>27</v>
      </c>
      <c r="G44" s="5">
        <f t="shared" si="0"/>
        <v>0</v>
      </c>
      <c r="H44" s="49"/>
      <c r="I44" s="71">
        <f t="shared" si="1"/>
        <v>38.789678323896382</v>
      </c>
      <c r="J44" s="1">
        <f t="shared" si="2"/>
        <v>0</v>
      </c>
      <c r="L44" s="1" t="str">
        <f t="shared" si="3"/>
        <v>ok</v>
      </c>
    </row>
    <row r="45" spans="1:12" s="1" customFormat="1" ht="24.95" customHeight="1" x14ac:dyDescent="0.2">
      <c r="A45" s="4">
        <v>28</v>
      </c>
      <c r="B45" s="24"/>
      <c r="C45" s="68"/>
      <c r="D45" s="44"/>
      <c r="E45" s="26"/>
      <c r="F45" s="5">
        <v>28</v>
      </c>
      <c r="G45" s="5">
        <f t="shared" si="0"/>
        <v>0</v>
      </c>
      <c r="H45" s="49"/>
      <c r="I45" s="71">
        <f t="shared" si="1"/>
        <v>38.789678323896382</v>
      </c>
      <c r="J45" s="1">
        <f t="shared" si="2"/>
        <v>0</v>
      </c>
      <c r="L45" s="1" t="str">
        <f t="shared" si="3"/>
        <v>ok</v>
      </c>
    </row>
    <row r="46" spans="1:12" s="1" customFormat="1" ht="24.95" customHeight="1" x14ac:dyDescent="0.2">
      <c r="A46" s="4">
        <v>29</v>
      </c>
      <c r="B46" s="24"/>
      <c r="C46" s="68"/>
      <c r="D46" s="44"/>
      <c r="E46" s="26"/>
      <c r="F46" s="5">
        <v>29</v>
      </c>
      <c r="G46" s="5">
        <f t="shared" si="0"/>
        <v>0</v>
      </c>
      <c r="H46" s="49"/>
      <c r="I46" s="71">
        <f t="shared" si="1"/>
        <v>38.789678323896382</v>
      </c>
      <c r="J46" s="1">
        <f t="shared" si="2"/>
        <v>0</v>
      </c>
      <c r="L46" s="1" t="str">
        <f t="shared" si="3"/>
        <v>ok</v>
      </c>
    </row>
    <row r="47" spans="1:12" s="1" customFormat="1" ht="24.95" customHeight="1" x14ac:dyDescent="0.2">
      <c r="A47" s="4">
        <v>30</v>
      </c>
      <c r="B47" s="24"/>
      <c r="C47" s="68"/>
      <c r="D47" s="44"/>
      <c r="E47" s="32"/>
      <c r="F47" s="5">
        <v>30</v>
      </c>
      <c r="G47" s="5">
        <f t="shared" si="0"/>
        <v>0</v>
      </c>
      <c r="H47" s="49"/>
      <c r="I47" s="71">
        <f t="shared" si="1"/>
        <v>38.789678323896382</v>
      </c>
      <c r="J47" s="1">
        <f t="shared" si="2"/>
        <v>0</v>
      </c>
      <c r="L47" s="1" t="str">
        <f t="shared" si="3"/>
        <v>ok</v>
      </c>
    </row>
    <row r="48" spans="1:12" s="1" customFormat="1" ht="24.95" customHeight="1" x14ac:dyDescent="0.2">
      <c r="A48" s="31">
        <v>31</v>
      </c>
      <c r="B48" s="110"/>
      <c r="C48" s="111"/>
      <c r="D48" s="66"/>
      <c r="E48" s="32"/>
      <c r="F48" s="3">
        <v>31</v>
      </c>
      <c r="G48" s="5">
        <f t="shared" si="0"/>
        <v>0</v>
      </c>
      <c r="H48" s="49"/>
      <c r="I48" s="71">
        <f t="shared" si="1"/>
        <v>38.789678323896382</v>
      </c>
      <c r="J48" s="1">
        <f t="shared" si="2"/>
        <v>0</v>
      </c>
      <c r="L48" s="1" t="str">
        <f t="shared" si="3"/>
        <v>ok</v>
      </c>
    </row>
    <row r="49" spans="1:14" s="1" customFormat="1" ht="24.95" customHeight="1" x14ac:dyDescent="0.2">
      <c r="A49" s="31" t="s">
        <v>1</v>
      </c>
      <c r="B49" s="29"/>
      <c r="C49" s="29"/>
      <c r="D49" s="29"/>
      <c r="E49" s="32"/>
      <c r="F49" s="3"/>
      <c r="G49" s="37">
        <f>AVERAGE(G18:G48)</f>
        <v>0</v>
      </c>
      <c r="H49" s="37"/>
      <c r="I49" s="37">
        <f>AVERAGE(I18:I48)</f>
        <v>38.789678323896389</v>
      </c>
      <c r="J49" s="1">
        <f>SUM(J18:J48)</f>
        <v>0</v>
      </c>
    </row>
    <row r="50" spans="1:14" s="1" customFormat="1" ht="24.95" customHeight="1" x14ac:dyDescent="0.2">
      <c r="A50" s="121" t="s">
        <v>14</v>
      </c>
      <c r="B50" s="121"/>
      <c r="C50" s="121"/>
      <c r="D50" s="121"/>
      <c r="E50" s="121"/>
      <c r="F50" s="56"/>
      <c r="G50" s="36">
        <f>SUM(G18:G48)</f>
        <v>0</v>
      </c>
      <c r="H50" s="32"/>
      <c r="I50" s="35"/>
    </row>
    <row r="51" spans="1:14" s="1" customFormat="1" ht="24.95" customHeight="1" x14ac:dyDescent="0.2">
      <c r="A51" s="121"/>
      <c r="B51" s="121"/>
      <c r="C51" s="121"/>
      <c r="D51" s="121"/>
      <c r="E51" s="121"/>
    </row>
    <row r="52" spans="1:14" ht="27.75" customHeight="1" x14ac:dyDescent="0.2">
      <c r="G52" s="5" t="s">
        <v>236</v>
      </c>
      <c r="H52" s="5" t="s">
        <v>237</v>
      </c>
      <c r="I52" s="5" t="s">
        <v>238</v>
      </c>
      <c r="J52" s="5" t="s">
        <v>239</v>
      </c>
      <c r="K52" s="5"/>
      <c r="L52" s="33"/>
      <c r="M52" s="33"/>
      <c r="N52" s="74" t="s">
        <v>240</v>
      </c>
    </row>
    <row r="53" spans="1:14" ht="30" customHeight="1" x14ac:dyDescent="0.2">
      <c r="F53" t="str">
        <f>+H16</f>
        <v>203-149</v>
      </c>
      <c r="G53" s="38">
        <f>+AVERAGE(I18:I48)</f>
        <v>38.789678323896389</v>
      </c>
      <c r="H53" s="38">
        <f>+MAX(G18:G48)</f>
        <v>0</v>
      </c>
      <c r="I53" s="33">
        <f>+SUM(G18:G48)</f>
        <v>0</v>
      </c>
      <c r="J53" s="33">
        <f>+COUNTIF(G18:G48,"&gt;0")</f>
        <v>0</v>
      </c>
      <c r="K53" s="33"/>
      <c r="L53" s="5"/>
      <c r="M53" s="33"/>
      <c r="N53" s="33">
        <f>+SUM(J18:J48)</f>
        <v>0</v>
      </c>
    </row>
    <row r="54" spans="1:14" ht="35.25" customHeight="1" x14ac:dyDescent="0.2"/>
    <row r="65" ht="12.75" customHeight="1" x14ac:dyDescent="0.2"/>
    <row r="66" ht="12.75" customHeight="1" x14ac:dyDescent="0.2"/>
    <row r="81" ht="12.75" customHeight="1" x14ac:dyDescent="0.2"/>
    <row r="97" ht="12.75" customHeight="1" x14ac:dyDescent="0.2"/>
    <row r="113" ht="12.75" customHeight="1" x14ac:dyDescent="0.2"/>
    <row r="129" ht="12.75" customHeight="1" x14ac:dyDescent="0.2"/>
    <row r="145" ht="12.75" customHeight="1" x14ac:dyDescent="0.2"/>
    <row r="161" ht="12.75" customHeight="1" x14ac:dyDescent="0.2"/>
    <row r="177" ht="12.75" customHeight="1" x14ac:dyDescent="0.2"/>
    <row r="65409" ht="12.75" customHeight="1" x14ac:dyDescent="0.2"/>
    <row r="65425" ht="12.75" customHeight="1" x14ac:dyDescent="0.2"/>
    <row r="65441" ht="12.75" customHeight="1" x14ac:dyDescent="0.2"/>
    <row r="65457" ht="12.75" customHeight="1" x14ac:dyDescent="0.2"/>
    <row r="65473" ht="12.75" customHeight="1" x14ac:dyDescent="0.2"/>
    <row r="65489" ht="12.75" customHeight="1" x14ac:dyDescent="0.2"/>
    <row r="65505" ht="12.75" customHeight="1" x14ac:dyDescent="0.2"/>
    <row r="65521" ht="12.75" customHeight="1" x14ac:dyDescent="0.2"/>
    <row r="65522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7">
    <mergeCell ref="A50:E51"/>
    <mergeCell ref="A9:B9"/>
    <mergeCell ref="A10:B10"/>
    <mergeCell ref="A11:B11"/>
    <mergeCell ref="A13:B13"/>
    <mergeCell ref="A14:B14"/>
    <mergeCell ref="A15:B15"/>
  </mergeCells>
  <conditionalFormatting sqref="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{943AA285-F83C-4FEB-A61E-B70FDCC2240A}</x14:id>
        </ext>
      </extLst>
    </cfRule>
  </conditionalFormatting>
  <printOptions horizontalCentered="1"/>
  <pageMargins left="0.74803149606299213" right="0.74803149606299213" top="0.98425196850393704" bottom="0.98425196850393704" header="0" footer="0"/>
  <pageSetup scale="61" orientation="portrait" r:id="rId1"/>
  <headerFooter alignWithMargins="0"/>
  <rowBreaks count="1" manualBreakCount="1">
    <brk id="3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3AA285-F83C-4FEB-A61E-B70FDCC22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</x14:conditionalFormatting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CF067-5829-4B09-AB09-F69664CA4219}">
  <dimension ref="B2:W92"/>
  <sheetViews>
    <sheetView topLeftCell="C67" zoomScaleNormal="100" workbookViewId="0">
      <selection activeCell="J83" sqref="J83"/>
    </sheetView>
  </sheetViews>
  <sheetFormatPr baseColWidth="10" defaultRowHeight="12.75" x14ac:dyDescent="0.2"/>
  <cols>
    <col min="8" max="9" width="11.42578125" style="89"/>
    <col min="17" max="17" width="29.28515625" customWidth="1"/>
    <col min="19" max="19" width="11.42578125" customWidth="1"/>
  </cols>
  <sheetData>
    <row r="2" spans="2:23" ht="45" x14ac:dyDescent="0.25">
      <c r="B2" s="77" t="s">
        <v>243</v>
      </c>
      <c r="C2" s="77" t="s">
        <v>244</v>
      </c>
      <c r="D2" s="77" t="s">
        <v>245</v>
      </c>
      <c r="E2" s="81" t="s">
        <v>246</v>
      </c>
      <c r="F2" s="83" t="s">
        <v>247</v>
      </c>
      <c r="G2" s="83" t="s">
        <v>135</v>
      </c>
      <c r="H2" s="86" t="s">
        <v>248</v>
      </c>
      <c r="I2" s="86" t="s">
        <v>136</v>
      </c>
      <c r="J2" s="83" t="s">
        <v>249</v>
      </c>
      <c r="K2" s="83" t="s">
        <v>138</v>
      </c>
      <c r="L2" s="83" t="s">
        <v>250</v>
      </c>
      <c r="M2" s="83" t="s">
        <v>251</v>
      </c>
      <c r="N2" s="83" t="s">
        <v>252</v>
      </c>
      <c r="O2" s="83" t="s">
        <v>253</v>
      </c>
      <c r="P2" s="83" t="s">
        <v>137</v>
      </c>
      <c r="Q2" s="83" t="s">
        <v>13</v>
      </c>
      <c r="S2" s="97" t="s">
        <v>271</v>
      </c>
      <c r="T2" s="97" t="s">
        <v>272</v>
      </c>
    </row>
    <row r="3" spans="2:23" ht="15" x14ac:dyDescent="0.25">
      <c r="B3" s="55" t="s">
        <v>254</v>
      </c>
      <c r="C3" s="55">
        <v>3</v>
      </c>
      <c r="D3" s="61">
        <v>69070900</v>
      </c>
      <c r="E3" s="82">
        <v>202412</v>
      </c>
      <c r="F3" s="61"/>
      <c r="G3" s="55" t="str">
        <f>+'San Luis P1'!F53</f>
        <v>203-023</v>
      </c>
      <c r="H3" s="87">
        <f>+I3</f>
        <v>50.305372648628257</v>
      </c>
      <c r="I3" s="87">
        <f>+'San Luis P1'!G53</f>
        <v>50.305372648628257</v>
      </c>
      <c r="J3" s="33">
        <f>+'San Luis P1'!H53</f>
        <v>0</v>
      </c>
      <c r="K3" s="33">
        <f>+'San Luis P1'!I53</f>
        <v>0</v>
      </c>
      <c r="L3" s="33">
        <f>+'San Luis P1'!J53</f>
        <v>0</v>
      </c>
      <c r="M3" s="33"/>
      <c r="N3" s="33"/>
      <c r="O3" s="33"/>
      <c r="P3" s="87">
        <f>+'San Luis P1'!N53</f>
        <v>0</v>
      </c>
      <c r="Q3" s="84"/>
      <c r="S3">
        <f>+_xlfn.XLOOKUP(G3,'Resumen Horas'!$B$1:$CH$1,'Resumen Horas'!$B$34:$CH$34)</f>
        <v>0</v>
      </c>
      <c r="T3">
        <f>+_xlfn.XLOOKUP(G3,'Resumen Vol (2)'!$B$1:$CH$1,'Resumen Vol (2)'!$B$34:$CH$34)</f>
        <v>0</v>
      </c>
      <c r="V3">
        <f>+S3-K3</f>
        <v>0</v>
      </c>
      <c r="W3" s="89">
        <f>+T3-P3</f>
        <v>0</v>
      </c>
    </row>
    <row r="4" spans="2:23" x14ac:dyDescent="0.2">
      <c r="B4" s="55" t="s">
        <v>254</v>
      </c>
      <c r="C4" s="55">
        <v>3</v>
      </c>
      <c r="D4" s="55">
        <v>69070900</v>
      </c>
      <c r="E4" s="82">
        <v>202412</v>
      </c>
      <c r="F4" s="55"/>
      <c r="G4" s="55" t="str">
        <f>+'Versalles1 P1'!F53</f>
        <v>203-031</v>
      </c>
      <c r="H4" s="87">
        <f t="shared" ref="H4:H12" si="0">+I4</f>
        <v>65.706068980233624</v>
      </c>
      <c r="I4" s="87">
        <f>+'Versalles1 P1'!G53</f>
        <v>65.706068980233624</v>
      </c>
      <c r="J4" s="33">
        <f>+'Versalles1 P1'!H53</f>
        <v>0</v>
      </c>
      <c r="K4" s="33">
        <f>+'Versalles1 P1'!I53</f>
        <v>0</v>
      </c>
      <c r="L4" s="33">
        <f>+'Versalles1 P1'!J53</f>
        <v>0</v>
      </c>
      <c r="M4" s="33"/>
      <c r="N4" s="33"/>
      <c r="O4" s="33"/>
      <c r="P4" s="87">
        <f>+'Versalles1 P1'!N53</f>
        <v>0</v>
      </c>
      <c r="Q4" s="84"/>
      <c r="S4">
        <f>+_xlfn.XLOOKUP(G4,'Resumen Horas'!$B$1:$CH$1,'Resumen Horas'!$B$34:$CH$34)</f>
        <v>0</v>
      </c>
      <c r="T4">
        <f>+_xlfn.XLOOKUP(G4,'Resumen Vol (2)'!$B$1:$CH$1,'Resumen Vol (2)'!$B$34:$CH$34)</f>
        <v>0</v>
      </c>
      <c r="V4">
        <f t="shared" ref="V4:V64" si="1">+S4-K4</f>
        <v>0</v>
      </c>
      <c r="W4" s="89">
        <f t="shared" ref="W4:W64" si="2">+T4-P4</f>
        <v>0</v>
      </c>
    </row>
    <row r="5" spans="2:23" x14ac:dyDescent="0.2">
      <c r="B5" s="55" t="s">
        <v>254</v>
      </c>
      <c r="C5" s="55">
        <v>3</v>
      </c>
      <c r="D5" s="55">
        <v>69070900</v>
      </c>
      <c r="E5" s="82">
        <v>202412</v>
      </c>
      <c r="F5" s="55"/>
      <c r="G5" s="55" t="str">
        <f>+'Cerrillos1 P2A'!F53</f>
        <v>203-036</v>
      </c>
      <c r="H5" s="87">
        <f t="shared" si="0"/>
        <v>82.139417360068407</v>
      </c>
      <c r="I5" s="87">
        <f>+'Cerrillos1 P2A'!G53</f>
        <v>82.139417360068407</v>
      </c>
      <c r="J5" s="33">
        <f>+'Cerrillos1 P2A'!H53</f>
        <v>0</v>
      </c>
      <c r="K5" s="33">
        <f>+'Cerrillos1 P2A'!I53</f>
        <v>0</v>
      </c>
      <c r="L5" s="33">
        <f>+'Cerrillos1 P2A'!J53</f>
        <v>0</v>
      </c>
      <c r="M5" s="33"/>
      <c r="N5" s="33"/>
      <c r="O5" s="33"/>
      <c r="P5" s="87">
        <f>+'Cerrillos1 P2A'!N53</f>
        <v>0</v>
      </c>
      <c r="Q5" s="84"/>
      <c r="S5">
        <f>+_xlfn.XLOOKUP(G5,'Resumen Horas'!$B$1:$CH$1,'Resumen Horas'!$B$34:$CH$34)</f>
        <v>0</v>
      </c>
      <c r="T5">
        <f>+_xlfn.XLOOKUP(G5,'Resumen Vol (2)'!$B$1:$CH$1,'Resumen Vol (2)'!$B$34:$CH$34)</f>
        <v>0</v>
      </c>
      <c r="V5">
        <f t="shared" si="1"/>
        <v>0</v>
      </c>
      <c r="W5" s="89">
        <f t="shared" si="2"/>
        <v>0</v>
      </c>
    </row>
    <row r="6" spans="2:23" x14ac:dyDescent="0.2">
      <c r="B6" s="55" t="s">
        <v>254</v>
      </c>
      <c r="C6" s="55">
        <v>3</v>
      </c>
      <c r="D6" s="55">
        <v>69070900</v>
      </c>
      <c r="E6" s="82">
        <v>202412</v>
      </c>
      <c r="F6" s="55"/>
      <c r="G6" s="55" t="str">
        <f>+'Santa Adela P6A'!F53</f>
        <v>203-038</v>
      </c>
      <c r="H6" s="87">
        <f t="shared" si="0"/>
        <v>27.035715195442922</v>
      </c>
      <c r="I6" s="87">
        <f>+'Santa Adela P6A'!G53</f>
        <v>27.035715195442922</v>
      </c>
      <c r="J6" s="33">
        <f>+'Santa Adela P6A'!H53</f>
        <v>0</v>
      </c>
      <c r="K6" s="33">
        <f>+'Santa Adela P6A'!I53</f>
        <v>0</v>
      </c>
      <c r="L6" s="33">
        <f>+'Santa Adela P6A'!J53</f>
        <v>0</v>
      </c>
      <c r="M6" s="33"/>
      <c r="N6" s="33"/>
      <c r="O6" s="33"/>
      <c r="P6" s="87">
        <f>+'Santa Adela P6A'!N53</f>
        <v>0</v>
      </c>
      <c r="Q6" s="84"/>
      <c r="S6" t="e">
        <f>+_xlfn.XLOOKUP(G6,'Resumen Horas'!$B$1:$CH$1,'Resumen Horas'!$B$34:$CH$34)</f>
        <v>#DIV/0!</v>
      </c>
      <c r="T6">
        <f>+_xlfn.XLOOKUP(G6,'Resumen Vol (2)'!$B$1:$CH$1,'Resumen Vol (2)'!$B$34:$CH$34)</f>
        <v>0</v>
      </c>
      <c r="V6" t="e">
        <f t="shared" si="1"/>
        <v>#DIV/0!</v>
      </c>
      <c r="W6" s="89">
        <f t="shared" si="2"/>
        <v>0</v>
      </c>
    </row>
    <row r="7" spans="2:23" x14ac:dyDescent="0.2">
      <c r="B7" s="55" t="s">
        <v>254</v>
      </c>
      <c r="C7" s="55">
        <v>3</v>
      </c>
      <c r="D7" s="55">
        <v>69070900</v>
      </c>
      <c r="E7" s="82">
        <v>202412</v>
      </c>
      <c r="F7" s="55"/>
      <c r="G7" s="55" t="str">
        <f>+'Alessandri P1A'!F53</f>
        <v>203-039</v>
      </c>
      <c r="H7" s="87">
        <f t="shared" si="0"/>
        <v>66.85666529307899</v>
      </c>
      <c r="I7" s="87">
        <f>+'Alessandri P1A'!G53</f>
        <v>66.85666529307899</v>
      </c>
      <c r="J7" s="33">
        <f>+'Alessandri P1A'!H53</f>
        <v>0</v>
      </c>
      <c r="K7" s="33">
        <f>+'Alessandri P1A'!I53</f>
        <v>0</v>
      </c>
      <c r="L7" s="33">
        <f>+'Alessandri P1A'!J53</f>
        <v>0</v>
      </c>
      <c r="M7" s="33"/>
      <c r="N7" s="33"/>
      <c r="O7" s="33"/>
      <c r="P7" s="87">
        <f>+'Alessandri P1A'!N53</f>
        <v>0</v>
      </c>
      <c r="Q7" s="84"/>
      <c r="S7">
        <f>+_xlfn.XLOOKUP(G7,'Resumen Horas'!$B$1:$CH$1,'Resumen Horas'!$B$34:$CH$34)</f>
        <v>0</v>
      </c>
      <c r="T7">
        <f>+_xlfn.XLOOKUP(G7,'Resumen Vol (2)'!$B$1:$CH$1,'Resumen Vol (2)'!$B$34:$CH$34)</f>
        <v>0</v>
      </c>
      <c r="V7">
        <f t="shared" si="1"/>
        <v>0</v>
      </c>
      <c r="W7" s="89">
        <f t="shared" si="2"/>
        <v>0</v>
      </c>
    </row>
    <row r="8" spans="2:23" x14ac:dyDescent="0.2">
      <c r="B8" s="55" t="s">
        <v>254</v>
      </c>
      <c r="C8" s="55">
        <v>3</v>
      </c>
      <c r="D8" s="55">
        <v>69070900</v>
      </c>
      <c r="E8" s="82">
        <v>202412</v>
      </c>
      <c r="F8" s="55"/>
      <c r="G8" s="55" t="str">
        <f>+'San Jose de Chuchunco P1A'!F53</f>
        <v>203-041</v>
      </c>
      <c r="H8" s="87">
        <f t="shared" si="0"/>
        <v>44.424118989613653</v>
      </c>
      <c r="I8" s="87">
        <f>+'San Jose de Chuchunco P1A'!G53</f>
        <v>44.424118989613653</v>
      </c>
      <c r="J8" s="33">
        <f>+'San Jose de Chuchunco P1A'!H53</f>
        <v>0</v>
      </c>
      <c r="K8" s="33">
        <f>+'San Jose de Chuchunco P1A'!I53</f>
        <v>0</v>
      </c>
      <c r="L8" s="33">
        <f>+'San Jose de Chuchunco P1A'!J53</f>
        <v>0</v>
      </c>
      <c r="M8" s="33"/>
      <c r="N8" s="33"/>
      <c r="O8" s="33"/>
      <c r="P8" s="87">
        <f>+'San Jose de Chuchunco P1A'!N53</f>
        <v>0</v>
      </c>
      <c r="Q8" s="84"/>
      <c r="S8">
        <f>+_xlfn.XLOOKUP(G8,'Resumen Horas'!$B$1:$CH$1,'Resumen Horas'!$B$34:$CH$34)</f>
        <v>0</v>
      </c>
      <c r="T8">
        <f>+_xlfn.XLOOKUP(G8,'Resumen Vol (2)'!$B$1:$CH$1,'Resumen Vol (2)'!$B$34:$CH$34)</f>
        <v>0</v>
      </c>
      <c r="V8">
        <f t="shared" si="1"/>
        <v>0</v>
      </c>
      <c r="W8" s="89">
        <f t="shared" si="2"/>
        <v>0</v>
      </c>
    </row>
    <row r="9" spans="2:23" x14ac:dyDescent="0.2">
      <c r="B9" s="55" t="s">
        <v>254</v>
      </c>
      <c r="C9" s="55">
        <v>3</v>
      </c>
      <c r="D9" s="55">
        <v>69070900</v>
      </c>
      <c r="E9" s="82">
        <v>202412</v>
      </c>
      <c r="F9" s="55"/>
      <c r="G9" s="55" t="str">
        <f>+'Cerrillos2 P1'!F53</f>
        <v>203-042</v>
      </c>
      <c r="H9" s="87">
        <f t="shared" si="0"/>
        <v>13.111992160106352</v>
      </c>
      <c r="I9" s="87">
        <f>+'Cerrillos2 P1'!G53</f>
        <v>13.111992160106352</v>
      </c>
      <c r="J9" s="33">
        <f>+'Cerrillos2 P1'!H53</f>
        <v>0</v>
      </c>
      <c r="K9" s="33">
        <f>+'Cerrillos2 P1'!I53</f>
        <v>0</v>
      </c>
      <c r="L9" s="33">
        <f>+'Cerrillos2 P1'!J53</f>
        <v>0</v>
      </c>
      <c r="M9" s="33"/>
      <c r="N9" s="33"/>
      <c r="O9" s="33"/>
      <c r="P9" s="87">
        <f>+'Cerrillos2 P1'!N53</f>
        <v>0</v>
      </c>
      <c r="Q9" s="84"/>
      <c r="S9">
        <f>+_xlfn.XLOOKUP(G9,'Resumen Horas'!$B$1:$CH$1,'Resumen Horas'!$B$34:$CH$34)</f>
        <v>0</v>
      </c>
      <c r="T9">
        <f>+_xlfn.XLOOKUP(G9,'Resumen Vol (2)'!$B$1:$CH$1,'Resumen Vol (2)'!$B$34:$CH$34)</f>
        <v>0</v>
      </c>
      <c r="V9">
        <f t="shared" si="1"/>
        <v>0</v>
      </c>
      <c r="W9" s="89">
        <f t="shared" si="2"/>
        <v>0</v>
      </c>
    </row>
    <row r="10" spans="2:23" x14ac:dyDescent="0.2">
      <c r="B10" s="55" t="s">
        <v>254</v>
      </c>
      <c r="C10" s="55">
        <v>3</v>
      </c>
      <c r="D10" s="55">
        <v>69070900</v>
      </c>
      <c r="E10" s="82">
        <v>202412</v>
      </c>
      <c r="F10" s="55"/>
      <c r="G10" s="55" t="str">
        <f>+'Almendral P1A'!F53</f>
        <v>203-043</v>
      </c>
      <c r="H10" s="87">
        <f t="shared" si="0"/>
        <v>63.580417253052431</v>
      </c>
      <c r="I10" s="87">
        <f>+'Almendral P1A'!G53</f>
        <v>63.580417253052431</v>
      </c>
      <c r="J10" s="33">
        <f>+'Almendral P1A'!H53</f>
        <v>0</v>
      </c>
      <c r="K10" s="33">
        <f>+'Almendral P1A'!I53</f>
        <v>0</v>
      </c>
      <c r="L10" s="33">
        <f>+'Almendral P1A'!J53</f>
        <v>0</v>
      </c>
      <c r="M10" s="33"/>
      <c r="N10" s="33"/>
      <c r="O10" s="33"/>
      <c r="P10" s="87">
        <f>+'Almendral P1A'!N53</f>
        <v>0</v>
      </c>
      <c r="Q10" s="84"/>
      <c r="S10">
        <f>+_xlfn.XLOOKUP(G10,'Resumen Horas'!$B$1:$CH$1,'Resumen Horas'!$B$34:$CH$34)</f>
        <v>0</v>
      </c>
      <c r="T10">
        <f>+_xlfn.XLOOKUP(G10,'Resumen Vol (2)'!$B$1:$CH$1,'Resumen Vol (2)'!$B$34:$CH$34)</f>
        <v>0</v>
      </c>
      <c r="V10">
        <f t="shared" si="1"/>
        <v>0</v>
      </c>
      <c r="W10" s="89">
        <f t="shared" si="2"/>
        <v>0</v>
      </c>
    </row>
    <row r="11" spans="2:23" x14ac:dyDescent="0.2">
      <c r="B11" s="55" t="s">
        <v>254</v>
      </c>
      <c r="C11" s="55">
        <v>3</v>
      </c>
      <c r="D11" s="55">
        <v>69070900</v>
      </c>
      <c r="E11" s="82">
        <v>202412</v>
      </c>
      <c r="F11" s="55"/>
      <c r="G11" s="55" t="str">
        <f>+'San Jose de Chuchunco P4A'!F53</f>
        <v>203-045</v>
      </c>
      <c r="H11" s="87">
        <f t="shared" si="0"/>
        <v>21.198841810918108</v>
      </c>
      <c r="I11" s="87">
        <f>+'San Jose de Chuchunco P4A'!G53</f>
        <v>21.198841810918108</v>
      </c>
      <c r="J11" s="33">
        <f>+'San Jose de Chuchunco P4A'!H53</f>
        <v>0</v>
      </c>
      <c r="K11" s="33">
        <f>+'San Jose de Chuchunco P4A'!I53</f>
        <v>0</v>
      </c>
      <c r="L11" s="33">
        <f>+'San Jose de Chuchunco P4A'!J53</f>
        <v>0</v>
      </c>
      <c r="M11" s="33"/>
      <c r="N11" s="33"/>
      <c r="O11" s="33"/>
      <c r="P11" s="87">
        <f>+'San Jose de Chuchunco P4A'!N53</f>
        <v>0</v>
      </c>
      <c r="Q11" s="84"/>
      <c r="S11">
        <f>+_xlfn.XLOOKUP(G11,'Resumen Horas'!$B$1:$CH$1,'Resumen Horas'!$B$34:$CH$34)</f>
        <v>0</v>
      </c>
      <c r="T11">
        <f>+_xlfn.XLOOKUP(G11,'Resumen Vol (2)'!$B$1:$CH$1,'Resumen Vol (2)'!$B$34:$CH$34)</f>
        <v>0</v>
      </c>
      <c r="V11">
        <f t="shared" si="1"/>
        <v>0</v>
      </c>
      <c r="W11" s="89">
        <f t="shared" si="2"/>
        <v>0</v>
      </c>
    </row>
    <row r="12" spans="2:23" x14ac:dyDescent="0.2">
      <c r="B12" s="55" t="s">
        <v>254</v>
      </c>
      <c r="C12" s="55">
        <v>3</v>
      </c>
      <c r="D12" s="55">
        <v>69070900</v>
      </c>
      <c r="E12" s="82">
        <v>202412</v>
      </c>
      <c r="F12" s="55"/>
      <c r="G12" s="55" t="str">
        <f>+'Lo Errazuriz P1A'!F53</f>
        <v>203-046</v>
      </c>
      <c r="H12" s="87">
        <f t="shared" si="0"/>
        <v>82.88804005559679</v>
      </c>
      <c r="I12" s="87">
        <f>+'Lo Errazuriz P1A'!G53</f>
        <v>82.88804005559679</v>
      </c>
      <c r="J12" s="33">
        <f>+'Lo Errazuriz P1A'!H53</f>
        <v>0</v>
      </c>
      <c r="K12" s="33">
        <f>+'Lo Errazuriz P1A'!I53</f>
        <v>0</v>
      </c>
      <c r="L12" s="33">
        <f>+'Lo Errazuriz P1A'!J53</f>
        <v>0</v>
      </c>
      <c r="M12" s="33"/>
      <c r="N12" s="33"/>
      <c r="O12" s="33"/>
      <c r="P12" s="87">
        <f>+'Lo Errazuriz P1A'!N53</f>
        <v>0</v>
      </c>
      <c r="Q12" s="84"/>
      <c r="S12">
        <f>+_xlfn.XLOOKUP(G12,'Resumen Horas'!$B$1:$CH$1,'Resumen Horas'!$B$34:$CH$34)</f>
        <v>0</v>
      </c>
      <c r="T12">
        <f>+_xlfn.XLOOKUP(G12,'Resumen Vol (2)'!$B$1:$CH$1,'Resumen Vol (2)'!$B$34:$CH$34)</f>
        <v>0</v>
      </c>
      <c r="V12">
        <f t="shared" si="1"/>
        <v>0</v>
      </c>
      <c r="W12" s="89">
        <f t="shared" si="2"/>
        <v>0</v>
      </c>
    </row>
    <row r="13" spans="2:23" x14ac:dyDescent="0.2">
      <c r="B13" s="55" t="s">
        <v>254</v>
      </c>
      <c r="C13" s="55">
        <v>3</v>
      </c>
      <c r="D13" s="55">
        <v>69070900</v>
      </c>
      <c r="E13" s="82">
        <v>202412</v>
      </c>
      <c r="F13" s="55"/>
      <c r="G13" s="55" t="str">
        <f>+'Los Alamos 1'!F53</f>
        <v>203-061</v>
      </c>
      <c r="H13" s="88">
        <f>+I13</f>
        <v>0</v>
      </c>
      <c r="I13" s="88">
        <f>+'Los Alamos 1'!G53</f>
        <v>0</v>
      </c>
      <c r="J13" s="84">
        <f>+'Los Alamos 1'!H53</f>
        <v>0</v>
      </c>
      <c r="K13" s="84">
        <f>+'Los Alamos 1'!I53</f>
        <v>0</v>
      </c>
      <c r="L13" s="84">
        <f>+'Los Alamos 1'!J53</f>
        <v>0</v>
      </c>
      <c r="M13" s="84"/>
      <c r="N13" s="84"/>
      <c r="O13" s="84"/>
      <c r="P13" s="88">
        <f>+'Los Alamos 1'!N53</f>
        <v>0</v>
      </c>
      <c r="Q13" s="84"/>
      <c r="S13">
        <f>+_xlfn.XLOOKUP(G13,'Resumen Horas'!$B$1:$CH$1,'Resumen Horas'!$B$34:$CH$34)</f>
        <v>0</v>
      </c>
      <c r="T13">
        <f>+_xlfn.XLOOKUP(G13,'Resumen Vol (2)'!$B$1:$CH$1,'Resumen Vol (2)'!$B$34:$CH$34)</f>
        <v>0</v>
      </c>
      <c r="V13">
        <f t="shared" si="1"/>
        <v>0</v>
      </c>
      <c r="W13" s="89">
        <f t="shared" si="2"/>
        <v>0</v>
      </c>
    </row>
    <row r="14" spans="2:23" x14ac:dyDescent="0.2">
      <c r="B14" s="55" t="s">
        <v>254</v>
      </c>
      <c r="C14" s="55">
        <v>3</v>
      </c>
      <c r="D14" s="55">
        <v>69070900</v>
      </c>
      <c r="E14" s="82">
        <v>202412</v>
      </c>
      <c r="F14" s="55"/>
      <c r="G14" s="55" t="str">
        <f>+'Almendral 4A'!F53</f>
        <v>203-065</v>
      </c>
      <c r="H14" s="88">
        <f>+I14</f>
        <v>57.444894790316262</v>
      </c>
      <c r="I14" s="88">
        <f>+'Almendral 4A'!G53</f>
        <v>57.444894790316262</v>
      </c>
      <c r="J14" s="84">
        <f>+'Almendral 4A'!H53</f>
        <v>0</v>
      </c>
      <c r="K14" s="84">
        <f>+'Almendral 4A'!I53</f>
        <v>0</v>
      </c>
      <c r="L14" s="84">
        <f>+'Almendral 4A'!J53</f>
        <v>0</v>
      </c>
      <c r="M14" s="84"/>
      <c r="N14" s="84"/>
      <c r="O14" s="84"/>
      <c r="P14" s="88">
        <f>+'Almendral 4A'!N53</f>
        <v>0</v>
      </c>
      <c r="Q14" s="84"/>
      <c r="S14">
        <f>+_xlfn.XLOOKUP(G14,'Resumen Horas'!$B$1:$CH$1,'Resumen Horas'!$B$34:$CH$34)</f>
        <v>0</v>
      </c>
      <c r="T14">
        <f>+_xlfn.XLOOKUP(G14,'Resumen Vol (2)'!$B$1:$CH$1,'Resumen Vol (2)'!$B$34:$CH$34)</f>
        <v>0</v>
      </c>
      <c r="V14">
        <f t="shared" si="1"/>
        <v>0</v>
      </c>
      <c r="W14" s="89">
        <f t="shared" si="2"/>
        <v>0</v>
      </c>
    </row>
    <row r="15" spans="2:23" x14ac:dyDescent="0.2">
      <c r="B15" s="55" t="s">
        <v>254</v>
      </c>
      <c r="C15" s="55">
        <v>3</v>
      </c>
      <c r="D15" s="55">
        <v>69070900</v>
      </c>
      <c r="E15" s="82">
        <v>202412</v>
      </c>
      <c r="F15" s="55"/>
      <c r="G15" s="55" t="str">
        <f>+'Vista Alegre P2'!F53</f>
        <v>203-066</v>
      </c>
      <c r="H15" s="88">
        <f>+I15</f>
        <v>45.994580740074092</v>
      </c>
      <c r="I15" s="88">
        <f>+'Vista Alegre P2'!G53</f>
        <v>45.994580740074092</v>
      </c>
      <c r="J15" s="84">
        <f>+'Vista Alegre P2'!H53</f>
        <v>0</v>
      </c>
      <c r="K15" s="84">
        <f>+'Vista Alegre P2'!I53</f>
        <v>0</v>
      </c>
      <c r="L15" s="84">
        <f>+'Vista Alegre P2'!J53</f>
        <v>0</v>
      </c>
      <c r="M15" s="84"/>
      <c r="N15" s="84"/>
      <c r="O15" s="84"/>
      <c r="P15" s="88">
        <f>+'Vista Alegre P2'!N53</f>
        <v>0</v>
      </c>
      <c r="Q15" s="84"/>
      <c r="S15">
        <f>+_xlfn.XLOOKUP(G15,'Resumen Horas'!$B$1:$CH$1,'Resumen Horas'!$B$34:$CH$34)</f>
        <v>0</v>
      </c>
      <c r="T15">
        <f>+_xlfn.XLOOKUP(G15,'Resumen Vol (2)'!$B$1:$CH$1,'Resumen Vol (2)'!$B$34:$CH$34)</f>
        <v>0</v>
      </c>
      <c r="V15">
        <f t="shared" si="1"/>
        <v>0</v>
      </c>
      <c r="W15" s="89">
        <f t="shared" si="2"/>
        <v>0</v>
      </c>
    </row>
    <row r="16" spans="2:23" x14ac:dyDescent="0.2">
      <c r="B16" s="55" t="s">
        <v>254</v>
      </c>
      <c r="C16" s="55">
        <v>3</v>
      </c>
      <c r="D16" s="55">
        <v>69070900</v>
      </c>
      <c r="E16" s="82">
        <v>202412</v>
      </c>
      <c r="F16" s="55"/>
      <c r="G16" s="55" t="str">
        <f>+'Pajaritos 1A'!F53</f>
        <v>203-069</v>
      </c>
      <c r="H16" s="88">
        <f>+I16</f>
        <v>52.092103202810279</v>
      </c>
      <c r="I16" s="88">
        <f>+'Pajaritos 1A'!G53</f>
        <v>52.092103202810279</v>
      </c>
      <c r="J16" s="84">
        <f>+'Pajaritos 1A'!H53</f>
        <v>0</v>
      </c>
      <c r="K16" s="84">
        <f>+'Pajaritos 1A'!I53</f>
        <v>0</v>
      </c>
      <c r="L16" s="84">
        <f>+'Pajaritos 1A'!J53</f>
        <v>0</v>
      </c>
      <c r="M16" s="84"/>
      <c r="N16" s="84"/>
      <c r="O16" s="84"/>
      <c r="P16" s="88">
        <f>+'Pajaritos 1A'!N53</f>
        <v>0</v>
      </c>
      <c r="Q16" s="84"/>
      <c r="S16" t="e">
        <f>+_xlfn.XLOOKUP(G16,'Resumen Horas'!$B$1:$CH$1,'Resumen Horas'!$B$34:$CH$34)</f>
        <v>#DIV/0!</v>
      </c>
      <c r="T16">
        <f>+_xlfn.XLOOKUP(G16,'Resumen Vol (2)'!$B$1:$CH$1,'Resumen Vol (2)'!$B$34:$CH$34)</f>
        <v>0</v>
      </c>
      <c r="V16" t="e">
        <f t="shared" si="1"/>
        <v>#DIV/0!</v>
      </c>
      <c r="W16" s="89">
        <f t="shared" si="2"/>
        <v>0</v>
      </c>
    </row>
    <row r="17" spans="2:23" x14ac:dyDescent="0.2">
      <c r="B17" s="55" t="s">
        <v>254</v>
      </c>
      <c r="C17" s="55">
        <v>3</v>
      </c>
      <c r="D17" s="55">
        <v>69070900</v>
      </c>
      <c r="E17" s="82">
        <v>202412</v>
      </c>
      <c r="F17" s="55"/>
      <c r="G17" s="55" t="str">
        <f>+'Alto Jahuel'!F53</f>
        <v>203-071</v>
      </c>
      <c r="H17" s="88">
        <f t="shared" ref="H17:H18" si="3">+I17</f>
        <v>0</v>
      </c>
      <c r="I17" s="88">
        <f>+'Alto Jahuel'!G53</f>
        <v>0</v>
      </c>
      <c r="J17" s="84">
        <f>+'Alto Jahuel'!H53</f>
        <v>0</v>
      </c>
      <c r="K17" s="84">
        <f>+'Alto Jahuel'!I53</f>
        <v>0</v>
      </c>
      <c r="L17" s="84">
        <f>+'Alto Jahuel'!J53</f>
        <v>0</v>
      </c>
      <c r="M17" s="84"/>
      <c r="N17" s="84"/>
      <c r="O17" s="84"/>
      <c r="P17" s="88">
        <f>+'Alto Jahuel'!N53</f>
        <v>0</v>
      </c>
      <c r="Q17" s="84"/>
      <c r="S17">
        <f>+_xlfn.XLOOKUP(G17,'Resumen Horas'!$B$1:$CH$1,'Resumen Horas'!$B$34:$CH$34)</f>
        <v>0</v>
      </c>
      <c r="T17">
        <f>+_xlfn.XLOOKUP(G17,'Resumen Vol (2)'!$B$1:$CH$1,'Resumen Vol (2)'!$B$34:$CH$34)</f>
        <v>0</v>
      </c>
      <c r="V17">
        <f t="shared" si="1"/>
        <v>0</v>
      </c>
      <c r="W17" s="89">
        <f t="shared" si="2"/>
        <v>0</v>
      </c>
    </row>
    <row r="18" spans="2:23" x14ac:dyDescent="0.2">
      <c r="B18" s="55" t="s">
        <v>254</v>
      </c>
      <c r="C18" s="55">
        <v>3</v>
      </c>
      <c r="D18" s="55">
        <v>69070900</v>
      </c>
      <c r="E18" s="82">
        <v>202412</v>
      </c>
      <c r="F18" s="55"/>
      <c r="G18" s="55" t="str">
        <f>+Miami!F53</f>
        <v>203-072</v>
      </c>
      <c r="H18" s="88">
        <f t="shared" si="3"/>
        <v>40.304031894654962</v>
      </c>
      <c r="I18" s="88">
        <f>+Miami!G53</f>
        <v>40.304031894654962</v>
      </c>
      <c r="J18" s="84">
        <f>+Miami!H53</f>
        <v>0</v>
      </c>
      <c r="K18" s="84">
        <f>+Miami!I53</f>
        <v>0</v>
      </c>
      <c r="L18" s="84">
        <f>+Miami!J53</f>
        <v>0</v>
      </c>
      <c r="M18" s="84"/>
      <c r="N18" s="84"/>
      <c r="O18" s="84"/>
      <c r="P18" s="88">
        <f>+Miami!N53</f>
        <v>0</v>
      </c>
      <c r="Q18" s="84"/>
      <c r="S18">
        <f>+_xlfn.XLOOKUP(G18,'Resumen Horas'!$B$1:$CH$1,'Resumen Horas'!$B$34:$CH$34)</f>
        <v>0</v>
      </c>
      <c r="T18">
        <f>+_xlfn.XLOOKUP(G18,'Resumen Vol (2)'!$B$1:$CH$1,'Resumen Vol (2)'!$B$34:$CH$34)</f>
        <v>0</v>
      </c>
      <c r="V18">
        <f t="shared" si="1"/>
        <v>0</v>
      </c>
      <c r="W18" s="89">
        <f t="shared" si="2"/>
        <v>0</v>
      </c>
    </row>
    <row r="19" spans="2:23" x14ac:dyDescent="0.2">
      <c r="B19" s="55" t="s">
        <v>254</v>
      </c>
      <c r="C19" s="55">
        <v>3</v>
      </c>
      <c r="D19" s="55">
        <v>69070900</v>
      </c>
      <c r="E19" s="82">
        <v>202412</v>
      </c>
      <c r="F19" s="55"/>
      <c r="G19" s="55" t="str">
        <f>+'San Jose de Chuchunco P2A'!F53</f>
        <v>203-073</v>
      </c>
      <c r="H19" s="88">
        <f>+I19</f>
        <v>44.24468627080612</v>
      </c>
      <c r="I19" s="88">
        <f>+'San Jose de Chuchunco P2A'!G53</f>
        <v>44.24468627080612</v>
      </c>
      <c r="J19" s="84">
        <f>+'San Jose de Chuchunco P2A'!H53</f>
        <v>0</v>
      </c>
      <c r="K19" s="84">
        <f>+'San Jose de Chuchunco P2A'!I53</f>
        <v>0</v>
      </c>
      <c r="L19" s="84">
        <f>+'San Jose de Chuchunco P2A'!J53</f>
        <v>0</v>
      </c>
      <c r="M19" s="84"/>
      <c r="N19" s="84"/>
      <c r="O19" s="84"/>
      <c r="P19" s="88">
        <f>+'San Jose de Chuchunco P2A'!N53</f>
        <v>0</v>
      </c>
      <c r="Q19" s="84"/>
      <c r="S19">
        <f>+_xlfn.XLOOKUP(G19,'Resumen Horas'!$B$1:$CH$1,'Resumen Horas'!$B$34:$CH$34)</f>
        <v>0</v>
      </c>
      <c r="T19">
        <f>+_xlfn.XLOOKUP(G19,'Resumen Vol (2)'!$B$1:$CH$1,'Resumen Vol (2)'!$B$34:$CH$34)</f>
        <v>0</v>
      </c>
      <c r="V19">
        <f t="shared" si="1"/>
        <v>0</v>
      </c>
      <c r="W19" s="89">
        <f t="shared" si="2"/>
        <v>0</v>
      </c>
    </row>
    <row r="20" spans="2:23" x14ac:dyDescent="0.2">
      <c r="B20" s="55" t="s">
        <v>254</v>
      </c>
      <c r="C20" s="55">
        <v>3</v>
      </c>
      <c r="D20" s="55">
        <v>69070900</v>
      </c>
      <c r="E20" s="82">
        <v>202412</v>
      </c>
      <c r="F20" s="55"/>
      <c r="G20" s="55" t="str">
        <f>+'San Jose de Chuchunco P3A'!F53</f>
        <v>203-074</v>
      </c>
      <c r="H20" s="87">
        <f t="shared" ref="H20:H66" si="4">+I20</f>
        <v>46.797311615304352</v>
      </c>
      <c r="I20" s="87">
        <f>+'San Jose de Chuchunco P3A'!G53</f>
        <v>46.797311615304352</v>
      </c>
      <c r="J20" s="33">
        <f>+'San Jose de Chuchunco P3A'!H53</f>
        <v>0</v>
      </c>
      <c r="K20" s="33">
        <f>+'San Jose de Chuchunco P3A'!I53</f>
        <v>0</v>
      </c>
      <c r="L20" s="33">
        <f>+'San Jose de Chuchunco P3A'!J53</f>
        <v>0</v>
      </c>
      <c r="M20" s="33"/>
      <c r="N20" s="33"/>
      <c r="O20" s="33"/>
      <c r="P20" s="87">
        <f>+'San Jose de Chuchunco P3A'!N53</f>
        <v>0</v>
      </c>
      <c r="Q20" s="84"/>
      <c r="S20">
        <f>+_xlfn.XLOOKUP(G20,'Resumen Horas'!$B$1:$CH$1,'Resumen Horas'!$B$34:$CH$34)</f>
        <v>0</v>
      </c>
      <c r="T20">
        <f>+_xlfn.XLOOKUP(G20,'Resumen Vol (2)'!$B$1:$CH$1,'Resumen Vol (2)'!$B$34:$CH$34)</f>
        <v>0</v>
      </c>
      <c r="V20">
        <f t="shared" si="1"/>
        <v>0</v>
      </c>
      <c r="W20" s="89">
        <f t="shared" si="2"/>
        <v>0</v>
      </c>
    </row>
    <row r="21" spans="2:23" x14ac:dyDescent="0.2">
      <c r="B21" s="55" t="s">
        <v>254</v>
      </c>
      <c r="C21" s="55">
        <v>3</v>
      </c>
      <c r="D21" s="55">
        <v>69070900</v>
      </c>
      <c r="E21" s="82">
        <v>202412</v>
      </c>
      <c r="F21" s="55"/>
      <c r="G21" s="55" t="str">
        <f>+'Santa Adela P3A'!F53</f>
        <v>203-075</v>
      </c>
      <c r="H21" s="87">
        <f t="shared" si="4"/>
        <v>34.078293072514981</v>
      </c>
      <c r="I21" s="87">
        <f>+'Santa Adela P3A'!G53</f>
        <v>34.078293072514981</v>
      </c>
      <c r="J21" s="33">
        <f>+'Santa Adela P3A'!H53</f>
        <v>0</v>
      </c>
      <c r="K21" s="33">
        <f>+'Santa Adela P3A'!I53</f>
        <v>0</v>
      </c>
      <c r="L21" s="33">
        <f>+'Santa Adela P3A'!J53</f>
        <v>0</v>
      </c>
      <c r="M21" s="33"/>
      <c r="N21" s="33"/>
      <c r="O21" s="33"/>
      <c r="P21" s="87">
        <f>+'Santa Adela P3A'!N53</f>
        <v>0</v>
      </c>
      <c r="Q21" s="84"/>
      <c r="S21">
        <f>+_xlfn.XLOOKUP(G21,'Resumen Horas'!$B$1:$CH$1,'Resumen Horas'!$B$34:$CH$34)</f>
        <v>0</v>
      </c>
      <c r="T21">
        <f>+_xlfn.XLOOKUP(G21,'Resumen Vol (2)'!$B$1:$CH$1,'Resumen Vol (2)'!$B$34:$CH$34)</f>
        <v>0</v>
      </c>
      <c r="V21">
        <f t="shared" si="1"/>
        <v>0</v>
      </c>
      <c r="W21" s="89">
        <f t="shared" si="2"/>
        <v>0</v>
      </c>
    </row>
    <row r="22" spans="2:23" x14ac:dyDescent="0.2">
      <c r="B22" s="55" t="s">
        <v>254</v>
      </c>
      <c r="C22" s="55">
        <v>3</v>
      </c>
      <c r="D22" s="55">
        <v>69070900</v>
      </c>
      <c r="E22" s="82">
        <v>202412</v>
      </c>
      <c r="F22" s="55"/>
      <c r="G22" s="55" t="str">
        <f>+'Santa Adela P1A'!F53</f>
        <v>203-076</v>
      </c>
      <c r="H22" s="87">
        <f t="shared" si="4"/>
        <v>29.888989618152525</v>
      </c>
      <c r="I22" s="87">
        <f>+'Santa Adela P1A'!G53</f>
        <v>29.888989618152525</v>
      </c>
      <c r="J22" s="33">
        <f>+'Santa Adela P1A'!H53</f>
        <v>0</v>
      </c>
      <c r="K22" s="33">
        <f>+'Santa Adela P1A'!I53</f>
        <v>0</v>
      </c>
      <c r="L22" s="33">
        <f>+'Santa Adela P1A'!J53</f>
        <v>0</v>
      </c>
      <c r="M22" s="33"/>
      <c r="N22" s="33"/>
      <c r="O22" s="33"/>
      <c r="P22" s="87">
        <f>+'Santa Adela P1A'!N53</f>
        <v>0</v>
      </c>
      <c r="Q22" s="84"/>
      <c r="S22">
        <f>+_xlfn.XLOOKUP(G22,'Resumen Horas'!$B$1:$CH$1,'Resumen Horas'!$B$34:$CH$34)</f>
        <v>0</v>
      </c>
      <c r="T22">
        <f>+_xlfn.XLOOKUP(G22,'Resumen Vol (2)'!$B$1:$CH$1,'Resumen Vol (2)'!$B$34:$CH$34)</f>
        <v>0</v>
      </c>
      <c r="V22">
        <f t="shared" si="1"/>
        <v>0</v>
      </c>
      <c r="W22" s="89">
        <f t="shared" si="2"/>
        <v>0</v>
      </c>
    </row>
    <row r="23" spans="2:23" x14ac:dyDescent="0.2">
      <c r="B23" s="55" t="s">
        <v>254</v>
      </c>
      <c r="C23" s="55">
        <v>3</v>
      </c>
      <c r="D23" s="55">
        <v>69070900</v>
      </c>
      <c r="E23" s="82">
        <v>202412</v>
      </c>
      <c r="F23" s="55"/>
      <c r="G23" s="55" t="str">
        <f>+'Versalles1 P3'!F53</f>
        <v>203-078</v>
      </c>
      <c r="H23" s="87">
        <f t="shared" si="4"/>
        <v>61.393657346169235</v>
      </c>
      <c r="I23" s="87">
        <f>+'Versalles1 P3'!G53</f>
        <v>61.393657346169235</v>
      </c>
      <c r="J23" s="33">
        <f>+'Versalles1 P3'!H53</f>
        <v>0</v>
      </c>
      <c r="K23" s="33">
        <f>+'Versalles1 P3'!I53</f>
        <v>0</v>
      </c>
      <c r="L23" s="33">
        <f>+'Versalles1 P3'!J53</f>
        <v>0</v>
      </c>
      <c r="M23" s="33"/>
      <c r="N23" s="33"/>
      <c r="O23" s="33"/>
      <c r="P23" s="87">
        <f>+'Versalles1 P3'!N53</f>
        <v>0</v>
      </c>
      <c r="Q23" s="84"/>
      <c r="S23">
        <f>+_xlfn.XLOOKUP(G23,'Resumen Horas'!$B$1:$CH$1,'Resumen Horas'!$B$34:$CH$34)</f>
        <v>0</v>
      </c>
      <c r="T23">
        <f>+_xlfn.XLOOKUP(G23,'Resumen Vol (2)'!$B$1:$CH$1,'Resumen Vol (2)'!$B$34:$CH$34)</f>
        <v>0</v>
      </c>
      <c r="V23">
        <f t="shared" si="1"/>
        <v>0</v>
      </c>
      <c r="W23" s="89">
        <f t="shared" si="2"/>
        <v>0</v>
      </c>
    </row>
    <row r="24" spans="2:23" x14ac:dyDescent="0.2">
      <c r="B24" s="55" t="s">
        <v>254</v>
      </c>
      <c r="C24" s="55">
        <v>3</v>
      </c>
      <c r="D24" s="55">
        <v>69070900</v>
      </c>
      <c r="E24" s="82">
        <v>202412</v>
      </c>
      <c r="F24" s="55"/>
      <c r="G24" s="55" t="str">
        <f>+'Alessandri P2A'!F53</f>
        <v>203-079</v>
      </c>
      <c r="H24" s="87">
        <f t="shared" si="4"/>
        <v>67.961153426222424</v>
      </c>
      <c r="I24" s="87">
        <f>+'Alessandri P2A'!G53</f>
        <v>67.961153426222424</v>
      </c>
      <c r="J24" s="33">
        <f>+'Alessandri P2A'!H53</f>
        <v>0</v>
      </c>
      <c r="K24" s="33">
        <f>+'Alessandri P2A'!I53</f>
        <v>0</v>
      </c>
      <c r="L24" s="33">
        <f>+'Alessandri P2A'!J53</f>
        <v>0</v>
      </c>
      <c r="M24" s="33"/>
      <c r="N24" s="33"/>
      <c r="O24" s="33"/>
      <c r="P24" s="87">
        <f>+'Alessandri P2A'!N53</f>
        <v>0</v>
      </c>
      <c r="Q24" s="84"/>
      <c r="S24">
        <f>+_xlfn.XLOOKUP(G24,'Resumen Horas'!$B$1:$CH$1,'Resumen Horas'!$B$34:$CH$34)</f>
        <v>0</v>
      </c>
      <c r="T24">
        <f>+_xlfn.XLOOKUP(G24,'Resumen Vol (2)'!$B$1:$CH$1,'Resumen Vol (2)'!$B$34:$CH$34)</f>
        <v>0</v>
      </c>
      <c r="V24">
        <f t="shared" si="1"/>
        <v>0</v>
      </c>
      <c r="W24" s="89">
        <f t="shared" si="2"/>
        <v>0</v>
      </c>
    </row>
    <row r="25" spans="2:23" x14ac:dyDescent="0.2">
      <c r="B25" s="55" t="s">
        <v>254</v>
      </c>
      <c r="C25" s="55">
        <v>3</v>
      </c>
      <c r="D25" s="55">
        <v>69070900</v>
      </c>
      <c r="E25" s="82">
        <v>202412</v>
      </c>
      <c r="F25" s="55"/>
      <c r="G25" s="55" t="str">
        <f>+'Cerrillos2 P2'!F53</f>
        <v>203-081</v>
      </c>
      <c r="H25" s="87">
        <f t="shared" si="4"/>
        <v>66.259367136656294</v>
      </c>
      <c r="I25" s="87">
        <f>+'Cerrillos2 P2'!G53</f>
        <v>66.259367136656294</v>
      </c>
      <c r="J25" s="33">
        <f>+'Cerrillos2 P2'!H53</f>
        <v>0</v>
      </c>
      <c r="K25" s="33">
        <f>+'Cerrillos2 P2'!I53</f>
        <v>0</v>
      </c>
      <c r="L25" s="33">
        <f>+'Cerrillos2 P2'!J53</f>
        <v>0</v>
      </c>
      <c r="M25" s="33"/>
      <c r="N25" s="33"/>
      <c r="O25" s="33"/>
      <c r="P25" s="87">
        <f>+'Cerrillos2 P2'!N53</f>
        <v>0</v>
      </c>
      <c r="Q25" s="84"/>
      <c r="S25">
        <f>+_xlfn.XLOOKUP(G25,'Resumen Horas'!$B$1:$CH$1,'Resumen Horas'!$B$34:$CH$34)</f>
        <v>0</v>
      </c>
      <c r="T25">
        <f>+_xlfn.XLOOKUP(G25,'Resumen Vol (2)'!$B$1:$CH$1,'Resumen Vol (2)'!$B$34:$CH$34)</f>
        <v>0</v>
      </c>
      <c r="V25">
        <f t="shared" si="1"/>
        <v>0</v>
      </c>
      <c r="W25" s="89">
        <f t="shared" si="2"/>
        <v>0</v>
      </c>
    </row>
    <row r="26" spans="2:23" x14ac:dyDescent="0.2">
      <c r="B26" s="55" t="s">
        <v>254</v>
      </c>
      <c r="C26" s="55">
        <v>3</v>
      </c>
      <c r="D26" s="55">
        <v>69070900</v>
      </c>
      <c r="E26" s="82">
        <v>202412</v>
      </c>
      <c r="F26" s="55"/>
      <c r="G26" s="55" t="str">
        <f>+'Santa Adela P2A'!F53</f>
        <v>203-082</v>
      </c>
      <c r="H26" s="87">
        <f t="shared" si="4"/>
        <v>30.843153212190288</v>
      </c>
      <c r="I26" s="87">
        <f>+'Santa Adela P2A'!G53</f>
        <v>30.843153212190288</v>
      </c>
      <c r="J26" s="33">
        <f>+'Santa Adela P2A'!H53</f>
        <v>0</v>
      </c>
      <c r="K26" s="33">
        <f>+'Santa Adela P2A'!I53</f>
        <v>0</v>
      </c>
      <c r="L26" s="33">
        <f>+'Santa Adela P2A'!J53</f>
        <v>0</v>
      </c>
      <c r="M26" s="33"/>
      <c r="N26" s="33"/>
      <c r="O26" s="33"/>
      <c r="P26" s="87">
        <f>+'Santa Adela P2A'!N53</f>
        <v>0</v>
      </c>
      <c r="Q26" s="84"/>
      <c r="S26">
        <f>+_xlfn.XLOOKUP(G26,'Resumen Horas'!$B$1:$CH$1,'Resumen Horas'!$B$34:$CH$34)</f>
        <v>0</v>
      </c>
      <c r="T26">
        <f>+_xlfn.XLOOKUP(G26,'Resumen Vol (2)'!$B$1:$CH$1,'Resumen Vol (2)'!$B$34:$CH$34)</f>
        <v>0</v>
      </c>
      <c r="V26">
        <f t="shared" si="1"/>
        <v>0</v>
      </c>
      <c r="W26" s="89">
        <f t="shared" si="2"/>
        <v>0</v>
      </c>
    </row>
    <row r="27" spans="2:23" x14ac:dyDescent="0.2">
      <c r="B27" s="55" t="s">
        <v>254</v>
      </c>
      <c r="C27" s="55">
        <v>3</v>
      </c>
      <c r="D27" s="55">
        <v>69070900</v>
      </c>
      <c r="E27" s="82">
        <v>202412</v>
      </c>
      <c r="F27" s="55"/>
      <c r="G27" s="55" t="str">
        <f>+'Cerrillos1 P4A'!F53</f>
        <v>203-083</v>
      </c>
      <c r="H27" s="87">
        <f t="shared" si="4"/>
        <v>44.897200786632546</v>
      </c>
      <c r="I27" s="87">
        <f>+'Cerrillos1 P4A'!G53</f>
        <v>44.897200786632546</v>
      </c>
      <c r="J27" s="33">
        <f>+'Cerrillos1 P4A'!H53</f>
        <v>0</v>
      </c>
      <c r="K27" s="33">
        <f>+'Cerrillos1 P4A'!I53</f>
        <v>0</v>
      </c>
      <c r="L27" s="33">
        <f>+'Cerrillos1 P4A'!J53</f>
        <v>0</v>
      </c>
      <c r="M27" s="33"/>
      <c r="N27" s="33"/>
      <c r="O27" s="33"/>
      <c r="P27" s="87">
        <f>+'Cerrillos1 P4A'!N53</f>
        <v>0</v>
      </c>
      <c r="Q27" s="84"/>
      <c r="S27">
        <f>+_xlfn.XLOOKUP(G27,'Resumen Horas'!$B$1:$CH$1,'Resumen Horas'!$B$34:$CH$34)</f>
        <v>0</v>
      </c>
      <c r="T27">
        <f>+_xlfn.XLOOKUP(G27,'Resumen Vol (2)'!$B$1:$CH$1,'Resumen Vol (2)'!$B$34:$CH$34)</f>
        <v>0</v>
      </c>
      <c r="V27">
        <f t="shared" si="1"/>
        <v>0</v>
      </c>
      <c r="W27" s="89">
        <f t="shared" si="2"/>
        <v>0</v>
      </c>
    </row>
    <row r="28" spans="2:23" x14ac:dyDescent="0.2">
      <c r="B28" s="55" t="s">
        <v>254</v>
      </c>
      <c r="C28" s="55">
        <v>3</v>
      </c>
      <c r="D28" s="55">
        <v>69070900</v>
      </c>
      <c r="E28" s="82">
        <v>202412</v>
      </c>
      <c r="F28" s="55"/>
      <c r="G28" s="55" t="str">
        <f>+'Sta Ana Chena'!F53</f>
        <v>203-084</v>
      </c>
      <c r="H28" s="87">
        <f t="shared" si="4"/>
        <v>27.372472453356174</v>
      </c>
      <c r="I28" s="87">
        <f>+'Sta Ana Chena'!G53</f>
        <v>27.372472453356174</v>
      </c>
      <c r="J28" s="33">
        <f>+'Sta Ana Chena'!H53</f>
        <v>0</v>
      </c>
      <c r="K28" s="33">
        <f>+'Sta Ana Chena'!I53</f>
        <v>0</v>
      </c>
      <c r="L28" s="33">
        <f>+'Sta Ana Chena'!J53</f>
        <v>0</v>
      </c>
      <c r="M28" s="33"/>
      <c r="N28" s="33"/>
      <c r="O28" s="33"/>
      <c r="P28" s="87">
        <f>+'Sta Ana Chena'!N53</f>
        <v>0</v>
      </c>
      <c r="Q28" s="84"/>
      <c r="S28">
        <f>+_xlfn.XLOOKUP(G28,'Resumen Horas'!$B$1:$CH$1,'Resumen Horas'!$B$34:$CH$34)</f>
        <v>0</v>
      </c>
      <c r="T28">
        <f>+_xlfn.XLOOKUP(G28,'Resumen Vol (2)'!$B$1:$CH$1,'Resumen Vol (2)'!$B$34:$CH$34)</f>
        <v>0</v>
      </c>
      <c r="V28">
        <f t="shared" si="1"/>
        <v>0</v>
      </c>
      <c r="W28" s="89">
        <f t="shared" si="2"/>
        <v>0</v>
      </c>
    </row>
    <row r="29" spans="2:23" x14ac:dyDescent="0.2">
      <c r="B29" s="55" t="s">
        <v>254</v>
      </c>
      <c r="C29" s="55">
        <v>3</v>
      </c>
      <c r="D29" s="55">
        <v>69070900</v>
      </c>
      <c r="E29" s="82">
        <v>202412</v>
      </c>
      <c r="F29" s="55"/>
      <c r="G29" s="55" t="str">
        <f>+'El Abrazo P4'!F53</f>
        <v>203-085</v>
      </c>
      <c r="H29" s="87">
        <f t="shared" si="4"/>
        <v>75.709245819120966</v>
      </c>
      <c r="I29" s="87">
        <f>+'El Abrazo P4'!G53</f>
        <v>75.709245819120966</v>
      </c>
      <c r="J29" s="33">
        <f>+'El Abrazo P4'!H53</f>
        <v>0</v>
      </c>
      <c r="K29" s="33">
        <f>+'El Abrazo P4'!I53</f>
        <v>0</v>
      </c>
      <c r="L29" s="33">
        <f>+'El Abrazo P4'!J53</f>
        <v>0</v>
      </c>
      <c r="M29" s="33"/>
      <c r="N29" s="33"/>
      <c r="O29" s="33"/>
      <c r="P29" s="87">
        <f>+'El Abrazo P4'!N53</f>
        <v>0</v>
      </c>
      <c r="Q29" s="84"/>
      <c r="S29">
        <f>+_xlfn.XLOOKUP(G29,'Resumen Horas'!$B$1:$CH$1,'Resumen Horas'!$B$34:$CH$34)</f>
        <v>0</v>
      </c>
      <c r="T29">
        <f>+_xlfn.XLOOKUP(G29,'Resumen Vol (2)'!$B$1:$CH$1,'Resumen Vol (2)'!$B$34:$CH$34)</f>
        <v>0</v>
      </c>
      <c r="V29">
        <f t="shared" si="1"/>
        <v>0</v>
      </c>
      <c r="W29" s="89">
        <f t="shared" si="2"/>
        <v>0</v>
      </c>
    </row>
    <row r="30" spans="2:23" x14ac:dyDescent="0.2">
      <c r="B30" s="55" t="s">
        <v>254</v>
      </c>
      <c r="C30" s="55">
        <v>3</v>
      </c>
      <c r="D30" s="55">
        <v>69070900</v>
      </c>
      <c r="E30" s="82">
        <v>202412</v>
      </c>
      <c r="F30" s="55"/>
      <c r="G30" s="55" t="str">
        <f>+'Escobar Williams P2A'!F53</f>
        <v>203-086</v>
      </c>
      <c r="H30" s="87">
        <f t="shared" si="4"/>
        <v>73.676702271641673</v>
      </c>
      <c r="I30" s="87">
        <f>+'Escobar Williams P2A'!G53</f>
        <v>73.676702271641673</v>
      </c>
      <c r="J30" s="33">
        <f>+'Escobar Williams P2A'!H53</f>
        <v>0</v>
      </c>
      <c r="K30" s="33">
        <f>+'Escobar Williams P2A'!I53</f>
        <v>0</v>
      </c>
      <c r="L30" s="33">
        <f>+'Escobar Williams P2A'!J53</f>
        <v>0</v>
      </c>
      <c r="M30" s="33"/>
      <c r="N30" s="33"/>
      <c r="O30" s="33"/>
      <c r="P30" s="87">
        <f>+'Escobar Williams P2A'!N53</f>
        <v>0</v>
      </c>
      <c r="Q30" s="84"/>
      <c r="S30">
        <f>+_xlfn.XLOOKUP(G30,'Resumen Horas'!$B$1:$CH$1,'Resumen Horas'!$B$34:$CH$34)</f>
        <v>0</v>
      </c>
      <c r="T30">
        <f>+_xlfn.XLOOKUP(G30,'Resumen Vol (2)'!$B$1:$CH$1,'Resumen Vol (2)'!$B$34:$CH$34)</f>
        <v>0</v>
      </c>
      <c r="V30">
        <f t="shared" si="1"/>
        <v>0</v>
      </c>
      <c r="W30" s="89">
        <f t="shared" si="2"/>
        <v>0</v>
      </c>
    </row>
    <row r="31" spans="2:23" x14ac:dyDescent="0.2">
      <c r="B31" s="55" t="s">
        <v>254</v>
      </c>
      <c r="C31" s="55">
        <v>3</v>
      </c>
      <c r="D31" s="55">
        <v>69070900</v>
      </c>
      <c r="E31" s="82">
        <v>202412</v>
      </c>
      <c r="F31" s="55"/>
      <c r="G31" s="55" t="str">
        <f>+'El Tranque P4A'!F53</f>
        <v>203-087</v>
      </c>
      <c r="H31" s="87">
        <f t="shared" si="4"/>
        <v>48.383644101319753</v>
      </c>
      <c r="I31" s="87">
        <f>+'El Tranque P4A'!G53</f>
        <v>48.383644101319753</v>
      </c>
      <c r="J31" s="33">
        <f>+'El Tranque P4A'!H53</f>
        <v>0</v>
      </c>
      <c r="K31" s="33">
        <f>+'El Tranque P4A'!I53</f>
        <v>0</v>
      </c>
      <c r="L31" s="33">
        <f>+'El Tranque P4A'!J53</f>
        <v>0</v>
      </c>
      <c r="M31" s="33"/>
      <c r="N31" s="33"/>
      <c r="O31" s="33"/>
      <c r="P31" s="87">
        <f>+'El Tranque P4A'!N53</f>
        <v>0</v>
      </c>
      <c r="Q31" s="84"/>
      <c r="S31">
        <f>+_xlfn.XLOOKUP(G31,'Resumen Horas'!$B$1:$CH$1,'Resumen Horas'!$B$34:$CH$34)</f>
        <v>0</v>
      </c>
      <c r="T31">
        <f>+_xlfn.XLOOKUP(G31,'Resumen Vol (2)'!$B$1:$CH$1,'Resumen Vol (2)'!$B$34:$CH$34)</f>
        <v>0</v>
      </c>
      <c r="V31">
        <f t="shared" si="1"/>
        <v>0</v>
      </c>
      <c r="W31" s="89">
        <f t="shared" si="2"/>
        <v>0</v>
      </c>
    </row>
    <row r="32" spans="2:23" x14ac:dyDescent="0.2">
      <c r="B32" s="55" t="s">
        <v>254</v>
      </c>
      <c r="C32" s="55">
        <v>3</v>
      </c>
      <c r="D32" s="55">
        <v>69070900</v>
      </c>
      <c r="E32" s="82">
        <v>202412</v>
      </c>
      <c r="F32" s="55"/>
      <c r="G32" s="55" t="str">
        <f>+'Almendral 2A'!F53</f>
        <v>203-088</v>
      </c>
      <c r="H32" s="87">
        <f t="shared" si="4"/>
        <v>50.081559655330928</v>
      </c>
      <c r="I32" s="87">
        <f>+'Almendral 2A'!G53</f>
        <v>50.081559655330928</v>
      </c>
      <c r="J32" s="33">
        <f>+'Almendral 2A'!H53</f>
        <v>0</v>
      </c>
      <c r="K32" s="33">
        <f>+'Almendral 2A'!I53</f>
        <v>0</v>
      </c>
      <c r="L32" s="33">
        <f>+'Almendral 2A'!J53</f>
        <v>0</v>
      </c>
      <c r="M32" s="33"/>
      <c r="N32" s="33"/>
      <c r="O32" s="33"/>
      <c r="P32" s="87">
        <f>+'Almendral 2A'!N53</f>
        <v>0</v>
      </c>
      <c r="Q32" s="84"/>
      <c r="S32">
        <f>+_xlfn.XLOOKUP(G32,'Resumen Horas'!$B$1:$CH$1,'Resumen Horas'!$B$34:$CH$34)</f>
        <v>0</v>
      </c>
      <c r="T32">
        <f>+_xlfn.XLOOKUP(G32,'Resumen Vol (2)'!$B$1:$CH$1,'Resumen Vol (2)'!$B$34:$CH$34)</f>
        <v>0</v>
      </c>
      <c r="V32">
        <f t="shared" si="1"/>
        <v>0</v>
      </c>
      <c r="W32" s="89">
        <f t="shared" si="2"/>
        <v>0</v>
      </c>
    </row>
    <row r="33" spans="2:23" x14ac:dyDescent="0.2">
      <c r="B33" s="55" t="s">
        <v>254</v>
      </c>
      <c r="C33" s="55">
        <v>3</v>
      </c>
      <c r="D33" s="55">
        <v>69070900</v>
      </c>
      <c r="E33" s="82">
        <v>202412</v>
      </c>
      <c r="F33" s="55"/>
      <c r="G33" s="55" t="str">
        <f>+'Maipu Centro P1'!F53</f>
        <v>203-089</v>
      </c>
      <c r="H33" s="87">
        <f t="shared" si="4"/>
        <v>72.140348700883052</v>
      </c>
      <c r="I33" s="87">
        <f>+'Maipu Centro P1'!G53</f>
        <v>72.140348700883052</v>
      </c>
      <c r="J33" s="33">
        <f>+'Maipu Centro P1'!H53</f>
        <v>0</v>
      </c>
      <c r="K33" s="33">
        <f>+'Maipu Centro P1'!I53</f>
        <v>0</v>
      </c>
      <c r="L33" s="33">
        <f>+'Maipu Centro P1'!J53</f>
        <v>0</v>
      </c>
      <c r="M33" s="33"/>
      <c r="N33" s="33"/>
      <c r="O33" s="33"/>
      <c r="P33" s="87">
        <f>+'Maipu Centro P1'!N53</f>
        <v>0</v>
      </c>
      <c r="Q33" s="84"/>
      <c r="S33">
        <f>+_xlfn.XLOOKUP(G33,'Resumen Horas'!$B$1:$CH$1,'Resumen Horas'!$B$34:$CH$34)</f>
        <v>0</v>
      </c>
      <c r="T33">
        <f>+_xlfn.XLOOKUP(G33,'Resumen Vol (2)'!$B$1:$CH$1,'Resumen Vol (2)'!$B$34:$CH$34)</f>
        <v>0</v>
      </c>
      <c r="V33">
        <f t="shared" si="1"/>
        <v>0</v>
      </c>
      <c r="W33" s="89">
        <f t="shared" si="2"/>
        <v>0</v>
      </c>
    </row>
    <row r="34" spans="2:23" x14ac:dyDescent="0.2">
      <c r="B34" s="55" t="s">
        <v>254</v>
      </c>
      <c r="C34" s="55">
        <v>3</v>
      </c>
      <c r="D34" s="55">
        <v>69070900</v>
      </c>
      <c r="E34" s="82">
        <v>202412</v>
      </c>
      <c r="F34" s="55"/>
      <c r="G34" s="55" t="str">
        <f>+'El Tranque P1'!F53</f>
        <v>203-090</v>
      </c>
      <c r="H34" s="87">
        <f t="shared" si="4"/>
        <v>60.646926470939022</v>
      </c>
      <c r="I34" s="87">
        <f>+'El Tranque P1'!G53</f>
        <v>60.646926470939022</v>
      </c>
      <c r="J34" s="33">
        <f>+'El Tranque P1'!H53</f>
        <v>0</v>
      </c>
      <c r="K34" s="33">
        <f>+'El Tranque P1'!I53</f>
        <v>0</v>
      </c>
      <c r="L34" s="33">
        <f>+'El Tranque P1'!J53</f>
        <v>0</v>
      </c>
      <c r="M34" s="33"/>
      <c r="N34" s="33"/>
      <c r="O34" s="33"/>
      <c r="P34" s="87">
        <f>+'El Tranque P1'!N53</f>
        <v>0</v>
      </c>
      <c r="Q34" s="84"/>
      <c r="S34">
        <f>+_xlfn.XLOOKUP(G34,'Resumen Horas'!$B$1:$CH$1,'Resumen Horas'!$B$34:$CH$34)</f>
        <v>0</v>
      </c>
      <c r="T34">
        <f>+_xlfn.XLOOKUP(G34,'Resumen Vol (2)'!$B$1:$CH$1,'Resumen Vol (2)'!$B$34:$CH$34)</f>
        <v>0</v>
      </c>
      <c r="V34">
        <f t="shared" si="1"/>
        <v>0</v>
      </c>
      <c r="W34" s="89">
        <f t="shared" si="2"/>
        <v>0</v>
      </c>
    </row>
    <row r="35" spans="2:23" x14ac:dyDescent="0.2">
      <c r="B35" s="55" t="s">
        <v>254</v>
      </c>
      <c r="C35" s="55">
        <v>3</v>
      </c>
      <c r="D35" s="55">
        <v>69070900</v>
      </c>
      <c r="E35" s="82">
        <v>202412</v>
      </c>
      <c r="F35" s="55"/>
      <c r="G35" s="55" t="str">
        <f>+'El Tranque P5A'!F53</f>
        <v>203-091</v>
      </c>
      <c r="H35" s="87">
        <f t="shared" si="4"/>
        <v>62.830794557524079</v>
      </c>
      <c r="I35" s="87">
        <f>+'El Tranque P5A'!G53</f>
        <v>62.830794557524079</v>
      </c>
      <c r="J35" s="33">
        <f>+'El Tranque P5A'!H53</f>
        <v>0</v>
      </c>
      <c r="K35" s="33">
        <f>+'El Tranque P5A'!I53</f>
        <v>0</v>
      </c>
      <c r="L35" s="33">
        <f>+'El Tranque P5A'!J53</f>
        <v>0</v>
      </c>
      <c r="M35" s="33"/>
      <c r="N35" s="33"/>
      <c r="O35" s="33"/>
      <c r="P35" s="87">
        <f>+'El Tranque P5A'!N53</f>
        <v>0</v>
      </c>
      <c r="Q35" s="84"/>
      <c r="S35">
        <f>+_xlfn.XLOOKUP(G35,'Resumen Horas'!$B$1:$CH$1,'Resumen Horas'!$B$34:$CH$34)</f>
        <v>0</v>
      </c>
      <c r="T35">
        <f>+_xlfn.XLOOKUP(G35,'Resumen Vol (2)'!$B$1:$CH$1,'Resumen Vol (2)'!$B$34:$CH$34)</f>
        <v>0</v>
      </c>
      <c r="V35">
        <f t="shared" si="1"/>
        <v>0</v>
      </c>
      <c r="W35" s="89">
        <f t="shared" si="2"/>
        <v>0</v>
      </c>
    </row>
    <row r="36" spans="2:23" x14ac:dyDescent="0.2">
      <c r="B36" s="55" t="s">
        <v>254</v>
      </c>
      <c r="C36" s="55">
        <v>3</v>
      </c>
      <c r="D36" s="55">
        <v>69070900</v>
      </c>
      <c r="E36" s="82">
        <v>202412</v>
      </c>
      <c r="F36" s="55"/>
      <c r="G36" s="55" t="str">
        <f>+'Lo Errazuriz P2A'!F53</f>
        <v>203-093</v>
      </c>
      <c r="H36" s="87">
        <f t="shared" si="4"/>
        <v>86.309612634729078</v>
      </c>
      <c r="I36" s="87">
        <f>+'Lo Errazuriz P2A'!G53</f>
        <v>86.309612634729078</v>
      </c>
      <c r="J36" s="33">
        <f>+'Lo Errazuriz P2A'!H53</f>
        <v>0</v>
      </c>
      <c r="K36" s="33">
        <f>+'Lo Errazuriz P2A'!I53</f>
        <v>0</v>
      </c>
      <c r="L36" s="33">
        <f>+'Lo Errazuriz P2A'!J53</f>
        <v>0</v>
      </c>
      <c r="M36" s="33"/>
      <c r="N36" s="33"/>
      <c r="O36" s="33"/>
      <c r="P36" s="87">
        <f>+'Lo Errazuriz P2A'!N53</f>
        <v>0</v>
      </c>
      <c r="Q36" s="84"/>
      <c r="S36">
        <f>+_xlfn.XLOOKUP(G36,'Resumen Horas'!$B$1:$CH$1,'Resumen Horas'!$B$34:$CH$34)</f>
        <v>0</v>
      </c>
      <c r="T36">
        <f>+_xlfn.XLOOKUP(G36,'Resumen Vol (2)'!$B$1:$CH$1,'Resumen Vol (2)'!$B$34:$CH$34)</f>
        <v>0</v>
      </c>
      <c r="V36">
        <f t="shared" si="1"/>
        <v>0</v>
      </c>
      <c r="W36" s="89">
        <f t="shared" si="2"/>
        <v>0</v>
      </c>
    </row>
    <row r="37" spans="2:23" x14ac:dyDescent="0.2">
      <c r="B37" s="55" t="s">
        <v>254</v>
      </c>
      <c r="C37" s="55">
        <v>3</v>
      </c>
      <c r="D37" s="55">
        <v>69070900</v>
      </c>
      <c r="E37" s="82">
        <v>202412</v>
      </c>
      <c r="F37" s="55"/>
      <c r="G37" s="55" t="str">
        <f>+'Jardin2 P2'!F53</f>
        <v>203-094</v>
      </c>
      <c r="H37" s="87">
        <f t="shared" si="4"/>
        <v>44.569443528719354</v>
      </c>
      <c r="I37" s="87">
        <f>+'Jardin2 P2'!G53</f>
        <v>44.569443528719354</v>
      </c>
      <c r="J37" s="33">
        <f>+'Jardin2 P2'!H53</f>
        <v>0</v>
      </c>
      <c r="K37" s="33">
        <f>+'Jardin2 P2'!I53</f>
        <v>0</v>
      </c>
      <c r="L37" s="33">
        <f>+'Jardin2 P2'!J53</f>
        <v>0</v>
      </c>
      <c r="M37" s="33"/>
      <c r="N37" s="33"/>
      <c r="O37" s="33"/>
      <c r="P37" s="87">
        <f>+'Jardin2 P2'!N53</f>
        <v>0</v>
      </c>
      <c r="Q37" s="84"/>
      <c r="S37">
        <f>+_xlfn.XLOOKUP(G37,'Resumen Horas'!$B$1:$CH$1,'Resumen Horas'!$B$34:$CH$34)</f>
        <v>0</v>
      </c>
      <c r="T37">
        <f>+_xlfn.XLOOKUP(G37,'Resumen Vol (2)'!$B$1:$CH$1,'Resumen Vol (2)'!$B$34:$CH$34)</f>
        <v>0</v>
      </c>
      <c r="V37">
        <f t="shared" si="1"/>
        <v>0</v>
      </c>
      <c r="W37" s="89">
        <f t="shared" si="2"/>
        <v>0</v>
      </c>
    </row>
    <row r="38" spans="2:23" x14ac:dyDescent="0.2">
      <c r="B38" s="55" t="s">
        <v>254</v>
      </c>
      <c r="C38" s="55">
        <v>3</v>
      </c>
      <c r="D38" s="55">
        <v>69070900</v>
      </c>
      <c r="E38" s="82">
        <v>202412</v>
      </c>
      <c r="F38" s="55"/>
      <c r="G38" s="55" t="str">
        <f>+'Los Presidentes P5'!F53</f>
        <v>203-108</v>
      </c>
      <c r="H38" s="87">
        <f t="shared" si="4"/>
        <v>89.507644315351925</v>
      </c>
      <c r="I38" s="87">
        <f>+'Los Presidentes P5'!G53</f>
        <v>89.507644315351925</v>
      </c>
      <c r="J38" s="33">
        <f>+'Los Presidentes P5'!H53</f>
        <v>0</v>
      </c>
      <c r="K38" s="33">
        <f>+'Los Presidentes P5'!I53</f>
        <v>0</v>
      </c>
      <c r="L38" s="33">
        <f>+'Los Presidentes P5'!J53</f>
        <v>0</v>
      </c>
      <c r="M38" s="33"/>
      <c r="N38" s="33"/>
      <c r="O38" s="33"/>
      <c r="P38" s="87">
        <f>+'Los Presidentes P5'!N53</f>
        <v>0</v>
      </c>
      <c r="Q38" s="84"/>
      <c r="S38">
        <f>+_xlfn.XLOOKUP(G38,'Resumen Horas'!$B$1:$CH$1,'Resumen Horas'!$B$34:$CH$34)</f>
        <v>0</v>
      </c>
      <c r="T38">
        <f>+_xlfn.XLOOKUP(G38,'Resumen Vol (2)'!$B$1:$CH$1,'Resumen Vol (2)'!$B$34:$CH$34)</f>
        <v>0</v>
      </c>
      <c r="V38">
        <f t="shared" si="1"/>
        <v>0</v>
      </c>
      <c r="W38" s="89">
        <f t="shared" si="2"/>
        <v>0</v>
      </c>
    </row>
    <row r="39" spans="2:23" x14ac:dyDescent="0.2">
      <c r="B39" s="55" t="s">
        <v>254</v>
      </c>
      <c r="C39" s="55">
        <v>3</v>
      </c>
      <c r="D39" s="55">
        <v>69070900</v>
      </c>
      <c r="E39" s="82">
        <v>202412</v>
      </c>
      <c r="F39" s="55"/>
      <c r="G39" s="55" t="str">
        <f>+'Los Presidentes P6'!F53</f>
        <v>203-109</v>
      </c>
      <c r="H39" s="87">
        <f t="shared" si="4"/>
        <v>40.70089733227006</v>
      </c>
      <c r="I39" s="87">
        <f>+'Los Presidentes P6'!G53</f>
        <v>40.70089733227006</v>
      </c>
      <c r="J39" s="33">
        <f>+'Los Presidentes P6'!H53</f>
        <v>0</v>
      </c>
      <c r="K39" s="33">
        <f>+'Los Presidentes P6'!I53</f>
        <v>0</v>
      </c>
      <c r="L39" s="33">
        <f>+'Los Presidentes P6'!J53</f>
        <v>0</v>
      </c>
      <c r="M39" s="33"/>
      <c r="N39" s="33"/>
      <c r="O39" s="33"/>
      <c r="P39" s="87">
        <f>+'Los Presidentes P6'!N53</f>
        <v>0</v>
      </c>
      <c r="Q39" s="84"/>
      <c r="S39">
        <f>+_xlfn.XLOOKUP(G39,'Resumen Horas'!$B$1:$CH$1,'Resumen Horas'!$B$34:$CH$34)</f>
        <v>0</v>
      </c>
      <c r="T39">
        <f>+_xlfn.XLOOKUP(G39,'Resumen Vol (2)'!$B$1:$CH$1,'Resumen Vol (2)'!$B$34:$CH$34)</f>
        <v>0</v>
      </c>
      <c r="V39">
        <f t="shared" si="1"/>
        <v>0</v>
      </c>
      <c r="W39" s="89">
        <f t="shared" si="2"/>
        <v>0</v>
      </c>
    </row>
    <row r="40" spans="2:23" x14ac:dyDescent="0.2">
      <c r="B40" s="55" t="s">
        <v>254</v>
      </c>
      <c r="C40" s="55">
        <v>3</v>
      </c>
      <c r="D40" s="55">
        <v>69070900</v>
      </c>
      <c r="E40" s="82">
        <v>202412</v>
      </c>
      <c r="F40" s="55"/>
      <c r="G40" s="80" t="s">
        <v>176</v>
      </c>
      <c r="H40" s="87">
        <f t="shared" si="4"/>
        <v>0</v>
      </c>
      <c r="I40" s="87"/>
      <c r="J40" s="33"/>
      <c r="K40" s="33"/>
      <c r="L40" s="33"/>
      <c r="M40" s="33"/>
      <c r="N40" s="33"/>
      <c r="O40" s="33"/>
      <c r="P40" s="87"/>
      <c r="Q40" s="84"/>
      <c r="S40" t="e">
        <f>+_xlfn.XLOOKUP(G40,'Resumen Horas'!$B$1:$CH$1,'Resumen Horas'!$B$34:$CH$34)</f>
        <v>#N/A</v>
      </c>
      <c r="T40" t="e">
        <f>+_xlfn.XLOOKUP(G40,'Resumen Vol (2)'!$B$1:$CH$1,'Resumen Vol (2)'!$B$34:$CH$34)</f>
        <v>#N/A</v>
      </c>
      <c r="V40" t="e">
        <f t="shared" si="1"/>
        <v>#N/A</v>
      </c>
      <c r="W40" s="89" t="e">
        <f t="shared" si="2"/>
        <v>#N/A</v>
      </c>
    </row>
    <row r="41" spans="2:23" x14ac:dyDescent="0.2">
      <c r="B41" s="55" t="s">
        <v>254</v>
      </c>
      <c r="C41" s="55">
        <v>3</v>
      </c>
      <c r="D41" s="55">
        <v>69070900</v>
      </c>
      <c r="E41" s="82">
        <v>202412</v>
      </c>
      <c r="F41" s="55"/>
      <c r="G41" s="55" t="str">
        <f>+'Almendral 6A'!F53</f>
        <v>203-111</v>
      </c>
      <c r="H41" s="87">
        <f t="shared" si="4"/>
        <v>46.868527974708122</v>
      </c>
      <c r="I41" s="87">
        <f>+'Almendral 6A'!G53</f>
        <v>46.868527974708122</v>
      </c>
      <c r="J41" s="33">
        <f>+'Almendral 6A'!H53</f>
        <v>0</v>
      </c>
      <c r="K41" s="33">
        <f>+'Almendral 6A'!I53</f>
        <v>0</v>
      </c>
      <c r="L41" s="33">
        <f>+'Almendral 6A'!J53</f>
        <v>0</v>
      </c>
      <c r="M41" s="33"/>
      <c r="N41" s="33"/>
      <c r="O41" s="33"/>
      <c r="P41" s="87">
        <f>+'Almendral 6A'!N53</f>
        <v>0</v>
      </c>
      <c r="Q41" s="84"/>
      <c r="S41">
        <f>+_xlfn.XLOOKUP(G41,'Resumen Horas'!$B$1:$CH$1,'Resumen Horas'!$B$34:$CH$34)</f>
        <v>0</v>
      </c>
      <c r="T41">
        <f>+_xlfn.XLOOKUP(G41,'Resumen Vol (2)'!$B$1:$CH$1,'Resumen Vol (2)'!$B$34:$CH$34)</f>
        <v>0</v>
      </c>
      <c r="V41">
        <f t="shared" si="1"/>
        <v>0</v>
      </c>
      <c r="W41" s="89">
        <f t="shared" si="2"/>
        <v>0</v>
      </c>
    </row>
    <row r="42" spans="2:23" x14ac:dyDescent="0.2">
      <c r="B42" s="55" t="s">
        <v>254</v>
      </c>
      <c r="C42" s="55">
        <v>3</v>
      </c>
      <c r="D42" s="55">
        <v>69070900</v>
      </c>
      <c r="E42" s="82">
        <v>202412</v>
      </c>
      <c r="F42" s="55"/>
      <c r="G42" s="55" t="str">
        <f>+'El Tranque P2A'!F53</f>
        <v>203-113</v>
      </c>
      <c r="H42" s="87">
        <f t="shared" si="4"/>
        <v>68.958317020260225</v>
      </c>
      <c r="I42" s="87">
        <f>+'El Tranque P2A'!G53</f>
        <v>68.958317020260225</v>
      </c>
      <c r="J42" s="33">
        <f>+'El Tranque P2A'!H53</f>
        <v>0</v>
      </c>
      <c r="K42" s="33">
        <f>+'El Tranque P2A'!I53</f>
        <v>0</v>
      </c>
      <c r="L42" s="33">
        <f>+'El Tranque P2A'!J53</f>
        <v>0</v>
      </c>
      <c r="M42" s="33"/>
      <c r="N42" s="33"/>
      <c r="O42" s="33"/>
      <c r="P42" s="87">
        <f>+'El Tranque P2A'!N53</f>
        <v>0</v>
      </c>
      <c r="Q42" s="84"/>
      <c r="S42">
        <f>+_xlfn.XLOOKUP(G42,'Resumen Horas'!$B$1:$CH$1,'Resumen Horas'!$B$34:$CH$34)</f>
        <v>0</v>
      </c>
      <c r="T42">
        <f>+_xlfn.XLOOKUP(G42,'Resumen Vol (2)'!$B$1:$CH$1,'Resumen Vol (2)'!$B$34:$CH$34)</f>
        <v>0</v>
      </c>
      <c r="V42">
        <f t="shared" si="1"/>
        <v>0</v>
      </c>
      <c r="W42" s="89">
        <f t="shared" si="2"/>
        <v>0</v>
      </c>
    </row>
    <row r="43" spans="2:23" x14ac:dyDescent="0.2">
      <c r="B43" s="55" t="s">
        <v>254</v>
      </c>
      <c r="C43" s="55">
        <v>3</v>
      </c>
      <c r="D43" s="55">
        <v>69070900</v>
      </c>
      <c r="E43" s="82">
        <v>202412</v>
      </c>
      <c r="F43" s="55"/>
      <c r="G43" s="55" t="str">
        <f>+'El Tranque P3A'!F53</f>
        <v>203-114</v>
      </c>
      <c r="H43" s="87">
        <f t="shared" si="4"/>
        <v>75.605029459717159</v>
      </c>
      <c r="I43" s="87">
        <f>+'El Tranque P3A'!G53</f>
        <v>75.605029459717159</v>
      </c>
      <c r="J43" s="33">
        <f>+'El Tranque P3A'!H53</f>
        <v>0</v>
      </c>
      <c r="K43" s="33">
        <f>+'El Tranque P3A'!I53</f>
        <v>0</v>
      </c>
      <c r="L43" s="33">
        <f>+'El Tranque P3A'!J53</f>
        <v>0</v>
      </c>
      <c r="M43" s="33"/>
      <c r="N43" s="33"/>
      <c r="O43" s="33"/>
      <c r="P43" s="87">
        <f>+'El Tranque P3A'!N53</f>
        <v>0</v>
      </c>
      <c r="Q43" s="84"/>
      <c r="S43">
        <f>+_xlfn.XLOOKUP(G43,'Resumen Horas'!$B$1:$CH$1,'Resumen Horas'!$B$34:$CH$34)</f>
        <v>0</v>
      </c>
      <c r="T43">
        <f>+_xlfn.XLOOKUP(G43,'Resumen Vol (2)'!$B$1:$CH$1,'Resumen Vol (2)'!$B$34:$CH$34)</f>
        <v>0</v>
      </c>
      <c r="V43">
        <f t="shared" si="1"/>
        <v>0</v>
      </c>
      <c r="W43" s="89">
        <f t="shared" si="2"/>
        <v>0</v>
      </c>
    </row>
    <row r="44" spans="2:23" x14ac:dyDescent="0.2">
      <c r="B44" s="55" t="s">
        <v>254</v>
      </c>
      <c r="C44" s="55">
        <v>3</v>
      </c>
      <c r="D44" s="55">
        <v>69070900</v>
      </c>
      <c r="E44" s="82">
        <v>202412</v>
      </c>
      <c r="F44" s="55"/>
      <c r="G44" s="55" t="str">
        <f>+'El tranque P6A'!F53</f>
        <v>203-115</v>
      </c>
      <c r="H44" s="87">
        <f t="shared" si="4"/>
        <v>57.355678430912405</v>
      </c>
      <c r="I44" s="87">
        <f>+'El tranque P6A'!G53</f>
        <v>57.355678430912405</v>
      </c>
      <c r="J44" s="33">
        <f>+'El tranque P6A'!H53</f>
        <v>0</v>
      </c>
      <c r="K44" s="33">
        <f>+'El tranque P6A'!I53</f>
        <v>0</v>
      </c>
      <c r="L44" s="33">
        <f>+'El tranque P6A'!J53</f>
        <v>0</v>
      </c>
      <c r="M44" s="33"/>
      <c r="N44" s="33"/>
      <c r="O44" s="33"/>
      <c r="P44" s="87">
        <f>+'El tranque P6A'!N53</f>
        <v>0</v>
      </c>
      <c r="Q44" s="84"/>
      <c r="S44">
        <f>+_xlfn.XLOOKUP(G44,'Resumen Horas'!$B$1:$CH$1,'Resumen Horas'!$B$34:$CH$34)</f>
        <v>0</v>
      </c>
      <c r="T44">
        <f>+_xlfn.XLOOKUP(G44,'Resumen Vol (2)'!$B$1:$CH$1,'Resumen Vol (2)'!$B$34:$CH$34)</f>
        <v>0</v>
      </c>
      <c r="V44">
        <f t="shared" si="1"/>
        <v>0</v>
      </c>
      <c r="W44" s="89">
        <f t="shared" si="2"/>
        <v>0</v>
      </c>
    </row>
    <row r="45" spans="2:23" x14ac:dyDescent="0.2">
      <c r="B45" s="55" t="s">
        <v>254</v>
      </c>
      <c r="C45" s="55">
        <v>3</v>
      </c>
      <c r="D45" s="55">
        <v>69070900</v>
      </c>
      <c r="E45" s="82">
        <v>202412</v>
      </c>
      <c r="F45" s="55"/>
      <c r="G45" s="55" t="str">
        <f>+'Lo Errazuriz P6'!F53</f>
        <v>203-116</v>
      </c>
      <c r="H45" s="87">
        <f t="shared" si="4"/>
        <v>61.702306424380602</v>
      </c>
      <c r="I45" s="87">
        <f>+'Lo Errazuriz P6'!G53</f>
        <v>61.702306424380602</v>
      </c>
      <c r="J45" s="33">
        <f>+'Lo Errazuriz P6'!H53</f>
        <v>0</v>
      </c>
      <c r="K45" s="33">
        <f>+'Lo Errazuriz P6'!I53</f>
        <v>0</v>
      </c>
      <c r="L45" s="33">
        <f>+'Lo Errazuriz P6'!J53</f>
        <v>0</v>
      </c>
      <c r="M45" s="33"/>
      <c r="N45" s="33"/>
      <c r="O45" s="33"/>
      <c r="P45" s="87">
        <f>+'Lo Errazuriz P6'!N53</f>
        <v>0</v>
      </c>
      <c r="Q45" s="84"/>
      <c r="S45">
        <f>+_xlfn.XLOOKUP(G45,'Resumen Horas'!$B$1:$CH$1,'Resumen Horas'!$B$34:$CH$34)</f>
        <v>0</v>
      </c>
      <c r="T45">
        <f>+_xlfn.XLOOKUP(G45,'Resumen Vol (2)'!$B$1:$CH$1,'Resumen Vol (2)'!$B$34:$CH$34)</f>
        <v>0</v>
      </c>
      <c r="V45">
        <f t="shared" si="1"/>
        <v>0</v>
      </c>
      <c r="W45" s="89">
        <f t="shared" si="2"/>
        <v>0</v>
      </c>
    </row>
    <row r="46" spans="2:23" x14ac:dyDescent="0.2">
      <c r="B46" s="55" t="s">
        <v>254</v>
      </c>
      <c r="C46" s="55">
        <v>3</v>
      </c>
      <c r="D46" s="55">
        <v>69070900</v>
      </c>
      <c r="E46" s="82">
        <v>202412</v>
      </c>
      <c r="F46" s="55"/>
      <c r="G46" s="55" t="str">
        <f>+'San Luis P2A'!F53</f>
        <v>203-117</v>
      </c>
      <c r="H46" s="87">
        <f t="shared" si="4"/>
        <v>54.095430390885888</v>
      </c>
      <c r="I46" s="87">
        <f>+'San Luis P2A'!G53</f>
        <v>54.095430390885888</v>
      </c>
      <c r="J46" s="33">
        <f>+'San Luis P2A'!H53</f>
        <v>0</v>
      </c>
      <c r="K46" s="33">
        <f>+'San Luis P2A'!I53</f>
        <v>0</v>
      </c>
      <c r="L46" s="33">
        <f>+'San Luis P2A'!J53</f>
        <v>0</v>
      </c>
      <c r="M46" s="33"/>
      <c r="N46" s="33"/>
      <c r="O46" s="33"/>
      <c r="P46" s="87">
        <f>+'San Luis P2A'!N53</f>
        <v>0</v>
      </c>
      <c r="Q46" s="84"/>
      <c r="S46">
        <f>+_xlfn.XLOOKUP(G46,'Resumen Horas'!$B$1:$CH$1,'Resumen Horas'!$B$34:$CH$34)</f>
        <v>0</v>
      </c>
      <c r="T46">
        <f>+_xlfn.XLOOKUP(G46,'Resumen Vol (2)'!$B$1:$CH$1,'Resumen Vol (2)'!$B$34:$CH$34)</f>
        <v>0</v>
      </c>
      <c r="V46">
        <f t="shared" si="1"/>
        <v>0</v>
      </c>
      <c r="W46" s="89">
        <f t="shared" si="2"/>
        <v>0</v>
      </c>
    </row>
    <row r="47" spans="2:23" x14ac:dyDescent="0.2">
      <c r="B47" s="55" t="s">
        <v>254</v>
      </c>
      <c r="C47" s="55">
        <v>3</v>
      </c>
      <c r="D47" s="55">
        <v>69070900</v>
      </c>
      <c r="E47" s="82">
        <v>202412</v>
      </c>
      <c r="F47" s="55"/>
      <c r="G47" s="55" t="str">
        <f>+'San Luis P3A'!F53</f>
        <v>203-118</v>
      </c>
      <c r="H47" s="87">
        <f t="shared" si="4"/>
        <v>56.027757578961435</v>
      </c>
      <c r="I47" s="87">
        <f>+'San Luis P3A'!G53</f>
        <v>56.027757578961435</v>
      </c>
      <c r="J47" s="33">
        <f>+'San Luis P3A'!H53</f>
        <v>0</v>
      </c>
      <c r="K47" s="33">
        <f>+'San Luis P3A'!I53</f>
        <v>0</v>
      </c>
      <c r="L47" s="33">
        <f>+'San Luis P3A'!J53</f>
        <v>0</v>
      </c>
      <c r="M47" s="33"/>
      <c r="N47" s="33"/>
      <c r="O47" s="33"/>
      <c r="P47" s="87">
        <f>+'San Luis P3A'!N53</f>
        <v>0</v>
      </c>
      <c r="Q47" s="84"/>
      <c r="S47">
        <f>+_xlfn.XLOOKUP(G47,'Resumen Horas'!$B$1:$CH$1,'Resumen Horas'!$B$34:$CH$34)</f>
        <v>0</v>
      </c>
      <c r="T47">
        <f>+_xlfn.XLOOKUP(G47,'Resumen Vol (2)'!$B$1:$CH$1,'Resumen Vol (2)'!$B$34:$CH$34)</f>
        <v>0</v>
      </c>
      <c r="V47">
        <f t="shared" si="1"/>
        <v>0</v>
      </c>
      <c r="W47" s="89">
        <f t="shared" si="2"/>
        <v>0</v>
      </c>
    </row>
    <row r="48" spans="2:23" x14ac:dyDescent="0.2">
      <c r="B48" s="55" t="s">
        <v>254</v>
      </c>
      <c r="C48" s="55">
        <v>3</v>
      </c>
      <c r="D48" s="55">
        <v>69070900</v>
      </c>
      <c r="E48" s="82">
        <v>202412</v>
      </c>
      <c r="F48" s="55"/>
      <c r="G48" s="55" t="str">
        <f>+'Cerrillos1 P3A'!F53</f>
        <v>203-119</v>
      </c>
      <c r="H48" s="87">
        <f t="shared" si="4"/>
        <v>74.161784068660538</v>
      </c>
      <c r="I48" s="87">
        <f>+'Cerrillos1 P3A'!G53</f>
        <v>74.161784068660538</v>
      </c>
      <c r="J48" s="33">
        <f>+'Cerrillos1 P3A'!H53</f>
        <v>0</v>
      </c>
      <c r="K48" s="33">
        <f>+'Cerrillos1 P3A'!I53</f>
        <v>0</v>
      </c>
      <c r="L48" s="33">
        <f>+'Cerrillos1 P3A'!J53</f>
        <v>0</v>
      </c>
      <c r="M48" s="33"/>
      <c r="N48" s="33"/>
      <c r="O48" s="33"/>
      <c r="P48" s="87">
        <f>+'Cerrillos1 P3A'!N53</f>
        <v>0</v>
      </c>
      <c r="Q48" s="84"/>
      <c r="S48">
        <f>+_xlfn.XLOOKUP(G48,'Resumen Horas'!$B$1:$CH$1,'Resumen Horas'!$B$34:$CH$34)</f>
        <v>0</v>
      </c>
      <c r="T48">
        <f>+_xlfn.XLOOKUP(G48,'Resumen Vol (2)'!$B$1:$CH$1,'Resumen Vol (2)'!$B$34:$CH$34)</f>
        <v>0</v>
      </c>
      <c r="V48">
        <f t="shared" si="1"/>
        <v>0</v>
      </c>
      <c r="W48" s="89">
        <f t="shared" si="2"/>
        <v>0</v>
      </c>
    </row>
    <row r="49" spans="2:23" x14ac:dyDescent="0.2">
      <c r="B49" s="55" t="s">
        <v>254</v>
      </c>
      <c r="C49" s="55">
        <v>3</v>
      </c>
      <c r="D49" s="55">
        <v>69070900</v>
      </c>
      <c r="E49" s="82">
        <v>202412</v>
      </c>
      <c r="F49" s="55"/>
      <c r="G49" s="55" t="str">
        <f>+'Escobar Williams P3A'!F53</f>
        <v>203-120</v>
      </c>
      <c r="H49" s="87">
        <f t="shared" si="4"/>
        <v>40.641789152568201</v>
      </c>
      <c r="I49" s="87">
        <f>+'Escobar Williams P3A'!G53</f>
        <v>40.641789152568201</v>
      </c>
      <c r="J49" s="33">
        <f>+'Escobar Williams P3A'!H53</f>
        <v>0</v>
      </c>
      <c r="K49" s="33">
        <f>+'Escobar Williams P3A'!I53</f>
        <v>0</v>
      </c>
      <c r="L49" s="33">
        <f>+'Escobar Williams P3A'!J53</f>
        <v>0</v>
      </c>
      <c r="M49" s="33"/>
      <c r="N49" s="33"/>
      <c r="O49" s="33"/>
      <c r="P49" s="87">
        <f>+'Escobar Williams P3A'!N53</f>
        <v>0</v>
      </c>
      <c r="Q49" s="84"/>
      <c r="S49">
        <f>+_xlfn.XLOOKUP(G49,'Resumen Horas'!$B$1:$CH$1,'Resumen Horas'!$B$34:$CH$34)</f>
        <v>0</v>
      </c>
      <c r="T49">
        <f>+_xlfn.XLOOKUP(G49,'Resumen Vol (2)'!$B$1:$CH$1,'Resumen Vol (2)'!$B$34:$CH$34)</f>
        <v>0</v>
      </c>
      <c r="V49">
        <f t="shared" si="1"/>
        <v>0</v>
      </c>
      <c r="W49" s="89">
        <f t="shared" si="2"/>
        <v>0</v>
      </c>
    </row>
    <row r="50" spans="2:23" x14ac:dyDescent="0.2">
      <c r="B50" s="55" t="s">
        <v>254</v>
      </c>
      <c r="C50" s="55">
        <v>3</v>
      </c>
      <c r="D50" s="55">
        <v>69070900</v>
      </c>
      <c r="E50" s="82">
        <v>202412</v>
      </c>
      <c r="F50" s="55"/>
      <c r="G50" s="55" t="str">
        <f>+'Sta Marta P2'!F53</f>
        <v>203-121</v>
      </c>
      <c r="H50" s="87">
        <f t="shared" si="4"/>
        <v>36.477593877907573</v>
      </c>
      <c r="I50" s="87">
        <f>+'Sta Marta P2'!G53</f>
        <v>36.477593877907573</v>
      </c>
      <c r="J50" s="33">
        <f>+'Sta Marta P2'!H53</f>
        <v>0</v>
      </c>
      <c r="K50" s="33">
        <f>+'Sta Marta P2'!I53</f>
        <v>0</v>
      </c>
      <c r="L50" s="33">
        <f>+'Sta Marta P2'!J53</f>
        <v>0</v>
      </c>
      <c r="M50" s="33"/>
      <c r="N50" s="33"/>
      <c r="O50" s="33"/>
      <c r="P50" s="87">
        <f>+'Sta Marta P2'!N53</f>
        <v>0</v>
      </c>
      <c r="Q50" s="84"/>
      <c r="S50">
        <f>+_xlfn.XLOOKUP(G50,'Resumen Horas'!$B$1:$CH$1,'Resumen Horas'!$B$34:$CH$34)</f>
        <v>0</v>
      </c>
      <c r="T50">
        <f>+_xlfn.XLOOKUP(G50,'Resumen Vol (2)'!$B$1:$CH$1,'Resumen Vol (2)'!$B$34:$CH$34)</f>
        <v>0</v>
      </c>
      <c r="V50">
        <f t="shared" si="1"/>
        <v>0</v>
      </c>
      <c r="W50" s="89">
        <f t="shared" si="2"/>
        <v>0</v>
      </c>
    </row>
    <row r="51" spans="2:23" x14ac:dyDescent="0.2">
      <c r="B51" s="55" t="s">
        <v>254</v>
      </c>
      <c r="C51" s="55">
        <v>3</v>
      </c>
      <c r="D51" s="55">
        <v>69070900</v>
      </c>
      <c r="E51" s="82">
        <v>202412</v>
      </c>
      <c r="F51" s="55"/>
      <c r="G51" s="55" t="str">
        <f>+'Vista Alegre P3'!F53</f>
        <v>203-122</v>
      </c>
      <c r="H51" s="87">
        <f t="shared" si="4"/>
        <v>41.853493645115414</v>
      </c>
      <c r="I51" s="87">
        <f>+'Vista Alegre P3'!G53</f>
        <v>41.853493645115414</v>
      </c>
      <c r="J51" s="33">
        <f>+'Vista Alegre P3'!H53</f>
        <v>0</v>
      </c>
      <c r="K51" s="33">
        <f>+'Vista Alegre P3'!I53</f>
        <v>0</v>
      </c>
      <c r="L51" s="33">
        <f>+'Vista Alegre P3'!J53</f>
        <v>0</v>
      </c>
      <c r="M51" s="33"/>
      <c r="N51" s="33"/>
      <c r="O51" s="33"/>
      <c r="P51" s="87">
        <f>+'Vista Alegre P3'!N53</f>
        <v>0</v>
      </c>
      <c r="Q51" s="84"/>
      <c r="S51">
        <f>+_xlfn.XLOOKUP(G51,'Resumen Horas'!$B$1:$CH$1,'Resumen Horas'!$B$34:$CH$34)</f>
        <v>0</v>
      </c>
      <c r="T51">
        <f>+_xlfn.XLOOKUP(G51,'Resumen Vol (2)'!$B$1:$CH$1,'Resumen Vol (2)'!$B$34:$CH$34)</f>
        <v>0</v>
      </c>
      <c r="V51">
        <f t="shared" si="1"/>
        <v>0</v>
      </c>
      <c r="W51" s="89">
        <f t="shared" si="2"/>
        <v>0</v>
      </c>
    </row>
    <row r="52" spans="2:23" x14ac:dyDescent="0.2">
      <c r="B52" s="55" t="s">
        <v>254</v>
      </c>
      <c r="C52" s="55">
        <v>3</v>
      </c>
      <c r="D52" s="55">
        <v>69070900</v>
      </c>
      <c r="E52" s="82">
        <v>202412</v>
      </c>
      <c r="F52" s="55"/>
      <c r="G52" s="55" t="str">
        <f>+'Oreste Plath P1'!F53</f>
        <v>203-123</v>
      </c>
      <c r="H52" s="87">
        <f t="shared" si="4"/>
        <v>48.95307152218745</v>
      </c>
      <c r="I52" s="87">
        <f>+'Oreste Plath P1'!G53</f>
        <v>48.95307152218745</v>
      </c>
      <c r="J52" s="33">
        <f>+'Oreste Plath P1'!H53</f>
        <v>0</v>
      </c>
      <c r="K52" s="33">
        <f>+'Oreste Plath P1'!I53</f>
        <v>0</v>
      </c>
      <c r="L52" s="33">
        <f>+'Oreste Plath P1'!J53</f>
        <v>0</v>
      </c>
      <c r="M52" s="33"/>
      <c r="N52" s="33"/>
      <c r="O52" s="33"/>
      <c r="P52" s="87">
        <f>+'Oreste Plath P1'!N53</f>
        <v>0</v>
      </c>
      <c r="Q52" s="84"/>
      <c r="S52">
        <f>+_xlfn.XLOOKUP(G52,'Resumen Horas'!$B$1:$CH$1,'Resumen Horas'!$B$34:$CH$34)</f>
        <v>0</v>
      </c>
      <c r="T52">
        <f>+_xlfn.XLOOKUP(G52,'Resumen Vol (2)'!$B$1:$CH$1,'Resumen Vol (2)'!$B$34:$CH$34)</f>
        <v>0</v>
      </c>
      <c r="V52">
        <f t="shared" si="1"/>
        <v>0</v>
      </c>
      <c r="W52" s="89">
        <f t="shared" si="2"/>
        <v>0</v>
      </c>
    </row>
    <row r="53" spans="2:23" x14ac:dyDescent="0.2">
      <c r="B53" s="55" t="s">
        <v>254</v>
      </c>
      <c r="C53" s="55">
        <v>3</v>
      </c>
      <c r="D53" s="55">
        <v>69070900</v>
      </c>
      <c r="E53" s="82">
        <v>202412</v>
      </c>
      <c r="F53" s="55"/>
      <c r="G53" s="55" t="str">
        <f>+'Jahuel P1'!F53</f>
        <v>203-124</v>
      </c>
      <c r="H53" s="87">
        <f t="shared" si="4"/>
        <v>57.58121932942187</v>
      </c>
      <c r="I53" s="87">
        <f>+'Jahuel P1'!G53</f>
        <v>57.58121932942187</v>
      </c>
      <c r="J53" s="33">
        <f>+'Jahuel P1'!H53</f>
        <v>0</v>
      </c>
      <c r="K53" s="33">
        <f>+'Jahuel P1'!I53</f>
        <v>0</v>
      </c>
      <c r="L53" s="33">
        <f>+'Jahuel P1'!J53</f>
        <v>0</v>
      </c>
      <c r="M53" s="33"/>
      <c r="N53" s="33"/>
      <c r="O53" s="33"/>
      <c r="P53" s="87">
        <f>+'Jahuel P1'!N53</f>
        <v>0</v>
      </c>
      <c r="Q53" s="84"/>
      <c r="S53">
        <f>+_xlfn.XLOOKUP(G53,'Resumen Horas'!$B$1:$CH$1,'Resumen Horas'!$B$34:$CH$34)</f>
        <v>0</v>
      </c>
      <c r="T53">
        <f>+_xlfn.XLOOKUP(G53,'Resumen Vol (2)'!$B$1:$CH$1,'Resumen Vol (2)'!$B$34:$CH$34)</f>
        <v>0</v>
      </c>
      <c r="V53">
        <f t="shared" si="1"/>
        <v>0</v>
      </c>
      <c r="W53" s="89">
        <f t="shared" si="2"/>
        <v>0</v>
      </c>
    </row>
    <row r="54" spans="2:23" x14ac:dyDescent="0.2">
      <c r="B54" s="55" t="s">
        <v>254</v>
      </c>
      <c r="C54" s="55">
        <v>3</v>
      </c>
      <c r="D54" s="55">
        <v>69070900</v>
      </c>
      <c r="E54" s="82">
        <v>202412</v>
      </c>
      <c r="F54" s="55"/>
      <c r="G54" s="55" t="str">
        <f>+'Versalles2 P1'!F53</f>
        <v>203-125</v>
      </c>
      <c r="H54" s="87">
        <f t="shared" si="4"/>
        <v>73.038295935517013</v>
      </c>
      <c r="I54" s="87">
        <f>+'Versalles2 P1'!G53</f>
        <v>73.038295935517013</v>
      </c>
      <c r="J54" s="33">
        <f>+'Versalles2 P1'!H53</f>
        <v>0</v>
      </c>
      <c r="K54" s="33">
        <f>+'Versalles2 P1'!I53</f>
        <v>0</v>
      </c>
      <c r="L54" s="33">
        <f>+'Versalles2 P1'!J53</f>
        <v>0</v>
      </c>
      <c r="M54" s="33"/>
      <c r="N54" s="33"/>
      <c r="O54" s="33"/>
      <c r="P54" s="87">
        <f>+'Versalles2 P1'!N53</f>
        <v>0</v>
      </c>
      <c r="Q54" s="84"/>
      <c r="S54">
        <f>+_xlfn.XLOOKUP(G54,'Resumen Horas'!$B$1:$CH$1,'Resumen Horas'!$B$34:$CH$34)</f>
        <v>0</v>
      </c>
      <c r="T54">
        <f>+_xlfn.XLOOKUP(G54,'Resumen Vol (2)'!$B$1:$CH$1,'Resumen Vol (2)'!$B$34:$CH$34)</f>
        <v>0</v>
      </c>
      <c r="V54">
        <f t="shared" si="1"/>
        <v>0</v>
      </c>
      <c r="W54" s="89">
        <f t="shared" si="2"/>
        <v>0</v>
      </c>
    </row>
    <row r="55" spans="2:23" x14ac:dyDescent="0.2">
      <c r="B55" s="55" t="s">
        <v>254</v>
      </c>
      <c r="C55" s="55">
        <v>3</v>
      </c>
      <c r="D55" s="55">
        <v>69070900</v>
      </c>
      <c r="E55" s="82">
        <v>202412</v>
      </c>
      <c r="F55" s="55"/>
      <c r="G55" s="55" t="str">
        <f>+'Oreste Plath P2'!F53</f>
        <v>203-126</v>
      </c>
      <c r="H55" s="87">
        <f t="shared" si="4"/>
        <v>42.462791801538067</v>
      </c>
      <c r="I55" s="87">
        <f>+'Oreste Plath P2'!G53</f>
        <v>42.462791801538067</v>
      </c>
      <c r="J55" s="33">
        <f>+'Oreste Plath P2'!H53</f>
        <v>0</v>
      </c>
      <c r="K55" s="33">
        <f>+'Oreste Plath P2'!I53</f>
        <v>0</v>
      </c>
      <c r="L55" s="33">
        <f>+'Oreste Plath P2'!J53</f>
        <v>0</v>
      </c>
      <c r="M55" s="33"/>
      <c r="N55" s="33"/>
      <c r="O55" s="33"/>
      <c r="P55" s="87">
        <f>+'Oreste Plath P2'!N53</f>
        <v>0</v>
      </c>
      <c r="Q55" s="84"/>
      <c r="S55">
        <f>+_xlfn.XLOOKUP(G55,'Resumen Horas'!$B$1:$CH$1,'Resumen Horas'!$B$34:$CH$34)</f>
        <v>0</v>
      </c>
      <c r="T55">
        <f>+_xlfn.XLOOKUP(G55,'Resumen Vol (2)'!$B$1:$CH$1,'Resumen Vol (2)'!$B$34:$CH$34)</f>
        <v>0</v>
      </c>
      <c r="V55">
        <f t="shared" si="1"/>
        <v>0</v>
      </c>
      <c r="W55" s="89">
        <f t="shared" si="2"/>
        <v>0</v>
      </c>
    </row>
    <row r="56" spans="2:23" x14ac:dyDescent="0.2">
      <c r="B56" s="55" t="s">
        <v>254</v>
      </c>
      <c r="C56" s="55">
        <v>3</v>
      </c>
      <c r="D56" s="55">
        <v>69070900</v>
      </c>
      <c r="E56" s="82">
        <v>202412</v>
      </c>
      <c r="F56" s="55"/>
      <c r="G56" s="55" t="str">
        <f>+'Jahuel P2'!F53</f>
        <v>203-127</v>
      </c>
      <c r="H56" s="87">
        <f t="shared" si="4"/>
        <v>87.846074385189567</v>
      </c>
      <c r="I56" s="87">
        <f>+'Jahuel P2'!G53</f>
        <v>87.846074385189567</v>
      </c>
      <c r="J56" s="33">
        <f>+'Jahuel P2'!H53</f>
        <v>0</v>
      </c>
      <c r="K56" s="33">
        <f>+'Jahuel P2'!I53</f>
        <v>0</v>
      </c>
      <c r="L56" s="33">
        <f>+'Jahuel P2'!J53</f>
        <v>0</v>
      </c>
      <c r="M56" s="33"/>
      <c r="N56" s="33"/>
      <c r="O56" s="33"/>
      <c r="P56" s="87">
        <f>+'Jahuel P2'!N53</f>
        <v>0</v>
      </c>
      <c r="Q56" s="84"/>
      <c r="S56">
        <f>+_xlfn.XLOOKUP(G56,'Resumen Horas'!$B$1:$CH$1,'Resumen Horas'!$B$34:$CH$34)</f>
        <v>0</v>
      </c>
      <c r="T56">
        <f>+_xlfn.XLOOKUP(G56,'Resumen Vol (2)'!$B$1:$CH$1,'Resumen Vol (2)'!$B$34:$CH$34)</f>
        <v>0</v>
      </c>
      <c r="V56">
        <f t="shared" si="1"/>
        <v>0</v>
      </c>
      <c r="W56" s="89">
        <f t="shared" si="2"/>
        <v>0</v>
      </c>
    </row>
    <row r="57" spans="2:23" x14ac:dyDescent="0.2">
      <c r="B57" s="55" t="s">
        <v>254</v>
      </c>
      <c r="C57" s="55">
        <v>3</v>
      </c>
      <c r="D57" s="55">
        <v>69070900</v>
      </c>
      <c r="E57" s="82">
        <v>202412</v>
      </c>
      <c r="F57" s="55"/>
      <c r="G57" s="55" t="str">
        <f>+'Maipu Centro P2'!F53</f>
        <v>203-128</v>
      </c>
      <c r="H57" s="87">
        <f t="shared" si="4"/>
        <v>47.902799748447777</v>
      </c>
      <c r="I57" s="87">
        <f>+'Maipu Centro P2'!G53</f>
        <v>47.902799748447777</v>
      </c>
      <c r="J57" s="33">
        <f>+'Maipu Centro P2'!H53</f>
        <v>0</v>
      </c>
      <c r="K57" s="33">
        <f>+'Maipu Centro P2'!I53</f>
        <v>0</v>
      </c>
      <c r="L57" s="33">
        <f>+'Maipu Centro P2'!J53</f>
        <v>0</v>
      </c>
      <c r="M57" s="33"/>
      <c r="N57" s="33"/>
      <c r="O57" s="33"/>
      <c r="P57" s="87">
        <f>+'Maipu Centro P2'!N53</f>
        <v>0</v>
      </c>
      <c r="Q57" s="84"/>
      <c r="S57">
        <f>+_xlfn.XLOOKUP(G57,'Resumen Horas'!$B$1:$CH$1,'Resumen Horas'!$B$34:$CH$34)</f>
        <v>0</v>
      </c>
      <c r="T57">
        <f>+_xlfn.XLOOKUP(G57,'Resumen Vol (2)'!$B$1:$CH$1,'Resumen Vol (2)'!$B$34:$CH$34)</f>
        <v>0</v>
      </c>
      <c r="V57">
        <f t="shared" si="1"/>
        <v>0</v>
      </c>
      <c r="W57" s="89">
        <f t="shared" si="2"/>
        <v>0</v>
      </c>
    </row>
    <row r="58" spans="2:23" x14ac:dyDescent="0.2">
      <c r="B58" s="55" t="s">
        <v>254</v>
      </c>
      <c r="C58" s="55">
        <v>3</v>
      </c>
      <c r="D58" s="55">
        <v>69070900</v>
      </c>
      <c r="E58" s="82">
        <v>202412</v>
      </c>
      <c r="F58" s="55"/>
      <c r="G58" s="55" t="str">
        <f>+'Santa Adela P8A'!F53</f>
        <v>203-129</v>
      </c>
      <c r="H58" s="87">
        <f t="shared" si="4"/>
        <v>16.832213817449944</v>
      </c>
      <c r="I58" s="87">
        <f>+'Santa Adela P8A'!G53</f>
        <v>16.832213817449944</v>
      </c>
      <c r="J58" s="33">
        <f>+'Santa Adela P8A'!H53</f>
        <v>0</v>
      </c>
      <c r="K58" s="33">
        <f>+'Santa Adela P8A'!I53</f>
        <v>0</v>
      </c>
      <c r="L58" s="33">
        <f>+'Santa Adela P8A'!J53</f>
        <v>0</v>
      </c>
      <c r="M58" s="33"/>
      <c r="N58" s="33"/>
      <c r="O58" s="33"/>
      <c r="P58" s="87">
        <f>+'Santa Adela P8A'!N53</f>
        <v>0</v>
      </c>
      <c r="Q58" s="84"/>
      <c r="S58">
        <f>+_xlfn.XLOOKUP(G58,'Resumen Horas'!$B$1:$CH$1,'Resumen Horas'!$B$34:$CH$34)</f>
        <v>0</v>
      </c>
      <c r="T58">
        <f>+_xlfn.XLOOKUP(G58,'Resumen Vol (2)'!$B$1:$CH$1,'Resumen Vol (2)'!$B$34:$CH$34)</f>
        <v>0</v>
      </c>
      <c r="V58">
        <f t="shared" si="1"/>
        <v>0</v>
      </c>
      <c r="W58" s="89">
        <f t="shared" si="2"/>
        <v>0</v>
      </c>
    </row>
    <row r="59" spans="2:23" x14ac:dyDescent="0.2">
      <c r="B59" s="55" t="s">
        <v>254</v>
      </c>
      <c r="C59" s="55">
        <v>3</v>
      </c>
      <c r="D59" s="55">
        <v>69070900</v>
      </c>
      <c r="E59" s="82">
        <v>202412</v>
      </c>
      <c r="F59" s="55"/>
      <c r="G59" s="55" t="str">
        <f>+'San Jose de Chuchunco P5'!F53</f>
        <v>203-131</v>
      </c>
      <c r="H59" s="87">
        <f t="shared" si="4"/>
        <v>30.049314157258202</v>
      </c>
      <c r="I59" s="87">
        <f>+'San Jose de Chuchunco P5'!G53</f>
        <v>30.049314157258202</v>
      </c>
      <c r="J59" s="33">
        <f>+'San Jose de Chuchunco P5'!H53</f>
        <v>0</v>
      </c>
      <c r="K59" s="33">
        <f>+'San Jose de Chuchunco P5'!I53</f>
        <v>0</v>
      </c>
      <c r="L59" s="33">
        <f>+'San Jose de Chuchunco P5'!J53</f>
        <v>0</v>
      </c>
      <c r="M59" s="33"/>
      <c r="N59" s="33"/>
      <c r="O59" s="33"/>
      <c r="P59" s="87">
        <f>+'San Jose de Chuchunco P5'!N53</f>
        <v>0</v>
      </c>
      <c r="Q59" s="84"/>
      <c r="S59">
        <f>+_xlfn.XLOOKUP(G59,'Resumen Horas'!$B$1:$CH$1,'Resumen Horas'!$B$34:$CH$34)</f>
        <v>0</v>
      </c>
      <c r="T59">
        <f>+_xlfn.XLOOKUP(G59,'Resumen Vol (2)'!$B$1:$CH$1,'Resumen Vol (2)'!$B$34:$CH$34)</f>
        <v>0</v>
      </c>
      <c r="V59">
        <f t="shared" si="1"/>
        <v>0</v>
      </c>
      <c r="W59" s="89">
        <f t="shared" si="2"/>
        <v>0</v>
      </c>
    </row>
    <row r="60" spans="2:23" x14ac:dyDescent="0.2">
      <c r="B60" s="55" t="s">
        <v>254</v>
      </c>
      <c r="C60" s="55">
        <v>3</v>
      </c>
      <c r="D60" s="55">
        <v>69070900</v>
      </c>
      <c r="E60" s="82">
        <v>202412</v>
      </c>
      <c r="F60" s="55"/>
      <c r="G60" s="55" t="str">
        <f>+'Versalles2 P2'!F53</f>
        <v>203-132</v>
      </c>
      <c r="H60" s="87">
        <f t="shared" si="4"/>
        <v>0</v>
      </c>
      <c r="I60" s="87">
        <f>+'Versalles2 P2'!G53</f>
        <v>0</v>
      </c>
      <c r="J60" s="33">
        <f>+'Versalles2 P2'!H53</f>
        <v>0</v>
      </c>
      <c r="K60" s="33">
        <f>+'Versalles2 P2'!I53</f>
        <v>0</v>
      </c>
      <c r="L60" s="33">
        <f>+'Versalles2 P2'!J53</f>
        <v>0</v>
      </c>
      <c r="M60" s="33"/>
      <c r="N60" s="33"/>
      <c r="O60" s="33"/>
      <c r="P60" s="87">
        <f>+'Versalles2 P2'!N53</f>
        <v>0</v>
      </c>
      <c r="Q60" s="84"/>
      <c r="S60">
        <f>+_xlfn.XLOOKUP(G60,'Resumen Horas'!$B$1:$CH$1,'Resumen Horas'!$B$34:$CH$34)</f>
        <v>0</v>
      </c>
      <c r="T60">
        <f>+_xlfn.XLOOKUP(G60,'Resumen Vol (2)'!$B$1:$CH$1,'Resumen Vol (2)'!$B$34:$CH$34)</f>
        <v>0</v>
      </c>
      <c r="V60">
        <f t="shared" si="1"/>
        <v>0</v>
      </c>
      <c r="W60" s="89">
        <f t="shared" si="2"/>
        <v>0</v>
      </c>
    </row>
    <row r="61" spans="2:23" x14ac:dyDescent="0.2">
      <c r="B61" s="55" t="s">
        <v>254</v>
      </c>
      <c r="C61" s="55">
        <v>3</v>
      </c>
      <c r="D61" s="55">
        <v>69070900</v>
      </c>
      <c r="E61" s="82">
        <v>202412</v>
      </c>
      <c r="F61" s="55"/>
      <c r="G61" s="55" t="str">
        <f>+'Jardin2 P3'!F53</f>
        <v>203-133</v>
      </c>
      <c r="H61" s="87">
        <f t="shared" si="4"/>
        <v>33.595211275496119</v>
      </c>
      <c r="I61" s="87">
        <f>+'Jardin2 P3'!G53</f>
        <v>33.595211275496119</v>
      </c>
      <c r="J61" s="33">
        <f>+'Jardin2 P3'!H53</f>
        <v>0</v>
      </c>
      <c r="K61" s="33">
        <f>+'Jardin2 P3'!I53</f>
        <v>0</v>
      </c>
      <c r="L61" s="33">
        <f>+'Jardin2 P3'!J53</f>
        <v>0</v>
      </c>
      <c r="M61" s="33"/>
      <c r="N61" s="33"/>
      <c r="O61" s="33"/>
      <c r="P61" s="87">
        <f>+'Jardin2 P3'!N53</f>
        <v>0</v>
      </c>
      <c r="Q61" s="84"/>
      <c r="S61">
        <f>+_xlfn.XLOOKUP(G61,'Resumen Horas'!$B$1:$CH$1,'Resumen Horas'!$B$34:$CH$34)</f>
        <v>0</v>
      </c>
      <c r="T61">
        <f>+_xlfn.XLOOKUP(G61,'Resumen Vol (2)'!$B$1:$CH$1,'Resumen Vol (2)'!$B$34:$CH$34)</f>
        <v>0</v>
      </c>
      <c r="V61">
        <f t="shared" si="1"/>
        <v>0</v>
      </c>
      <c r="W61" s="89">
        <f t="shared" si="2"/>
        <v>0</v>
      </c>
    </row>
    <row r="62" spans="2:23" x14ac:dyDescent="0.2">
      <c r="B62" s="55" t="s">
        <v>254</v>
      </c>
      <c r="C62" s="55">
        <v>3</v>
      </c>
      <c r="D62" s="55">
        <v>69070900</v>
      </c>
      <c r="E62" s="82">
        <v>202412</v>
      </c>
      <c r="F62" s="55"/>
      <c r="G62" s="55" t="str">
        <f>+'Almendral 3B'!F53</f>
        <v>203-134</v>
      </c>
      <c r="H62" s="87">
        <f t="shared" si="4"/>
        <v>0</v>
      </c>
      <c r="I62" s="87">
        <f>+'Almendral 3B'!G53</f>
        <v>0</v>
      </c>
      <c r="J62" s="33">
        <f>+'Almendral 3B'!H53</f>
        <v>0</v>
      </c>
      <c r="K62" s="33">
        <f>+'Almendral 3B'!I53</f>
        <v>0</v>
      </c>
      <c r="L62" s="33">
        <f>+'Almendral 3B'!J53</f>
        <v>0</v>
      </c>
      <c r="M62" s="33"/>
      <c r="N62" s="33"/>
      <c r="O62" s="33"/>
      <c r="P62" s="87">
        <f>+'Almendral 3B'!N53</f>
        <v>0</v>
      </c>
      <c r="Q62" s="84"/>
      <c r="S62">
        <f>+_xlfn.XLOOKUP(G62,'Resumen Horas'!$B$1:$CH$1,'Resumen Horas'!$B$34:$CH$34)</f>
        <v>0</v>
      </c>
      <c r="T62">
        <f>+_xlfn.XLOOKUP(G62,'Resumen Vol (2)'!$B$1:$CH$1,'Resumen Vol (2)'!$B$34:$CH$34)</f>
        <v>0</v>
      </c>
      <c r="V62">
        <f t="shared" si="1"/>
        <v>0</v>
      </c>
      <c r="W62" s="89">
        <f t="shared" si="2"/>
        <v>0</v>
      </c>
    </row>
    <row r="63" spans="2:23" x14ac:dyDescent="0.2">
      <c r="B63" s="55" t="s">
        <v>254</v>
      </c>
      <c r="C63" s="55">
        <v>3</v>
      </c>
      <c r="D63" s="55">
        <v>69070900</v>
      </c>
      <c r="E63" s="82">
        <v>202412</v>
      </c>
      <c r="F63" s="55"/>
      <c r="G63" s="55" t="str">
        <f>+'Almendral 7'!F53</f>
        <v>203-135</v>
      </c>
      <c r="H63" s="87">
        <f t="shared" si="4"/>
        <v>44.811984427228772</v>
      </c>
      <c r="I63" s="87">
        <f>+'Almendral 7'!G53</f>
        <v>44.811984427228772</v>
      </c>
      <c r="J63" s="33">
        <f>+'Almendral 7'!H53</f>
        <v>0</v>
      </c>
      <c r="K63" s="33">
        <f>+'Almendral 7'!I53</f>
        <v>0</v>
      </c>
      <c r="L63" s="33">
        <f>+'Almendral 7'!J53</f>
        <v>0</v>
      </c>
      <c r="M63" s="33"/>
      <c r="N63" s="33"/>
      <c r="O63" s="33"/>
      <c r="P63" s="87">
        <f>+'Almendral 7'!N53</f>
        <v>0</v>
      </c>
      <c r="Q63" s="84"/>
      <c r="S63">
        <f>+_xlfn.XLOOKUP(G63,'Resumen Horas'!$B$1:$CH$1,'Resumen Horas'!$B$34:$CH$34)</f>
        <v>0</v>
      </c>
      <c r="T63">
        <f>+_xlfn.XLOOKUP(G63,'Resumen Vol (2)'!$B$1:$CH$1,'Resumen Vol (2)'!$B$34:$CH$34)</f>
        <v>0</v>
      </c>
      <c r="V63">
        <f t="shared" si="1"/>
        <v>0</v>
      </c>
      <c r="W63" s="89">
        <f t="shared" si="2"/>
        <v>0</v>
      </c>
    </row>
    <row r="64" spans="2:23" x14ac:dyDescent="0.2">
      <c r="B64" s="55" t="s">
        <v>254</v>
      </c>
      <c r="C64" s="55">
        <v>3</v>
      </c>
      <c r="D64" s="55">
        <v>69070900</v>
      </c>
      <c r="E64" s="82">
        <v>202412</v>
      </c>
      <c r="F64" s="55"/>
      <c r="G64" s="55" t="str">
        <f>+'Jardin1 P2A'!F53</f>
        <v>203-136</v>
      </c>
      <c r="H64" s="87">
        <f t="shared" si="4"/>
        <v>61.959847322890035</v>
      </c>
      <c r="I64" s="87">
        <f>+'Jardin1 P2A'!G53</f>
        <v>61.959847322890035</v>
      </c>
      <c r="J64" s="33">
        <f>+'Jardin1 P2A'!H53</f>
        <v>0</v>
      </c>
      <c r="K64" s="33">
        <f>+'Jardin1 P2A'!I53</f>
        <v>0</v>
      </c>
      <c r="L64" s="33">
        <f>+'Jardin1 P2A'!J53</f>
        <v>0</v>
      </c>
      <c r="M64" s="33"/>
      <c r="N64" s="33"/>
      <c r="O64" s="33"/>
      <c r="P64" s="87">
        <f>+'Jardin1 P2A'!N53</f>
        <v>0</v>
      </c>
      <c r="Q64" s="84"/>
      <c r="S64">
        <f>+_xlfn.XLOOKUP(G64,'Resumen Horas'!$B$1:$CH$1,'Resumen Horas'!$B$34:$CH$34)</f>
        <v>0</v>
      </c>
      <c r="T64">
        <f>+_xlfn.XLOOKUP(G64,'Resumen Vol (2)'!$B$1:$CH$1,'Resumen Vol (2)'!$B$34:$CH$34)</f>
        <v>0</v>
      </c>
      <c r="V64">
        <f t="shared" si="1"/>
        <v>0</v>
      </c>
      <c r="W64" s="89">
        <f t="shared" si="2"/>
        <v>0</v>
      </c>
    </row>
    <row r="65" spans="2:23" x14ac:dyDescent="0.2">
      <c r="B65" s="55" t="s">
        <v>254</v>
      </c>
      <c r="C65" s="55">
        <v>3</v>
      </c>
      <c r="D65" s="55">
        <v>69070900</v>
      </c>
      <c r="E65" s="82">
        <v>202412</v>
      </c>
      <c r="F65" s="55"/>
      <c r="G65" s="55" t="str">
        <f>+'Cerrillos1 P6'!F53</f>
        <v>203-137</v>
      </c>
      <c r="H65" s="87">
        <f t="shared" si="4"/>
        <v>43.063089957960763</v>
      </c>
      <c r="I65" s="87">
        <f>+'Cerrillos1 P6'!G53</f>
        <v>43.063089957960763</v>
      </c>
      <c r="J65" s="33">
        <f>+'Cerrillos1 P6'!H53</f>
        <v>0</v>
      </c>
      <c r="K65" s="33">
        <f>+'Cerrillos1 P6'!I53</f>
        <v>0</v>
      </c>
      <c r="L65" s="33">
        <f>+'Cerrillos1 P6'!J53</f>
        <v>0</v>
      </c>
      <c r="M65" s="33"/>
      <c r="N65" s="33"/>
      <c r="O65" s="33"/>
      <c r="P65" s="87">
        <f>+'Cerrillos1 P6'!N53</f>
        <v>0</v>
      </c>
      <c r="Q65" s="84"/>
      <c r="S65">
        <f>+_xlfn.XLOOKUP(G65,'Resumen Horas'!$B$1:$CH$1,'Resumen Horas'!$B$34:$CH$34)</f>
        <v>0</v>
      </c>
      <c r="T65">
        <f>+_xlfn.XLOOKUP(G65,'Resumen Vol (2)'!$B$1:$CH$1,'Resumen Vol (2)'!$B$34:$CH$34)</f>
        <v>0</v>
      </c>
      <c r="V65">
        <f t="shared" ref="V65:V90" si="5">+S65-K65</f>
        <v>0</v>
      </c>
      <c r="W65" s="89">
        <f t="shared" ref="W65:W90" si="6">+T65-P65</f>
        <v>0</v>
      </c>
    </row>
    <row r="66" spans="2:23" x14ac:dyDescent="0.2">
      <c r="B66" s="55" t="s">
        <v>254</v>
      </c>
      <c r="C66" s="55">
        <v>3</v>
      </c>
      <c r="D66" s="55">
        <v>69070900</v>
      </c>
      <c r="E66" s="82">
        <v>202412</v>
      </c>
      <c r="F66" s="55"/>
      <c r="G66" s="55" t="str">
        <f>+'Los Bosquinos P1'!F53</f>
        <v>203-138</v>
      </c>
      <c r="H66" s="87">
        <f t="shared" si="4"/>
        <v>111.3800006420965</v>
      </c>
      <c r="I66" s="87">
        <f>+'Los Bosquinos P1'!G53</f>
        <v>111.3800006420965</v>
      </c>
      <c r="J66" s="33">
        <f>+'Los Bosquinos P1'!H53</f>
        <v>0</v>
      </c>
      <c r="K66" s="33">
        <f>+'Los Bosquinos P1'!I53</f>
        <v>0</v>
      </c>
      <c r="L66" s="33">
        <f>+'Los Bosquinos P1'!J53</f>
        <v>0</v>
      </c>
      <c r="M66" s="33"/>
      <c r="N66" s="33"/>
      <c r="O66" s="33"/>
      <c r="P66" s="87">
        <f>+'Los Bosquinos P1'!N53</f>
        <v>0</v>
      </c>
      <c r="Q66" s="84"/>
      <c r="S66">
        <f>+_xlfn.XLOOKUP(G66,'Resumen Horas'!$B$1:$CH$1,'Resumen Horas'!$B$34:$CH$34)</f>
        <v>0</v>
      </c>
      <c r="T66">
        <f>+_xlfn.XLOOKUP(G66,'Resumen Vol (2)'!$B$1:$CH$1,'Resumen Vol (2)'!$B$34:$CH$34)</f>
        <v>0</v>
      </c>
      <c r="V66">
        <f t="shared" si="5"/>
        <v>0</v>
      </c>
      <c r="W66" s="89">
        <f t="shared" si="6"/>
        <v>0</v>
      </c>
    </row>
    <row r="67" spans="2:23" x14ac:dyDescent="0.2">
      <c r="B67" s="55" t="s">
        <v>254</v>
      </c>
      <c r="C67" s="55">
        <v>3</v>
      </c>
      <c r="D67" s="55">
        <v>69070900</v>
      </c>
      <c r="E67" s="82">
        <v>202412</v>
      </c>
      <c r="F67" s="55"/>
      <c r="G67" s="80" t="s">
        <v>203</v>
      </c>
      <c r="H67" s="87"/>
      <c r="I67" s="87"/>
      <c r="J67" s="33"/>
      <c r="K67" s="33"/>
      <c r="L67" s="33"/>
      <c r="M67" s="33"/>
      <c r="N67" s="33"/>
      <c r="O67" s="33"/>
      <c r="P67" s="87"/>
      <c r="Q67" s="84"/>
      <c r="S67" t="e">
        <f>+_xlfn.XLOOKUP(G67,'Resumen Horas'!$B$1:$CH$1,'Resumen Horas'!$B$34:$CH$34)</f>
        <v>#N/A</v>
      </c>
      <c r="T67" t="e">
        <f>+_xlfn.XLOOKUP(G67,'Resumen Vol (2)'!$B$1:$CH$1,'Resumen Vol (2)'!$B$34:$CH$34)</f>
        <v>#N/A</v>
      </c>
      <c r="V67" t="e">
        <f t="shared" si="5"/>
        <v>#N/A</v>
      </c>
      <c r="W67" s="89" t="e">
        <f t="shared" si="6"/>
        <v>#N/A</v>
      </c>
    </row>
    <row r="68" spans="2:23" x14ac:dyDescent="0.2">
      <c r="B68" s="55" t="s">
        <v>254</v>
      </c>
      <c r="C68" s="55">
        <v>3</v>
      </c>
      <c r="D68" s="55">
        <v>69070900</v>
      </c>
      <c r="E68" s="82">
        <v>202412</v>
      </c>
      <c r="F68" s="55"/>
      <c r="G68" s="55" t="str">
        <f>+'Santa Adela P9'!F53</f>
        <v>203-140</v>
      </c>
      <c r="H68" s="87">
        <f>+I68</f>
        <v>38.757570144194482</v>
      </c>
      <c r="I68" s="87">
        <f>+'Santa Adela P9'!G53</f>
        <v>38.757570144194482</v>
      </c>
      <c r="J68" s="33">
        <f>+'Santa Adela P9'!H53</f>
        <v>0</v>
      </c>
      <c r="K68" s="33">
        <f>+'Santa Adela P9'!I53</f>
        <v>0</v>
      </c>
      <c r="L68" s="33">
        <f>+'Santa Adela P9'!J53</f>
        <v>0</v>
      </c>
      <c r="M68" s="33"/>
      <c r="N68" s="33"/>
      <c r="O68" s="33"/>
      <c r="P68" s="87">
        <f>+'Santa Adela P9'!N53</f>
        <v>0</v>
      </c>
      <c r="Q68" s="84"/>
      <c r="S68">
        <f>+_xlfn.XLOOKUP(G68,'Resumen Horas'!$B$1:$CH$1,'Resumen Horas'!$B$34:$CH$34)</f>
        <v>0</v>
      </c>
      <c r="T68">
        <f>+_xlfn.XLOOKUP(G68,'Resumen Vol (2)'!$B$1:$CH$1,'Resumen Vol (2)'!$B$34:$CH$34)</f>
        <v>0</v>
      </c>
      <c r="V68">
        <f t="shared" si="5"/>
        <v>0</v>
      </c>
      <c r="W68" s="89">
        <f t="shared" si="6"/>
        <v>0</v>
      </c>
    </row>
    <row r="69" spans="2:23" x14ac:dyDescent="0.2">
      <c r="B69" s="55" t="s">
        <v>254</v>
      </c>
      <c r="C69" s="55">
        <v>3</v>
      </c>
      <c r="D69" s="55">
        <v>69070900</v>
      </c>
      <c r="E69" s="82">
        <v>202412</v>
      </c>
      <c r="F69" s="55"/>
      <c r="G69" s="55" t="str">
        <f>+'El Abrazo P5'!F53</f>
        <v>203-141</v>
      </c>
      <c r="H69" s="87">
        <f t="shared" ref="H69:H71" si="7">+I69</f>
        <v>31.608775907718631</v>
      </c>
      <c r="I69" s="87">
        <f>+'El Abrazo P5'!G53</f>
        <v>31.608775907718631</v>
      </c>
      <c r="J69" s="33">
        <f>+'El Abrazo P5'!H53</f>
        <v>0</v>
      </c>
      <c r="K69" s="33">
        <f>+'El Abrazo P5'!I53</f>
        <v>0</v>
      </c>
      <c r="L69" s="33">
        <f>+'El Abrazo P5'!J53</f>
        <v>0</v>
      </c>
      <c r="M69" s="33"/>
      <c r="N69" s="33"/>
      <c r="O69" s="33"/>
      <c r="P69" s="87">
        <f>+'El Abrazo P5'!N53</f>
        <v>0</v>
      </c>
      <c r="Q69" s="84"/>
      <c r="S69">
        <f>+_xlfn.XLOOKUP(G69,'Resumen Horas'!$B$1:$CH$1,'Resumen Horas'!$B$34:$CH$34)</f>
        <v>0</v>
      </c>
      <c r="T69">
        <f>+_xlfn.XLOOKUP(G69,'Resumen Vol (2)'!$B$1:$CH$1,'Resumen Vol (2)'!$B$34:$CH$34)</f>
        <v>0</v>
      </c>
      <c r="V69">
        <f t="shared" si="5"/>
        <v>0</v>
      </c>
      <c r="W69" s="89">
        <f t="shared" si="6"/>
        <v>0</v>
      </c>
    </row>
    <row r="70" spans="2:23" x14ac:dyDescent="0.2">
      <c r="B70" s="55" t="s">
        <v>254</v>
      </c>
      <c r="C70" s="55">
        <v>3</v>
      </c>
      <c r="D70" s="55">
        <v>69070900</v>
      </c>
      <c r="E70" s="82">
        <v>202412</v>
      </c>
      <c r="F70" s="55"/>
      <c r="G70" s="55" t="str">
        <f>+'Lautaro P1'!F53</f>
        <v>203-142</v>
      </c>
      <c r="H70" s="87">
        <f t="shared" si="7"/>
        <v>81.956984641260973</v>
      </c>
      <c r="I70" s="87">
        <f>+'Lautaro P1'!G53</f>
        <v>81.956984641260973</v>
      </c>
      <c r="J70" s="33">
        <f>+'Lautaro P1'!H53</f>
        <v>0</v>
      </c>
      <c r="K70" s="33">
        <f>+'Lautaro P1'!I53</f>
        <v>0</v>
      </c>
      <c r="L70" s="33">
        <f>+'Lautaro P1'!J53</f>
        <v>0</v>
      </c>
      <c r="M70" s="33"/>
      <c r="N70" s="33"/>
      <c r="O70" s="33"/>
      <c r="P70" s="87">
        <f>+'Lautaro P1'!N53</f>
        <v>0</v>
      </c>
      <c r="Q70" s="84"/>
      <c r="S70">
        <f>+_xlfn.XLOOKUP(G70,'Resumen Horas'!$B$1:$CH$1,'Resumen Horas'!$B$34:$CH$34)</f>
        <v>0</v>
      </c>
      <c r="T70">
        <f>+_xlfn.XLOOKUP(G70,'Resumen Vol (2)'!$B$1:$CH$1,'Resumen Vol (2)'!$B$34:$CH$34)</f>
        <v>0</v>
      </c>
      <c r="V70">
        <f t="shared" si="5"/>
        <v>0</v>
      </c>
      <c r="W70" s="89">
        <f t="shared" si="6"/>
        <v>0</v>
      </c>
    </row>
    <row r="71" spans="2:23" x14ac:dyDescent="0.2">
      <c r="B71" s="55" t="s">
        <v>254</v>
      </c>
      <c r="C71" s="55">
        <v>3</v>
      </c>
      <c r="D71" s="55">
        <v>69070900</v>
      </c>
      <c r="E71" s="82">
        <v>202412</v>
      </c>
      <c r="F71" s="55"/>
      <c r="G71" s="55" t="str">
        <f>+'Satelite P6'!F53</f>
        <v>203-143</v>
      </c>
      <c r="H71" s="87">
        <f t="shared" si="7"/>
        <v>55.079702164625573</v>
      </c>
      <c r="I71" s="87">
        <f>+'Satelite P6'!G53</f>
        <v>55.079702164625573</v>
      </c>
      <c r="J71" s="33">
        <f>+'Satelite P6'!H53</f>
        <v>0</v>
      </c>
      <c r="K71" s="33">
        <f>+'Satelite P6'!I53</f>
        <v>0</v>
      </c>
      <c r="L71" s="33">
        <f>+'Satelite P6'!J53</f>
        <v>0</v>
      </c>
      <c r="M71" s="33"/>
      <c r="N71" s="33"/>
      <c r="O71" s="33"/>
      <c r="P71" s="87">
        <f>+'Satelite P6'!N53</f>
        <v>0</v>
      </c>
      <c r="Q71" s="84"/>
      <c r="S71">
        <f>+_xlfn.XLOOKUP(G71,'Resumen Horas'!$B$1:$CH$1,'Resumen Horas'!$B$34:$CH$34)</f>
        <v>0</v>
      </c>
      <c r="T71">
        <f>+_xlfn.XLOOKUP(G71,'Resumen Vol (2)'!$B$1:$CH$1,'Resumen Vol (2)'!$B$34:$CH$34)</f>
        <v>0</v>
      </c>
      <c r="V71">
        <f t="shared" si="5"/>
        <v>0</v>
      </c>
      <c r="W71" s="89">
        <f t="shared" si="6"/>
        <v>0</v>
      </c>
    </row>
    <row r="72" spans="2:23" x14ac:dyDescent="0.2">
      <c r="B72" s="55" t="s">
        <v>254</v>
      </c>
      <c r="C72" s="55">
        <v>3</v>
      </c>
      <c r="D72" s="55">
        <v>69070900</v>
      </c>
      <c r="E72" s="82">
        <v>202412</v>
      </c>
      <c r="F72" s="55"/>
      <c r="G72" s="80" t="s">
        <v>208</v>
      </c>
      <c r="H72" s="87"/>
      <c r="I72" s="87"/>
      <c r="J72" s="33"/>
      <c r="K72" s="33"/>
      <c r="L72" s="33"/>
      <c r="M72" s="33"/>
      <c r="N72" s="33"/>
      <c r="O72" s="33"/>
      <c r="P72" s="87"/>
      <c r="Q72" s="84"/>
      <c r="S72" t="e">
        <f>+_xlfn.XLOOKUP(G72,'Resumen Horas'!$B$1:$CH$1,'Resumen Horas'!$B$34:$CH$34)</f>
        <v>#N/A</v>
      </c>
      <c r="T72" t="e">
        <f>+_xlfn.XLOOKUP(G72,'Resumen Vol (2)'!$B$1:$CH$1,'Resumen Vol (2)'!$B$34:$CH$34)</f>
        <v>#N/A</v>
      </c>
      <c r="V72" t="e">
        <f t="shared" si="5"/>
        <v>#N/A</v>
      </c>
      <c r="W72" s="89" t="e">
        <f t="shared" si="6"/>
        <v>#N/A</v>
      </c>
    </row>
    <row r="73" spans="2:23" x14ac:dyDescent="0.2">
      <c r="B73" s="55" t="s">
        <v>254</v>
      </c>
      <c r="C73" s="55">
        <v>3</v>
      </c>
      <c r="D73" s="55">
        <v>69070900</v>
      </c>
      <c r="E73" s="82">
        <v>202412</v>
      </c>
      <c r="F73" s="55"/>
      <c r="G73" s="55" t="str">
        <f>+'Jardin1 P1A'!F53</f>
        <v>203-145</v>
      </c>
      <c r="H73" s="87">
        <f>+I73</f>
        <v>38.074055628368043</v>
      </c>
      <c r="I73" s="87">
        <f>+'Jardin1 P1A'!G53</f>
        <v>38.074055628368043</v>
      </c>
      <c r="J73" s="33">
        <f>+'Jardin1 P1A'!H53</f>
        <v>0</v>
      </c>
      <c r="K73" s="33">
        <f>+'Jardin1 P1A'!I53</f>
        <v>0</v>
      </c>
      <c r="L73" s="33">
        <f>+'Jardin1 P1A'!J53</f>
        <v>0</v>
      </c>
      <c r="M73" s="33"/>
      <c r="N73" s="33"/>
      <c r="O73" s="33"/>
      <c r="P73" s="87">
        <f>+'Jardin1 P1A'!N53</f>
        <v>0</v>
      </c>
      <c r="Q73" s="84"/>
      <c r="S73">
        <f>+_xlfn.XLOOKUP(G73,'Resumen Horas'!$B$1:$CH$1,'Resumen Horas'!$B$34:$CH$34)</f>
        <v>0</v>
      </c>
      <c r="T73">
        <f>+_xlfn.XLOOKUP(G73,'Resumen Vol (2)'!$B$1:$CH$1,'Resumen Vol (2)'!$B$34:$CH$34)</f>
        <v>0</v>
      </c>
      <c r="V73">
        <f t="shared" si="5"/>
        <v>0</v>
      </c>
      <c r="W73" s="89">
        <f t="shared" si="6"/>
        <v>0</v>
      </c>
    </row>
    <row r="74" spans="2:23" x14ac:dyDescent="0.2">
      <c r="B74" s="55" t="s">
        <v>254</v>
      </c>
      <c r="C74" s="55">
        <v>3</v>
      </c>
      <c r="D74" s="55">
        <v>69070900</v>
      </c>
      <c r="E74" s="82">
        <v>202412</v>
      </c>
      <c r="F74" s="55"/>
      <c r="G74" s="55" t="str">
        <f>+'Los Bosquinos P2'!F53</f>
        <v>203-146</v>
      </c>
      <c r="H74" s="87">
        <f t="shared" ref="H74:H89" si="8">+I74</f>
        <v>76.863733952264425</v>
      </c>
      <c r="I74" s="87">
        <f>+'Los Bosquinos P2'!G53</f>
        <v>76.863733952264425</v>
      </c>
      <c r="J74" s="33">
        <f>+'Los Bosquinos P2'!H53</f>
        <v>0</v>
      </c>
      <c r="K74" s="33">
        <f>+'Los Bosquinos P2'!I53</f>
        <v>0</v>
      </c>
      <c r="L74" s="33">
        <f>+'Los Bosquinos P2'!J53</f>
        <v>0</v>
      </c>
      <c r="M74" s="33"/>
      <c r="N74" s="33"/>
      <c r="O74" s="33"/>
      <c r="P74" s="87">
        <f>+'Los Bosquinos P2'!N53</f>
        <v>0</v>
      </c>
      <c r="Q74" s="84"/>
      <c r="S74">
        <f>+_xlfn.XLOOKUP(G74,'Resumen Horas'!$B$1:$CH$1,'Resumen Horas'!$B$34:$CH$34)</f>
        <v>0</v>
      </c>
      <c r="T74">
        <f>+_xlfn.XLOOKUP(G74,'Resumen Vol (2)'!$B$1:$CH$1,'Resumen Vol (2)'!$B$34:$CH$34)</f>
        <v>0</v>
      </c>
      <c r="V74">
        <f t="shared" si="5"/>
        <v>0</v>
      </c>
      <c r="W74" s="89">
        <f t="shared" si="6"/>
        <v>0</v>
      </c>
    </row>
    <row r="75" spans="2:23" x14ac:dyDescent="0.2">
      <c r="B75" s="55" t="s">
        <v>254</v>
      </c>
      <c r="C75" s="55">
        <v>3</v>
      </c>
      <c r="D75" s="55">
        <v>69070900</v>
      </c>
      <c r="E75" s="82">
        <v>202412</v>
      </c>
      <c r="F75" s="55"/>
      <c r="G75" s="55" t="str">
        <f>+'Jahuel P3'!F53</f>
        <v>203-147</v>
      </c>
      <c r="H75" s="87">
        <f t="shared" si="8"/>
        <v>39.148932943541311</v>
      </c>
      <c r="I75" s="87">
        <f>+'Jahuel P3'!G53</f>
        <v>39.148932943541311</v>
      </c>
      <c r="J75" s="33">
        <f>+'Jahuel P3'!H53</f>
        <v>0</v>
      </c>
      <c r="K75" s="33">
        <f>+'Jahuel P3'!I53</f>
        <v>0</v>
      </c>
      <c r="L75" s="33">
        <f>+'Jahuel P3'!J53</f>
        <v>0</v>
      </c>
      <c r="M75" s="33"/>
      <c r="N75" s="33"/>
      <c r="O75" s="33"/>
      <c r="P75" s="87">
        <f>+'Jahuel P3'!N53</f>
        <v>0</v>
      </c>
      <c r="Q75" s="84"/>
      <c r="S75">
        <f>+_xlfn.XLOOKUP(G75,'Resumen Horas'!$B$1:$CH$1,'Resumen Horas'!$B$34:$CH$34)</f>
        <v>0</v>
      </c>
      <c r="T75">
        <f>+_xlfn.XLOOKUP(G75,'Resumen Vol (2)'!$B$1:$CH$1,'Resumen Vol (2)'!$B$34:$CH$34)</f>
        <v>0</v>
      </c>
      <c r="V75">
        <f t="shared" si="5"/>
        <v>0</v>
      </c>
      <c r="W75" s="89">
        <f t="shared" si="6"/>
        <v>0</v>
      </c>
    </row>
    <row r="76" spans="2:23" x14ac:dyDescent="0.2">
      <c r="B76" s="55" t="s">
        <v>254</v>
      </c>
      <c r="C76" s="55">
        <v>3</v>
      </c>
      <c r="D76" s="55">
        <v>69070900</v>
      </c>
      <c r="E76" s="82">
        <v>202412</v>
      </c>
      <c r="F76" s="55"/>
      <c r="G76" s="55" t="str">
        <f>+'Jardin2 P4'!F53</f>
        <v>203-148</v>
      </c>
      <c r="H76" s="87">
        <f t="shared" si="8"/>
        <v>37.066892034330273</v>
      </c>
      <c r="I76" s="87">
        <f>+'Jardin2 P4'!G53</f>
        <v>37.066892034330273</v>
      </c>
      <c r="J76" s="33">
        <f>+'Jardin2 P4'!H53</f>
        <v>0</v>
      </c>
      <c r="K76" s="33">
        <f>+'Jardin2 P4'!I53</f>
        <v>0</v>
      </c>
      <c r="L76" s="33">
        <f>+'Jardin2 P4'!J53</f>
        <v>0</v>
      </c>
      <c r="M76" s="33"/>
      <c r="N76" s="33"/>
      <c r="O76" s="33"/>
      <c r="P76" s="87">
        <f>+'Jardin2 P4'!N53</f>
        <v>0</v>
      </c>
      <c r="Q76" s="84"/>
      <c r="S76">
        <f>+_xlfn.XLOOKUP(G76,'Resumen Horas'!$B$1:$CH$1,'Resumen Horas'!$B$34:$CH$34)</f>
        <v>0</v>
      </c>
      <c r="T76">
        <f>+_xlfn.XLOOKUP(G76,'Resumen Vol (2)'!$B$1:$CH$1,'Resumen Vol (2)'!$B$34:$CH$34)</f>
        <v>0</v>
      </c>
      <c r="V76">
        <f t="shared" si="5"/>
        <v>0</v>
      </c>
      <c r="W76" s="89">
        <f t="shared" si="6"/>
        <v>0</v>
      </c>
    </row>
    <row r="77" spans="2:23" x14ac:dyDescent="0.2">
      <c r="B77" s="55" t="s">
        <v>254</v>
      </c>
      <c r="C77" s="55">
        <v>3</v>
      </c>
      <c r="D77" s="55">
        <v>69070900</v>
      </c>
      <c r="E77" s="82">
        <v>202412</v>
      </c>
      <c r="F77" s="55"/>
      <c r="G77" s="55" t="str">
        <f>+'Sta Marta P3'!F53</f>
        <v>203-149</v>
      </c>
      <c r="H77" s="87">
        <f t="shared" si="8"/>
        <v>38.789678323896389</v>
      </c>
      <c r="I77" s="87">
        <f>+'Sta Marta P3'!G53</f>
        <v>38.789678323896389</v>
      </c>
      <c r="J77" s="33">
        <f>+'Sta Marta P3'!H53</f>
        <v>0</v>
      </c>
      <c r="K77" s="33">
        <f>+'Sta Marta P3'!I53</f>
        <v>0</v>
      </c>
      <c r="L77" s="33">
        <f>+'Sta Marta P3'!J53</f>
        <v>0</v>
      </c>
      <c r="M77" s="33"/>
      <c r="N77" s="33"/>
      <c r="O77" s="33"/>
      <c r="P77" s="87">
        <f>+'Sta Marta P3'!N53</f>
        <v>0</v>
      </c>
      <c r="Q77" s="84"/>
      <c r="S77">
        <f>+_xlfn.XLOOKUP(G77,'Resumen Horas'!$B$1:$CH$1,'Resumen Horas'!$B$34:$CH$34)</f>
        <v>0</v>
      </c>
      <c r="T77">
        <f>+_xlfn.XLOOKUP(G77,'Resumen Vol (2)'!$B$1:$CH$1,'Resumen Vol (2)'!$B$34:$CH$34)</f>
        <v>0</v>
      </c>
      <c r="V77">
        <f t="shared" si="5"/>
        <v>0</v>
      </c>
      <c r="W77" s="89">
        <f t="shared" si="6"/>
        <v>0</v>
      </c>
    </row>
    <row r="78" spans="2:23" x14ac:dyDescent="0.2">
      <c r="B78" s="55" t="s">
        <v>254</v>
      </c>
      <c r="C78" s="55">
        <v>3</v>
      </c>
      <c r="D78" s="55">
        <v>69070900</v>
      </c>
      <c r="E78" s="82">
        <v>202412</v>
      </c>
      <c r="F78" s="55"/>
      <c r="G78" s="55" t="str">
        <f>+'Vista Alegre P4A'!F53</f>
        <v>203-150</v>
      </c>
      <c r="H78" s="87">
        <f t="shared" si="8"/>
        <v>64.006390870369401</v>
      </c>
      <c r="I78" s="87">
        <f>+'Vista Alegre P4A'!G53</f>
        <v>64.006390870369401</v>
      </c>
      <c r="J78" s="33">
        <f>+'Vista Alegre P4A'!H53</f>
        <v>0</v>
      </c>
      <c r="K78" s="33">
        <f>+'Vista Alegre P4A'!I53</f>
        <v>0</v>
      </c>
      <c r="L78" s="33">
        <f>+'Vista Alegre P4A'!J53</f>
        <v>0</v>
      </c>
      <c r="M78" s="33"/>
      <c r="N78" s="33"/>
      <c r="O78" s="33"/>
      <c r="P78" s="87">
        <f>+'Vista Alegre P4A'!N53</f>
        <v>0</v>
      </c>
      <c r="Q78" s="84"/>
      <c r="S78">
        <f>+_xlfn.XLOOKUP(G78,'Resumen Horas'!$B$1:$CH$1,'Resumen Horas'!$B$34:$CH$34)</f>
        <v>0</v>
      </c>
      <c r="T78">
        <f>+_xlfn.XLOOKUP(G78,'Resumen Vol (2)'!$B$1:$CH$1,'Resumen Vol (2)'!$B$34:$CH$34)</f>
        <v>0</v>
      </c>
      <c r="V78">
        <f t="shared" si="5"/>
        <v>0</v>
      </c>
      <c r="W78" s="89">
        <f t="shared" si="6"/>
        <v>0</v>
      </c>
    </row>
    <row r="79" spans="2:23" x14ac:dyDescent="0.2">
      <c r="B79" s="55" t="s">
        <v>254</v>
      </c>
      <c r="C79" s="55">
        <v>3</v>
      </c>
      <c r="D79" s="55">
        <v>69070900</v>
      </c>
      <c r="E79" s="82">
        <v>202412</v>
      </c>
      <c r="F79" s="55"/>
      <c r="G79" s="55" t="str">
        <f>+'Jardin1 P5'!F53</f>
        <v>203-151</v>
      </c>
      <c r="H79" s="87">
        <f t="shared" si="8"/>
        <v>70.3103460519132</v>
      </c>
      <c r="I79" s="87">
        <f>+'Jardin1 P5'!G53</f>
        <v>70.3103460519132</v>
      </c>
      <c r="J79" s="33">
        <f>+'Jardin1 P5'!H53</f>
        <v>0</v>
      </c>
      <c r="K79" s="33">
        <f>+'Jardin1 P5'!I53</f>
        <v>0</v>
      </c>
      <c r="L79" s="33">
        <f>+'Jardin1 P5'!J53</f>
        <v>0</v>
      </c>
      <c r="M79" s="33"/>
      <c r="N79" s="33"/>
      <c r="O79" s="33"/>
      <c r="P79" s="87">
        <f>+'Jardin1 P5'!N53</f>
        <v>0</v>
      </c>
      <c r="Q79" s="84"/>
      <c r="S79">
        <f>+_xlfn.XLOOKUP(G79,'Resumen Horas'!$B$1:$CH$1,'Resumen Horas'!$B$34:$CH$34)</f>
        <v>0</v>
      </c>
      <c r="T79">
        <f>+_xlfn.XLOOKUP(G79,'Resumen Vol (2)'!$B$1:$CH$1,'Resumen Vol (2)'!$B$34:$CH$34)</f>
        <v>0</v>
      </c>
      <c r="V79">
        <f t="shared" si="5"/>
        <v>0</v>
      </c>
      <c r="W79" s="89">
        <f t="shared" si="6"/>
        <v>0</v>
      </c>
    </row>
    <row r="80" spans="2:23" x14ac:dyDescent="0.2">
      <c r="B80" s="55" t="s">
        <v>254</v>
      </c>
      <c r="C80" s="55">
        <v>3</v>
      </c>
      <c r="D80" s="55">
        <v>69070900</v>
      </c>
      <c r="E80" s="82">
        <v>202412</v>
      </c>
      <c r="F80" s="55"/>
      <c r="G80" s="55" t="str">
        <f>+'Almendral 8'!F53</f>
        <v>203-152</v>
      </c>
      <c r="H80" s="87">
        <f t="shared" si="8"/>
        <v>59.668762876901212</v>
      </c>
      <c r="I80" s="87">
        <f>+'Almendral 8'!G53</f>
        <v>59.668762876901212</v>
      </c>
      <c r="J80" s="33">
        <f>+'Almendral 8'!H53</f>
        <v>0</v>
      </c>
      <c r="K80" s="33">
        <f>+'Almendral 8'!I53</f>
        <v>0</v>
      </c>
      <c r="L80" s="33">
        <f>+'Almendral 8'!J53</f>
        <v>0</v>
      </c>
      <c r="M80" s="33"/>
      <c r="N80" s="33"/>
      <c r="O80" s="33"/>
      <c r="P80" s="87">
        <f>+'Almendral 8'!N53</f>
        <v>0</v>
      </c>
      <c r="Q80" s="84"/>
      <c r="S80">
        <f>+_xlfn.XLOOKUP(G80,'Resumen Horas'!$B$1:$CH$1,'Resumen Horas'!$B$34:$CH$34)</f>
        <v>0</v>
      </c>
      <c r="T80">
        <f>+_xlfn.XLOOKUP(G80,'Resumen Vol (2)'!$B$1:$CH$1,'Resumen Vol (2)'!$B$34:$CH$34)</f>
        <v>0</v>
      </c>
      <c r="V80">
        <f t="shared" si="5"/>
        <v>0</v>
      </c>
      <c r="W80" s="89">
        <f t="shared" si="6"/>
        <v>0</v>
      </c>
    </row>
    <row r="81" spans="2:23" x14ac:dyDescent="0.2">
      <c r="B81" s="55" t="s">
        <v>254</v>
      </c>
      <c r="C81" s="55">
        <v>3</v>
      </c>
      <c r="D81" s="55">
        <v>69070900</v>
      </c>
      <c r="E81" s="82">
        <v>202412</v>
      </c>
      <c r="F81" s="55"/>
      <c r="G81" s="55" t="str">
        <f>+'Vista Alegre P5'!F53</f>
        <v>203-153</v>
      </c>
      <c r="H81" s="87">
        <f t="shared" si="8"/>
        <v>54.882269445817947</v>
      </c>
      <c r="I81" s="87">
        <f>+'Vista Alegre P5'!G53</f>
        <v>54.882269445817947</v>
      </c>
      <c r="J81" s="33">
        <f>+'Vista Alegre P5'!H53</f>
        <v>0</v>
      </c>
      <c r="K81" s="33">
        <f>+'Vista Alegre P5'!I53</f>
        <v>0</v>
      </c>
      <c r="L81" s="33">
        <f>+'Vista Alegre P5'!J53</f>
        <v>0</v>
      </c>
      <c r="M81" s="33"/>
      <c r="N81" s="33"/>
      <c r="O81" s="33"/>
      <c r="P81" s="87">
        <f>+'Vista Alegre P5'!N53</f>
        <v>0</v>
      </c>
      <c r="Q81" s="84"/>
      <c r="S81">
        <f>+_xlfn.XLOOKUP(G81,'Resumen Horas'!$B$1:$CH$1,'Resumen Horas'!$B$34:$CH$34)</f>
        <v>0</v>
      </c>
      <c r="T81">
        <f>+_xlfn.XLOOKUP(G81,'Resumen Vol (2)'!$B$1:$CH$1,'Resumen Vol (2)'!$B$34:$CH$34)</f>
        <v>0</v>
      </c>
      <c r="V81">
        <f t="shared" si="5"/>
        <v>0</v>
      </c>
      <c r="W81" s="89">
        <f t="shared" si="6"/>
        <v>0</v>
      </c>
    </row>
    <row r="82" spans="2:23" x14ac:dyDescent="0.2">
      <c r="B82" s="55" t="s">
        <v>254</v>
      </c>
      <c r="C82" s="55">
        <v>3</v>
      </c>
      <c r="D82" s="55">
        <v>69070900</v>
      </c>
      <c r="E82" s="82">
        <v>202412</v>
      </c>
      <c r="F82" s="55"/>
      <c r="G82" s="55" t="str">
        <f>+'Sta Marta P4'!F53</f>
        <v>203-154</v>
      </c>
      <c r="H82" s="87">
        <f t="shared" si="8"/>
        <v>33.998076713111224</v>
      </c>
      <c r="I82" s="87">
        <f>+'Sta Marta P4'!G53</f>
        <v>33.998076713111224</v>
      </c>
      <c r="J82" s="33">
        <f>+'Sta Marta P4'!H53</f>
        <v>0</v>
      </c>
      <c r="K82" s="33">
        <f>+'Sta Marta P4'!I53</f>
        <v>0</v>
      </c>
      <c r="L82" s="33">
        <f>+'Sta Marta P4'!J53</f>
        <v>0</v>
      </c>
      <c r="M82" s="33"/>
      <c r="N82" s="33"/>
      <c r="O82" s="33"/>
      <c r="P82" s="87">
        <f>+'Sta Marta P4'!N53</f>
        <v>0</v>
      </c>
      <c r="Q82" s="84"/>
      <c r="S82">
        <f>+_xlfn.XLOOKUP(G82,'Resumen Horas'!$B$1:$CH$1,'Resumen Horas'!$B$34:$CH$34)</f>
        <v>0</v>
      </c>
      <c r="T82">
        <f>+_xlfn.XLOOKUP(G82,'Resumen Vol (2)'!$B$1:$CH$1,'Resumen Vol (2)'!$B$34:$CH$34)</f>
        <v>0</v>
      </c>
      <c r="V82">
        <f t="shared" si="5"/>
        <v>0</v>
      </c>
      <c r="W82" s="89">
        <f t="shared" si="6"/>
        <v>0</v>
      </c>
    </row>
    <row r="83" spans="2:23" x14ac:dyDescent="0.2">
      <c r="B83" s="55" t="s">
        <v>254</v>
      </c>
      <c r="C83" s="55">
        <v>3</v>
      </c>
      <c r="D83" s="55">
        <v>69070900</v>
      </c>
      <c r="E83" s="82">
        <v>202412</v>
      </c>
      <c r="F83" s="55"/>
      <c r="G83" s="55" t="str">
        <f>+'Almendral 9'!F53</f>
        <v>203-155</v>
      </c>
      <c r="H83" s="87">
        <f t="shared" si="8"/>
        <v>51.593913226089555</v>
      </c>
      <c r="I83" s="87">
        <f>+'Almendral 9'!G53</f>
        <v>51.593913226089555</v>
      </c>
      <c r="J83" s="33">
        <f>+'Almendral 9'!H53</f>
        <v>0</v>
      </c>
      <c r="K83" s="33">
        <f>+'Almendral 9'!I53</f>
        <v>0</v>
      </c>
      <c r="L83" s="33">
        <f>+'Almendral 9'!J53</f>
        <v>0</v>
      </c>
      <c r="M83" s="33"/>
      <c r="N83" s="33"/>
      <c r="O83" s="33"/>
      <c r="P83" s="87">
        <f>+'Almendral 9'!N53</f>
        <v>0</v>
      </c>
      <c r="Q83" s="84"/>
      <c r="S83">
        <f>+_xlfn.XLOOKUP(G83,'Resumen Horas'!$B$1:$CH$1,'Resumen Horas'!$B$34:$CH$34)</f>
        <v>0</v>
      </c>
      <c r="T83">
        <f>+_xlfn.XLOOKUP(G83,'Resumen Vol (2)'!$B$1:$CH$1,'Resumen Vol (2)'!$B$34:$CH$34)</f>
        <v>0</v>
      </c>
      <c r="V83">
        <f t="shared" si="5"/>
        <v>0</v>
      </c>
      <c r="W83" s="89">
        <f t="shared" si="6"/>
        <v>0</v>
      </c>
    </row>
    <row r="84" spans="2:23" x14ac:dyDescent="0.2">
      <c r="B84" s="55" t="s">
        <v>254</v>
      </c>
      <c r="C84" s="55">
        <v>3</v>
      </c>
      <c r="D84" s="55">
        <v>69070900</v>
      </c>
      <c r="E84" s="82">
        <v>202412</v>
      </c>
      <c r="F84" s="55"/>
      <c r="G84" s="55" t="str">
        <f>+'Jahuel P4'!F53</f>
        <v>203-156</v>
      </c>
      <c r="H84" s="87">
        <f t="shared" si="8"/>
        <v>75.153947662698286</v>
      </c>
      <c r="I84" s="87">
        <f>+'Jahuel P4'!G53</f>
        <v>75.153947662698286</v>
      </c>
      <c r="J84" s="33">
        <f>+'Jahuel P4'!H53</f>
        <v>0</v>
      </c>
      <c r="K84" s="33">
        <f>+'Jahuel P4'!I53</f>
        <v>0</v>
      </c>
      <c r="L84" s="33">
        <f>+'Jahuel P4'!J53</f>
        <v>0</v>
      </c>
      <c r="M84" s="33"/>
      <c r="N84" s="33"/>
      <c r="O84" s="33"/>
      <c r="P84" s="87">
        <f>+'Jahuel P4'!N53</f>
        <v>0</v>
      </c>
      <c r="Q84" s="84"/>
      <c r="S84">
        <f>+_xlfn.XLOOKUP(G84,'Resumen Horas'!$B$1:$CH$1,'Resumen Horas'!$B$34:$CH$34)</f>
        <v>0</v>
      </c>
      <c r="T84">
        <f>+_xlfn.XLOOKUP(G84,'Resumen Vol (2)'!$B$1:$CH$1,'Resumen Vol (2)'!$B$34:$CH$34)</f>
        <v>0</v>
      </c>
      <c r="V84">
        <f t="shared" si="5"/>
        <v>0</v>
      </c>
      <c r="W84" s="89">
        <f t="shared" si="6"/>
        <v>0</v>
      </c>
    </row>
    <row r="85" spans="2:23" x14ac:dyDescent="0.2">
      <c r="B85" s="55" t="s">
        <v>254</v>
      </c>
      <c r="C85" s="55">
        <v>3</v>
      </c>
      <c r="D85" s="55">
        <v>69070900</v>
      </c>
      <c r="E85" s="82">
        <v>202412</v>
      </c>
      <c r="F85" s="55"/>
      <c r="G85" s="55" t="str">
        <f>+'Jardin2 P5'!F53</f>
        <v>203-157</v>
      </c>
      <c r="H85" s="87">
        <f t="shared" si="8"/>
        <v>97.725818505269245</v>
      </c>
      <c r="I85" s="87">
        <f>+'Jardin2 P5'!G53</f>
        <v>97.725818505269245</v>
      </c>
      <c r="J85" s="33">
        <f>+'Jardin2 P5'!H53</f>
        <v>0</v>
      </c>
      <c r="K85" s="33">
        <f>+'Jardin2 P5'!I53</f>
        <v>0</v>
      </c>
      <c r="L85" s="33">
        <f>+'Jardin2 P5'!J53</f>
        <v>0</v>
      </c>
      <c r="M85" s="33"/>
      <c r="N85" s="33"/>
      <c r="O85" s="33"/>
      <c r="P85" s="87">
        <f>+'Jardin2 P5'!N53</f>
        <v>0</v>
      </c>
      <c r="Q85" s="84"/>
      <c r="S85">
        <f>+_xlfn.XLOOKUP(G85,'Resumen Horas'!$B$1:$CH$1,'Resumen Horas'!$B$34:$CH$34)</f>
        <v>0</v>
      </c>
      <c r="T85">
        <f>+_xlfn.XLOOKUP(G85,'Resumen Vol (2)'!$B$1:$CH$1,'Resumen Vol (2)'!$B$34:$CH$34)</f>
        <v>0</v>
      </c>
      <c r="V85">
        <f t="shared" si="5"/>
        <v>0</v>
      </c>
      <c r="W85" s="89">
        <f t="shared" si="6"/>
        <v>0</v>
      </c>
    </row>
    <row r="86" spans="2:23" x14ac:dyDescent="0.2">
      <c r="B86" s="55" t="s">
        <v>254</v>
      </c>
      <c r="C86" s="55">
        <v>3</v>
      </c>
      <c r="D86" s="55">
        <v>69070900</v>
      </c>
      <c r="E86" s="82">
        <v>202412</v>
      </c>
      <c r="F86" s="55"/>
      <c r="G86" s="55" t="str">
        <f>+'San Juan 1'!E53</f>
        <v>203-158</v>
      </c>
      <c r="H86" s="98"/>
      <c r="I86" s="33" t="e">
        <f>+'San Juan 1'!G53</f>
        <v>#DIV/0!</v>
      </c>
      <c r="J86" s="33" t="e">
        <f>+'San Juan 1'!H53</f>
        <v>#N/A</v>
      </c>
      <c r="K86" s="33">
        <f>+'San Juan 1'!I53</f>
        <v>0</v>
      </c>
      <c r="L86" s="33">
        <f>+'San Juan 1'!J53</f>
        <v>0</v>
      </c>
      <c r="M86" s="33"/>
      <c r="N86" s="33"/>
      <c r="O86" s="33"/>
      <c r="P86" s="87">
        <f>+'San Juan 1'!N53</f>
        <v>0</v>
      </c>
      <c r="Q86" s="84"/>
      <c r="S86">
        <f>+_xlfn.XLOOKUP(G86,'Resumen Horas'!$B$1:$CH$1,'Resumen Horas'!$B$34:$CH$34)</f>
        <v>0</v>
      </c>
      <c r="T86">
        <f>+_xlfn.XLOOKUP(G86,'Resumen Vol (2)'!$B$1:$CH$1,'Resumen Vol (2)'!$B$34:$CH$34)</f>
        <v>0</v>
      </c>
      <c r="V86">
        <f t="shared" si="5"/>
        <v>0</v>
      </c>
      <c r="W86" s="89">
        <f t="shared" si="6"/>
        <v>0</v>
      </c>
    </row>
    <row r="87" spans="2:23" x14ac:dyDescent="0.2">
      <c r="B87" s="55" t="s">
        <v>254</v>
      </c>
      <c r="C87" s="55">
        <v>3</v>
      </c>
      <c r="D87" s="55">
        <v>69070900</v>
      </c>
      <c r="E87" s="82">
        <v>202412</v>
      </c>
      <c r="F87" s="55"/>
      <c r="G87" s="55" t="str">
        <f>+'Versalles1 P2'!F53</f>
        <v>203-159</v>
      </c>
      <c r="H87" s="87">
        <f t="shared" si="8"/>
        <v>74.894406764188872</v>
      </c>
      <c r="I87" s="87">
        <f>+'Versalles1 P2'!G53</f>
        <v>74.894406764188872</v>
      </c>
      <c r="J87" s="33">
        <f>+'Versalles1 P2'!H53</f>
        <v>0</v>
      </c>
      <c r="K87" s="33">
        <f>+'Versalles1 P2'!I53</f>
        <v>0</v>
      </c>
      <c r="L87" s="33">
        <f>+'Versalles1 P2'!J53</f>
        <v>0</v>
      </c>
      <c r="M87" s="33"/>
      <c r="N87" s="33"/>
      <c r="O87" s="33"/>
      <c r="P87" s="87">
        <f>+'Versalles1 P2'!N53</f>
        <v>0</v>
      </c>
      <c r="Q87" s="84"/>
      <c r="S87">
        <f>+_xlfn.XLOOKUP(G87,'Resumen Horas'!$B$1:$CH$1,'Resumen Horas'!$B$34:$CH$34)</f>
        <v>0</v>
      </c>
      <c r="T87">
        <f>+_xlfn.XLOOKUP(G87,'Resumen Vol (2)'!$B$1:$CH$1,'Resumen Vol (2)'!$B$34:$CH$34)</f>
        <v>0</v>
      </c>
      <c r="V87">
        <f t="shared" si="5"/>
        <v>0</v>
      </c>
      <c r="W87" s="89">
        <f t="shared" si="6"/>
        <v>0</v>
      </c>
    </row>
    <row r="88" spans="2:23" x14ac:dyDescent="0.2">
      <c r="B88" s="55" t="s">
        <v>254</v>
      </c>
      <c r="C88" s="55">
        <v>3</v>
      </c>
      <c r="D88" s="55">
        <v>69070900</v>
      </c>
      <c r="E88" s="82">
        <v>202412</v>
      </c>
      <c r="F88" s="55"/>
      <c r="G88" s="55" t="str">
        <f>+'Lautaro P2'!E53</f>
        <v>203-160</v>
      </c>
      <c r="H88" s="98">
        <f>+'Lautaro P2'!F53</f>
        <v>0</v>
      </c>
      <c r="I88" s="87">
        <f>+'Lautaro P2'!G53</f>
        <v>0</v>
      </c>
      <c r="J88" s="33">
        <f>+'Lautaro P2'!H53</f>
        <v>0</v>
      </c>
      <c r="K88" s="33">
        <f>+'Lautaro P2'!I53</f>
        <v>0</v>
      </c>
      <c r="L88" s="33">
        <f>+'Lautaro P2'!J53</f>
        <v>0</v>
      </c>
      <c r="M88" s="33"/>
      <c r="N88" s="33"/>
      <c r="O88" s="33"/>
      <c r="P88" s="87">
        <f>+'Lautaro P2'!N53</f>
        <v>0</v>
      </c>
      <c r="Q88" s="84"/>
      <c r="S88">
        <f>+_xlfn.XLOOKUP(G88,'Resumen Horas'!$B$1:$CH$1,'Resumen Horas'!$B$34:$CH$34)</f>
        <v>0</v>
      </c>
      <c r="T88">
        <f>+_xlfn.XLOOKUP(G88,'Resumen Vol (2)'!$B$1:$CH$1,'Resumen Vol (2)'!$B$34:$CH$34)</f>
        <v>0</v>
      </c>
      <c r="V88">
        <f t="shared" si="5"/>
        <v>0</v>
      </c>
      <c r="W88" s="89">
        <f t="shared" si="6"/>
        <v>0</v>
      </c>
    </row>
    <row r="89" spans="2:23" x14ac:dyDescent="0.2">
      <c r="B89" s="55" t="s">
        <v>254</v>
      </c>
      <c r="C89" s="55">
        <v>3</v>
      </c>
      <c r="D89" s="55">
        <v>69070900</v>
      </c>
      <c r="E89" s="82">
        <v>202412</v>
      </c>
      <c r="F89" s="55"/>
      <c r="G89" s="55" t="str">
        <f>+'Satelite P7'!E53</f>
        <v>203-162</v>
      </c>
      <c r="H89" s="87">
        <f t="shared" si="8"/>
        <v>0</v>
      </c>
      <c r="I89" s="87">
        <f>+'Satelite P7'!G53</f>
        <v>0</v>
      </c>
      <c r="J89" s="33">
        <f>+'Satelite P7'!H53</f>
        <v>0</v>
      </c>
      <c r="K89" s="33">
        <f>+'Satelite P7'!I53</f>
        <v>0</v>
      </c>
      <c r="L89" s="33">
        <f>+'Satelite P7'!J53</f>
        <v>0</v>
      </c>
      <c r="M89" s="33"/>
      <c r="N89" s="33"/>
      <c r="O89" s="33"/>
      <c r="P89" s="87">
        <f>+'Satelite P7'!N53</f>
        <v>0</v>
      </c>
      <c r="Q89" s="84"/>
      <c r="S89">
        <f>+_xlfn.XLOOKUP(G89,'Resumen Horas'!$B$1:$CH$1,'Resumen Horas'!$B$34:$CH$34)</f>
        <v>0</v>
      </c>
      <c r="T89">
        <f>+_xlfn.XLOOKUP(G89,'Resumen Vol (2)'!$B$1:$CH$1,'Resumen Vol (2)'!$B$34:$CH$34)</f>
        <v>0</v>
      </c>
      <c r="V89">
        <f t="shared" si="5"/>
        <v>0</v>
      </c>
      <c r="W89" s="89">
        <f t="shared" si="6"/>
        <v>0</v>
      </c>
    </row>
    <row r="90" spans="2:23" x14ac:dyDescent="0.2">
      <c r="B90" s="55" t="s">
        <v>254</v>
      </c>
      <c r="C90" s="55">
        <v>3</v>
      </c>
      <c r="D90" s="55">
        <v>69070900</v>
      </c>
      <c r="E90" s="82">
        <v>202412</v>
      </c>
      <c r="F90" s="33"/>
      <c r="G90" s="55" t="s">
        <v>269</v>
      </c>
      <c r="H90" s="98"/>
      <c r="I90" s="87" t="e">
        <f>+'San Juan 2'!G53</f>
        <v>#DIV/0!</v>
      </c>
      <c r="J90" s="33" t="e">
        <f>+'San Juan 2'!H53</f>
        <v>#N/A</v>
      </c>
      <c r="K90" s="33">
        <f>+'San Juan 2'!I53</f>
        <v>0</v>
      </c>
      <c r="L90" s="33">
        <f>+'San Juan 2'!J53</f>
        <v>0</v>
      </c>
      <c r="M90" s="33"/>
      <c r="N90" s="33"/>
      <c r="O90" s="33"/>
      <c r="P90" s="87">
        <f>+'San Juan 2'!N53</f>
        <v>0</v>
      </c>
      <c r="Q90" s="84"/>
      <c r="S90">
        <f>+_xlfn.XLOOKUP(G90,'Resumen Horas'!$B$1:$CH$1,'Resumen Horas'!$B$34:$CH$34)</f>
        <v>0</v>
      </c>
      <c r="T90">
        <f>+_xlfn.XLOOKUP(G90,'Resumen Vol (2)'!$B$1:$CH$1,'Resumen Vol (2)'!$B$34:$CH$34)</f>
        <v>0</v>
      </c>
      <c r="V90">
        <f t="shared" si="5"/>
        <v>0</v>
      </c>
      <c r="W90" s="89">
        <f t="shared" si="6"/>
        <v>0</v>
      </c>
    </row>
    <row r="91" spans="2:23" x14ac:dyDescent="0.2">
      <c r="B91" s="55"/>
      <c r="C91" s="55">
        <v>3</v>
      </c>
      <c r="D91" s="55">
        <v>69070900</v>
      </c>
      <c r="E91" s="82">
        <v>202412</v>
      </c>
      <c r="F91" s="33"/>
      <c r="G91" s="55" t="s">
        <v>290</v>
      </c>
      <c r="H91" s="98"/>
      <c r="I91" s="87" t="e">
        <f>+'El Tranque 7'!G53</f>
        <v>#DIV/0!</v>
      </c>
      <c r="J91" s="87" t="e">
        <f>+'El Tranque 7'!H53</f>
        <v>#N/A</v>
      </c>
      <c r="K91" s="87">
        <f>+'El Tranque 7'!I53</f>
        <v>0</v>
      </c>
      <c r="L91" s="87">
        <f>+'El Tranque 7'!J53</f>
        <v>0</v>
      </c>
      <c r="N91" s="33"/>
      <c r="O91" s="33"/>
      <c r="P91" s="87">
        <f>+'El Tranque 7'!K53</f>
        <v>0</v>
      </c>
      <c r="Q91" s="84"/>
      <c r="W91" s="89"/>
    </row>
    <row r="92" spans="2:23" x14ac:dyDescent="0.2">
      <c r="B92" s="55" t="s">
        <v>254</v>
      </c>
      <c r="C92" s="55">
        <v>3</v>
      </c>
      <c r="D92" s="55">
        <v>69070900</v>
      </c>
      <c r="E92" s="82">
        <v>202412</v>
      </c>
      <c r="F92" s="33"/>
      <c r="G92" s="55" t="s">
        <v>285</v>
      </c>
      <c r="H92" s="87"/>
      <c r="I92" s="87" t="e">
        <f>+'santa adela p10'!G53</f>
        <v>#DIV/0!</v>
      </c>
      <c r="J92" s="87" t="e">
        <f>+'santa adela p10'!H53</f>
        <v>#N/A</v>
      </c>
      <c r="K92" s="87">
        <f>+'santa adela p10'!I53</f>
        <v>0</v>
      </c>
      <c r="L92" s="87">
        <f>+'santa adela p10'!J53</f>
        <v>0</v>
      </c>
      <c r="M92" s="87"/>
      <c r="N92" s="87"/>
      <c r="O92" s="87"/>
      <c r="P92" s="87">
        <f>+'santa adela p10'!N53</f>
        <v>0</v>
      </c>
      <c r="Q92" s="33"/>
      <c r="S92">
        <f>+_xlfn.XLOOKUP(G92,'Resumen Horas'!$B$1:$CI$1,'Resumen Horas'!$B$34:$CI$34)</f>
        <v>0</v>
      </c>
      <c r="T92">
        <f>+_xlfn.XLOOKUP(G92,'Resumen Vol (2)'!$B$1:$CI$1,'Resumen Vol (2)'!$B$34:$CI$34)</f>
        <v>0</v>
      </c>
      <c r="V92">
        <f t="shared" ref="V92" si="9">+S92-K92</f>
        <v>0</v>
      </c>
      <c r="W92" s="89">
        <f t="shared" ref="W92" si="10">+T92-P92</f>
        <v>0</v>
      </c>
    </row>
  </sheetData>
  <phoneticPr fontId="4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CJ45"/>
  <sheetViews>
    <sheetView topLeftCell="BT1" workbookViewId="0">
      <selection activeCell="CF32" sqref="CF32"/>
    </sheetView>
  </sheetViews>
  <sheetFormatPr baseColWidth="10" defaultRowHeight="12.75" x14ac:dyDescent="0.2"/>
  <cols>
    <col min="14" max="14" width="11.85546875" customWidth="1"/>
  </cols>
  <sheetData>
    <row r="1" spans="1:88" ht="13.5" thickBot="1" x14ac:dyDescent="0.25">
      <c r="A1" s="64" t="s">
        <v>9</v>
      </c>
      <c r="B1" t="str">
        <f>+'Lautaro P1'!H16</f>
        <v>203-142</v>
      </c>
      <c r="C1" t="str">
        <f>+'Lautaro P2'!H16</f>
        <v>203-160</v>
      </c>
      <c r="D1" t="str">
        <f>+'Satelite P6'!H16</f>
        <v>203-143</v>
      </c>
      <c r="E1" t="str">
        <f>+'Satelite P7'!H16</f>
        <v>203-162</v>
      </c>
      <c r="F1" t="str">
        <f>+'El Abrazo P4'!H16</f>
        <v>203-085</v>
      </c>
      <c r="G1" t="str">
        <f>+'El Abrazo P5'!H16</f>
        <v>203-141</v>
      </c>
      <c r="H1" t="str">
        <f>+'Sta Marta P2'!H16</f>
        <v>203-121</v>
      </c>
      <c r="I1" t="str">
        <f>+'Sta Marta P3'!H16</f>
        <v>203-149</v>
      </c>
      <c r="J1" t="str">
        <f>+'Sta Marta P4'!H16</f>
        <v>203-154</v>
      </c>
      <c r="K1" t="str">
        <f>+'Sta Ana Chena'!H16</f>
        <v>203-084</v>
      </c>
      <c r="L1" t="str">
        <f>+'Oreste Plath P1'!H16</f>
        <v>203-123</v>
      </c>
      <c r="M1" t="str">
        <f>+'Oreste Plath P2'!H16</f>
        <v>203-126</v>
      </c>
      <c r="N1" t="str">
        <f>+'Almendral P1A'!H16</f>
        <v>203-043</v>
      </c>
      <c r="O1" t="str">
        <f>+'Almendral 2A'!H16</f>
        <v>203-088</v>
      </c>
      <c r="P1" t="str">
        <f>+'Almendral 3B'!H16</f>
        <v>203-134</v>
      </c>
      <c r="Q1" t="str">
        <f>+'Almendral 4A'!H16</f>
        <v>203-065</v>
      </c>
      <c r="R1" t="str">
        <f>+'Almendral 6A'!H16</f>
        <v>203-111</v>
      </c>
      <c r="S1" t="str">
        <f>+'Almendral 7'!H16</f>
        <v>203-135</v>
      </c>
      <c r="T1" t="str">
        <f>+'Almendral 8'!H16</f>
        <v>203-152</v>
      </c>
      <c r="U1" t="str">
        <f>+'Almendral 9'!H16</f>
        <v>203-155</v>
      </c>
      <c r="V1" t="str">
        <f>+'Maipu Centro P1'!H16</f>
        <v>203-089</v>
      </c>
      <c r="W1" t="str">
        <f>+'Maipu Centro P2'!H16</f>
        <v>203-128</v>
      </c>
      <c r="X1" t="str">
        <f>+'Cerrillos1 P2A'!H16</f>
        <v>203-036</v>
      </c>
      <c r="Y1" t="str">
        <f>+'Cerrillos1 P3A'!H16</f>
        <v>203-119</v>
      </c>
      <c r="Z1" t="str">
        <f>+'Cerrillos1 P4A'!H16</f>
        <v>203-083</v>
      </c>
      <c r="AA1" t="str">
        <f>+'Cerrillos1 P6'!H16</f>
        <v>203-137</v>
      </c>
      <c r="AB1" t="str">
        <f>+'Cerrillos2 P1'!H16</f>
        <v>203-042</v>
      </c>
      <c r="AC1" t="str">
        <f>+'Cerrillos2 P2'!H16</f>
        <v>203-081</v>
      </c>
      <c r="AD1" t="str">
        <f>+'Versalles1 P1'!H16</f>
        <v>203-031</v>
      </c>
      <c r="AE1" t="str">
        <f>+'Versalles1 P2'!H16</f>
        <v>203-159</v>
      </c>
      <c r="AF1" t="str">
        <f>+'Versalles1 P3'!H16</f>
        <v>203-078</v>
      </c>
      <c r="AG1" t="str">
        <f>+'Versalles2 P1'!H16</f>
        <v>203-125</v>
      </c>
      <c r="AH1" t="str">
        <f>+'Versalles2 P2'!H16</f>
        <v>203-132</v>
      </c>
      <c r="AI1" t="str">
        <f>+'Alessandri P1A'!H16</f>
        <v>203-039</v>
      </c>
      <c r="AJ1" t="str">
        <f>+'Alessandri P2A'!H16</f>
        <v>203-079</v>
      </c>
      <c r="AK1" t="str">
        <f>+'San Jose de Chuchunco P1A'!H13</f>
        <v>203-041</v>
      </c>
      <c r="AL1" t="str">
        <f>+'San Jose de Chuchunco P2A'!H13</f>
        <v>203-073</v>
      </c>
      <c r="AM1" t="str">
        <f>+'San Jose de Chuchunco P3A'!H13</f>
        <v>203-074</v>
      </c>
      <c r="AN1" t="str">
        <f>+'San Jose de Chuchunco P4A'!H13</f>
        <v>203-045</v>
      </c>
      <c r="AO1" t="str">
        <f>+'San Jose de Chuchunco P5'!H13</f>
        <v>203-131</v>
      </c>
      <c r="AP1" t="str">
        <f>+'Jahuel P1'!H16</f>
        <v>203-124</v>
      </c>
      <c r="AQ1" t="str">
        <f>+'Jahuel P2'!H16</f>
        <v>203-127</v>
      </c>
      <c r="AR1" t="str">
        <f>+'Jahuel P3'!H16</f>
        <v>203-147</v>
      </c>
      <c r="AS1" t="str">
        <f>+'Jahuel P4'!H16</f>
        <v>203-156</v>
      </c>
      <c r="AT1" t="str">
        <f>+'Jardin1 P1A'!H16</f>
        <v>203-145</v>
      </c>
      <c r="AU1" t="str">
        <f>+'Jardin1 P2A'!H16</f>
        <v>203-136</v>
      </c>
      <c r="AV1" t="str">
        <f>+'Jardin1 P5'!H16</f>
        <v>203-151</v>
      </c>
      <c r="AW1" t="str">
        <f>+'Jardin2 P2'!H16</f>
        <v>203-094</v>
      </c>
      <c r="AX1" t="str">
        <f>+'Jardin2 P3'!H16</f>
        <v>203-133</v>
      </c>
      <c r="AY1" t="str">
        <f>+'Jardin2 P4'!H16</f>
        <v>203-148</v>
      </c>
      <c r="AZ1" t="str">
        <f>+'Jardin2 P5'!H16</f>
        <v>203-157</v>
      </c>
      <c r="BA1" t="str">
        <f>+'Los Bosquinos P1'!H16</f>
        <v>203-138</v>
      </c>
      <c r="BB1" t="str">
        <f>+'Los Bosquinos P2'!H16</f>
        <v>203-146</v>
      </c>
      <c r="BC1" t="str">
        <f>+'Santa Adela P1A'!H16</f>
        <v>203-076</v>
      </c>
      <c r="BD1" t="str">
        <f>+'Santa Adela P2A'!H16</f>
        <v>203-082</v>
      </c>
      <c r="BE1" t="str">
        <f>+'Santa Adela P3A'!H16</f>
        <v>203-075</v>
      </c>
      <c r="BF1" t="str">
        <f>+'Santa Adela P6A'!H16</f>
        <v>203-038</v>
      </c>
      <c r="BG1" t="str">
        <f>+'Santa Adela P8A'!H16</f>
        <v>203-129</v>
      </c>
      <c r="BH1" t="str">
        <f>+'Santa Adela P9'!H16</f>
        <v>203-140</v>
      </c>
      <c r="BI1" t="str">
        <f>+'Escobar Williams P2A'!H16</f>
        <v>203-086</v>
      </c>
      <c r="BJ1" t="str">
        <f>+'Escobar Williams P3A'!H16</f>
        <v>203-120</v>
      </c>
      <c r="BK1" t="str">
        <f>+'Vista Alegre P2'!H16</f>
        <v>203-066</v>
      </c>
      <c r="BL1" t="str">
        <f>+'Vista Alegre P3'!H16</f>
        <v>203-122</v>
      </c>
      <c r="BM1" t="str">
        <f>+'Vista Alegre P4A'!H16</f>
        <v>203-150</v>
      </c>
      <c r="BN1" t="str">
        <f>+'Vista Alegre P5'!H16</f>
        <v>203-153</v>
      </c>
      <c r="BO1" t="str">
        <f>+'Los Presidentes P5'!H16</f>
        <v>203-108</v>
      </c>
      <c r="BP1" t="str">
        <f>+'Los Presidentes P6'!H16</f>
        <v>203-109</v>
      </c>
      <c r="BQ1" t="str">
        <f>+'Lo Errazuriz P1A'!H16</f>
        <v>203-046</v>
      </c>
      <c r="BR1" t="str">
        <f>+'Lo Errazuriz P2A'!H16</f>
        <v>203-093</v>
      </c>
      <c r="BS1" t="str">
        <f>+'Lo Errazuriz P6'!H16</f>
        <v>203-116</v>
      </c>
      <c r="BT1" t="str">
        <f>+'San Luis P1'!H16</f>
        <v>203-023</v>
      </c>
      <c r="BU1" t="str">
        <f>+'San Luis P2A'!H16</f>
        <v>203-117</v>
      </c>
      <c r="BV1" t="str">
        <f>+'San Luis P3A'!H16</f>
        <v>203-118</v>
      </c>
      <c r="BW1" t="str">
        <f>+'El Tranque P1'!H16</f>
        <v>203-090</v>
      </c>
      <c r="BX1" t="str">
        <f>+'El Tranque P2A'!H16</f>
        <v>203-113</v>
      </c>
      <c r="BY1" t="str">
        <f>+'El Tranque P3A'!H16</f>
        <v>203-114</v>
      </c>
      <c r="BZ1" t="str">
        <f>+'El Tranque P4A'!H16</f>
        <v>203-087</v>
      </c>
      <c r="CA1" t="str">
        <f>+'El Tranque P5A'!H16</f>
        <v>203-091</v>
      </c>
      <c r="CB1" t="str">
        <f>+'El tranque P6A'!H16</f>
        <v>203-115</v>
      </c>
      <c r="CC1" t="str">
        <f>+'San Juan 1'!H16</f>
        <v>203-158</v>
      </c>
      <c r="CD1" t="str">
        <f>+'San Juan 2'!H16</f>
        <v>203-163</v>
      </c>
      <c r="CE1" t="str">
        <f>+'Los Alamos 1'!H16</f>
        <v>203-061</v>
      </c>
      <c r="CF1" t="str">
        <f>+'Pajaritos 1A'!H16</f>
        <v>203-069</v>
      </c>
      <c r="CG1" t="str">
        <f>+'Alto Jahuel'!H16</f>
        <v>203-071</v>
      </c>
      <c r="CH1" t="str">
        <f>+Miami!H16</f>
        <v>203-072</v>
      </c>
      <c r="CI1" t="s">
        <v>285</v>
      </c>
      <c r="CJ1" s="105" t="s">
        <v>290</v>
      </c>
    </row>
    <row r="2" spans="1:88" ht="12" customHeight="1" x14ac:dyDescent="0.2">
      <c r="A2" s="2">
        <v>1</v>
      </c>
      <c r="B2" s="59">
        <f>+'Lautaro P1'!G18</f>
        <v>0</v>
      </c>
      <c r="C2">
        <f>+'Lautaro P2'!G18</f>
        <v>0</v>
      </c>
      <c r="D2">
        <f>+'Satelite P6'!G18</f>
        <v>0</v>
      </c>
      <c r="E2">
        <f>+'Satelite P7'!G18</f>
        <v>0</v>
      </c>
      <c r="F2">
        <f>+'El Abrazo P4'!G18</f>
        <v>0</v>
      </c>
      <c r="G2">
        <f>+'El Abrazo P5'!G18</f>
        <v>0</v>
      </c>
      <c r="H2">
        <f>+'Sta Marta P2'!G18</f>
        <v>0</v>
      </c>
      <c r="I2">
        <f>+'Sta Marta P3'!G18</f>
        <v>0</v>
      </c>
      <c r="J2">
        <f>+'Sta Marta P4'!G18</f>
        <v>0</v>
      </c>
      <c r="K2">
        <f>+'Sta Ana Chena'!G18</f>
        <v>0</v>
      </c>
      <c r="L2">
        <f>+'Oreste Plath P1'!G18</f>
        <v>0</v>
      </c>
      <c r="M2">
        <f>+'Oreste Plath P2'!G18</f>
        <v>0</v>
      </c>
      <c r="N2">
        <f>+'Almendral P1A'!G18</f>
        <v>0</v>
      </c>
      <c r="O2">
        <f>+'Almendral 2A'!G18</f>
        <v>0</v>
      </c>
      <c r="P2">
        <f>+'Almendral 3B'!G18</f>
        <v>0</v>
      </c>
      <c r="Q2">
        <f>+'Almendral 4A'!G18</f>
        <v>0</v>
      </c>
      <c r="R2">
        <f>+'Almendral 6A'!G18</f>
        <v>0</v>
      </c>
      <c r="S2">
        <f>+'Almendral 7'!G18</f>
        <v>0</v>
      </c>
      <c r="T2">
        <f>+'Almendral 8'!G18</f>
        <v>0</v>
      </c>
      <c r="U2">
        <f>+'Almendral 9'!G18</f>
        <v>0</v>
      </c>
      <c r="V2">
        <f>+'Maipu Centro P1'!G18</f>
        <v>0</v>
      </c>
      <c r="W2">
        <f>+'Maipu Centro P2'!G18</f>
        <v>0</v>
      </c>
      <c r="X2">
        <f>+'Cerrillos1 P2A'!G18</f>
        <v>0</v>
      </c>
      <c r="Y2">
        <f>+'Cerrillos1 P3A'!G18</f>
        <v>0</v>
      </c>
      <c r="Z2">
        <f>+'Cerrillos1 P4A'!G18</f>
        <v>0</v>
      </c>
      <c r="AA2" s="59">
        <f>+'Cerrillos1 P6'!G18</f>
        <v>0</v>
      </c>
      <c r="AB2" s="59">
        <f>+'Cerrillos2 P1'!G18</f>
        <v>0</v>
      </c>
      <c r="AC2" s="59">
        <f>+'Cerrillos2 P2'!G18</f>
        <v>0</v>
      </c>
      <c r="AD2" s="59">
        <f>+'Versalles1 P1'!G18</f>
        <v>0</v>
      </c>
      <c r="AE2" s="59">
        <f>+'Versalles1 P2'!G18</f>
        <v>0</v>
      </c>
      <c r="AF2" s="59">
        <f>+'Versalles1 P3'!G18</f>
        <v>0</v>
      </c>
      <c r="AG2" s="59">
        <f>+'Versalles2 P1'!G18</f>
        <v>0</v>
      </c>
      <c r="AH2" s="59">
        <f>+'Versalles2 P2'!G18</f>
        <v>0</v>
      </c>
      <c r="AI2" s="59">
        <f>+'Alessandri P1A'!G18</f>
        <v>0</v>
      </c>
      <c r="AJ2" s="59">
        <f>+'Alessandri P2A'!G18</f>
        <v>0</v>
      </c>
      <c r="AK2" s="59">
        <f>+'San Jose de Chuchunco P1A'!G18</f>
        <v>0</v>
      </c>
      <c r="AL2" s="59">
        <f>+'San Jose de Chuchunco P2A'!G18</f>
        <v>0</v>
      </c>
      <c r="AM2" s="59">
        <f>+'San Jose de Chuchunco P3A'!G18</f>
        <v>0</v>
      </c>
      <c r="AN2" s="59">
        <f>+'San Jose de Chuchunco P4A'!G18</f>
        <v>0</v>
      </c>
      <c r="AO2" s="59">
        <f>+'San Jose de Chuchunco P5'!G18</f>
        <v>0</v>
      </c>
      <c r="AP2" s="59">
        <f>+'Jahuel P1'!G18</f>
        <v>0</v>
      </c>
      <c r="AQ2" s="59">
        <f>+'Jahuel P2'!G18</f>
        <v>0</v>
      </c>
      <c r="AR2" s="59">
        <f>+'Jahuel P3'!G18</f>
        <v>0</v>
      </c>
      <c r="AS2" s="59">
        <f>+'Jahuel P4'!G18</f>
        <v>0</v>
      </c>
      <c r="AT2" s="59">
        <f>+'Jardin1 P1A'!G18</f>
        <v>0</v>
      </c>
      <c r="AU2" s="59">
        <f>+'Jardin1 P2A'!G18</f>
        <v>0</v>
      </c>
      <c r="AV2" s="59">
        <f>+'Jardin1 P5'!G18</f>
        <v>0</v>
      </c>
      <c r="AW2" s="59">
        <f>+'Jardin2 P2'!G18</f>
        <v>0</v>
      </c>
      <c r="AX2" s="59">
        <f>+'Jardin2 P3'!G18</f>
        <v>0</v>
      </c>
      <c r="AY2" s="59">
        <f>+'Jardin2 P4'!G18</f>
        <v>0</v>
      </c>
      <c r="AZ2" s="59">
        <f>+'Jardin2 P5'!G18</f>
        <v>0</v>
      </c>
      <c r="BA2" s="59">
        <f>+'Los Bosquinos P1'!G18</f>
        <v>0</v>
      </c>
      <c r="BB2" s="59">
        <f>+'Los Bosquinos P2'!G18</f>
        <v>0</v>
      </c>
      <c r="BC2" s="59">
        <f>+'Santa Adela P1A'!G18</f>
        <v>0</v>
      </c>
      <c r="BD2" s="59">
        <f>+'Santa Adela P2A'!G18</f>
        <v>0</v>
      </c>
      <c r="BE2" s="59">
        <f>+'Santa Adela P3A'!G18</f>
        <v>0</v>
      </c>
      <c r="BF2" s="59">
        <f>+'Santa Adela P6A'!G18</f>
        <v>0</v>
      </c>
      <c r="BG2" s="59">
        <f>+'Santa Adela P8A'!G18</f>
        <v>0</v>
      </c>
      <c r="BH2" s="59">
        <f>+'Santa Adela P9'!G18</f>
        <v>0</v>
      </c>
      <c r="BI2" s="59">
        <f>+'Escobar Williams P2A'!G18</f>
        <v>0</v>
      </c>
      <c r="BJ2" s="59">
        <f>+'Escobar Williams P3A'!G18</f>
        <v>0</v>
      </c>
      <c r="BK2" s="59">
        <f>+'Vista Alegre P2'!G18</f>
        <v>0</v>
      </c>
      <c r="BL2" s="59">
        <f>+'Vista Alegre P3'!G18</f>
        <v>0</v>
      </c>
      <c r="BM2" s="59">
        <f>+'Vista Alegre P4A'!G18</f>
        <v>0</v>
      </c>
      <c r="BN2" s="59">
        <f>+'Vista Alegre P5'!G18</f>
        <v>0</v>
      </c>
      <c r="BO2" s="59">
        <f>+'Los Presidentes P5'!G18</f>
        <v>0</v>
      </c>
      <c r="BP2" s="59">
        <f>+'Los Presidentes P6'!G18</f>
        <v>0</v>
      </c>
      <c r="BQ2" s="59">
        <f>+'Lo Errazuriz P1A'!G18</f>
        <v>0</v>
      </c>
      <c r="BR2" s="59">
        <f>+'Lo Errazuriz P2A'!G18</f>
        <v>0</v>
      </c>
      <c r="BS2" s="59">
        <f>+'Lo Errazuriz P6'!G18</f>
        <v>0</v>
      </c>
      <c r="BT2" s="59">
        <f>+'San Luis P1'!G18</f>
        <v>0</v>
      </c>
      <c r="BU2" s="59">
        <f>+'San Luis P2A'!G18</f>
        <v>0</v>
      </c>
      <c r="BV2" s="59">
        <f>+'San Luis P3A'!G18</f>
        <v>0</v>
      </c>
      <c r="BW2" s="59">
        <f>+'El Tranque P1'!G18</f>
        <v>0</v>
      </c>
      <c r="BX2" s="59">
        <f>+'El Tranque P2A'!G18</f>
        <v>0</v>
      </c>
      <c r="BY2" s="59">
        <f>+'El Tranque P3A'!G18</f>
        <v>0</v>
      </c>
      <c r="BZ2" s="59">
        <f>+'El Tranque P4A'!G18</f>
        <v>0</v>
      </c>
      <c r="CA2" s="59">
        <f>+'El Tranque P5A'!G18</f>
        <v>0</v>
      </c>
      <c r="CB2" s="59">
        <f>+'El tranque P6A'!G18</f>
        <v>0</v>
      </c>
      <c r="CC2">
        <f>+'San Juan 1'!G18</f>
        <v>0</v>
      </c>
      <c r="CD2">
        <f>+'San Juan 2'!G18</f>
        <v>0</v>
      </c>
      <c r="CE2">
        <f>+'Los Alamos 1'!G18</f>
        <v>0</v>
      </c>
      <c r="CF2">
        <f>+'Pajaritos 1A'!G18</f>
        <v>0</v>
      </c>
      <c r="CG2">
        <f>+'Alto Jahuel'!G18</f>
        <v>0</v>
      </c>
      <c r="CH2">
        <f>+Miami!G18</f>
        <v>0</v>
      </c>
      <c r="CI2">
        <f>+'santa adela p10'!G18</f>
        <v>0</v>
      </c>
      <c r="CJ2">
        <f>+'El Tranque 7'!G18</f>
        <v>0</v>
      </c>
    </row>
    <row r="3" spans="1:88" x14ac:dyDescent="0.2">
      <c r="A3" s="4">
        <v>2</v>
      </c>
      <c r="B3" s="59">
        <f>+'Lautaro P1'!G19</f>
        <v>0</v>
      </c>
      <c r="C3">
        <f>+'Lautaro P2'!G19</f>
        <v>0</v>
      </c>
      <c r="D3">
        <f>+'Satelite P6'!G19</f>
        <v>0</v>
      </c>
      <c r="E3">
        <f>+'Satelite P7'!G19</f>
        <v>0</v>
      </c>
      <c r="F3">
        <f>+'El Abrazo P4'!G19</f>
        <v>0</v>
      </c>
      <c r="G3">
        <f>+'El Abrazo P5'!G19</f>
        <v>0</v>
      </c>
      <c r="H3">
        <f>+'Sta Marta P2'!G19</f>
        <v>0</v>
      </c>
      <c r="I3">
        <f>+'Sta Marta P3'!G19</f>
        <v>0</v>
      </c>
      <c r="J3">
        <f>+'Sta Marta P4'!G19</f>
        <v>0</v>
      </c>
      <c r="K3">
        <f>+'Sta Ana Chena'!G19</f>
        <v>0</v>
      </c>
      <c r="L3">
        <f>+'Oreste Plath P1'!G19</f>
        <v>0</v>
      </c>
      <c r="M3">
        <f>+'Oreste Plath P2'!G19</f>
        <v>0</v>
      </c>
      <c r="N3">
        <f>+'Almendral P1A'!G19</f>
        <v>0</v>
      </c>
      <c r="O3">
        <f>+'Almendral 2A'!G19</f>
        <v>0</v>
      </c>
      <c r="P3">
        <f>+'Almendral 3B'!G19</f>
        <v>0</v>
      </c>
      <c r="Q3">
        <f>+'Almendral 4A'!G19</f>
        <v>0</v>
      </c>
      <c r="R3">
        <f>+'Almendral 6A'!G19</f>
        <v>0</v>
      </c>
      <c r="S3">
        <f>+'Almendral 7'!G19</f>
        <v>0</v>
      </c>
      <c r="T3">
        <f>+'Almendral 8'!G19</f>
        <v>0</v>
      </c>
      <c r="U3">
        <f>+'Almendral 9'!G19</f>
        <v>0</v>
      </c>
      <c r="V3">
        <f>+'Maipu Centro P1'!G19</f>
        <v>0</v>
      </c>
      <c r="W3">
        <f>+'Maipu Centro P2'!G19</f>
        <v>0</v>
      </c>
      <c r="X3">
        <f>+'Cerrillos1 P2A'!G19</f>
        <v>0</v>
      </c>
      <c r="Y3">
        <f>+'Cerrillos1 P3A'!G19</f>
        <v>0</v>
      </c>
      <c r="Z3">
        <f>+'Cerrillos1 P4A'!G19</f>
        <v>0</v>
      </c>
      <c r="AA3" s="59">
        <f>+'Cerrillos1 P6'!G19</f>
        <v>0</v>
      </c>
      <c r="AB3" s="59">
        <f>+'Cerrillos2 P1'!G19</f>
        <v>0</v>
      </c>
      <c r="AC3" s="59">
        <f>+'Cerrillos2 P2'!G19</f>
        <v>0</v>
      </c>
      <c r="AD3" s="59">
        <f>+'Versalles1 P1'!G19</f>
        <v>0</v>
      </c>
      <c r="AE3" s="59">
        <f>+'Versalles1 P2'!G19</f>
        <v>0</v>
      </c>
      <c r="AF3" s="59">
        <f>+'Versalles1 P3'!G19</f>
        <v>0</v>
      </c>
      <c r="AG3" s="59">
        <f>+'Versalles2 P1'!G19</f>
        <v>0</v>
      </c>
      <c r="AH3" s="59">
        <f>+'Versalles2 P2'!G19</f>
        <v>0</v>
      </c>
      <c r="AI3" s="59">
        <f>+'Alessandri P1A'!G19</f>
        <v>0</v>
      </c>
      <c r="AJ3" s="59">
        <f>+'Alessandri P2A'!G19</f>
        <v>0</v>
      </c>
      <c r="AK3" s="59">
        <f>+'San Jose de Chuchunco P1A'!G19</f>
        <v>0</v>
      </c>
      <c r="AL3" s="59">
        <f>+'San Jose de Chuchunco P2A'!G19</f>
        <v>0</v>
      </c>
      <c r="AM3" s="59">
        <f>+'San Jose de Chuchunco P3A'!G19</f>
        <v>0</v>
      </c>
      <c r="AN3" s="59">
        <f>+'San Jose de Chuchunco P4A'!G19</f>
        <v>0</v>
      </c>
      <c r="AO3" s="59">
        <f>+'San Jose de Chuchunco P5'!G19</f>
        <v>0</v>
      </c>
      <c r="AP3" s="59">
        <f>+'Jahuel P1'!G19</f>
        <v>0</v>
      </c>
      <c r="AQ3" s="59">
        <f>+'Jahuel P2'!G19</f>
        <v>0</v>
      </c>
      <c r="AR3" s="59">
        <f>+'Jahuel P3'!G19</f>
        <v>0</v>
      </c>
      <c r="AS3" s="59">
        <f>+'Jahuel P4'!G19</f>
        <v>0</v>
      </c>
      <c r="AT3" s="59">
        <f>+'Jardin1 P1A'!G19</f>
        <v>0</v>
      </c>
      <c r="AU3" s="59">
        <f>+'Jardin1 P2A'!G19</f>
        <v>0</v>
      </c>
      <c r="AV3" s="59">
        <f>+'Jardin1 P5'!G19</f>
        <v>0</v>
      </c>
      <c r="AW3" s="59">
        <f>+'Jardin2 P2'!G19</f>
        <v>0</v>
      </c>
      <c r="AX3" s="59">
        <f>+'Jardin2 P3'!G19</f>
        <v>0</v>
      </c>
      <c r="AY3" s="59">
        <f>+'Jardin2 P4'!G19</f>
        <v>0</v>
      </c>
      <c r="AZ3" s="59">
        <f>+'Jardin2 P5'!G19</f>
        <v>0</v>
      </c>
      <c r="BA3" s="59">
        <f>+'Los Bosquinos P1'!G19</f>
        <v>0</v>
      </c>
      <c r="BB3" s="59">
        <f>+'Los Bosquinos P2'!G19</f>
        <v>0</v>
      </c>
      <c r="BC3" s="59">
        <f>+'Santa Adela P1A'!G19</f>
        <v>0</v>
      </c>
      <c r="BD3" s="59">
        <f>+'Santa Adela P2A'!G19</f>
        <v>0</v>
      </c>
      <c r="BE3" s="59">
        <f>+'Santa Adela P3A'!G19</f>
        <v>0</v>
      </c>
      <c r="BF3" s="59">
        <f>+'Santa Adela P6A'!G19</f>
        <v>0</v>
      </c>
      <c r="BG3" s="59">
        <f>+'Santa Adela P8A'!G19</f>
        <v>0</v>
      </c>
      <c r="BH3" s="59">
        <f>+'Santa Adela P9'!G19</f>
        <v>0</v>
      </c>
      <c r="BI3" s="59">
        <f>+'Escobar Williams P2A'!G19</f>
        <v>0</v>
      </c>
      <c r="BJ3" s="59">
        <f>+'Escobar Williams P3A'!G19</f>
        <v>0</v>
      </c>
      <c r="BK3" s="59">
        <f>+'Vista Alegre P2'!G19</f>
        <v>0</v>
      </c>
      <c r="BL3" s="59">
        <f>+'Vista Alegre P3'!G19</f>
        <v>0</v>
      </c>
      <c r="BM3" s="59">
        <f>+'Vista Alegre P4A'!G19</f>
        <v>0</v>
      </c>
      <c r="BN3" s="59">
        <f>+'Vista Alegre P5'!G19</f>
        <v>0</v>
      </c>
      <c r="BO3" s="59">
        <f>+'Los Presidentes P5'!G19</f>
        <v>0</v>
      </c>
      <c r="BP3" s="59">
        <f>+'Los Presidentes P6'!G19</f>
        <v>0</v>
      </c>
      <c r="BQ3" s="59">
        <f>+'Lo Errazuriz P1A'!G19</f>
        <v>0</v>
      </c>
      <c r="BR3" s="59">
        <f>+'Lo Errazuriz P2A'!G19</f>
        <v>0</v>
      </c>
      <c r="BS3" s="59">
        <f>+'Lo Errazuriz P6'!G19</f>
        <v>0</v>
      </c>
      <c r="BT3" s="59">
        <f>+'San Luis P1'!G19</f>
        <v>0</v>
      </c>
      <c r="BU3" s="59">
        <f>+'San Luis P2A'!G19</f>
        <v>0</v>
      </c>
      <c r="BV3" s="59">
        <f>+'San Luis P3A'!G19</f>
        <v>0</v>
      </c>
      <c r="BW3" s="59">
        <f>+'El Tranque P1'!G19</f>
        <v>0</v>
      </c>
      <c r="BX3" s="59">
        <f>+'El Tranque P2A'!G19</f>
        <v>0</v>
      </c>
      <c r="BY3" s="59">
        <f>+'El Tranque P3A'!G19</f>
        <v>0</v>
      </c>
      <c r="BZ3" s="59">
        <f>+'El Tranque P4A'!G19</f>
        <v>0</v>
      </c>
      <c r="CA3" s="59">
        <f>+'El Tranque P5A'!G19</f>
        <v>0</v>
      </c>
      <c r="CB3" s="59">
        <f>+'El tranque P6A'!G19</f>
        <v>0</v>
      </c>
      <c r="CC3">
        <f>+'San Juan 1'!G19</f>
        <v>0</v>
      </c>
      <c r="CD3">
        <f>+'San Juan 2'!G19</f>
        <v>0</v>
      </c>
      <c r="CE3">
        <f>+'Los Alamos 1'!G19</f>
        <v>0</v>
      </c>
      <c r="CF3">
        <f>+'Pajaritos 1A'!G19</f>
        <v>0</v>
      </c>
      <c r="CG3">
        <f>+'Alto Jahuel'!G19</f>
        <v>0</v>
      </c>
      <c r="CH3">
        <f>+Miami!G19</f>
        <v>0</v>
      </c>
      <c r="CI3">
        <f>+'santa adela p10'!G19</f>
        <v>0</v>
      </c>
      <c r="CJ3">
        <f>+'El Tranque 7'!G19</f>
        <v>0</v>
      </c>
    </row>
    <row r="4" spans="1:88" x14ac:dyDescent="0.2">
      <c r="A4" s="4">
        <v>3</v>
      </c>
      <c r="B4" s="59">
        <f>+'Lautaro P1'!G20</f>
        <v>0</v>
      </c>
      <c r="C4">
        <f>+'Lautaro P2'!G20</f>
        <v>0</v>
      </c>
      <c r="D4">
        <f>+'Satelite P6'!G20</f>
        <v>0</v>
      </c>
      <c r="E4">
        <f>+'Satelite P7'!G20</f>
        <v>0</v>
      </c>
      <c r="F4">
        <f>+'El Abrazo P4'!G20</f>
        <v>0</v>
      </c>
      <c r="G4">
        <f>+'El Abrazo P5'!G20</f>
        <v>0</v>
      </c>
      <c r="H4">
        <f>+'Sta Marta P2'!G20</f>
        <v>0</v>
      </c>
      <c r="I4">
        <f>+'Sta Marta P3'!G20</f>
        <v>0</v>
      </c>
      <c r="J4">
        <f>+'Sta Marta P4'!G20</f>
        <v>0</v>
      </c>
      <c r="K4">
        <f>+'Sta Ana Chena'!G20</f>
        <v>0</v>
      </c>
      <c r="L4">
        <f>+'Oreste Plath P1'!G20</f>
        <v>0</v>
      </c>
      <c r="M4">
        <f>+'Oreste Plath P2'!G20</f>
        <v>0</v>
      </c>
      <c r="N4">
        <f>+'Almendral P1A'!G20</f>
        <v>0</v>
      </c>
      <c r="O4">
        <f>+'Almendral 2A'!G20</f>
        <v>0</v>
      </c>
      <c r="P4">
        <f>+'Almendral 3B'!G20</f>
        <v>0</v>
      </c>
      <c r="Q4">
        <f>+'Almendral 4A'!G20</f>
        <v>0</v>
      </c>
      <c r="R4">
        <f>+'Almendral 6A'!G20</f>
        <v>0</v>
      </c>
      <c r="S4">
        <f>+'Almendral 7'!G20</f>
        <v>0</v>
      </c>
      <c r="T4">
        <f>+'Almendral 8'!G20</f>
        <v>0</v>
      </c>
      <c r="U4">
        <f>+'Almendral 9'!G20</f>
        <v>0</v>
      </c>
      <c r="V4">
        <f>+'Maipu Centro P1'!G20</f>
        <v>0</v>
      </c>
      <c r="W4">
        <f>+'Maipu Centro P2'!G20</f>
        <v>0</v>
      </c>
      <c r="X4">
        <f>+'Cerrillos1 P2A'!G20</f>
        <v>0</v>
      </c>
      <c r="Y4">
        <f>+'Cerrillos1 P3A'!G20</f>
        <v>0</v>
      </c>
      <c r="Z4">
        <f>+'Cerrillos1 P4A'!G20</f>
        <v>0</v>
      </c>
      <c r="AA4" s="59">
        <f>+'Cerrillos1 P6'!G20</f>
        <v>0</v>
      </c>
      <c r="AB4" s="59">
        <f>+'Cerrillos2 P1'!G20</f>
        <v>0</v>
      </c>
      <c r="AC4" s="59">
        <f>+'Cerrillos2 P2'!G20</f>
        <v>0</v>
      </c>
      <c r="AD4" s="59">
        <f>+'Versalles1 P1'!G20</f>
        <v>0</v>
      </c>
      <c r="AE4" s="59">
        <f>+'Versalles1 P2'!G20</f>
        <v>0</v>
      </c>
      <c r="AF4" s="59">
        <f>+'Versalles1 P3'!G20</f>
        <v>0</v>
      </c>
      <c r="AG4" s="59">
        <f>+'Versalles2 P1'!G20</f>
        <v>0</v>
      </c>
      <c r="AH4" s="59">
        <f>+'Versalles2 P2'!G20</f>
        <v>0</v>
      </c>
      <c r="AI4" s="59">
        <f>+'Alessandri P1A'!G20</f>
        <v>0</v>
      </c>
      <c r="AJ4" s="59">
        <f>+'Alessandri P2A'!G20</f>
        <v>0</v>
      </c>
      <c r="AK4" s="59">
        <f>+'San Jose de Chuchunco P1A'!G20</f>
        <v>0</v>
      </c>
      <c r="AL4" s="59">
        <f>+'San Jose de Chuchunco P2A'!G20</f>
        <v>0</v>
      </c>
      <c r="AM4" s="59">
        <f>+'San Jose de Chuchunco P3A'!G20</f>
        <v>0</v>
      </c>
      <c r="AN4" s="59">
        <f>+'San Jose de Chuchunco P4A'!G20</f>
        <v>0</v>
      </c>
      <c r="AO4" s="59">
        <f>+'San Jose de Chuchunco P5'!G20</f>
        <v>0</v>
      </c>
      <c r="AP4" s="59">
        <f>+'Jahuel P1'!G20</f>
        <v>0</v>
      </c>
      <c r="AQ4" s="59">
        <f>+'Jahuel P2'!G20</f>
        <v>0</v>
      </c>
      <c r="AR4" s="59">
        <f>+'Jahuel P3'!G20</f>
        <v>0</v>
      </c>
      <c r="AS4" s="59">
        <f>+'Jahuel P4'!G20</f>
        <v>0</v>
      </c>
      <c r="AT4" s="59">
        <f>+'Jardin1 P1A'!G20</f>
        <v>0</v>
      </c>
      <c r="AU4" s="59">
        <f>+'Jardin1 P2A'!G20</f>
        <v>0</v>
      </c>
      <c r="AV4" s="59">
        <f>+'Jardin1 P5'!G20</f>
        <v>0</v>
      </c>
      <c r="AW4" s="59">
        <f>+'Jardin2 P2'!G20</f>
        <v>0</v>
      </c>
      <c r="AX4" s="59">
        <f>+'Jardin2 P3'!G20</f>
        <v>0</v>
      </c>
      <c r="AY4" s="59">
        <f>+'Jardin2 P4'!G20</f>
        <v>0</v>
      </c>
      <c r="AZ4" s="59">
        <f>+'Jardin2 P5'!G20</f>
        <v>0</v>
      </c>
      <c r="BA4" s="59">
        <f>+'Los Bosquinos P1'!G20</f>
        <v>0</v>
      </c>
      <c r="BB4" s="59">
        <f>+'Los Bosquinos P2'!G20</f>
        <v>0</v>
      </c>
      <c r="BC4" s="59">
        <f>+'Santa Adela P1A'!G20</f>
        <v>0</v>
      </c>
      <c r="BD4" s="59">
        <f>+'Santa Adela P2A'!G20</f>
        <v>0</v>
      </c>
      <c r="BE4" s="59">
        <f>+'Santa Adela P3A'!G20</f>
        <v>0</v>
      </c>
      <c r="BF4" s="59">
        <f>+'Santa Adela P6A'!G20</f>
        <v>0</v>
      </c>
      <c r="BG4" s="59">
        <f>+'Santa Adela P8A'!G20</f>
        <v>0</v>
      </c>
      <c r="BH4" s="59">
        <f>+'Santa Adela P9'!G20</f>
        <v>0</v>
      </c>
      <c r="BI4" s="59">
        <f>+'Escobar Williams P2A'!G20</f>
        <v>0</v>
      </c>
      <c r="BJ4" s="59">
        <f>+'Escobar Williams P3A'!G20</f>
        <v>0</v>
      </c>
      <c r="BK4" s="59">
        <f>+'Vista Alegre P2'!G20</f>
        <v>0</v>
      </c>
      <c r="BL4" s="59">
        <f>+'Vista Alegre P3'!G20</f>
        <v>0</v>
      </c>
      <c r="BM4" s="59">
        <f>+'Vista Alegre P4A'!G20</f>
        <v>0</v>
      </c>
      <c r="BN4" s="59">
        <f>+'Vista Alegre P5'!G20</f>
        <v>0</v>
      </c>
      <c r="BO4" s="59">
        <f>+'Los Presidentes P5'!G20</f>
        <v>0</v>
      </c>
      <c r="BP4" s="59">
        <f>+'Los Presidentes P6'!G20</f>
        <v>0</v>
      </c>
      <c r="BQ4" s="59">
        <f>+'Lo Errazuriz P1A'!G20</f>
        <v>0</v>
      </c>
      <c r="BR4" s="59">
        <f>+'Lo Errazuriz P2A'!G20</f>
        <v>0</v>
      </c>
      <c r="BS4" s="59">
        <f>+'Lo Errazuriz P6'!G20</f>
        <v>0</v>
      </c>
      <c r="BT4" s="59">
        <f>+'San Luis P1'!G20</f>
        <v>0</v>
      </c>
      <c r="BU4" s="59">
        <f>+'San Luis P2A'!G20</f>
        <v>0</v>
      </c>
      <c r="BV4" s="59">
        <f>+'San Luis P3A'!G20</f>
        <v>0</v>
      </c>
      <c r="BW4" s="59">
        <f>+'El Tranque P1'!G20</f>
        <v>0</v>
      </c>
      <c r="BX4" s="59">
        <f>+'El Tranque P2A'!G20</f>
        <v>0</v>
      </c>
      <c r="BY4" s="59">
        <f>+'El Tranque P3A'!G20</f>
        <v>0</v>
      </c>
      <c r="BZ4" s="59">
        <f>+'El Tranque P4A'!G20</f>
        <v>0</v>
      </c>
      <c r="CA4" s="59">
        <f>+'El Tranque P5A'!G20</f>
        <v>0</v>
      </c>
      <c r="CB4" s="59">
        <f>+'El tranque P6A'!G20</f>
        <v>0</v>
      </c>
      <c r="CC4">
        <f>+'San Juan 1'!G20</f>
        <v>0</v>
      </c>
      <c r="CD4">
        <f>+'San Juan 2'!G20</f>
        <v>0</v>
      </c>
      <c r="CE4">
        <f>+'Los Alamos 1'!G20</f>
        <v>0</v>
      </c>
      <c r="CF4">
        <f>+'Pajaritos 1A'!G20</f>
        <v>0</v>
      </c>
      <c r="CG4">
        <f>+'Alto Jahuel'!G20</f>
        <v>0</v>
      </c>
      <c r="CH4">
        <f>+Miami!G20</f>
        <v>0</v>
      </c>
      <c r="CI4">
        <f>+'santa adela p10'!G20</f>
        <v>0</v>
      </c>
      <c r="CJ4">
        <f>+'El Tranque 7'!G20</f>
        <v>0</v>
      </c>
    </row>
    <row r="5" spans="1:88" x14ac:dyDescent="0.2">
      <c r="A5" s="4">
        <v>4</v>
      </c>
      <c r="B5" s="59">
        <f>+'Lautaro P1'!G21</f>
        <v>0</v>
      </c>
      <c r="C5">
        <f>+'Lautaro P2'!G21</f>
        <v>0</v>
      </c>
      <c r="D5">
        <f>+'Satelite P6'!G21</f>
        <v>0</v>
      </c>
      <c r="E5">
        <f>+'Satelite P7'!G21</f>
        <v>0</v>
      </c>
      <c r="F5">
        <f>+'El Abrazo P4'!G21</f>
        <v>0</v>
      </c>
      <c r="G5">
        <f>+'El Abrazo P5'!G21</f>
        <v>0</v>
      </c>
      <c r="H5">
        <f>+'Sta Marta P2'!G21</f>
        <v>0</v>
      </c>
      <c r="I5">
        <f>+'Sta Marta P3'!G21</f>
        <v>0</v>
      </c>
      <c r="J5">
        <f>+'Sta Marta P4'!G21</f>
        <v>0</v>
      </c>
      <c r="K5">
        <f>+'Sta Ana Chena'!G21</f>
        <v>0</v>
      </c>
      <c r="L5">
        <f>+'Oreste Plath P1'!G21</f>
        <v>0</v>
      </c>
      <c r="M5">
        <f>+'Oreste Plath P2'!G21</f>
        <v>0</v>
      </c>
      <c r="N5">
        <f>+'Almendral P1A'!G21</f>
        <v>0</v>
      </c>
      <c r="O5">
        <f>+'Almendral 2A'!G21</f>
        <v>0</v>
      </c>
      <c r="P5">
        <f>+'Almendral 3B'!G21</f>
        <v>0</v>
      </c>
      <c r="Q5">
        <f>+'Almendral 4A'!G21</f>
        <v>0</v>
      </c>
      <c r="R5">
        <f>+'Almendral 6A'!G21</f>
        <v>0</v>
      </c>
      <c r="S5">
        <f>+'Almendral 7'!G21</f>
        <v>0</v>
      </c>
      <c r="T5">
        <f>+'Almendral 8'!G21</f>
        <v>0</v>
      </c>
      <c r="U5">
        <f>+'Almendral 9'!G21</f>
        <v>0</v>
      </c>
      <c r="V5">
        <f>+'Maipu Centro P1'!G21</f>
        <v>0</v>
      </c>
      <c r="W5">
        <f>+'Maipu Centro P2'!G21</f>
        <v>0</v>
      </c>
      <c r="X5">
        <f>+'Cerrillos1 P2A'!G21</f>
        <v>0</v>
      </c>
      <c r="Y5">
        <f>+'Cerrillos1 P3A'!G21</f>
        <v>0</v>
      </c>
      <c r="Z5">
        <f>+'Cerrillos1 P4A'!G21</f>
        <v>0</v>
      </c>
      <c r="AA5" s="59">
        <f>+'Cerrillos1 P6'!G21</f>
        <v>0</v>
      </c>
      <c r="AB5" s="59">
        <f>+'Cerrillos2 P1'!G21</f>
        <v>0</v>
      </c>
      <c r="AC5" s="59">
        <f>+'Cerrillos2 P2'!G21</f>
        <v>0</v>
      </c>
      <c r="AD5" s="59">
        <f>+'Versalles1 P1'!G21</f>
        <v>0</v>
      </c>
      <c r="AE5" s="59">
        <f>+'Versalles1 P2'!G21</f>
        <v>0</v>
      </c>
      <c r="AF5" s="59">
        <f>+'Versalles1 P3'!G21</f>
        <v>0</v>
      </c>
      <c r="AG5" s="59">
        <f>+'Versalles2 P1'!G21</f>
        <v>0</v>
      </c>
      <c r="AH5" s="59">
        <f>+'Versalles2 P2'!G21</f>
        <v>0</v>
      </c>
      <c r="AI5" s="59">
        <f>+'Alessandri P1A'!G21</f>
        <v>0</v>
      </c>
      <c r="AJ5" s="59">
        <f>+'Alessandri P2A'!G21</f>
        <v>0</v>
      </c>
      <c r="AK5" s="59">
        <f>+'San Jose de Chuchunco P1A'!G21</f>
        <v>0</v>
      </c>
      <c r="AL5" s="59">
        <f>+'San Jose de Chuchunco P2A'!G21</f>
        <v>0</v>
      </c>
      <c r="AM5" s="59">
        <f>+'San Jose de Chuchunco P3A'!G21</f>
        <v>0</v>
      </c>
      <c r="AN5" s="59">
        <f>+'San Jose de Chuchunco P4A'!G21</f>
        <v>0</v>
      </c>
      <c r="AO5" s="59">
        <f>+'San Jose de Chuchunco P5'!G21</f>
        <v>0</v>
      </c>
      <c r="AP5" s="59">
        <f>+'Jahuel P1'!G21</f>
        <v>0</v>
      </c>
      <c r="AQ5" s="59">
        <f>+'Jahuel P2'!G21</f>
        <v>0</v>
      </c>
      <c r="AR5" s="59">
        <f>+'Jahuel P3'!G21</f>
        <v>0</v>
      </c>
      <c r="AS5" s="59">
        <f>+'Jahuel P4'!G21</f>
        <v>0</v>
      </c>
      <c r="AT5" s="59">
        <f>+'Jardin1 P1A'!G21</f>
        <v>0</v>
      </c>
      <c r="AU5" s="59">
        <f>+'Jardin1 P2A'!G21</f>
        <v>0</v>
      </c>
      <c r="AV5" s="59">
        <f>+'Jardin1 P5'!G21</f>
        <v>0</v>
      </c>
      <c r="AW5" s="59">
        <f>+'Jardin2 P2'!G21</f>
        <v>0</v>
      </c>
      <c r="AX5" s="59">
        <f>+'Jardin2 P3'!G21</f>
        <v>0</v>
      </c>
      <c r="AY5" s="59">
        <f>+'Jardin2 P4'!G21</f>
        <v>0</v>
      </c>
      <c r="AZ5" s="59">
        <f>+'Jardin2 P5'!G21</f>
        <v>0</v>
      </c>
      <c r="BA5" s="59">
        <f>+'Los Bosquinos P1'!G21</f>
        <v>0</v>
      </c>
      <c r="BB5" s="59">
        <f>+'Los Bosquinos P2'!G21</f>
        <v>0</v>
      </c>
      <c r="BC5" s="59">
        <f>+'Santa Adela P1A'!G21</f>
        <v>0</v>
      </c>
      <c r="BD5" s="59">
        <f>+'Santa Adela P2A'!G21</f>
        <v>0</v>
      </c>
      <c r="BE5" s="59">
        <f>+'Santa Adela P3A'!G21</f>
        <v>0</v>
      </c>
      <c r="BF5" s="59">
        <f>+'Santa Adela P6A'!G21</f>
        <v>0</v>
      </c>
      <c r="BG5" s="59">
        <f>+'Santa Adela P8A'!G21</f>
        <v>0</v>
      </c>
      <c r="BH5" s="59">
        <f>+'Santa Adela P9'!G21</f>
        <v>0</v>
      </c>
      <c r="BI5" s="59">
        <f>+'Escobar Williams P2A'!G21</f>
        <v>0</v>
      </c>
      <c r="BJ5" s="59">
        <f>+'Escobar Williams P3A'!G21</f>
        <v>0</v>
      </c>
      <c r="BK5" s="59">
        <f>+'Vista Alegre P2'!G21</f>
        <v>0</v>
      </c>
      <c r="BL5" s="59">
        <f>+'Vista Alegre P3'!G21</f>
        <v>0</v>
      </c>
      <c r="BM5" s="59">
        <f>+'Vista Alegre P4A'!G21</f>
        <v>0</v>
      </c>
      <c r="BN5" s="59">
        <f>+'Vista Alegre P5'!G21</f>
        <v>0</v>
      </c>
      <c r="BO5" s="59">
        <f>+'Los Presidentes P5'!G21</f>
        <v>0</v>
      </c>
      <c r="BP5" s="59">
        <f>+'Los Presidentes P6'!G21</f>
        <v>0</v>
      </c>
      <c r="BQ5" s="59">
        <f>+'Lo Errazuriz P1A'!G21</f>
        <v>0</v>
      </c>
      <c r="BR5" s="59">
        <f>+'Lo Errazuriz P2A'!G21</f>
        <v>0</v>
      </c>
      <c r="BS5" s="59">
        <f>+'Lo Errazuriz P6'!G21</f>
        <v>0</v>
      </c>
      <c r="BT5" s="59">
        <f>+'San Luis P1'!G21</f>
        <v>0</v>
      </c>
      <c r="BU5" s="59">
        <f>+'San Luis P2A'!G21</f>
        <v>0</v>
      </c>
      <c r="BV5" s="59">
        <f>+'San Luis P3A'!G21</f>
        <v>0</v>
      </c>
      <c r="BW5" s="59">
        <f>+'El Tranque P1'!G21</f>
        <v>0</v>
      </c>
      <c r="BX5" s="59">
        <f>+'El Tranque P2A'!G21</f>
        <v>0</v>
      </c>
      <c r="BY5" s="59">
        <f>+'El Tranque P3A'!G21</f>
        <v>0</v>
      </c>
      <c r="BZ5" s="59">
        <f>+'El Tranque P4A'!G21</f>
        <v>0</v>
      </c>
      <c r="CA5" s="59">
        <f>+'El Tranque P5A'!G21</f>
        <v>0</v>
      </c>
      <c r="CB5" s="59">
        <f>+'El tranque P6A'!G21</f>
        <v>0</v>
      </c>
      <c r="CC5">
        <f>+'San Juan 1'!G21</f>
        <v>0</v>
      </c>
      <c r="CD5">
        <f>+'San Juan 2'!G21</f>
        <v>0</v>
      </c>
      <c r="CE5">
        <f>+'Los Alamos 1'!G21</f>
        <v>0</v>
      </c>
      <c r="CF5">
        <f>+'Pajaritos 1A'!G21</f>
        <v>0</v>
      </c>
      <c r="CG5">
        <f>+'Alto Jahuel'!G21</f>
        <v>0</v>
      </c>
      <c r="CH5">
        <f>+Miami!G21</f>
        <v>0</v>
      </c>
      <c r="CI5">
        <f>+'santa adela p10'!G21</f>
        <v>0</v>
      </c>
      <c r="CJ5">
        <f>+'El Tranque 7'!G21</f>
        <v>0</v>
      </c>
    </row>
    <row r="6" spans="1:88" x14ac:dyDescent="0.2">
      <c r="A6" s="4">
        <v>5</v>
      </c>
      <c r="B6" s="59">
        <f>+'Lautaro P1'!G22</f>
        <v>0</v>
      </c>
      <c r="C6">
        <f>+'Lautaro P2'!G22</f>
        <v>0</v>
      </c>
      <c r="D6">
        <f>+'Satelite P6'!G22</f>
        <v>0</v>
      </c>
      <c r="E6">
        <f>+'Satelite P7'!G22</f>
        <v>0</v>
      </c>
      <c r="F6">
        <f>+'El Abrazo P4'!G22</f>
        <v>0</v>
      </c>
      <c r="G6">
        <f>+'El Abrazo P5'!G22</f>
        <v>0</v>
      </c>
      <c r="H6">
        <f>+'Sta Marta P2'!G22</f>
        <v>0</v>
      </c>
      <c r="I6">
        <f>+'Sta Marta P3'!G22</f>
        <v>0</v>
      </c>
      <c r="J6">
        <f>+'Sta Marta P4'!G22</f>
        <v>0</v>
      </c>
      <c r="K6">
        <f>+'Sta Ana Chena'!G22</f>
        <v>0</v>
      </c>
      <c r="L6">
        <f>+'Oreste Plath P1'!G22</f>
        <v>0</v>
      </c>
      <c r="M6">
        <f>+'Oreste Plath P2'!G22</f>
        <v>0</v>
      </c>
      <c r="N6">
        <f>+'Almendral P1A'!G22</f>
        <v>0</v>
      </c>
      <c r="O6">
        <f>+'Almendral 2A'!G22</f>
        <v>0</v>
      </c>
      <c r="P6">
        <f>+'Almendral 3B'!G22</f>
        <v>0</v>
      </c>
      <c r="Q6">
        <f>+'Almendral 4A'!G22</f>
        <v>0</v>
      </c>
      <c r="R6">
        <f>+'Almendral 6A'!G22</f>
        <v>0</v>
      </c>
      <c r="S6">
        <f>+'Almendral 7'!G22</f>
        <v>0</v>
      </c>
      <c r="T6">
        <f>+'Almendral 8'!G22</f>
        <v>0</v>
      </c>
      <c r="U6">
        <f>+'Almendral 9'!G22</f>
        <v>0</v>
      </c>
      <c r="V6">
        <f>+'Maipu Centro P1'!G22</f>
        <v>0</v>
      </c>
      <c r="W6">
        <f>+'Maipu Centro P2'!G22</f>
        <v>0</v>
      </c>
      <c r="X6">
        <f>+'Cerrillos1 P2A'!G22</f>
        <v>0</v>
      </c>
      <c r="Y6">
        <f>+'Cerrillos1 P3A'!G22</f>
        <v>0</v>
      </c>
      <c r="Z6">
        <f>+'Cerrillos1 P4A'!G22</f>
        <v>0</v>
      </c>
      <c r="AA6" s="59">
        <f>+'Cerrillos1 P6'!G22</f>
        <v>0</v>
      </c>
      <c r="AB6" s="59">
        <f>+'Cerrillos2 P1'!G22</f>
        <v>0</v>
      </c>
      <c r="AC6" s="59">
        <f>+'Cerrillos2 P2'!G22</f>
        <v>0</v>
      </c>
      <c r="AD6" s="59">
        <f>+'Versalles1 P1'!G22</f>
        <v>0</v>
      </c>
      <c r="AE6" s="59">
        <f>+'Versalles1 P2'!G22</f>
        <v>0</v>
      </c>
      <c r="AF6" s="59">
        <f>+'Versalles1 P3'!G22</f>
        <v>0</v>
      </c>
      <c r="AG6" s="59">
        <f>+'Versalles2 P1'!G22</f>
        <v>0</v>
      </c>
      <c r="AH6" s="59">
        <f>+'Versalles2 P2'!G22</f>
        <v>0</v>
      </c>
      <c r="AI6" s="59">
        <f>+'Alessandri P1A'!G22</f>
        <v>0</v>
      </c>
      <c r="AJ6" s="59">
        <f>+'Alessandri P2A'!G22</f>
        <v>0</v>
      </c>
      <c r="AK6" s="59">
        <f>+'San Jose de Chuchunco P1A'!G22</f>
        <v>0</v>
      </c>
      <c r="AL6" s="59">
        <f>+'San Jose de Chuchunco P2A'!G22</f>
        <v>0</v>
      </c>
      <c r="AM6" s="59">
        <f>+'San Jose de Chuchunco P3A'!G22</f>
        <v>0</v>
      </c>
      <c r="AN6" s="59">
        <f>+'San Jose de Chuchunco P4A'!G22</f>
        <v>0</v>
      </c>
      <c r="AO6" s="59">
        <f>+'San Jose de Chuchunco P5'!G22</f>
        <v>0</v>
      </c>
      <c r="AP6" s="59">
        <f>+'Jahuel P1'!G22</f>
        <v>0</v>
      </c>
      <c r="AQ6" s="59">
        <f>+'Jahuel P2'!G22</f>
        <v>0</v>
      </c>
      <c r="AR6" s="59">
        <f>+'Jahuel P3'!G22</f>
        <v>0</v>
      </c>
      <c r="AS6" s="59">
        <f>+'Jahuel P4'!G22</f>
        <v>0</v>
      </c>
      <c r="AT6" s="59">
        <f>+'Jardin1 P1A'!G22</f>
        <v>0</v>
      </c>
      <c r="AU6" s="59">
        <f>+'Jardin1 P2A'!G22</f>
        <v>0</v>
      </c>
      <c r="AV6" s="59">
        <f>+'Jardin1 P5'!G22</f>
        <v>0</v>
      </c>
      <c r="AW6" s="59">
        <f>+'Jardin2 P2'!G22</f>
        <v>0</v>
      </c>
      <c r="AX6" s="59">
        <f>+'Jardin2 P3'!G22</f>
        <v>0</v>
      </c>
      <c r="AY6" s="59">
        <f>+'Jardin2 P4'!G22</f>
        <v>0</v>
      </c>
      <c r="AZ6" s="59">
        <f>+'Jardin2 P5'!G22</f>
        <v>0</v>
      </c>
      <c r="BA6" s="59">
        <f>+'Los Bosquinos P1'!G22</f>
        <v>0</v>
      </c>
      <c r="BB6" s="59">
        <f>+'Los Bosquinos P2'!G22</f>
        <v>0</v>
      </c>
      <c r="BC6" s="59">
        <f>+'Santa Adela P1A'!G22</f>
        <v>0</v>
      </c>
      <c r="BD6" s="59">
        <f>+'Santa Adela P2A'!G22</f>
        <v>0</v>
      </c>
      <c r="BE6" s="59">
        <f>+'Santa Adela P3A'!G22</f>
        <v>0</v>
      </c>
      <c r="BF6" s="59">
        <f>+'Santa Adela P6A'!G22</f>
        <v>0</v>
      </c>
      <c r="BG6" s="59">
        <f>+'Santa Adela P8A'!G22</f>
        <v>0</v>
      </c>
      <c r="BH6" s="59">
        <f>+'Santa Adela P9'!G22</f>
        <v>0</v>
      </c>
      <c r="BI6" s="59">
        <f>+'Escobar Williams P2A'!G22</f>
        <v>0</v>
      </c>
      <c r="BJ6" s="59">
        <f>+'Escobar Williams P3A'!G22</f>
        <v>0</v>
      </c>
      <c r="BK6" s="59">
        <f>+'Vista Alegre P2'!G22</f>
        <v>0</v>
      </c>
      <c r="BL6" s="59">
        <f>+'Vista Alegre P3'!G22</f>
        <v>0</v>
      </c>
      <c r="BM6" s="59">
        <f>+'Vista Alegre P4A'!G22</f>
        <v>0</v>
      </c>
      <c r="BN6" s="59">
        <f>+'Vista Alegre P5'!G22</f>
        <v>0</v>
      </c>
      <c r="BO6" s="59">
        <f>+'Los Presidentes P5'!G22</f>
        <v>0</v>
      </c>
      <c r="BP6" s="59">
        <f>+'Los Presidentes P6'!G22</f>
        <v>0</v>
      </c>
      <c r="BQ6" s="59">
        <f>+'Lo Errazuriz P1A'!G22</f>
        <v>0</v>
      </c>
      <c r="BR6" s="59">
        <f>+'Lo Errazuriz P2A'!G22</f>
        <v>0</v>
      </c>
      <c r="BS6" s="59">
        <f>+'Lo Errazuriz P6'!G22</f>
        <v>0</v>
      </c>
      <c r="BT6" s="59">
        <f>+'San Luis P1'!G22</f>
        <v>0</v>
      </c>
      <c r="BU6" s="59">
        <f>+'San Luis P2A'!G22</f>
        <v>0</v>
      </c>
      <c r="BV6" s="59">
        <f>+'San Luis P3A'!G22</f>
        <v>0</v>
      </c>
      <c r="BW6" s="59">
        <f>+'El Tranque P1'!G22</f>
        <v>0</v>
      </c>
      <c r="BX6" s="59">
        <f>+'El Tranque P2A'!G22</f>
        <v>0</v>
      </c>
      <c r="BY6" s="59">
        <f>+'El Tranque P3A'!G22</f>
        <v>0</v>
      </c>
      <c r="BZ6" s="59">
        <f>+'El Tranque P4A'!G22</f>
        <v>0</v>
      </c>
      <c r="CA6" s="59">
        <f>+'El Tranque P5A'!G22</f>
        <v>0</v>
      </c>
      <c r="CB6" s="59">
        <f>+'El tranque P6A'!G22</f>
        <v>0</v>
      </c>
      <c r="CC6">
        <f>+'San Juan 1'!G22</f>
        <v>0</v>
      </c>
      <c r="CD6">
        <f>+'San Juan 2'!G22</f>
        <v>0</v>
      </c>
      <c r="CE6">
        <f>+'Los Alamos 1'!G22</f>
        <v>0</v>
      </c>
      <c r="CF6">
        <f>+'Pajaritos 1A'!G22</f>
        <v>0</v>
      </c>
      <c r="CG6">
        <f>+'Alto Jahuel'!G22</f>
        <v>0</v>
      </c>
      <c r="CH6">
        <f>+Miami!G22</f>
        <v>0</v>
      </c>
      <c r="CI6">
        <f>+'santa adela p10'!G22</f>
        <v>0</v>
      </c>
      <c r="CJ6">
        <f>+'El Tranque 7'!G22</f>
        <v>0</v>
      </c>
    </row>
    <row r="7" spans="1:88" x14ac:dyDescent="0.2">
      <c r="A7" s="4">
        <v>6</v>
      </c>
      <c r="B7" s="59">
        <f>+'Lautaro P1'!G23</f>
        <v>0</v>
      </c>
      <c r="C7">
        <f>+'Lautaro P2'!G23</f>
        <v>0</v>
      </c>
      <c r="D7">
        <f>+'Satelite P6'!G23</f>
        <v>0</v>
      </c>
      <c r="E7">
        <f>+'Satelite P7'!G23</f>
        <v>0</v>
      </c>
      <c r="F7">
        <f>+'El Abrazo P4'!G23</f>
        <v>0</v>
      </c>
      <c r="G7">
        <f>+'El Abrazo P5'!G23</f>
        <v>0</v>
      </c>
      <c r="H7">
        <f>+'Sta Marta P2'!G23</f>
        <v>0</v>
      </c>
      <c r="I7">
        <f>+'Sta Marta P3'!G23</f>
        <v>0</v>
      </c>
      <c r="J7">
        <f>+'Sta Marta P4'!G23</f>
        <v>0</v>
      </c>
      <c r="K7">
        <f>+'Sta Ana Chena'!G23</f>
        <v>0</v>
      </c>
      <c r="L7">
        <f>+'Oreste Plath P1'!G23</f>
        <v>0</v>
      </c>
      <c r="M7">
        <f>+'Oreste Plath P2'!G23</f>
        <v>0</v>
      </c>
      <c r="N7">
        <f>+'Almendral P1A'!G23</f>
        <v>0</v>
      </c>
      <c r="O7">
        <f>+'Almendral 2A'!G23</f>
        <v>0</v>
      </c>
      <c r="P7">
        <f>+'Almendral 3B'!G23</f>
        <v>0</v>
      </c>
      <c r="Q7">
        <f>+'Almendral 4A'!G23</f>
        <v>0</v>
      </c>
      <c r="R7">
        <f>+'Almendral 6A'!G23</f>
        <v>0</v>
      </c>
      <c r="S7">
        <f>+'Almendral 7'!G23</f>
        <v>0</v>
      </c>
      <c r="T7">
        <f>+'Almendral 8'!G23</f>
        <v>0</v>
      </c>
      <c r="U7">
        <f>+'Almendral 9'!G23</f>
        <v>0</v>
      </c>
      <c r="V7">
        <f>+'Maipu Centro P1'!G23</f>
        <v>0</v>
      </c>
      <c r="W7">
        <f>+'Maipu Centro P2'!G23</f>
        <v>0</v>
      </c>
      <c r="X7">
        <f>+'Cerrillos1 P2A'!G23</f>
        <v>0</v>
      </c>
      <c r="Y7">
        <f>+'Cerrillos1 P3A'!G23</f>
        <v>0</v>
      </c>
      <c r="Z7">
        <f>+'Cerrillos1 P4A'!G23</f>
        <v>0</v>
      </c>
      <c r="AA7" s="59">
        <f>+'Cerrillos1 P6'!G23</f>
        <v>0</v>
      </c>
      <c r="AB7" s="59">
        <f>+'Cerrillos2 P1'!G23</f>
        <v>0</v>
      </c>
      <c r="AC7" s="59">
        <f>+'Cerrillos2 P2'!G23</f>
        <v>0</v>
      </c>
      <c r="AD7" s="59">
        <f>+'Versalles1 P1'!G23</f>
        <v>0</v>
      </c>
      <c r="AE7" s="59">
        <f>+'Versalles1 P2'!G23</f>
        <v>0</v>
      </c>
      <c r="AF7" s="59">
        <f>+'Versalles1 P3'!G23</f>
        <v>0</v>
      </c>
      <c r="AG7" s="59">
        <f>+'Versalles2 P1'!G23</f>
        <v>0</v>
      </c>
      <c r="AH7" s="59">
        <f>+'Versalles2 P2'!G23</f>
        <v>0</v>
      </c>
      <c r="AI7" s="59">
        <f>+'Alessandri P1A'!G23</f>
        <v>0</v>
      </c>
      <c r="AJ7" s="59">
        <f>+'Alessandri P2A'!G23</f>
        <v>0</v>
      </c>
      <c r="AK7" s="59">
        <f>+'San Jose de Chuchunco P1A'!G23</f>
        <v>0</v>
      </c>
      <c r="AL7" s="59">
        <f>+'San Jose de Chuchunco P2A'!G23</f>
        <v>0</v>
      </c>
      <c r="AM7" s="59">
        <f>+'San Jose de Chuchunco P3A'!G23</f>
        <v>0</v>
      </c>
      <c r="AN7" s="59">
        <f>+'San Jose de Chuchunco P4A'!G23</f>
        <v>0</v>
      </c>
      <c r="AO7" s="59">
        <f>+'San Jose de Chuchunco P5'!G23</f>
        <v>0</v>
      </c>
      <c r="AP7" s="59">
        <f>+'Jahuel P1'!G23</f>
        <v>0</v>
      </c>
      <c r="AQ7" s="59">
        <f>+'Jahuel P2'!G23</f>
        <v>0</v>
      </c>
      <c r="AR7" s="59">
        <f>+'Jahuel P3'!G23</f>
        <v>0</v>
      </c>
      <c r="AS7" s="59">
        <f>+'Jahuel P4'!G23</f>
        <v>0</v>
      </c>
      <c r="AT7" s="59">
        <f>+'Jardin1 P1A'!G23</f>
        <v>0</v>
      </c>
      <c r="AU7" s="59">
        <f>+'Jardin1 P2A'!G23</f>
        <v>0</v>
      </c>
      <c r="AV7" s="59">
        <f>+'Jardin1 P5'!G23</f>
        <v>0</v>
      </c>
      <c r="AW7" s="59">
        <f>+'Jardin2 P2'!G23</f>
        <v>0</v>
      </c>
      <c r="AX7" s="59">
        <f>+'Jardin2 P3'!G23</f>
        <v>0</v>
      </c>
      <c r="AY7" s="59">
        <f>+'Jardin2 P4'!G23</f>
        <v>0</v>
      </c>
      <c r="AZ7" s="59">
        <f>+'Jardin2 P5'!G23</f>
        <v>0</v>
      </c>
      <c r="BA7" s="59">
        <f>+'Los Bosquinos P1'!G23</f>
        <v>0</v>
      </c>
      <c r="BB7" s="59">
        <f>+'Los Bosquinos P2'!G23</f>
        <v>0</v>
      </c>
      <c r="BC7" s="59">
        <f>+'Santa Adela P1A'!G23</f>
        <v>0</v>
      </c>
      <c r="BD7" s="59">
        <f>+'Santa Adela P2A'!G23</f>
        <v>0</v>
      </c>
      <c r="BE7" s="59">
        <f>+'Santa Adela P3A'!G23</f>
        <v>0</v>
      </c>
      <c r="BF7" s="59">
        <f>+'Santa Adela P6A'!G23</f>
        <v>0</v>
      </c>
      <c r="BG7" s="59">
        <f>+'Santa Adela P8A'!G23</f>
        <v>0</v>
      </c>
      <c r="BH7" s="59">
        <f>+'Santa Adela P9'!G23</f>
        <v>0</v>
      </c>
      <c r="BI7" s="59">
        <f>+'Escobar Williams P2A'!G23</f>
        <v>0</v>
      </c>
      <c r="BJ7" s="59">
        <f>+'Escobar Williams P3A'!G23</f>
        <v>0</v>
      </c>
      <c r="BK7" s="59">
        <f>+'Vista Alegre P2'!G23</f>
        <v>0</v>
      </c>
      <c r="BL7" s="59">
        <f>+'Vista Alegre P3'!G23</f>
        <v>0</v>
      </c>
      <c r="BM7" s="59">
        <f>+'Vista Alegre P4A'!G23</f>
        <v>0</v>
      </c>
      <c r="BN7" s="59">
        <f>+'Vista Alegre P5'!G23</f>
        <v>0</v>
      </c>
      <c r="BO7" s="59">
        <f>+'Los Presidentes P5'!G23</f>
        <v>0</v>
      </c>
      <c r="BP7" s="59">
        <f>+'Los Presidentes P6'!G23</f>
        <v>0</v>
      </c>
      <c r="BQ7" s="59">
        <f>+'Lo Errazuriz P1A'!G23</f>
        <v>0</v>
      </c>
      <c r="BR7" s="59">
        <f>+'Lo Errazuriz P2A'!G23</f>
        <v>0</v>
      </c>
      <c r="BS7" s="59">
        <f>+'Lo Errazuriz P6'!G23</f>
        <v>0</v>
      </c>
      <c r="BT7" s="59">
        <f>+'San Luis P1'!G23</f>
        <v>0</v>
      </c>
      <c r="BU7" s="59">
        <f>+'San Luis P2A'!G23</f>
        <v>0</v>
      </c>
      <c r="BV7" s="59">
        <f>+'San Luis P3A'!G23</f>
        <v>0</v>
      </c>
      <c r="BW7" s="59">
        <f>+'El Tranque P1'!G23</f>
        <v>0</v>
      </c>
      <c r="BX7" s="59">
        <f>+'El Tranque P2A'!G23</f>
        <v>0</v>
      </c>
      <c r="BY7" s="59">
        <f>+'El Tranque P3A'!G23</f>
        <v>0</v>
      </c>
      <c r="BZ7" s="59">
        <f>+'El Tranque P4A'!G23</f>
        <v>0</v>
      </c>
      <c r="CA7" s="59">
        <f>+'El Tranque P5A'!G23</f>
        <v>0</v>
      </c>
      <c r="CB7" s="59">
        <f>+'El tranque P6A'!G23</f>
        <v>0</v>
      </c>
      <c r="CC7">
        <f>+'San Juan 1'!G23</f>
        <v>0</v>
      </c>
      <c r="CD7">
        <f>+'San Juan 2'!G23</f>
        <v>0</v>
      </c>
      <c r="CE7">
        <f>+'Los Alamos 1'!G23</f>
        <v>0</v>
      </c>
      <c r="CF7">
        <f>+'Pajaritos 1A'!G23</f>
        <v>0</v>
      </c>
      <c r="CG7">
        <f>+'Alto Jahuel'!G23</f>
        <v>0</v>
      </c>
      <c r="CH7">
        <f>+Miami!G23</f>
        <v>0</v>
      </c>
      <c r="CI7">
        <f>+'santa adela p10'!G23</f>
        <v>0</v>
      </c>
      <c r="CJ7">
        <f>+'El Tranque 7'!G23</f>
        <v>0</v>
      </c>
    </row>
    <row r="8" spans="1:88" x14ac:dyDescent="0.2">
      <c r="A8" s="4">
        <v>7</v>
      </c>
      <c r="B8" s="59">
        <f>+'Lautaro P1'!G24</f>
        <v>0</v>
      </c>
      <c r="C8">
        <f>+'Lautaro P2'!G24</f>
        <v>0</v>
      </c>
      <c r="D8">
        <f>+'Satelite P6'!G24</f>
        <v>0</v>
      </c>
      <c r="E8">
        <f>+'Satelite P7'!G24</f>
        <v>0</v>
      </c>
      <c r="F8">
        <f>+'El Abrazo P4'!G24</f>
        <v>0</v>
      </c>
      <c r="G8">
        <f>+'El Abrazo P5'!G24</f>
        <v>0</v>
      </c>
      <c r="H8">
        <f>+'Sta Marta P2'!G24</f>
        <v>0</v>
      </c>
      <c r="I8">
        <f>+'Sta Marta P3'!G24</f>
        <v>0</v>
      </c>
      <c r="J8">
        <f>+'Sta Marta P4'!G24</f>
        <v>0</v>
      </c>
      <c r="K8">
        <f>+'Sta Ana Chena'!G24</f>
        <v>0</v>
      </c>
      <c r="L8">
        <f>+'Oreste Plath P1'!G24</f>
        <v>0</v>
      </c>
      <c r="M8">
        <f>+'Oreste Plath P2'!G24</f>
        <v>0</v>
      </c>
      <c r="N8">
        <f>+'Almendral P1A'!G24</f>
        <v>0</v>
      </c>
      <c r="O8">
        <f>+'Almendral 2A'!G24</f>
        <v>0</v>
      </c>
      <c r="P8">
        <f>+'Almendral 3B'!G24</f>
        <v>0</v>
      </c>
      <c r="Q8">
        <f>+'Almendral 4A'!G24</f>
        <v>0</v>
      </c>
      <c r="R8">
        <f>+'Almendral 6A'!G24</f>
        <v>0</v>
      </c>
      <c r="S8">
        <f>+'Almendral 7'!G24</f>
        <v>0</v>
      </c>
      <c r="T8">
        <f>+'Almendral 8'!G24</f>
        <v>0</v>
      </c>
      <c r="U8">
        <f>+'Almendral 9'!G24</f>
        <v>0</v>
      </c>
      <c r="V8">
        <f>+'Maipu Centro P1'!G24</f>
        <v>0</v>
      </c>
      <c r="W8">
        <f>+'Maipu Centro P2'!G24</f>
        <v>0</v>
      </c>
      <c r="X8">
        <f>+'Cerrillos1 P2A'!G24</f>
        <v>0</v>
      </c>
      <c r="Y8">
        <f>+'Cerrillos1 P3A'!G24</f>
        <v>0</v>
      </c>
      <c r="Z8">
        <f>+'Cerrillos1 P4A'!G24</f>
        <v>0</v>
      </c>
      <c r="AA8" s="59">
        <f>+'Cerrillos1 P6'!G24</f>
        <v>0</v>
      </c>
      <c r="AB8" s="59">
        <f>+'Cerrillos2 P1'!G24</f>
        <v>0</v>
      </c>
      <c r="AC8" s="59">
        <f>+'Cerrillos2 P2'!G24</f>
        <v>0</v>
      </c>
      <c r="AD8" s="59">
        <f>+'Versalles1 P1'!G24</f>
        <v>0</v>
      </c>
      <c r="AE8" s="59">
        <f>+'Versalles1 P2'!G24</f>
        <v>0</v>
      </c>
      <c r="AF8" s="59">
        <f>+'Versalles1 P3'!G24</f>
        <v>0</v>
      </c>
      <c r="AG8" s="59">
        <f>+'Versalles2 P1'!G24</f>
        <v>0</v>
      </c>
      <c r="AH8" s="59">
        <f>+'Versalles2 P2'!G24</f>
        <v>0</v>
      </c>
      <c r="AI8" s="59">
        <f>+'Alessandri P1A'!G24</f>
        <v>0</v>
      </c>
      <c r="AJ8" s="59">
        <f>+'Alessandri P2A'!G24</f>
        <v>0</v>
      </c>
      <c r="AK8" s="59">
        <f>+'San Jose de Chuchunco P1A'!G24</f>
        <v>0</v>
      </c>
      <c r="AL8" s="59">
        <f>+'San Jose de Chuchunco P2A'!G24</f>
        <v>0</v>
      </c>
      <c r="AM8" s="59">
        <f>+'San Jose de Chuchunco P3A'!G24</f>
        <v>0</v>
      </c>
      <c r="AN8" s="59">
        <f>+'San Jose de Chuchunco P4A'!G24</f>
        <v>0</v>
      </c>
      <c r="AO8" s="59">
        <f>+'San Jose de Chuchunco P5'!G24</f>
        <v>0</v>
      </c>
      <c r="AP8" s="59">
        <f>+'Jahuel P1'!G24</f>
        <v>0</v>
      </c>
      <c r="AQ8" s="59">
        <f>+'Jahuel P2'!G24</f>
        <v>0</v>
      </c>
      <c r="AR8" s="59">
        <f>+'Jahuel P3'!G24</f>
        <v>0</v>
      </c>
      <c r="AS8" s="59">
        <f>+'Jahuel P4'!G24</f>
        <v>0</v>
      </c>
      <c r="AT8" s="59">
        <f>+'Jardin1 P1A'!G24</f>
        <v>0</v>
      </c>
      <c r="AU8" s="59">
        <f>+'Jardin1 P2A'!G24</f>
        <v>0</v>
      </c>
      <c r="AV8" s="59">
        <f>+'Jardin1 P5'!G24</f>
        <v>0</v>
      </c>
      <c r="AW8" s="59">
        <f>+'Jardin2 P2'!G24</f>
        <v>0</v>
      </c>
      <c r="AX8" s="59">
        <f>+'Jardin2 P3'!G24</f>
        <v>0</v>
      </c>
      <c r="AY8" s="59">
        <f>+'Jardin2 P4'!G24</f>
        <v>0</v>
      </c>
      <c r="AZ8" s="59">
        <f>+'Jardin2 P5'!G24</f>
        <v>0</v>
      </c>
      <c r="BA8" s="59">
        <f>+'Los Bosquinos P1'!G24</f>
        <v>0</v>
      </c>
      <c r="BB8" s="59">
        <f>+'Los Bosquinos P2'!G24</f>
        <v>0</v>
      </c>
      <c r="BC8" s="59">
        <f>+'Santa Adela P1A'!G24</f>
        <v>0</v>
      </c>
      <c r="BD8" s="59">
        <f>+'Santa Adela P2A'!G24</f>
        <v>0</v>
      </c>
      <c r="BE8" s="59">
        <f>+'Santa Adela P3A'!G24</f>
        <v>0</v>
      </c>
      <c r="BF8" s="59">
        <f>+'Santa Adela P6A'!G24</f>
        <v>0</v>
      </c>
      <c r="BG8" s="59">
        <f>+'Santa Adela P8A'!G24</f>
        <v>0</v>
      </c>
      <c r="BH8" s="59">
        <f>+'Santa Adela P9'!G24</f>
        <v>0</v>
      </c>
      <c r="BI8" s="59">
        <f>+'Escobar Williams P2A'!G24</f>
        <v>0</v>
      </c>
      <c r="BJ8" s="59">
        <f>+'Escobar Williams P3A'!G24</f>
        <v>0</v>
      </c>
      <c r="BK8" s="59">
        <f>+'Vista Alegre P2'!G24</f>
        <v>0</v>
      </c>
      <c r="BL8" s="59">
        <f>+'Vista Alegre P3'!G24</f>
        <v>0</v>
      </c>
      <c r="BM8" s="59">
        <f>+'Vista Alegre P4A'!G24</f>
        <v>0</v>
      </c>
      <c r="BN8" s="59">
        <f>+'Vista Alegre P5'!G24</f>
        <v>0</v>
      </c>
      <c r="BO8" s="59">
        <f>+'Los Presidentes P5'!G24</f>
        <v>0</v>
      </c>
      <c r="BP8" s="59">
        <f>+'Los Presidentes P6'!G24</f>
        <v>0</v>
      </c>
      <c r="BQ8" s="59">
        <f>+'Lo Errazuriz P1A'!G24</f>
        <v>0</v>
      </c>
      <c r="BR8" s="59">
        <f>+'Lo Errazuriz P2A'!G24</f>
        <v>0</v>
      </c>
      <c r="BS8" s="59">
        <f>+'Lo Errazuriz P6'!G24</f>
        <v>0</v>
      </c>
      <c r="BT8" s="59">
        <f>+'San Luis P1'!G24</f>
        <v>0</v>
      </c>
      <c r="BU8" s="59">
        <f>+'San Luis P2A'!G24</f>
        <v>0</v>
      </c>
      <c r="BV8" s="59">
        <f>+'San Luis P3A'!G24</f>
        <v>0</v>
      </c>
      <c r="BW8" s="59">
        <f>+'El Tranque P1'!G24</f>
        <v>0</v>
      </c>
      <c r="BX8" s="59">
        <f>+'El Tranque P2A'!G24</f>
        <v>0</v>
      </c>
      <c r="BY8" s="59">
        <f>+'El Tranque P3A'!G24</f>
        <v>0</v>
      </c>
      <c r="BZ8" s="59">
        <f>+'El Tranque P4A'!G24</f>
        <v>0</v>
      </c>
      <c r="CA8" s="59">
        <f>+'El Tranque P5A'!G24</f>
        <v>0</v>
      </c>
      <c r="CB8" s="59">
        <f>+'El tranque P6A'!G24</f>
        <v>0</v>
      </c>
      <c r="CC8">
        <f>+'San Juan 1'!G24</f>
        <v>0</v>
      </c>
      <c r="CD8">
        <f>+'San Juan 2'!G24</f>
        <v>0</v>
      </c>
      <c r="CE8">
        <f>+'Los Alamos 1'!G24</f>
        <v>0</v>
      </c>
      <c r="CF8">
        <f>+'Pajaritos 1A'!G24</f>
        <v>0</v>
      </c>
      <c r="CG8">
        <f>+'Alto Jahuel'!G24</f>
        <v>0</v>
      </c>
      <c r="CH8">
        <f>+Miami!G24</f>
        <v>0</v>
      </c>
      <c r="CI8">
        <f>+'santa adela p10'!G24</f>
        <v>0</v>
      </c>
      <c r="CJ8">
        <f>+'El Tranque 7'!G24</f>
        <v>0</v>
      </c>
    </row>
    <row r="9" spans="1:88" x14ac:dyDescent="0.2">
      <c r="A9" s="4">
        <v>8</v>
      </c>
      <c r="B9" s="59">
        <f>+'Lautaro P1'!G25</f>
        <v>0</v>
      </c>
      <c r="C9">
        <f>+'Lautaro P2'!G25</f>
        <v>0</v>
      </c>
      <c r="D9">
        <f>+'Satelite P6'!G25</f>
        <v>0</v>
      </c>
      <c r="E9">
        <f>+'Satelite P7'!G25</f>
        <v>0</v>
      </c>
      <c r="F9">
        <f>+'El Abrazo P4'!G25</f>
        <v>0</v>
      </c>
      <c r="G9">
        <f>+'El Abrazo P5'!G25</f>
        <v>0</v>
      </c>
      <c r="H9">
        <f>+'Sta Marta P2'!G25</f>
        <v>0</v>
      </c>
      <c r="I9">
        <f>+'Sta Marta P3'!G25</f>
        <v>0</v>
      </c>
      <c r="J9">
        <f>+'Sta Marta P4'!G25</f>
        <v>0</v>
      </c>
      <c r="K9">
        <f>+'Sta Ana Chena'!G25</f>
        <v>0</v>
      </c>
      <c r="L9">
        <f>+'Oreste Plath P1'!G25</f>
        <v>0</v>
      </c>
      <c r="M9">
        <f>+'Oreste Plath P2'!G25</f>
        <v>0</v>
      </c>
      <c r="N9">
        <f>+'Almendral P1A'!G25</f>
        <v>0</v>
      </c>
      <c r="O9">
        <f>+'Almendral 2A'!G25</f>
        <v>0</v>
      </c>
      <c r="P9">
        <f>+'Almendral 3B'!G25</f>
        <v>0</v>
      </c>
      <c r="Q9">
        <f>+'Almendral 4A'!G25</f>
        <v>0</v>
      </c>
      <c r="R9">
        <f>+'Almendral 6A'!G25</f>
        <v>0</v>
      </c>
      <c r="S9">
        <f>+'Almendral 7'!G25</f>
        <v>0</v>
      </c>
      <c r="T9">
        <f>+'Almendral 8'!G25</f>
        <v>0</v>
      </c>
      <c r="U9">
        <f>+'Almendral 9'!G25</f>
        <v>0</v>
      </c>
      <c r="V9">
        <f>+'Maipu Centro P1'!G25</f>
        <v>0</v>
      </c>
      <c r="W9">
        <f>+'Maipu Centro P2'!G25</f>
        <v>0</v>
      </c>
      <c r="X9">
        <f>+'Cerrillos1 P2A'!G25</f>
        <v>0</v>
      </c>
      <c r="Y9">
        <f>+'Cerrillos1 P3A'!G25</f>
        <v>0</v>
      </c>
      <c r="Z9">
        <f>+'Cerrillos1 P4A'!G25</f>
        <v>0</v>
      </c>
      <c r="AA9" s="59">
        <f>+'Cerrillos1 P6'!G25</f>
        <v>0</v>
      </c>
      <c r="AB9" s="59">
        <f>+'Cerrillos2 P1'!G25</f>
        <v>0</v>
      </c>
      <c r="AC9" s="59">
        <f>+'Cerrillos2 P2'!G25</f>
        <v>0</v>
      </c>
      <c r="AD9" s="59">
        <f>+'Versalles1 P1'!G25</f>
        <v>0</v>
      </c>
      <c r="AE9" s="59">
        <f>+'Versalles1 P2'!G25</f>
        <v>0</v>
      </c>
      <c r="AF9" s="59">
        <f>+'Versalles1 P3'!G25</f>
        <v>0</v>
      </c>
      <c r="AG9" s="59">
        <f>+'Versalles2 P1'!G25</f>
        <v>0</v>
      </c>
      <c r="AH9" s="59">
        <f>+'Versalles2 P2'!G25</f>
        <v>0</v>
      </c>
      <c r="AI9" s="59">
        <f>+'Alessandri P1A'!G25</f>
        <v>0</v>
      </c>
      <c r="AJ9" s="59">
        <f>+'Alessandri P2A'!G25</f>
        <v>0</v>
      </c>
      <c r="AK9" s="59">
        <f>+'San Jose de Chuchunco P1A'!G25</f>
        <v>0</v>
      </c>
      <c r="AL9" s="59">
        <f>+'San Jose de Chuchunco P2A'!G25</f>
        <v>0</v>
      </c>
      <c r="AM9" s="59">
        <f>+'San Jose de Chuchunco P3A'!G25</f>
        <v>0</v>
      </c>
      <c r="AN9" s="59">
        <f>+'San Jose de Chuchunco P4A'!G25</f>
        <v>0</v>
      </c>
      <c r="AO9" s="59">
        <f>+'San Jose de Chuchunco P5'!G25</f>
        <v>0</v>
      </c>
      <c r="AP9" s="59">
        <f>+'Jahuel P1'!G25</f>
        <v>0</v>
      </c>
      <c r="AQ9" s="59">
        <f>+'Jahuel P2'!G25</f>
        <v>0</v>
      </c>
      <c r="AR9" s="59">
        <f>+'Jahuel P3'!G25</f>
        <v>0</v>
      </c>
      <c r="AS9" s="59">
        <f>+'Jahuel P4'!G25</f>
        <v>0</v>
      </c>
      <c r="AT9" s="59">
        <f>+'Jardin1 P1A'!G25</f>
        <v>0</v>
      </c>
      <c r="AU9" s="59">
        <f>+'Jardin1 P2A'!G25</f>
        <v>0</v>
      </c>
      <c r="AV9" s="59">
        <f>+'Jardin1 P5'!G25</f>
        <v>0</v>
      </c>
      <c r="AW9" s="59">
        <f>+'Jardin2 P2'!G25</f>
        <v>0</v>
      </c>
      <c r="AX9" s="59">
        <f>+'Jardin2 P3'!G25</f>
        <v>0</v>
      </c>
      <c r="AY9" s="59">
        <f>+'Jardin2 P4'!G25</f>
        <v>0</v>
      </c>
      <c r="AZ9" s="59">
        <f>+'Jardin2 P5'!G25</f>
        <v>0</v>
      </c>
      <c r="BA9" s="59">
        <f>+'Los Bosquinos P1'!G25</f>
        <v>0</v>
      </c>
      <c r="BB9" s="59">
        <f>+'Los Bosquinos P2'!G25</f>
        <v>0</v>
      </c>
      <c r="BC9" s="59">
        <f>+'Santa Adela P1A'!G25</f>
        <v>0</v>
      </c>
      <c r="BD9" s="59">
        <f>+'Santa Adela P2A'!G25</f>
        <v>0</v>
      </c>
      <c r="BE9" s="59">
        <f>+'Santa Adela P3A'!G25</f>
        <v>0</v>
      </c>
      <c r="BF9" s="59">
        <f>+'Santa Adela P6A'!G25</f>
        <v>0</v>
      </c>
      <c r="BG9" s="59">
        <f>+'Santa Adela P8A'!G25</f>
        <v>0</v>
      </c>
      <c r="BH9" s="59">
        <f>+'Santa Adela P9'!G25</f>
        <v>0</v>
      </c>
      <c r="BI9" s="59">
        <f>+'Escobar Williams P2A'!G25</f>
        <v>0</v>
      </c>
      <c r="BJ9" s="59">
        <f>+'Escobar Williams P3A'!G25</f>
        <v>0</v>
      </c>
      <c r="BK9" s="59">
        <f>+'Vista Alegre P2'!G25</f>
        <v>0</v>
      </c>
      <c r="BL9" s="59">
        <f>+'Vista Alegre P3'!G25</f>
        <v>0</v>
      </c>
      <c r="BM9" s="59">
        <f>+'Vista Alegre P4A'!G25</f>
        <v>0</v>
      </c>
      <c r="BN9" s="59">
        <f>+'Vista Alegre P5'!G25</f>
        <v>0</v>
      </c>
      <c r="BO9" s="59">
        <f>+'Los Presidentes P5'!G25</f>
        <v>0</v>
      </c>
      <c r="BP9" s="59">
        <f>+'Los Presidentes P6'!G25</f>
        <v>0</v>
      </c>
      <c r="BQ9" s="59">
        <f>+'Lo Errazuriz P1A'!G25</f>
        <v>0</v>
      </c>
      <c r="BR9" s="59">
        <f>+'Lo Errazuriz P2A'!G25</f>
        <v>0</v>
      </c>
      <c r="BS9" s="59">
        <f>+'Lo Errazuriz P6'!G25</f>
        <v>0</v>
      </c>
      <c r="BT9" s="59">
        <f>+'San Luis P1'!G25</f>
        <v>0</v>
      </c>
      <c r="BU9" s="59">
        <f>+'San Luis P2A'!G25</f>
        <v>0</v>
      </c>
      <c r="BV9" s="59">
        <f>+'San Luis P3A'!G25</f>
        <v>0</v>
      </c>
      <c r="BW9" s="59">
        <f>+'El Tranque P1'!G25</f>
        <v>0</v>
      </c>
      <c r="BX9" s="59">
        <f>+'El Tranque P2A'!G25</f>
        <v>0</v>
      </c>
      <c r="BY9" s="59">
        <f>+'El Tranque P3A'!G25</f>
        <v>0</v>
      </c>
      <c r="BZ9" s="59">
        <f>+'El Tranque P4A'!G25</f>
        <v>0</v>
      </c>
      <c r="CA9" s="59">
        <f>+'El Tranque P5A'!G25</f>
        <v>0</v>
      </c>
      <c r="CB9" s="59">
        <f>+'El tranque P6A'!G25</f>
        <v>0</v>
      </c>
      <c r="CC9">
        <f>+'San Juan 1'!G25</f>
        <v>0</v>
      </c>
      <c r="CD9">
        <f>+'San Juan 2'!G25</f>
        <v>0</v>
      </c>
      <c r="CE9">
        <f>+'Los Alamos 1'!G25</f>
        <v>0</v>
      </c>
      <c r="CF9">
        <f>+'Pajaritos 1A'!G25</f>
        <v>0</v>
      </c>
      <c r="CG9">
        <f>+'Alto Jahuel'!G25</f>
        <v>0</v>
      </c>
      <c r="CH9">
        <f>+Miami!G25</f>
        <v>0</v>
      </c>
      <c r="CI9">
        <f>+'santa adela p10'!G25</f>
        <v>0</v>
      </c>
      <c r="CJ9">
        <f>+'El Tranque 7'!G25</f>
        <v>0</v>
      </c>
    </row>
    <row r="10" spans="1:88" x14ac:dyDescent="0.2">
      <c r="A10" s="4">
        <v>9</v>
      </c>
      <c r="B10" s="59">
        <f>+'Lautaro P1'!G26</f>
        <v>0</v>
      </c>
      <c r="C10">
        <f>+'Lautaro P2'!G26</f>
        <v>0</v>
      </c>
      <c r="D10">
        <f>+'Satelite P6'!G26</f>
        <v>0</v>
      </c>
      <c r="E10">
        <f>+'Satelite P7'!G26</f>
        <v>0</v>
      </c>
      <c r="F10">
        <f>+'El Abrazo P4'!G26</f>
        <v>0</v>
      </c>
      <c r="G10">
        <f>+'El Abrazo P5'!G26</f>
        <v>0</v>
      </c>
      <c r="H10">
        <f>+'Sta Marta P2'!G26</f>
        <v>0</v>
      </c>
      <c r="I10">
        <f>+'Sta Marta P3'!G26</f>
        <v>0</v>
      </c>
      <c r="J10">
        <f>+'Sta Marta P4'!G26</f>
        <v>0</v>
      </c>
      <c r="K10">
        <f>+'Sta Ana Chena'!G26</f>
        <v>0</v>
      </c>
      <c r="L10">
        <f>+'Oreste Plath P1'!G26</f>
        <v>0</v>
      </c>
      <c r="M10">
        <f>+'Oreste Plath P2'!G26</f>
        <v>0</v>
      </c>
      <c r="N10">
        <f>+'Almendral P1A'!G26</f>
        <v>0</v>
      </c>
      <c r="O10">
        <f>+'Almendral 2A'!G26</f>
        <v>0</v>
      </c>
      <c r="P10">
        <f>+'Almendral 3B'!G26</f>
        <v>0</v>
      </c>
      <c r="Q10">
        <f>+'Almendral 4A'!G26</f>
        <v>0</v>
      </c>
      <c r="R10">
        <f>+'Almendral 6A'!G26</f>
        <v>0</v>
      </c>
      <c r="S10">
        <f>+'Almendral 7'!G26</f>
        <v>0</v>
      </c>
      <c r="T10">
        <f>+'Almendral 8'!G26</f>
        <v>0</v>
      </c>
      <c r="U10">
        <f>+'Almendral 9'!G26</f>
        <v>0</v>
      </c>
      <c r="V10">
        <f>+'Maipu Centro P1'!G26</f>
        <v>0</v>
      </c>
      <c r="W10">
        <f>+'Maipu Centro P2'!G26</f>
        <v>0</v>
      </c>
      <c r="X10">
        <f>+'Cerrillos1 P2A'!G26</f>
        <v>0</v>
      </c>
      <c r="Y10">
        <f>+'Cerrillos1 P3A'!G26</f>
        <v>0</v>
      </c>
      <c r="Z10">
        <f>+'Cerrillos1 P4A'!G26</f>
        <v>0</v>
      </c>
      <c r="AA10" s="59">
        <f>+'Cerrillos1 P6'!G26</f>
        <v>0</v>
      </c>
      <c r="AB10" s="59">
        <f>+'Cerrillos2 P1'!G26</f>
        <v>0</v>
      </c>
      <c r="AC10" s="59">
        <f>+'Cerrillos2 P2'!G26</f>
        <v>0</v>
      </c>
      <c r="AD10" s="59">
        <f>+'Versalles1 P1'!G26</f>
        <v>0</v>
      </c>
      <c r="AE10" s="59">
        <f>+'Versalles1 P2'!G26</f>
        <v>0</v>
      </c>
      <c r="AF10" s="59">
        <f>+'Versalles1 P3'!G26</f>
        <v>0</v>
      </c>
      <c r="AG10" s="59">
        <f>+'Versalles2 P1'!G26</f>
        <v>0</v>
      </c>
      <c r="AH10" s="59">
        <f>+'Versalles2 P2'!G26</f>
        <v>0</v>
      </c>
      <c r="AI10" s="59">
        <f>+'Alessandri P1A'!G26</f>
        <v>0</v>
      </c>
      <c r="AJ10" s="59">
        <f>+'Alessandri P2A'!G26</f>
        <v>0</v>
      </c>
      <c r="AK10" s="59">
        <f>+'San Jose de Chuchunco P1A'!G26</f>
        <v>0</v>
      </c>
      <c r="AL10" s="59">
        <f>+'San Jose de Chuchunco P2A'!G26</f>
        <v>0</v>
      </c>
      <c r="AM10" s="59">
        <f>+'San Jose de Chuchunco P3A'!G26</f>
        <v>0</v>
      </c>
      <c r="AN10" s="59">
        <f>+'San Jose de Chuchunco P4A'!G26</f>
        <v>0</v>
      </c>
      <c r="AO10" s="59">
        <f>+'San Jose de Chuchunco P5'!G26</f>
        <v>0</v>
      </c>
      <c r="AP10" s="59">
        <f>+'Jahuel P1'!G26</f>
        <v>0</v>
      </c>
      <c r="AQ10" s="59">
        <f>+'Jahuel P2'!G26</f>
        <v>0</v>
      </c>
      <c r="AR10" s="59">
        <f>+'Jahuel P3'!G26</f>
        <v>0</v>
      </c>
      <c r="AS10" s="59">
        <f>+'Jahuel P4'!G26</f>
        <v>0</v>
      </c>
      <c r="AT10" s="59">
        <f>+'Jardin1 P1A'!G26</f>
        <v>0</v>
      </c>
      <c r="AU10" s="59">
        <f>+'Jardin1 P2A'!G26</f>
        <v>0</v>
      </c>
      <c r="AV10" s="59">
        <f>+'Jardin1 P5'!G26</f>
        <v>0</v>
      </c>
      <c r="AW10" s="59">
        <f>+'Jardin2 P2'!G26</f>
        <v>0</v>
      </c>
      <c r="AX10" s="59">
        <f>+'Jardin2 P3'!G26</f>
        <v>0</v>
      </c>
      <c r="AY10" s="59">
        <f>+'Jardin2 P4'!G26</f>
        <v>0</v>
      </c>
      <c r="AZ10" s="59">
        <f>+'Jardin2 P5'!G26</f>
        <v>0</v>
      </c>
      <c r="BA10" s="59">
        <f>+'Los Bosquinos P1'!G26</f>
        <v>0</v>
      </c>
      <c r="BB10" s="59">
        <f>+'Los Bosquinos P2'!G26</f>
        <v>0</v>
      </c>
      <c r="BC10" s="59">
        <f>+'Santa Adela P1A'!G26</f>
        <v>0</v>
      </c>
      <c r="BD10" s="59">
        <f>+'Santa Adela P2A'!G26</f>
        <v>0</v>
      </c>
      <c r="BE10" s="59">
        <f>+'Santa Adela P3A'!G26</f>
        <v>0</v>
      </c>
      <c r="BF10" s="59">
        <f>+'Santa Adela P6A'!G26</f>
        <v>0</v>
      </c>
      <c r="BG10" s="59">
        <f>+'Santa Adela P8A'!G26</f>
        <v>0</v>
      </c>
      <c r="BH10" s="59">
        <f>+'Santa Adela P9'!G26</f>
        <v>0</v>
      </c>
      <c r="BI10" s="59">
        <f>+'Escobar Williams P2A'!G26</f>
        <v>0</v>
      </c>
      <c r="BJ10" s="59">
        <f>+'Escobar Williams P3A'!G26</f>
        <v>0</v>
      </c>
      <c r="BK10" s="59">
        <f>+'Vista Alegre P2'!G26</f>
        <v>0</v>
      </c>
      <c r="BL10" s="59">
        <f>+'Vista Alegre P3'!G26</f>
        <v>0</v>
      </c>
      <c r="BM10" s="59">
        <f>+'Vista Alegre P4A'!G26</f>
        <v>0</v>
      </c>
      <c r="BN10" s="59">
        <f>+'Vista Alegre P5'!G26</f>
        <v>0</v>
      </c>
      <c r="BO10" s="59">
        <f>+'Los Presidentes P5'!G26</f>
        <v>0</v>
      </c>
      <c r="BP10" s="59">
        <f>+'Los Presidentes P6'!G26</f>
        <v>0</v>
      </c>
      <c r="BQ10" s="59">
        <f>+'Lo Errazuriz P1A'!G26</f>
        <v>0</v>
      </c>
      <c r="BR10" s="59">
        <f>+'Lo Errazuriz P2A'!G26</f>
        <v>0</v>
      </c>
      <c r="BS10" s="59">
        <f>+'Lo Errazuriz P6'!G26</f>
        <v>0</v>
      </c>
      <c r="BT10" s="59">
        <f>+'San Luis P1'!G26</f>
        <v>0</v>
      </c>
      <c r="BU10" s="59">
        <f>+'San Luis P2A'!G26</f>
        <v>0</v>
      </c>
      <c r="BV10" s="59">
        <f>+'San Luis P3A'!G26</f>
        <v>0</v>
      </c>
      <c r="BW10" s="59">
        <f>+'El Tranque P1'!G26</f>
        <v>0</v>
      </c>
      <c r="BX10" s="59">
        <f>+'El Tranque P2A'!G26</f>
        <v>0</v>
      </c>
      <c r="BY10" s="59">
        <f>+'El Tranque P3A'!G26</f>
        <v>0</v>
      </c>
      <c r="BZ10" s="59">
        <f>+'El Tranque P4A'!G26</f>
        <v>0</v>
      </c>
      <c r="CA10" s="59">
        <f>+'El Tranque P5A'!G26</f>
        <v>0</v>
      </c>
      <c r="CB10" s="59">
        <f>+'El tranque P6A'!G26</f>
        <v>0</v>
      </c>
      <c r="CC10">
        <f>+'San Juan 1'!G26</f>
        <v>0</v>
      </c>
      <c r="CD10">
        <f>+'San Juan 2'!G26</f>
        <v>0</v>
      </c>
      <c r="CE10">
        <f>+'Los Alamos 1'!G26</f>
        <v>0</v>
      </c>
      <c r="CF10">
        <f>+'Pajaritos 1A'!G26</f>
        <v>0</v>
      </c>
      <c r="CG10">
        <f>+'Alto Jahuel'!G26</f>
        <v>0</v>
      </c>
      <c r="CH10">
        <f>+Miami!G26</f>
        <v>0</v>
      </c>
      <c r="CI10">
        <f>+'santa adela p10'!G26</f>
        <v>0</v>
      </c>
      <c r="CJ10">
        <f>+'El Tranque 7'!G26</f>
        <v>0</v>
      </c>
    </row>
    <row r="11" spans="1:88" x14ac:dyDescent="0.2">
      <c r="A11" s="4">
        <v>10</v>
      </c>
      <c r="B11" s="59">
        <f>+'Lautaro P1'!G27</f>
        <v>0</v>
      </c>
      <c r="C11">
        <f>+'Lautaro P2'!G27</f>
        <v>0</v>
      </c>
      <c r="D11">
        <f>+'Satelite P6'!G27</f>
        <v>0</v>
      </c>
      <c r="E11">
        <f>+'Satelite P7'!G27</f>
        <v>0</v>
      </c>
      <c r="F11">
        <f>+'El Abrazo P4'!G27</f>
        <v>0</v>
      </c>
      <c r="G11">
        <f>+'El Abrazo P5'!G27</f>
        <v>0</v>
      </c>
      <c r="H11">
        <f>+'Sta Marta P2'!G27</f>
        <v>0</v>
      </c>
      <c r="I11">
        <f>+'Sta Marta P3'!G27</f>
        <v>0</v>
      </c>
      <c r="J11">
        <f>+'Sta Marta P4'!G27</f>
        <v>0</v>
      </c>
      <c r="K11">
        <f>+'Sta Ana Chena'!G27</f>
        <v>0</v>
      </c>
      <c r="L11">
        <f>+'Oreste Plath P1'!G27</f>
        <v>0</v>
      </c>
      <c r="M11">
        <f>+'Oreste Plath P2'!G27</f>
        <v>0</v>
      </c>
      <c r="N11">
        <f>+'Almendral P1A'!G27</f>
        <v>0</v>
      </c>
      <c r="O11">
        <f>+'Almendral 2A'!G27</f>
        <v>0</v>
      </c>
      <c r="P11">
        <f>+'Almendral 3B'!G27</f>
        <v>0</v>
      </c>
      <c r="Q11">
        <f>+'Almendral 4A'!G27</f>
        <v>0</v>
      </c>
      <c r="R11">
        <f>+'Almendral 6A'!G27</f>
        <v>0</v>
      </c>
      <c r="S11">
        <f>+'Almendral 7'!G27</f>
        <v>0</v>
      </c>
      <c r="T11">
        <f>+'Almendral 8'!G27</f>
        <v>0</v>
      </c>
      <c r="U11">
        <f>+'Almendral 9'!G27</f>
        <v>0</v>
      </c>
      <c r="V11">
        <f>+'Maipu Centro P1'!G27</f>
        <v>0</v>
      </c>
      <c r="W11">
        <f>+'Maipu Centro P2'!G27</f>
        <v>0</v>
      </c>
      <c r="X11">
        <f>+'Cerrillos1 P2A'!G27</f>
        <v>0</v>
      </c>
      <c r="Y11">
        <f>+'Cerrillos1 P3A'!G27</f>
        <v>0</v>
      </c>
      <c r="Z11">
        <f>+'Cerrillos1 P4A'!G27</f>
        <v>0</v>
      </c>
      <c r="AA11" s="59">
        <f>+'Cerrillos1 P6'!G27</f>
        <v>0</v>
      </c>
      <c r="AB11" s="59">
        <f>+'Cerrillos2 P1'!G27</f>
        <v>0</v>
      </c>
      <c r="AC11" s="59">
        <f>+'Cerrillos2 P2'!G27</f>
        <v>0</v>
      </c>
      <c r="AD11" s="59">
        <f>+'Versalles1 P1'!G27</f>
        <v>0</v>
      </c>
      <c r="AE11" s="59">
        <f>+'Versalles1 P2'!G27</f>
        <v>0</v>
      </c>
      <c r="AF11" s="59">
        <f>+'Versalles1 P3'!G27</f>
        <v>0</v>
      </c>
      <c r="AG11" s="59">
        <f>+'Versalles2 P1'!G27</f>
        <v>0</v>
      </c>
      <c r="AH11" s="59">
        <f>+'Versalles2 P2'!G27</f>
        <v>0</v>
      </c>
      <c r="AI11" s="59">
        <f>+'Alessandri P1A'!G27</f>
        <v>0</v>
      </c>
      <c r="AJ11" s="59">
        <f>+'Alessandri P2A'!G27</f>
        <v>0</v>
      </c>
      <c r="AK11" s="59">
        <f>+'San Jose de Chuchunco P1A'!G27</f>
        <v>0</v>
      </c>
      <c r="AL11" s="59">
        <f>+'San Jose de Chuchunco P2A'!G27</f>
        <v>0</v>
      </c>
      <c r="AM11" s="59">
        <f>+'San Jose de Chuchunco P3A'!G27</f>
        <v>0</v>
      </c>
      <c r="AN11" s="59">
        <f>+'San Jose de Chuchunco P4A'!G27</f>
        <v>0</v>
      </c>
      <c r="AO11" s="59">
        <f>+'San Jose de Chuchunco P5'!G27</f>
        <v>0</v>
      </c>
      <c r="AP11" s="59">
        <f>+'Jahuel P1'!G27</f>
        <v>0</v>
      </c>
      <c r="AQ11" s="59">
        <f>+'Jahuel P2'!G27</f>
        <v>0</v>
      </c>
      <c r="AR11" s="59">
        <f>+'Jahuel P3'!G27</f>
        <v>0</v>
      </c>
      <c r="AS11" s="59">
        <f>+'Jahuel P4'!G27</f>
        <v>0</v>
      </c>
      <c r="AT11" s="59">
        <f>+'Jardin1 P1A'!G27</f>
        <v>0</v>
      </c>
      <c r="AU11" s="59">
        <f>+'Jardin1 P2A'!G27</f>
        <v>0</v>
      </c>
      <c r="AV11" s="59">
        <f>+'Jardin1 P5'!G27</f>
        <v>0</v>
      </c>
      <c r="AW11" s="59">
        <f>+'Jardin2 P2'!G27</f>
        <v>0</v>
      </c>
      <c r="AX11" s="59">
        <f>+'Jardin2 P3'!G27</f>
        <v>0</v>
      </c>
      <c r="AY11" s="59">
        <f>+'Jardin2 P4'!G27</f>
        <v>0</v>
      </c>
      <c r="AZ11" s="59">
        <f>+'Jardin2 P5'!G27</f>
        <v>0</v>
      </c>
      <c r="BA11" s="59">
        <f>+'Los Bosquinos P1'!G27</f>
        <v>0</v>
      </c>
      <c r="BB11" s="59">
        <f>+'Los Bosquinos P2'!G27</f>
        <v>0</v>
      </c>
      <c r="BC11" s="59">
        <f>+'Santa Adela P1A'!G27</f>
        <v>0</v>
      </c>
      <c r="BD11" s="59">
        <f>+'Santa Adela P2A'!G27</f>
        <v>0</v>
      </c>
      <c r="BE11" s="59">
        <f>+'Santa Adela P3A'!G27</f>
        <v>0</v>
      </c>
      <c r="BF11" s="59">
        <f>+'Santa Adela P6A'!G27</f>
        <v>0</v>
      </c>
      <c r="BG11" s="59">
        <f>+'Santa Adela P8A'!G27</f>
        <v>0</v>
      </c>
      <c r="BH11" s="59">
        <f>+'Santa Adela P9'!G27</f>
        <v>0</v>
      </c>
      <c r="BI11" s="59">
        <f>+'Escobar Williams P2A'!G27</f>
        <v>0</v>
      </c>
      <c r="BJ11" s="59">
        <f>+'Escobar Williams P3A'!G27</f>
        <v>0</v>
      </c>
      <c r="BK11" s="59">
        <f>+'Vista Alegre P2'!G27</f>
        <v>0</v>
      </c>
      <c r="BL11" s="59">
        <f>+'Vista Alegre P3'!G27</f>
        <v>0</v>
      </c>
      <c r="BM11" s="59">
        <f>+'Vista Alegre P4A'!G27</f>
        <v>0</v>
      </c>
      <c r="BN11" s="59">
        <f>+'Vista Alegre P5'!G27</f>
        <v>0</v>
      </c>
      <c r="BO11" s="59">
        <f>+'Los Presidentes P5'!G27</f>
        <v>0</v>
      </c>
      <c r="BP11" s="59">
        <f>+'Los Presidentes P6'!G27</f>
        <v>0</v>
      </c>
      <c r="BQ11" s="59">
        <f>+'Lo Errazuriz P1A'!G27</f>
        <v>0</v>
      </c>
      <c r="BR11" s="59">
        <f>+'Lo Errazuriz P2A'!G27</f>
        <v>0</v>
      </c>
      <c r="BS11" s="59">
        <f>+'Lo Errazuriz P6'!G27</f>
        <v>0</v>
      </c>
      <c r="BT11" s="59">
        <f>+'San Luis P1'!G27</f>
        <v>0</v>
      </c>
      <c r="BU11" s="59">
        <f>+'San Luis P2A'!G27</f>
        <v>0</v>
      </c>
      <c r="BV11" s="59">
        <f>+'San Luis P3A'!G27</f>
        <v>0</v>
      </c>
      <c r="BW11" s="59">
        <f>+'El Tranque P1'!G27</f>
        <v>0</v>
      </c>
      <c r="BX11" s="59">
        <f>+'El Tranque P2A'!G27</f>
        <v>0</v>
      </c>
      <c r="BY11" s="59">
        <f>+'El Tranque P3A'!G27</f>
        <v>0</v>
      </c>
      <c r="BZ11" s="59">
        <f>+'El Tranque P4A'!G27</f>
        <v>0</v>
      </c>
      <c r="CA11" s="59">
        <f>+'El Tranque P5A'!G27</f>
        <v>0</v>
      </c>
      <c r="CB11" s="59">
        <f>+'El tranque P6A'!G27</f>
        <v>0</v>
      </c>
      <c r="CC11">
        <f>+'San Juan 1'!G27</f>
        <v>0</v>
      </c>
      <c r="CD11">
        <f>+'San Juan 2'!G27</f>
        <v>0</v>
      </c>
      <c r="CE11">
        <f>+'Los Alamos 1'!G27</f>
        <v>0</v>
      </c>
      <c r="CF11">
        <f>+'Pajaritos 1A'!G27</f>
        <v>0</v>
      </c>
      <c r="CG11">
        <f>+'Alto Jahuel'!G27</f>
        <v>0</v>
      </c>
      <c r="CH11">
        <f>+Miami!G27</f>
        <v>0</v>
      </c>
      <c r="CI11">
        <f>+'santa adela p10'!G27</f>
        <v>0</v>
      </c>
      <c r="CJ11">
        <f>+'El Tranque 7'!G27</f>
        <v>0</v>
      </c>
    </row>
    <row r="12" spans="1:88" x14ac:dyDescent="0.2">
      <c r="A12" s="4">
        <v>11</v>
      </c>
      <c r="B12" s="59">
        <f>+'Lautaro P1'!G28</f>
        <v>0</v>
      </c>
      <c r="C12">
        <f>+'Lautaro P2'!G28</f>
        <v>0</v>
      </c>
      <c r="D12">
        <f>+'Satelite P6'!G28</f>
        <v>0</v>
      </c>
      <c r="E12">
        <f>+'Satelite P7'!G28</f>
        <v>0</v>
      </c>
      <c r="F12">
        <f>+'El Abrazo P4'!G28</f>
        <v>0</v>
      </c>
      <c r="G12">
        <f>+'El Abrazo P5'!G28</f>
        <v>0</v>
      </c>
      <c r="H12">
        <f>+'Sta Marta P2'!G28</f>
        <v>0</v>
      </c>
      <c r="I12">
        <f>+'Sta Marta P3'!G28</f>
        <v>0</v>
      </c>
      <c r="J12">
        <f>+'Sta Marta P4'!G28</f>
        <v>0</v>
      </c>
      <c r="K12">
        <f>+'Sta Ana Chena'!G28</f>
        <v>0</v>
      </c>
      <c r="L12">
        <f>+'Oreste Plath P1'!G28</f>
        <v>0</v>
      </c>
      <c r="M12">
        <f>+'Oreste Plath P2'!G28</f>
        <v>0</v>
      </c>
      <c r="N12">
        <f>+'Almendral P1A'!G28</f>
        <v>0</v>
      </c>
      <c r="O12">
        <f>+'Almendral 2A'!G28</f>
        <v>0</v>
      </c>
      <c r="P12">
        <f>+'Almendral 3B'!G28</f>
        <v>0</v>
      </c>
      <c r="Q12">
        <f>+'Almendral 4A'!G28</f>
        <v>0</v>
      </c>
      <c r="R12">
        <f>+'Almendral 6A'!G28</f>
        <v>0</v>
      </c>
      <c r="S12">
        <f>+'Almendral 7'!G28</f>
        <v>0</v>
      </c>
      <c r="T12">
        <f>+'Almendral 8'!G28</f>
        <v>0</v>
      </c>
      <c r="U12">
        <f>+'Almendral 9'!G28</f>
        <v>0</v>
      </c>
      <c r="V12">
        <f>+'Maipu Centro P1'!G28</f>
        <v>0</v>
      </c>
      <c r="W12">
        <f>+'Maipu Centro P2'!G28</f>
        <v>0</v>
      </c>
      <c r="X12">
        <f>+'Cerrillos1 P2A'!G28</f>
        <v>0</v>
      </c>
      <c r="Y12">
        <f>+'Cerrillos1 P3A'!G28</f>
        <v>0</v>
      </c>
      <c r="Z12">
        <f>+'Cerrillos1 P4A'!G28</f>
        <v>0</v>
      </c>
      <c r="AA12" s="59">
        <f>+'Cerrillos1 P6'!G28</f>
        <v>0</v>
      </c>
      <c r="AB12" s="59">
        <f>+'Cerrillos2 P1'!G28</f>
        <v>0</v>
      </c>
      <c r="AC12" s="59">
        <f>+'Cerrillos2 P2'!G28</f>
        <v>0</v>
      </c>
      <c r="AD12" s="59">
        <f>+'Versalles1 P1'!G28</f>
        <v>0</v>
      </c>
      <c r="AE12" s="59">
        <f>+'Versalles1 P2'!G28</f>
        <v>0</v>
      </c>
      <c r="AF12" s="59">
        <f>+'Versalles1 P3'!G28</f>
        <v>0</v>
      </c>
      <c r="AG12" s="59">
        <f>+'Versalles2 P1'!G28</f>
        <v>0</v>
      </c>
      <c r="AH12" s="59">
        <f>+'Versalles2 P2'!G28</f>
        <v>0</v>
      </c>
      <c r="AI12" s="59">
        <f>+'Alessandri P1A'!G28</f>
        <v>0</v>
      </c>
      <c r="AJ12" s="59">
        <f>+'Alessandri P2A'!G28</f>
        <v>0</v>
      </c>
      <c r="AK12" s="59">
        <f>+'San Jose de Chuchunco P1A'!G28</f>
        <v>0</v>
      </c>
      <c r="AL12" s="59">
        <f>+'San Jose de Chuchunco P2A'!G28</f>
        <v>0</v>
      </c>
      <c r="AM12" s="59">
        <f>+'San Jose de Chuchunco P3A'!G28</f>
        <v>0</v>
      </c>
      <c r="AN12" s="59">
        <f>+'San Jose de Chuchunco P4A'!G28</f>
        <v>0</v>
      </c>
      <c r="AO12" s="59">
        <f>+'San Jose de Chuchunco P5'!G28</f>
        <v>0</v>
      </c>
      <c r="AP12" s="59">
        <f>+'Jahuel P1'!G28</f>
        <v>0</v>
      </c>
      <c r="AQ12" s="59">
        <f>+'Jahuel P2'!G28</f>
        <v>0</v>
      </c>
      <c r="AR12" s="59">
        <f>+'Jahuel P3'!G28</f>
        <v>0</v>
      </c>
      <c r="AS12" s="59">
        <f>+'Jahuel P4'!G28</f>
        <v>0</v>
      </c>
      <c r="AT12" s="59">
        <f>+'Jardin1 P1A'!G28</f>
        <v>0</v>
      </c>
      <c r="AU12" s="59">
        <f>+'Jardin1 P2A'!G28</f>
        <v>0</v>
      </c>
      <c r="AV12" s="59">
        <f>+'Jardin1 P5'!G28</f>
        <v>0</v>
      </c>
      <c r="AW12" s="59">
        <f>+'Jardin2 P2'!G28</f>
        <v>0</v>
      </c>
      <c r="AX12" s="59">
        <f>+'Jardin2 P3'!G28</f>
        <v>0</v>
      </c>
      <c r="AY12" s="59">
        <f>+'Jardin2 P4'!G28</f>
        <v>0</v>
      </c>
      <c r="AZ12" s="59">
        <f>+'Jardin2 P5'!G28</f>
        <v>0</v>
      </c>
      <c r="BA12" s="59">
        <f>+'Los Bosquinos P1'!G28</f>
        <v>0</v>
      </c>
      <c r="BB12" s="59">
        <f>+'Los Bosquinos P2'!G28</f>
        <v>0</v>
      </c>
      <c r="BC12" s="59">
        <f>+'Santa Adela P1A'!G28</f>
        <v>0</v>
      </c>
      <c r="BD12" s="59">
        <f>+'Santa Adela P2A'!G28</f>
        <v>0</v>
      </c>
      <c r="BE12" s="59">
        <f>+'Santa Adela P3A'!G28</f>
        <v>0</v>
      </c>
      <c r="BF12" s="59">
        <f>+'Santa Adela P6A'!G28</f>
        <v>0</v>
      </c>
      <c r="BG12" s="59">
        <f>+'Santa Adela P8A'!G28</f>
        <v>0</v>
      </c>
      <c r="BH12" s="59">
        <f>+'Santa Adela P9'!G28</f>
        <v>0</v>
      </c>
      <c r="BI12" s="59">
        <f>+'Escobar Williams P2A'!G28</f>
        <v>0</v>
      </c>
      <c r="BJ12" s="59">
        <f>+'Escobar Williams P3A'!G28</f>
        <v>0</v>
      </c>
      <c r="BK12" s="59">
        <f>+'Vista Alegre P2'!G28</f>
        <v>0</v>
      </c>
      <c r="BL12" s="59">
        <f>+'Vista Alegre P3'!G28</f>
        <v>0</v>
      </c>
      <c r="BM12" s="59">
        <f>+'Vista Alegre P4A'!G28</f>
        <v>0</v>
      </c>
      <c r="BN12" s="59">
        <f>+'Vista Alegre P5'!G28</f>
        <v>0</v>
      </c>
      <c r="BO12" s="59">
        <f>+'Los Presidentes P5'!G28</f>
        <v>0</v>
      </c>
      <c r="BP12" s="59">
        <f>+'Los Presidentes P6'!G28</f>
        <v>0</v>
      </c>
      <c r="BQ12" s="59">
        <f>+'Lo Errazuriz P1A'!G28</f>
        <v>0</v>
      </c>
      <c r="BR12" s="59">
        <f>+'Lo Errazuriz P2A'!G28</f>
        <v>0</v>
      </c>
      <c r="BS12" s="59">
        <f>+'Lo Errazuriz P6'!G28</f>
        <v>0</v>
      </c>
      <c r="BT12" s="59">
        <f>+'San Luis P1'!G28</f>
        <v>0</v>
      </c>
      <c r="BU12" s="59">
        <f>+'San Luis P2A'!G28</f>
        <v>0</v>
      </c>
      <c r="BV12" s="59">
        <f>+'San Luis P3A'!G28</f>
        <v>0</v>
      </c>
      <c r="BW12" s="59">
        <f>+'El Tranque P1'!G28</f>
        <v>0</v>
      </c>
      <c r="BX12" s="59">
        <f>+'El Tranque P2A'!G28</f>
        <v>0</v>
      </c>
      <c r="BY12" s="59">
        <f>+'El Tranque P3A'!G28</f>
        <v>0</v>
      </c>
      <c r="BZ12" s="59">
        <f>+'El Tranque P4A'!G28</f>
        <v>0</v>
      </c>
      <c r="CA12" s="59">
        <f>+'El Tranque P5A'!G28</f>
        <v>0</v>
      </c>
      <c r="CB12" s="59">
        <f>+'El tranque P6A'!G28</f>
        <v>0</v>
      </c>
      <c r="CC12">
        <f>+'San Juan 1'!G28</f>
        <v>0</v>
      </c>
      <c r="CD12">
        <f>+'San Juan 2'!G28</f>
        <v>0</v>
      </c>
      <c r="CE12">
        <f>+'Los Alamos 1'!G28</f>
        <v>0</v>
      </c>
      <c r="CF12">
        <f>+'Pajaritos 1A'!G28</f>
        <v>0</v>
      </c>
      <c r="CG12">
        <f>+'Alto Jahuel'!G28</f>
        <v>0</v>
      </c>
      <c r="CH12">
        <f>+Miami!G28</f>
        <v>0</v>
      </c>
      <c r="CI12">
        <f>+'santa adela p10'!G28</f>
        <v>0</v>
      </c>
      <c r="CJ12">
        <f>+'El Tranque 7'!G28</f>
        <v>0</v>
      </c>
    </row>
    <row r="13" spans="1:88" x14ac:dyDescent="0.2">
      <c r="A13" s="4">
        <v>12</v>
      </c>
      <c r="B13" s="59">
        <f>+'Lautaro P1'!G29</f>
        <v>0</v>
      </c>
      <c r="C13">
        <f>+'Lautaro P2'!G29</f>
        <v>0</v>
      </c>
      <c r="D13">
        <f>+'Satelite P6'!G29</f>
        <v>0</v>
      </c>
      <c r="E13">
        <f>+'Satelite P7'!G29</f>
        <v>0</v>
      </c>
      <c r="F13">
        <f>+'El Abrazo P4'!G29</f>
        <v>0</v>
      </c>
      <c r="G13">
        <f>+'El Abrazo P5'!G29</f>
        <v>0</v>
      </c>
      <c r="H13">
        <f>+'Sta Marta P2'!G29</f>
        <v>0</v>
      </c>
      <c r="I13">
        <f>+'Sta Marta P3'!G29</f>
        <v>0</v>
      </c>
      <c r="J13">
        <f>+'Sta Marta P4'!G29</f>
        <v>0</v>
      </c>
      <c r="K13">
        <f>+'Sta Ana Chena'!G29</f>
        <v>0</v>
      </c>
      <c r="L13">
        <f>+'Oreste Plath P1'!G29</f>
        <v>0</v>
      </c>
      <c r="M13">
        <f>+'Oreste Plath P2'!G29</f>
        <v>0</v>
      </c>
      <c r="N13">
        <f>+'Almendral P1A'!G29</f>
        <v>0</v>
      </c>
      <c r="O13">
        <f>+'Almendral 2A'!G29</f>
        <v>0</v>
      </c>
      <c r="P13">
        <f>+'Almendral 3B'!G29</f>
        <v>0</v>
      </c>
      <c r="Q13">
        <f>+'Almendral 4A'!G29</f>
        <v>0</v>
      </c>
      <c r="R13">
        <f>+'Almendral 6A'!G29</f>
        <v>0</v>
      </c>
      <c r="S13">
        <f>+'Almendral 7'!G29</f>
        <v>0</v>
      </c>
      <c r="T13">
        <f>+'Almendral 8'!G29</f>
        <v>0</v>
      </c>
      <c r="U13">
        <f>+'Almendral 9'!G29</f>
        <v>0</v>
      </c>
      <c r="V13">
        <f>+'Maipu Centro P1'!G29</f>
        <v>0</v>
      </c>
      <c r="W13">
        <f>+'Maipu Centro P2'!G29</f>
        <v>0</v>
      </c>
      <c r="X13">
        <f>+'Cerrillos1 P2A'!G29</f>
        <v>0</v>
      </c>
      <c r="Y13">
        <f>+'Cerrillos1 P3A'!G29</f>
        <v>0</v>
      </c>
      <c r="Z13">
        <f>+'Cerrillos1 P4A'!G29</f>
        <v>0</v>
      </c>
      <c r="AA13" s="59">
        <f>+'Cerrillos1 P6'!G29</f>
        <v>0</v>
      </c>
      <c r="AB13" s="59">
        <f>+'Cerrillos2 P1'!G29</f>
        <v>0</v>
      </c>
      <c r="AC13" s="59">
        <f>+'Cerrillos2 P2'!G29</f>
        <v>0</v>
      </c>
      <c r="AD13" s="59">
        <f>+'Versalles1 P1'!G29</f>
        <v>0</v>
      </c>
      <c r="AE13" s="59">
        <f>+'Versalles1 P2'!G29</f>
        <v>0</v>
      </c>
      <c r="AF13" s="59">
        <f>+'Versalles1 P3'!G29</f>
        <v>0</v>
      </c>
      <c r="AG13" s="59">
        <f>+'Versalles2 P1'!G29</f>
        <v>0</v>
      </c>
      <c r="AH13" s="59">
        <f>+'Versalles2 P2'!G29</f>
        <v>0</v>
      </c>
      <c r="AI13" s="59">
        <f>+'Alessandri P1A'!G29</f>
        <v>0</v>
      </c>
      <c r="AJ13" s="59">
        <f>+'Alessandri P2A'!G29</f>
        <v>0</v>
      </c>
      <c r="AK13" s="59">
        <f>+'San Jose de Chuchunco P1A'!G29</f>
        <v>0</v>
      </c>
      <c r="AL13" s="59">
        <f>+'San Jose de Chuchunco P2A'!G29</f>
        <v>0</v>
      </c>
      <c r="AM13" s="59">
        <f>+'San Jose de Chuchunco P3A'!G29</f>
        <v>0</v>
      </c>
      <c r="AN13" s="59">
        <f>+'San Jose de Chuchunco P4A'!G29</f>
        <v>0</v>
      </c>
      <c r="AO13" s="59">
        <f>+'San Jose de Chuchunco P5'!G29</f>
        <v>0</v>
      </c>
      <c r="AP13" s="59">
        <f>+'Jahuel P1'!G29</f>
        <v>0</v>
      </c>
      <c r="AQ13" s="59">
        <f>+'Jahuel P2'!G29</f>
        <v>0</v>
      </c>
      <c r="AR13" s="59">
        <f>+'Jahuel P3'!G29</f>
        <v>0</v>
      </c>
      <c r="AS13" s="59">
        <f>+'Jahuel P4'!G29</f>
        <v>0</v>
      </c>
      <c r="AT13" s="59">
        <f>+'Jardin1 P1A'!G29</f>
        <v>0</v>
      </c>
      <c r="AU13" s="59">
        <f>+'Jardin1 P2A'!G29</f>
        <v>0</v>
      </c>
      <c r="AV13" s="59">
        <f>+'Jardin1 P5'!G29</f>
        <v>0</v>
      </c>
      <c r="AW13" s="59">
        <f>+'Jardin2 P2'!G29</f>
        <v>0</v>
      </c>
      <c r="AX13" s="59">
        <f>+'Jardin2 P3'!G29</f>
        <v>0</v>
      </c>
      <c r="AY13" s="59">
        <f>+'Jardin2 P4'!G29</f>
        <v>0</v>
      </c>
      <c r="AZ13" s="59">
        <f>+'Jardin2 P5'!G29</f>
        <v>0</v>
      </c>
      <c r="BA13" s="59">
        <f>+'Los Bosquinos P1'!G29</f>
        <v>0</v>
      </c>
      <c r="BB13" s="59">
        <f>+'Los Bosquinos P2'!G29</f>
        <v>0</v>
      </c>
      <c r="BC13" s="59">
        <f>+'Santa Adela P1A'!G29</f>
        <v>0</v>
      </c>
      <c r="BD13" s="59">
        <f>+'Santa Adela P2A'!G29</f>
        <v>0</v>
      </c>
      <c r="BE13" s="59">
        <f>+'Santa Adela P3A'!G29</f>
        <v>0</v>
      </c>
      <c r="BF13" s="59">
        <f>+'Santa Adela P6A'!G29</f>
        <v>0</v>
      </c>
      <c r="BG13" s="59">
        <f>+'Santa Adela P8A'!G29</f>
        <v>0</v>
      </c>
      <c r="BH13" s="59">
        <f>+'Santa Adela P9'!G29</f>
        <v>0</v>
      </c>
      <c r="BI13" s="59">
        <f>+'Escobar Williams P2A'!G29</f>
        <v>0</v>
      </c>
      <c r="BJ13" s="59">
        <f>+'Escobar Williams P3A'!G29</f>
        <v>0</v>
      </c>
      <c r="BK13" s="59">
        <f>+'Vista Alegre P2'!G29</f>
        <v>0</v>
      </c>
      <c r="BL13" s="59">
        <f>+'Vista Alegre P3'!G29</f>
        <v>0</v>
      </c>
      <c r="BM13" s="59">
        <f>+'Vista Alegre P4A'!G29</f>
        <v>0</v>
      </c>
      <c r="BN13" s="59">
        <f>+'Vista Alegre P5'!G29</f>
        <v>0</v>
      </c>
      <c r="BO13" s="59">
        <f>+'Los Presidentes P5'!G29</f>
        <v>0</v>
      </c>
      <c r="BP13" s="59">
        <f>+'Los Presidentes P6'!G29</f>
        <v>0</v>
      </c>
      <c r="BQ13" s="59">
        <f>+'Lo Errazuriz P1A'!G29</f>
        <v>0</v>
      </c>
      <c r="BR13" s="59">
        <f>+'Lo Errazuriz P2A'!G29</f>
        <v>0</v>
      </c>
      <c r="BS13" s="59">
        <f>+'Lo Errazuriz P6'!G29</f>
        <v>0</v>
      </c>
      <c r="BT13" s="59">
        <f>+'San Luis P1'!G29</f>
        <v>0</v>
      </c>
      <c r="BU13" s="59">
        <f>+'San Luis P2A'!G29</f>
        <v>0</v>
      </c>
      <c r="BV13" s="59">
        <f>+'San Luis P3A'!G29</f>
        <v>0</v>
      </c>
      <c r="BW13" s="59">
        <f>+'El Tranque P1'!G29</f>
        <v>0</v>
      </c>
      <c r="BX13" s="59">
        <f>+'El Tranque P2A'!G29</f>
        <v>0</v>
      </c>
      <c r="BY13" s="59">
        <f>+'El Tranque P3A'!G29</f>
        <v>0</v>
      </c>
      <c r="BZ13" s="59">
        <f>+'El Tranque P4A'!G29</f>
        <v>0</v>
      </c>
      <c r="CA13" s="59">
        <f>+'El Tranque P5A'!G29</f>
        <v>0</v>
      </c>
      <c r="CB13" s="59">
        <f>+'El tranque P6A'!G29</f>
        <v>0</v>
      </c>
      <c r="CC13">
        <f>+'San Juan 1'!G29</f>
        <v>0</v>
      </c>
      <c r="CD13">
        <f>+'San Juan 2'!G29</f>
        <v>0</v>
      </c>
      <c r="CE13">
        <f>+'Los Alamos 1'!G29</f>
        <v>0</v>
      </c>
      <c r="CF13">
        <f>+'Pajaritos 1A'!G29</f>
        <v>0</v>
      </c>
      <c r="CG13">
        <f>+'Alto Jahuel'!G29</f>
        <v>0</v>
      </c>
      <c r="CH13">
        <f>+Miami!G29</f>
        <v>0</v>
      </c>
      <c r="CI13">
        <f>+'santa adela p10'!G29</f>
        <v>0</v>
      </c>
      <c r="CJ13">
        <f>+'El Tranque 7'!G29</f>
        <v>0</v>
      </c>
    </row>
    <row r="14" spans="1:88" x14ac:dyDescent="0.2">
      <c r="A14" s="4">
        <v>13</v>
      </c>
      <c r="B14" s="59">
        <f>+'Lautaro P1'!G30</f>
        <v>0</v>
      </c>
      <c r="C14">
        <f>+'Lautaro P2'!G30</f>
        <v>0</v>
      </c>
      <c r="D14">
        <f>+'Satelite P6'!G30</f>
        <v>0</v>
      </c>
      <c r="E14">
        <f>+'Satelite P7'!G30</f>
        <v>0</v>
      </c>
      <c r="F14">
        <f>+'El Abrazo P4'!G30</f>
        <v>0</v>
      </c>
      <c r="G14">
        <f>+'El Abrazo P5'!G30</f>
        <v>0</v>
      </c>
      <c r="H14">
        <f>+'Sta Marta P2'!G30</f>
        <v>0</v>
      </c>
      <c r="I14">
        <f>+'Sta Marta P3'!G30</f>
        <v>0</v>
      </c>
      <c r="J14">
        <f>+'Sta Marta P4'!G30</f>
        <v>0</v>
      </c>
      <c r="K14">
        <f>+'Sta Ana Chena'!G30</f>
        <v>0</v>
      </c>
      <c r="L14">
        <f>+'Oreste Plath P1'!G30</f>
        <v>0</v>
      </c>
      <c r="M14">
        <f>+'Oreste Plath P2'!G30</f>
        <v>0</v>
      </c>
      <c r="N14">
        <f>+'Almendral P1A'!G30</f>
        <v>0</v>
      </c>
      <c r="O14">
        <f>+'Almendral 2A'!G30</f>
        <v>0</v>
      </c>
      <c r="P14">
        <f>+'Almendral 3B'!G30</f>
        <v>0</v>
      </c>
      <c r="Q14">
        <f>+'Almendral 4A'!G30</f>
        <v>0</v>
      </c>
      <c r="R14">
        <f>+'Almendral 6A'!G30</f>
        <v>0</v>
      </c>
      <c r="S14">
        <f>+'Almendral 7'!G30</f>
        <v>0</v>
      </c>
      <c r="T14">
        <f>+'Almendral 8'!G30</f>
        <v>0</v>
      </c>
      <c r="U14">
        <f>+'Almendral 9'!G30</f>
        <v>0</v>
      </c>
      <c r="V14">
        <f>+'Maipu Centro P1'!G30</f>
        <v>0</v>
      </c>
      <c r="W14">
        <f>+'Maipu Centro P2'!G30</f>
        <v>0</v>
      </c>
      <c r="X14">
        <f>+'Cerrillos1 P2A'!G30</f>
        <v>0</v>
      </c>
      <c r="Y14">
        <f>+'Cerrillos1 P3A'!G30</f>
        <v>0</v>
      </c>
      <c r="Z14">
        <f>+'Cerrillos1 P4A'!G30</f>
        <v>0</v>
      </c>
      <c r="AA14" s="59">
        <f>+'Cerrillos1 P6'!G30</f>
        <v>0</v>
      </c>
      <c r="AB14" s="59">
        <f>+'Cerrillos2 P1'!G30</f>
        <v>0</v>
      </c>
      <c r="AC14" s="59">
        <f>+'Cerrillos2 P2'!G30</f>
        <v>0</v>
      </c>
      <c r="AD14" s="59">
        <f>+'Versalles1 P1'!G30</f>
        <v>0</v>
      </c>
      <c r="AE14" s="59">
        <f>+'Versalles1 P2'!G30</f>
        <v>0</v>
      </c>
      <c r="AF14" s="59">
        <f>+'Versalles1 P3'!G30</f>
        <v>0</v>
      </c>
      <c r="AG14" s="59">
        <f>+'Versalles2 P1'!G30</f>
        <v>0</v>
      </c>
      <c r="AH14" s="59">
        <f>+'Versalles2 P2'!G30</f>
        <v>0</v>
      </c>
      <c r="AI14" s="59">
        <f>+'Alessandri P1A'!G30</f>
        <v>0</v>
      </c>
      <c r="AJ14" s="59">
        <f>+'Alessandri P2A'!G30</f>
        <v>0</v>
      </c>
      <c r="AK14" s="59">
        <f>+'San Jose de Chuchunco P1A'!G30</f>
        <v>0</v>
      </c>
      <c r="AL14" s="59">
        <f>+'San Jose de Chuchunco P2A'!G30</f>
        <v>0</v>
      </c>
      <c r="AM14" s="59">
        <f>+'San Jose de Chuchunco P3A'!G30</f>
        <v>0</v>
      </c>
      <c r="AN14" s="59">
        <f>+'San Jose de Chuchunco P4A'!G30</f>
        <v>0</v>
      </c>
      <c r="AO14" s="59">
        <f>+'San Jose de Chuchunco P5'!G30</f>
        <v>0</v>
      </c>
      <c r="AP14" s="59">
        <f>+'Jahuel P1'!G30</f>
        <v>0</v>
      </c>
      <c r="AQ14" s="59">
        <f>+'Jahuel P2'!G30</f>
        <v>0</v>
      </c>
      <c r="AR14" s="59">
        <f>+'Jahuel P3'!G30</f>
        <v>0</v>
      </c>
      <c r="AS14" s="59">
        <f>+'Jahuel P4'!G30</f>
        <v>0</v>
      </c>
      <c r="AT14" s="59">
        <f>+'Jardin1 P1A'!G30</f>
        <v>0</v>
      </c>
      <c r="AU14" s="59">
        <f>+'Jardin1 P2A'!G30</f>
        <v>0</v>
      </c>
      <c r="AV14" s="59">
        <f>+'Jardin1 P5'!G30</f>
        <v>0</v>
      </c>
      <c r="AW14" s="59">
        <f>+'Jardin2 P2'!G30</f>
        <v>0</v>
      </c>
      <c r="AX14" s="59">
        <f>+'Jardin2 P3'!G30</f>
        <v>0</v>
      </c>
      <c r="AY14" s="59">
        <f>+'Jardin2 P4'!G30</f>
        <v>0</v>
      </c>
      <c r="AZ14" s="59">
        <f>+'Jardin2 P5'!G30</f>
        <v>0</v>
      </c>
      <c r="BA14" s="59">
        <f>+'Los Bosquinos P1'!G30</f>
        <v>0</v>
      </c>
      <c r="BB14" s="59">
        <f>+'Los Bosquinos P2'!G30</f>
        <v>0</v>
      </c>
      <c r="BC14" s="59">
        <f>+'Santa Adela P1A'!G30</f>
        <v>0</v>
      </c>
      <c r="BD14" s="59">
        <f>+'Santa Adela P2A'!G30</f>
        <v>0</v>
      </c>
      <c r="BE14" s="59">
        <f>+'Santa Adela P3A'!G30</f>
        <v>0</v>
      </c>
      <c r="BF14" s="59">
        <f>+'Santa Adela P6A'!G30</f>
        <v>0</v>
      </c>
      <c r="BG14" s="59">
        <f>+'Santa Adela P8A'!G30</f>
        <v>0</v>
      </c>
      <c r="BH14" s="59">
        <f>+'Santa Adela P9'!G30</f>
        <v>0</v>
      </c>
      <c r="BI14" s="59">
        <f>+'Escobar Williams P2A'!G30</f>
        <v>0</v>
      </c>
      <c r="BJ14" s="59">
        <f>+'Escobar Williams P3A'!G30</f>
        <v>0</v>
      </c>
      <c r="BK14" s="59">
        <f>+'Vista Alegre P2'!G30</f>
        <v>0</v>
      </c>
      <c r="BL14" s="59">
        <f>+'Vista Alegre P3'!G30</f>
        <v>0</v>
      </c>
      <c r="BM14" s="59">
        <f>+'Vista Alegre P4A'!G30</f>
        <v>0</v>
      </c>
      <c r="BN14" s="59">
        <f>+'Vista Alegre P5'!G30</f>
        <v>0</v>
      </c>
      <c r="BO14" s="59">
        <f>+'Los Presidentes P5'!G30</f>
        <v>0</v>
      </c>
      <c r="BP14" s="59">
        <f>+'Los Presidentes P6'!G30</f>
        <v>0</v>
      </c>
      <c r="BQ14" s="59">
        <f>+'Lo Errazuriz P1A'!G30</f>
        <v>0</v>
      </c>
      <c r="BR14" s="59">
        <f>+'Lo Errazuriz P2A'!G30</f>
        <v>0</v>
      </c>
      <c r="BS14" s="59">
        <f>+'Lo Errazuriz P6'!G30</f>
        <v>0</v>
      </c>
      <c r="BT14" s="59">
        <f>+'San Luis P1'!G30</f>
        <v>0</v>
      </c>
      <c r="BU14" s="59">
        <f>+'San Luis P2A'!G30</f>
        <v>0</v>
      </c>
      <c r="BV14" s="59">
        <f>+'San Luis P3A'!G30</f>
        <v>0</v>
      </c>
      <c r="BW14" s="59">
        <f>+'El Tranque P1'!G30</f>
        <v>0</v>
      </c>
      <c r="BX14" s="59">
        <f>+'El Tranque P2A'!G30</f>
        <v>0</v>
      </c>
      <c r="BY14" s="59">
        <f>+'El Tranque P3A'!G30</f>
        <v>0</v>
      </c>
      <c r="BZ14" s="59">
        <f>+'El Tranque P4A'!G30</f>
        <v>0</v>
      </c>
      <c r="CA14" s="59">
        <f>+'El Tranque P5A'!G30</f>
        <v>0</v>
      </c>
      <c r="CB14" s="59">
        <f>+'El tranque P6A'!G30</f>
        <v>0</v>
      </c>
      <c r="CC14">
        <f>+'San Juan 1'!G30</f>
        <v>0</v>
      </c>
      <c r="CD14">
        <f>+'San Juan 2'!G30</f>
        <v>0</v>
      </c>
      <c r="CE14">
        <f>+'Los Alamos 1'!G30</f>
        <v>0</v>
      </c>
      <c r="CF14">
        <f>+'Pajaritos 1A'!G30</f>
        <v>0</v>
      </c>
      <c r="CG14">
        <f>+'Alto Jahuel'!G30</f>
        <v>0</v>
      </c>
      <c r="CH14">
        <f>+Miami!G30</f>
        <v>0</v>
      </c>
      <c r="CI14">
        <f>+'santa adela p10'!G30</f>
        <v>0</v>
      </c>
      <c r="CJ14">
        <f>+'El Tranque 7'!G30</f>
        <v>0</v>
      </c>
    </row>
    <row r="15" spans="1:88" x14ac:dyDescent="0.2">
      <c r="A15" s="4">
        <v>14</v>
      </c>
      <c r="B15" s="59">
        <f>+'Lautaro P1'!G31</f>
        <v>0</v>
      </c>
      <c r="C15">
        <f>+'Lautaro P2'!G31</f>
        <v>0</v>
      </c>
      <c r="D15">
        <f>+'Satelite P6'!G31</f>
        <v>0</v>
      </c>
      <c r="E15">
        <f>+'Satelite P7'!G31</f>
        <v>0</v>
      </c>
      <c r="F15">
        <f>+'El Abrazo P4'!G31</f>
        <v>0</v>
      </c>
      <c r="G15">
        <f>+'El Abrazo P5'!G31</f>
        <v>0</v>
      </c>
      <c r="H15">
        <f>+'Sta Marta P2'!G31</f>
        <v>0</v>
      </c>
      <c r="I15">
        <f>+'Sta Marta P3'!G31</f>
        <v>0</v>
      </c>
      <c r="J15">
        <f>+'Sta Marta P4'!G31</f>
        <v>0</v>
      </c>
      <c r="K15">
        <f>+'Sta Ana Chena'!G31</f>
        <v>0</v>
      </c>
      <c r="L15">
        <f>+'Oreste Plath P1'!G31</f>
        <v>0</v>
      </c>
      <c r="M15">
        <f>+'Oreste Plath P2'!G31</f>
        <v>0</v>
      </c>
      <c r="N15">
        <f>+'Almendral P1A'!G31</f>
        <v>0</v>
      </c>
      <c r="O15">
        <f>+'Almendral 2A'!G31</f>
        <v>0</v>
      </c>
      <c r="P15">
        <f>+'Almendral 3B'!G31</f>
        <v>0</v>
      </c>
      <c r="Q15">
        <f>+'Almendral 4A'!G31</f>
        <v>0</v>
      </c>
      <c r="R15">
        <f>+'Almendral 6A'!G31</f>
        <v>0</v>
      </c>
      <c r="S15">
        <f>+'Almendral 7'!G31</f>
        <v>0</v>
      </c>
      <c r="T15">
        <f>+'Almendral 8'!G31</f>
        <v>0</v>
      </c>
      <c r="U15">
        <f>+'Almendral 9'!G31</f>
        <v>0</v>
      </c>
      <c r="V15">
        <f>+'Maipu Centro P1'!G31</f>
        <v>0</v>
      </c>
      <c r="W15">
        <f>+'Maipu Centro P2'!G31</f>
        <v>0</v>
      </c>
      <c r="X15">
        <f>+'Cerrillos1 P2A'!G31</f>
        <v>0</v>
      </c>
      <c r="Y15">
        <f>+'Cerrillos1 P3A'!G31</f>
        <v>0</v>
      </c>
      <c r="Z15">
        <f>+'Cerrillos1 P4A'!G31</f>
        <v>0</v>
      </c>
      <c r="AA15" s="59">
        <f>+'Cerrillos1 P6'!G31</f>
        <v>0</v>
      </c>
      <c r="AB15" s="59">
        <f>+'Cerrillos2 P1'!G31</f>
        <v>0</v>
      </c>
      <c r="AC15" s="59">
        <f>+'Cerrillos2 P2'!G31</f>
        <v>0</v>
      </c>
      <c r="AD15" s="59">
        <f>+'Versalles1 P1'!G31</f>
        <v>0</v>
      </c>
      <c r="AE15" s="59">
        <f>+'Versalles1 P2'!G31</f>
        <v>0</v>
      </c>
      <c r="AF15" s="59">
        <f>+'Versalles1 P3'!G31</f>
        <v>0</v>
      </c>
      <c r="AG15" s="59">
        <f>+'Versalles2 P1'!G31</f>
        <v>0</v>
      </c>
      <c r="AH15" s="59">
        <f>+'Versalles2 P2'!G31</f>
        <v>0</v>
      </c>
      <c r="AI15" s="59">
        <f>+'Alessandri P1A'!G31</f>
        <v>0</v>
      </c>
      <c r="AJ15" s="59">
        <f>+'Alessandri P2A'!G31</f>
        <v>0</v>
      </c>
      <c r="AK15" s="59">
        <f>+'San Jose de Chuchunco P1A'!G31</f>
        <v>0</v>
      </c>
      <c r="AL15" s="59">
        <f>+'San Jose de Chuchunco P2A'!G31</f>
        <v>0</v>
      </c>
      <c r="AM15" s="59">
        <f>+'San Jose de Chuchunco P3A'!G31</f>
        <v>0</v>
      </c>
      <c r="AN15" s="59">
        <f>+'San Jose de Chuchunco P4A'!G31</f>
        <v>0</v>
      </c>
      <c r="AO15" s="59">
        <f>+'San Jose de Chuchunco P5'!G31</f>
        <v>0</v>
      </c>
      <c r="AP15" s="59">
        <f>+'Jahuel P1'!G31</f>
        <v>0</v>
      </c>
      <c r="AQ15" s="59">
        <f>+'Jahuel P2'!G31</f>
        <v>0</v>
      </c>
      <c r="AR15" s="59">
        <f>+'Jahuel P3'!G31</f>
        <v>0</v>
      </c>
      <c r="AS15" s="59">
        <f>+'Jahuel P4'!G31</f>
        <v>0</v>
      </c>
      <c r="AT15" s="59">
        <f>+'Jardin1 P1A'!G31</f>
        <v>0</v>
      </c>
      <c r="AU15" s="59">
        <f>+'Jardin1 P2A'!G31</f>
        <v>0</v>
      </c>
      <c r="AV15" s="59">
        <f>+'Jardin1 P5'!G31</f>
        <v>0</v>
      </c>
      <c r="AW15" s="59">
        <f>+'Jardin2 P2'!G31</f>
        <v>0</v>
      </c>
      <c r="AX15" s="59">
        <f>+'Jardin2 P3'!G31</f>
        <v>0</v>
      </c>
      <c r="AY15" s="59">
        <f>+'Jardin2 P4'!G31</f>
        <v>0</v>
      </c>
      <c r="AZ15" s="59">
        <f>+'Jardin2 P5'!G31</f>
        <v>0</v>
      </c>
      <c r="BA15" s="59">
        <f>+'Los Bosquinos P1'!G31</f>
        <v>0</v>
      </c>
      <c r="BB15" s="59">
        <f>+'Los Bosquinos P2'!G31</f>
        <v>0</v>
      </c>
      <c r="BC15" s="59">
        <f>+'Santa Adela P1A'!G31</f>
        <v>0</v>
      </c>
      <c r="BD15" s="59">
        <f>+'Santa Adela P2A'!G31</f>
        <v>0</v>
      </c>
      <c r="BE15" s="59">
        <f>+'Santa Adela P3A'!G31</f>
        <v>0</v>
      </c>
      <c r="BF15" s="59">
        <f>+'Santa Adela P6A'!G31</f>
        <v>0</v>
      </c>
      <c r="BG15" s="59">
        <f>+'Santa Adela P8A'!G31</f>
        <v>0</v>
      </c>
      <c r="BH15" s="59">
        <f>+'Santa Adela P9'!G31</f>
        <v>0</v>
      </c>
      <c r="BI15" s="59">
        <f>+'Escobar Williams P2A'!G31</f>
        <v>0</v>
      </c>
      <c r="BJ15" s="59">
        <f>+'Escobar Williams P3A'!G31</f>
        <v>0</v>
      </c>
      <c r="BK15" s="59">
        <f>+'Vista Alegre P2'!G31</f>
        <v>0</v>
      </c>
      <c r="BL15" s="59">
        <f>+'Vista Alegre P3'!G31</f>
        <v>0</v>
      </c>
      <c r="BM15" s="59">
        <f>+'Vista Alegre P4A'!G31</f>
        <v>0</v>
      </c>
      <c r="BN15" s="59">
        <f>+'Vista Alegre P5'!G31</f>
        <v>0</v>
      </c>
      <c r="BO15" s="59">
        <f>+'Los Presidentes P5'!G31</f>
        <v>0</v>
      </c>
      <c r="BP15" s="59">
        <f>+'Los Presidentes P6'!G31</f>
        <v>0</v>
      </c>
      <c r="BQ15" s="59">
        <f>+'Lo Errazuriz P1A'!G31</f>
        <v>0</v>
      </c>
      <c r="BR15" s="59">
        <f>+'Lo Errazuriz P2A'!G31</f>
        <v>0</v>
      </c>
      <c r="BS15" s="59">
        <f>+'Lo Errazuriz P6'!G31</f>
        <v>0</v>
      </c>
      <c r="BT15" s="59">
        <f>+'San Luis P1'!G31</f>
        <v>0</v>
      </c>
      <c r="BU15" s="59">
        <f>+'San Luis P2A'!G31</f>
        <v>0</v>
      </c>
      <c r="BV15" s="59">
        <f>+'San Luis P3A'!G31</f>
        <v>0</v>
      </c>
      <c r="BW15" s="59">
        <f>+'El Tranque P1'!G31</f>
        <v>0</v>
      </c>
      <c r="BX15" s="59">
        <f>+'El Tranque P2A'!G31</f>
        <v>0</v>
      </c>
      <c r="BY15" s="59">
        <f>+'El Tranque P3A'!G31</f>
        <v>0</v>
      </c>
      <c r="BZ15" s="59">
        <f>+'El Tranque P4A'!G31</f>
        <v>0</v>
      </c>
      <c r="CA15" s="59">
        <f>+'El Tranque P5A'!G31</f>
        <v>0</v>
      </c>
      <c r="CB15" s="59">
        <f>+'El tranque P6A'!G31</f>
        <v>0</v>
      </c>
      <c r="CC15">
        <f>+'San Juan 1'!G31</f>
        <v>0</v>
      </c>
      <c r="CD15">
        <f>+'San Juan 2'!G31</f>
        <v>0</v>
      </c>
      <c r="CE15">
        <f>+'Los Alamos 1'!G31</f>
        <v>0</v>
      </c>
      <c r="CF15">
        <f>+'Pajaritos 1A'!G31</f>
        <v>0</v>
      </c>
      <c r="CG15">
        <f>+'Alto Jahuel'!G31</f>
        <v>0</v>
      </c>
      <c r="CH15">
        <f>+Miami!G31</f>
        <v>0</v>
      </c>
      <c r="CI15">
        <f>+'santa adela p10'!G31</f>
        <v>0</v>
      </c>
      <c r="CJ15">
        <f>+'El Tranque 7'!G31</f>
        <v>0</v>
      </c>
    </row>
    <row r="16" spans="1:88" x14ac:dyDescent="0.2">
      <c r="A16" s="4">
        <v>15</v>
      </c>
      <c r="B16" s="59">
        <f>+'Lautaro P1'!G32</f>
        <v>0</v>
      </c>
      <c r="C16">
        <f>+'Lautaro P2'!G32</f>
        <v>0</v>
      </c>
      <c r="D16">
        <f>+'Satelite P6'!G32</f>
        <v>0</v>
      </c>
      <c r="E16">
        <f>+'Satelite P7'!G32</f>
        <v>0</v>
      </c>
      <c r="F16">
        <f>+'El Abrazo P4'!G32</f>
        <v>0</v>
      </c>
      <c r="G16">
        <f>+'El Abrazo P5'!G32</f>
        <v>0</v>
      </c>
      <c r="H16">
        <f>+'Sta Marta P2'!G32</f>
        <v>0</v>
      </c>
      <c r="I16">
        <f>+'Sta Marta P3'!G32</f>
        <v>0</v>
      </c>
      <c r="J16">
        <f>+'Sta Marta P4'!G32</f>
        <v>0</v>
      </c>
      <c r="K16">
        <f>+'Sta Ana Chena'!G32</f>
        <v>0</v>
      </c>
      <c r="L16">
        <f>+'Oreste Plath P1'!G32</f>
        <v>0</v>
      </c>
      <c r="M16">
        <f>+'Oreste Plath P2'!G32</f>
        <v>0</v>
      </c>
      <c r="N16">
        <f>+'Almendral P1A'!G32</f>
        <v>0</v>
      </c>
      <c r="O16">
        <f>+'Almendral 2A'!G32</f>
        <v>0</v>
      </c>
      <c r="P16">
        <f>+'Almendral 3B'!G32</f>
        <v>0</v>
      </c>
      <c r="Q16">
        <f>+'Almendral 4A'!G32</f>
        <v>0</v>
      </c>
      <c r="R16">
        <f>+'Almendral 6A'!G32</f>
        <v>0</v>
      </c>
      <c r="S16">
        <f>+'Almendral 7'!G32</f>
        <v>0</v>
      </c>
      <c r="T16">
        <f>+'Almendral 8'!G32</f>
        <v>0</v>
      </c>
      <c r="U16">
        <f>+'Almendral 9'!G32</f>
        <v>0</v>
      </c>
      <c r="V16">
        <f>+'Maipu Centro P1'!G32</f>
        <v>0</v>
      </c>
      <c r="W16">
        <f>+'Maipu Centro P2'!G32</f>
        <v>0</v>
      </c>
      <c r="X16">
        <f>+'Cerrillos1 P2A'!G32</f>
        <v>0</v>
      </c>
      <c r="Y16">
        <f>+'Cerrillos1 P3A'!G32</f>
        <v>0</v>
      </c>
      <c r="Z16">
        <f>+'Cerrillos1 P4A'!G32</f>
        <v>0</v>
      </c>
      <c r="AA16" s="59">
        <f>+'Cerrillos1 P6'!G32</f>
        <v>0</v>
      </c>
      <c r="AB16" s="59">
        <f>+'Cerrillos2 P1'!G32</f>
        <v>0</v>
      </c>
      <c r="AC16" s="59">
        <f>+'Cerrillos2 P2'!G32</f>
        <v>0</v>
      </c>
      <c r="AD16" s="59">
        <f>+'Versalles1 P1'!G32</f>
        <v>0</v>
      </c>
      <c r="AE16" s="59">
        <f>+'Versalles1 P2'!G32</f>
        <v>0</v>
      </c>
      <c r="AF16" s="59">
        <f>+'Versalles1 P3'!G32</f>
        <v>0</v>
      </c>
      <c r="AG16" s="59">
        <f>+'Versalles2 P1'!G32</f>
        <v>0</v>
      </c>
      <c r="AH16" s="59">
        <f>+'Versalles2 P2'!G32</f>
        <v>0</v>
      </c>
      <c r="AI16" s="59">
        <f>+'Alessandri P1A'!G32</f>
        <v>0</v>
      </c>
      <c r="AJ16" s="59">
        <f>+'Alessandri P2A'!G32</f>
        <v>0</v>
      </c>
      <c r="AK16" s="59">
        <f>+'San Jose de Chuchunco P1A'!G32</f>
        <v>0</v>
      </c>
      <c r="AL16" s="59">
        <f>+'San Jose de Chuchunco P2A'!G32</f>
        <v>0</v>
      </c>
      <c r="AM16" s="59">
        <f>+'San Jose de Chuchunco P3A'!G32</f>
        <v>0</v>
      </c>
      <c r="AN16" s="59">
        <f>+'San Jose de Chuchunco P4A'!G32</f>
        <v>0</v>
      </c>
      <c r="AO16" s="59">
        <f>+'San Jose de Chuchunco P5'!G32</f>
        <v>0</v>
      </c>
      <c r="AP16" s="59">
        <f>+'Jahuel P1'!G32</f>
        <v>0</v>
      </c>
      <c r="AQ16" s="59">
        <f>+'Jahuel P2'!G32</f>
        <v>0</v>
      </c>
      <c r="AR16" s="59">
        <f>+'Jahuel P3'!G32</f>
        <v>0</v>
      </c>
      <c r="AS16" s="59">
        <f>+'Jahuel P4'!G32</f>
        <v>0</v>
      </c>
      <c r="AT16" s="59">
        <f>+'Jardin1 P1A'!G32</f>
        <v>0</v>
      </c>
      <c r="AU16" s="59">
        <f>+'Jardin1 P2A'!G32</f>
        <v>0</v>
      </c>
      <c r="AV16" s="59">
        <f>+'Jardin1 P5'!G32</f>
        <v>0</v>
      </c>
      <c r="AW16" s="59">
        <f>+'Jardin2 P2'!G32</f>
        <v>0</v>
      </c>
      <c r="AX16" s="59">
        <f>+'Jardin2 P3'!G32</f>
        <v>0</v>
      </c>
      <c r="AY16" s="59">
        <f>+'Jardin2 P4'!G32</f>
        <v>0</v>
      </c>
      <c r="AZ16" s="59">
        <f>+'Jardin2 P5'!G32</f>
        <v>0</v>
      </c>
      <c r="BA16" s="59">
        <f>+'Los Bosquinos P1'!G32</f>
        <v>0</v>
      </c>
      <c r="BB16" s="59">
        <f>+'Los Bosquinos P2'!G32</f>
        <v>0</v>
      </c>
      <c r="BC16" s="59">
        <f>+'Santa Adela P1A'!G32</f>
        <v>0</v>
      </c>
      <c r="BD16" s="59">
        <f>+'Santa Adela P2A'!G32</f>
        <v>0</v>
      </c>
      <c r="BE16" s="59">
        <f>+'Santa Adela P3A'!G32</f>
        <v>0</v>
      </c>
      <c r="BF16" s="59">
        <f>+'Santa Adela P6A'!G32</f>
        <v>0</v>
      </c>
      <c r="BG16" s="59">
        <f>+'Santa Adela P8A'!G32</f>
        <v>0</v>
      </c>
      <c r="BH16" s="59">
        <f>+'Santa Adela P9'!G32</f>
        <v>0</v>
      </c>
      <c r="BI16" s="59">
        <f>+'Escobar Williams P2A'!G32</f>
        <v>0</v>
      </c>
      <c r="BJ16" s="59">
        <f>+'Escobar Williams P3A'!G32</f>
        <v>0</v>
      </c>
      <c r="BK16" s="59">
        <f>+'Vista Alegre P2'!G32</f>
        <v>0</v>
      </c>
      <c r="BL16" s="59">
        <f>+'Vista Alegre P3'!G32</f>
        <v>0</v>
      </c>
      <c r="BM16" s="59">
        <f>+'Vista Alegre P4A'!G32</f>
        <v>0</v>
      </c>
      <c r="BN16" s="59">
        <f>+'Vista Alegre P5'!G32</f>
        <v>0</v>
      </c>
      <c r="BO16" s="59">
        <f>+'Los Presidentes P5'!G32</f>
        <v>0</v>
      </c>
      <c r="BP16" s="59">
        <f>+'Los Presidentes P6'!G32</f>
        <v>0</v>
      </c>
      <c r="BQ16" s="59">
        <f>+'Lo Errazuriz P1A'!G32</f>
        <v>0</v>
      </c>
      <c r="BR16" s="59">
        <f>+'Lo Errazuriz P2A'!G32</f>
        <v>0</v>
      </c>
      <c r="BS16" s="59">
        <f>+'Lo Errazuriz P6'!G32</f>
        <v>0</v>
      </c>
      <c r="BT16" s="59">
        <f>+'San Luis P1'!G32</f>
        <v>0</v>
      </c>
      <c r="BU16" s="59">
        <f>+'San Luis P2A'!G32</f>
        <v>0</v>
      </c>
      <c r="BV16" s="59">
        <f>+'San Luis P3A'!G32</f>
        <v>0</v>
      </c>
      <c r="BW16" s="59">
        <f>+'El Tranque P1'!G32</f>
        <v>0</v>
      </c>
      <c r="BX16" s="59">
        <f>+'El Tranque P2A'!G32</f>
        <v>0</v>
      </c>
      <c r="BY16" s="59">
        <f>+'El Tranque P3A'!G32</f>
        <v>0</v>
      </c>
      <c r="BZ16" s="59">
        <f>+'El Tranque P4A'!G32</f>
        <v>0</v>
      </c>
      <c r="CA16" s="59">
        <f>+'El Tranque P5A'!G32</f>
        <v>0</v>
      </c>
      <c r="CB16" s="59">
        <f>+'El tranque P6A'!G32</f>
        <v>0</v>
      </c>
      <c r="CC16">
        <f>+'San Juan 1'!G32</f>
        <v>0</v>
      </c>
      <c r="CD16">
        <f>+'San Juan 2'!G32</f>
        <v>0</v>
      </c>
      <c r="CE16">
        <f>+'Los Alamos 1'!G32</f>
        <v>0</v>
      </c>
      <c r="CF16">
        <f>+'Pajaritos 1A'!G32</f>
        <v>0</v>
      </c>
      <c r="CG16">
        <f>+'Alto Jahuel'!G32</f>
        <v>0</v>
      </c>
      <c r="CH16">
        <f>+Miami!G32</f>
        <v>0</v>
      </c>
      <c r="CI16">
        <f>+'santa adela p10'!G32</f>
        <v>0</v>
      </c>
      <c r="CJ16">
        <f>+'El Tranque 7'!G32</f>
        <v>0</v>
      </c>
    </row>
    <row r="17" spans="1:88" x14ac:dyDescent="0.2">
      <c r="A17" s="4">
        <v>30</v>
      </c>
      <c r="B17" s="59">
        <f>+'Lautaro P1'!G33</f>
        <v>0</v>
      </c>
      <c r="C17">
        <f>+'Lautaro P2'!G33</f>
        <v>0</v>
      </c>
      <c r="D17">
        <f>+'Satelite P6'!G33</f>
        <v>0</v>
      </c>
      <c r="E17">
        <f>+'Satelite P7'!G33</f>
        <v>0</v>
      </c>
      <c r="F17">
        <f>+'El Abrazo P4'!G33</f>
        <v>0</v>
      </c>
      <c r="G17">
        <f>+'El Abrazo P5'!G33</f>
        <v>0</v>
      </c>
      <c r="H17">
        <f>+'Sta Marta P2'!G33</f>
        <v>0</v>
      </c>
      <c r="I17">
        <f>+'Sta Marta P3'!G33</f>
        <v>0</v>
      </c>
      <c r="J17">
        <f>+'Sta Marta P4'!G33</f>
        <v>0</v>
      </c>
      <c r="K17">
        <f>+'Sta Ana Chena'!G33</f>
        <v>0</v>
      </c>
      <c r="L17">
        <f>+'Oreste Plath P1'!G33</f>
        <v>0</v>
      </c>
      <c r="M17">
        <f>+'Oreste Plath P2'!G33</f>
        <v>0</v>
      </c>
      <c r="N17">
        <f>+'Almendral P1A'!G33</f>
        <v>0</v>
      </c>
      <c r="O17">
        <f>+'Almendral 2A'!G33</f>
        <v>0</v>
      </c>
      <c r="P17">
        <f>+'Almendral 3B'!G33</f>
        <v>0</v>
      </c>
      <c r="Q17">
        <f>+'Almendral 4A'!G33</f>
        <v>0</v>
      </c>
      <c r="R17">
        <f>+'Almendral 6A'!G33</f>
        <v>0</v>
      </c>
      <c r="S17">
        <f>+'Almendral 7'!G33</f>
        <v>0</v>
      </c>
      <c r="T17">
        <f>+'Almendral 8'!G33</f>
        <v>0</v>
      </c>
      <c r="U17">
        <f>+'Almendral 9'!G33</f>
        <v>0</v>
      </c>
      <c r="V17">
        <f>+'Maipu Centro P1'!G33</f>
        <v>0</v>
      </c>
      <c r="W17">
        <f>+'Maipu Centro P2'!G33</f>
        <v>0</v>
      </c>
      <c r="X17">
        <f>+'Cerrillos1 P2A'!G33</f>
        <v>0</v>
      </c>
      <c r="Y17">
        <f>+'Cerrillos1 P3A'!G33</f>
        <v>0</v>
      </c>
      <c r="Z17">
        <f>+'Cerrillos1 P4A'!G33</f>
        <v>0</v>
      </c>
      <c r="AA17" s="59">
        <f>+'Cerrillos1 P6'!G33</f>
        <v>0</v>
      </c>
      <c r="AB17" s="59">
        <f>+'Cerrillos2 P1'!G33</f>
        <v>0</v>
      </c>
      <c r="AC17" s="59">
        <f>+'Cerrillos2 P2'!G33</f>
        <v>0</v>
      </c>
      <c r="AD17" s="59">
        <f>+'Versalles1 P1'!G33</f>
        <v>0</v>
      </c>
      <c r="AE17" s="59">
        <f>+'Versalles1 P2'!G33</f>
        <v>0</v>
      </c>
      <c r="AF17" s="59">
        <f>+'Versalles1 P3'!G33</f>
        <v>0</v>
      </c>
      <c r="AG17" s="59">
        <f>+'Versalles2 P1'!G33</f>
        <v>0</v>
      </c>
      <c r="AH17" s="59">
        <f>+'Versalles2 P2'!G33</f>
        <v>0</v>
      </c>
      <c r="AI17" s="59">
        <f>+'Alessandri P1A'!G33</f>
        <v>0</v>
      </c>
      <c r="AJ17" s="59">
        <f>+'Alessandri P2A'!G33</f>
        <v>0</v>
      </c>
      <c r="AK17" s="59">
        <f>+'San Jose de Chuchunco P1A'!G33</f>
        <v>0</v>
      </c>
      <c r="AL17" s="59">
        <f>+'San Jose de Chuchunco P2A'!G33</f>
        <v>0</v>
      </c>
      <c r="AM17" s="59">
        <f>+'San Jose de Chuchunco P3A'!G33</f>
        <v>0</v>
      </c>
      <c r="AN17" s="59">
        <f>+'San Jose de Chuchunco P4A'!G33</f>
        <v>0</v>
      </c>
      <c r="AO17" s="59">
        <f>+'San Jose de Chuchunco P5'!G33</f>
        <v>0</v>
      </c>
      <c r="AP17" s="59">
        <f>+'Jahuel P1'!G33</f>
        <v>0</v>
      </c>
      <c r="AQ17" s="59">
        <f>+'Jahuel P2'!G33</f>
        <v>0</v>
      </c>
      <c r="AR17" s="59">
        <f>+'Jahuel P3'!G33</f>
        <v>0</v>
      </c>
      <c r="AS17" s="59">
        <f>+'Jahuel P4'!G33</f>
        <v>0</v>
      </c>
      <c r="AT17" s="59">
        <f>+'Jardin1 P1A'!G33</f>
        <v>0</v>
      </c>
      <c r="AU17" s="59">
        <f>+'Jardin1 P2A'!G33</f>
        <v>0</v>
      </c>
      <c r="AV17" s="59">
        <f>+'Jardin1 P5'!G33</f>
        <v>0</v>
      </c>
      <c r="AW17" s="59">
        <f>+'Jardin2 P2'!G33</f>
        <v>0</v>
      </c>
      <c r="AX17" s="59">
        <f>+'Jardin2 P3'!G33</f>
        <v>0</v>
      </c>
      <c r="AY17" s="59">
        <f>+'Jardin2 P4'!G33</f>
        <v>0</v>
      </c>
      <c r="AZ17" s="59">
        <f>+'Jardin2 P5'!G33</f>
        <v>0</v>
      </c>
      <c r="BA17" s="59">
        <f>+'Los Bosquinos P1'!G33</f>
        <v>0</v>
      </c>
      <c r="BB17" s="59">
        <f>+'Los Bosquinos P2'!G33</f>
        <v>0</v>
      </c>
      <c r="BC17" s="59">
        <f>+'Santa Adela P1A'!G33</f>
        <v>0</v>
      </c>
      <c r="BD17" s="59">
        <f>+'Santa Adela P2A'!G33</f>
        <v>0</v>
      </c>
      <c r="BE17" s="59">
        <f>+'Santa Adela P3A'!G33</f>
        <v>0</v>
      </c>
      <c r="BF17" s="59">
        <f>+'Santa Adela P6A'!G33</f>
        <v>0</v>
      </c>
      <c r="BG17" s="59">
        <f>+'Santa Adela P8A'!G33</f>
        <v>0</v>
      </c>
      <c r="BH17" s="59">
        <f>+'Santa Adela P9'!G33</f>
        <v>0</v>
      </c>
      <c r="BI17" s="59">
        <f>+'Escobar Williams P2A'!G33</f>
        <v>0</v>
      </c>
      <c r="BJ17" s="59">
        <f>+'Escobar Williams P3A'!G33</f>
        <v>0</v>
      </c>
      <c r="BK17" s="59">
        <f>+'Vista Alegre P2'!G33</f>
        <v>0</v>
      </c>
      <c r="BL17" s="59">
        <f>+'Vista Alegre P3'!G33</f>
        <v>0</v>
      </c>
      <c r="BM17" s="59">
        <f>+'Vista Alegre P4A'!G33</f>
        <v>0</v>
      </c>
      <c r="BN17" s="59">
        <f>+'Vista Alegre P5'!G33</f>
        <v>0</v>
      </c>
      <c r="BO17" s="59">
        <f>+'Los Presidentes P5'!G33</f>
        <v>0</v>
      </c>
      <c r="BP17" s="59">
        <f>+'Los Presidentes P6'!G33</f>
        <v>0</v>
      </c>
      <c r="BQ17" s="59">
        <f>+'Lo Errazuriz P1A'!G33</f>
        <v>0</v>
      </c>
      <c r="BR17" s="59">
        <f>+'Lo Errazuriz P2A'!G33</f>
        <v>0</v>
      </c>
      <c r="BS17" s="59">
        <f>+'Lo Errazuriz P6'!G33</f>
        <v>0</v>
      </c>
      <c r="BT17" s="59">
        <f>+'San Luis P1'!G33</f>
        <v>0</v>
      </c>
      <c r="BU17" s="59">
        <f>+'San Luis P2A'!G33</f>
        <v>0</v>
      </c>
      <c r="BV17" s="59">
        <f>+'San Luis P3A'!G33</f>
        <v>0</v>
      </c>
      <c r="BW17" s="59">
        <f>+'El Tranque P1'!G33</f>
        <v>0</v>
      </c>
      <c r="BX17" s="59">
        <f>+'El Tranque P2A'!G33</f>
        <v>0</v>
      </c>
      <c r="BY17" s="59">
        <f>+'El Tranque P3A'!G33</f>
        <v>0</v>
      </c>
      <c r="BZ17" s="59">
        <f>+'El Tranque P4A'!G33</f>
        <v>0</v>
      </c>
      <c r="CA17" s="59">
        <f>+'El Tranque P5A'!G33</f>
        <v>0</v>
      </c>
      <c r="CB17" s="59">
        <f>+'El tranque P6A'!G33</f>
        <v>0</v>
      </c>
      <c r="CC17">
        <f>+'San Juan 1'!G33</f>
        <v>0</v>
      </c>
      <c r="CD17">
        <f>+'San Juan 2'!G33</f>
        <v>0</v>
      </c>
      <c r="CE17">
        <f>+'Los Alamos 1'!G33</f>
        <v>0</v>
      </c>
      <c r="CF17">
        <f>+'Pajaritos 1A'!G33</f>
        <v>0</v>
      </c>
      <c r="CG17">
        <f>+'Alto Jahuel'!G33</f>
        <v>0</v>
      </c>
      <c r="CH17">
        <f>+Miami!G33</f>
        <v>0</v>
      </c>
      <c r="CI17">
        <f>+'santa adela p10'!G33</f>
        <v>0</v>
      </c>
      <c r="CJ17">
        <f>+'El Tranque 7'!G33</f>
        <v>0</v>
      </c>
    </row>
    <row r="18" spans="1:88" x14ac:dyDescent="0.2">
      <c r="A18" s="4">
        <v>17</v>
      </c>
      <c r="B18" s="59">
        <f>+'Lautaro P1'!G34</f>
        <v>0</v>
      </c>
      <c r="C18">
        <f>+'Lautaro P2'!G34</f>
        <v>0</v>
      </c>
      <c r="D18">
        <f>+'Satelite P6'!G34</f>
        <v>0</v>
      </c>
      <c r="E18">
        <f>+'Satelite P7'!G34</f>
        <v>0</v>
      </c>
      <c r="F18">
        <f>+'El Abrazo P4'!G34</f>
        <v>0</v>
      </c>
      <c r="G18">
        <f>+'El Abrazo P5'!G34</f>
        <v>0</v>
      </c>
      <c r="H18">
        <f>+'Sta Marta P2'!G34</f>
        <v>0</v>
      </c>
      <c r="I18">
        <f>+'Sta Marta P3'!G34</f>
        <v>0</v>
      </c>
      <c r="J18">
        <f>+'Sta Marta P4'!G34</f>
        <v>0</v>
      </c>
      <c r="K18">
        <f>+'Sta Ana Chena'!G34</f>
        <v>0</v>
      </c>
      <c r="L18">
        <f>+'Oreste Plath P1'!G34</f>
        <v>0</v>
      </c>
      <c r="M18">
        <f>+'Oreste Plath P2'!G34</f>
        <v>0</v>
      </c>
      <c r="N18">
        <f>+'Almendral P1A'!G34</f>
        <v>0</v>
      </c>
      <c r="O18">
        <f>+'Almendral 2A'!G34</f>
        <v>0</v>
      </c>
      <c r="P18">
        <f>+'Almendral 3B'!G34</f>
        <v>0</v>
      </c>
      <c r="Q18">
        <f>+'Almendral 4A'!G34</f>
        <v>0</v>
      </c>
      <c r="R18">
        <f>+'Almendral 6A'!G34</f>
        <v>0</v>
      </c>
      <c r="S18">
        <f>+'Almendral 7'!G34</f>
        <v>0</v>
      </c>
      <c r="T18">
        <f>+'Almendral 8'!G34</f>
        <v>0</v>
      </c>
      <c r="U18">
        <f>+'Almendral 9'!G34</f>
        <v>0</v>
      </c>
      <c r="V18">
        <f>+'Maipu Centro P1'!G34</f>
        <v>0</v>
      </c>
      <c r="W18">
        <f>+'Maipu Centro P2'!G34</f>
        <v>0</v>
      </c>
      <c r="X18">
        <f>+'Cerrillos1 P2A'!G34</f>
        <v>0</v>
      </c>
      <c r="Y18">
        <f>+'Cerrillos1 P3A'!G34</f>
        <v>0</v>
      </c>
      <c r="Z18">
        <f>+'Cerrillos1 P4A'!G34</f>
        <v>0</v>
      </c>
      <c r="AA18" s="59">
        <f>+'Cerrillos1 P6'!G34</f>
        <v>0</v>
      </c>
      <c r="AB18" s="59">
        <f>+'Cerrillos2 P1'!G34</f>
        <v>0</v>
      </c>
      <c r="AC18" s="59">
        <f>+'Cerrillos2 P2'!G34</f>
        <v>0</v>
      </c>
      <c r="AD18" s="59">
        <f>+'Versalles1 P1'!G34</f>
        <v>0</v>
      </c>
      <c r="AE18" s="59">
        <f>+'Versalles1 P2'!G34</f>
        <v>0</v>
      </c>
      <c r="AF18" s="59">
        <f>+'Versalles1 P3'!G34</f>
        <v>0</v>
      </c>
      <c r="AG18" s="59">
        <f>+'Versalles2 P1'!G34</f>
        <v>0</v>
      </c>
      <c r="AH18" s="59">
        <f>+'Versalles2 P2'!G34</f>
        <v>0</v>
      </c>
      <c r="AI18" s="59">
        <f>+'Alessandri P1A'!G34</f>
        <v>0</v>
      </c>
      <c r="AJ18" s="59">
        <f>+'Alessandri P2A'!G34</f>
        <v>0</v>
      </c>
      <c r="AK18" s="59">
        <f>+'San Jose de Chuchunco P1A'!G34</f>
        <v>0</v>
      </c>
      <c r="AL18" s="59">
        <f>+'San Jose de Chuchunco P2A'!G34</f>
        <v>0</v>
      </c>
      <c r="AM18" s="59">
        <f>+'San Jose de Chuchunco P3A'!G34</f>
        <v>0</v>
      </c>
      <c r="AN18" s="59">
        <f>+'San Jose de Chuchunco P4A'!G34</f>
        <v>0</v>
      </c>
      <c r="AO18" s="59">
        <f>+'San Jose de Chuchunco P5'!G34</f>
        <v>0</v>
      </c>
      <c r="AP18" s="59">
        <f>+'Jahuel P1'!G34</f>
        <v>0</v>
      </c>
      <c r="AQ18" s="59">
        <f>+'Jahuel P2'!G34</f>
        <v>0</v>
      </c>
      <c r="AR18" s="59">
        <f>+'Jahuel P3'!G34</f>
        <v>0</v>
      </c>
      <c r="AS18" s="59">
        <f>+'Jahuel P4'!G34</f>
        <v>0</v>
      </c>
      <c r="AT18" s="59">
        <f>+'Jardin1 P1A'!G34</f>
        <v>0</v>
      </c>
      <c r="AU18" s="59">
        <f>+'Jardin1 P2A'!G34</f>
        <v>0</v>
      </c>
      <c r="AV18" s="59">
        <f>+'Jardin1 P5'!G34</f>
        <v>0</v>
      </c>
      <c r="AW18" s="59">
        <f>+'Jardin2 P2'!G34</f>
        <v>0</v>
      </c>
      <c r="AX18" s="59">
        <f>+'Jardin2 P3'!G34</f>
        <v>0</v>
      </c>
      <c r="AY18" s="59">
        <f>+'Jardin2 P4'!G34</f>
        <v>0</v>
      </c>
      <c r="AZ18" s="59">
        <f>+'Jardin2 P5'!G34</f>
        <v>0</v>
      </c>
      <c r="BA18" s="59">
        <f>+'Los Bosquinos P1'!G34</f>
        <v>0</v>
      </c>
      <c r="BB18" s="59">
        <f>+'Los Bosquinos P2'!G34</f>
        <v>0</v>
      </c>
      <c r="BC18" s="59">
        <f>+'Santa Adela P1A'!G34</f>
        <v>0</v>
      </c>
      <c r="BD18" s="59">
        <f>+'Santa Adela P2A'!G34</f>
        <v>0</v>
      </c>
      <c r="BE18" s="59">
        <f>+'Santa Adela P3A'!G34</f>
        <v>0</v>
      </c>
      <c r="BF18" s="59">
        <f>+'Santa Adela P6A'!G34</f>
        <v>0</v>
      </c>
      <c r="BG18" s="59">
        <f>+'Santa Adela P8A'!G34</f>
        <v>0</v>
      </c>
      <c r="BH18" s="59">
        <f>+'Santa Adela P9'!G34</f>
        <v>0</v>
      </c>
      <c r="BI18" s="59">
        <f>+'Escobar Williams P2A'!G34</f>
        <v>0</v>
      </c>
      <c r="BJ18" s="59">
        <f>+'Escobar Williams P3A'!G34</f>
        <v>0</v>
      </c>
      <c r="BK18" s="59">
        <f>+'Vista Alegre P2'!G34</f>
        <v>0</v>
      </c>
      <c r="BL18" s="59">
        <f>+'Vista Alegre P3'!G34</f>
        <v>0</v>
      </c>
      <c r="BM18" s="59">
        <f>+'Vista Alegre P4A'!G34</f>
        <v>0</v>
      </c>
      <c r="BN18" s="59">
        <f>+'Vista Alegre P5'!G34</f>
        <v>0</v>
      </c>
      <c r="BO18" s="59">
        <f>+'Los Presidentes P5'!G34</f>
        <v>0</v>
      </c>
      <c r="BP18" s="59">
        <f>+'Los Presidentes P6'!G34</f>
        <v>0</v>
      </c>
      <c r="BQ18" s="59">
        <f>+'Lo Errazuriz P1A'!G34</f>
        <v>0</v>
      </c>
      <c r="BR18" s="59">
        <f>+'Lo Errazuriz P2A'!G34</f>
        <v>0</v>
      </c>
      <c r="BS18" s="59">
        <f>+'Lo Errazuriz P6'!G34</f>
        <v>0</v>
      </c>
      <c r="BT18" s="59">
        <f>+'San Luis P1'!G34</f>
        <v>0</v>
      </c>
      <c r="BU18" s="59">
        <f>+'San Luis P2A'!G34</f>
        <v>0</v>
      </c>
      <c r="BV18" s="59">
        <f>+'San Luis P3A'!G34</f>
        <v>0</v>
      </c>
      <c r="BW18" s="59">
        <f>+'El Tranque P1'!G34</f>
        <v>0</v>
      </c>
      <c r="BX18" s="59">
        <f>+'El Tranque P2A'!G34</f>
        <v>0</v>
      </c>
      <c r="BY18" s="59">
        <f>+'El Tranque P3A'!G34</f>
        <v>0</v>
      </c>
      <c r="BZ18" s="59">
        <f>+'El Tranque P4A'!G34</f>
        <v>0</v>
      </c>
      <c r="CA18" s="59">
        <f>+'El Tranque P5A'!G34</f>
        <v>0</v>
      </c>
      <c r="CB18" s="59">
        <f>+'El tranque P6A'!G34</f>
        <v>0</v>
      </c>
      <c r="CC18">
        <f>+'San Juan 1'!G34</f>
        <v>0</v>
      </c>
      <c r="CD18">
        <f>+'San Juan 2'!G34</f>
        <v>0</v>
      </c>
      <c r="CE18">
        <f>+'Los Alamos 1'!G34</f>
        <v>0</v>
      </c>
      <c r="CF18">
        <f>+'Pajaritos 1A'!G34</f>
        <v>0</v>
      </c>
      <c r="CG18">
        <f>+'Alto Jahuel'!G34</f>
        <v>0</v>
      </c>
      <c r="CH18">
        <f>+Miami!G34</f>
        <v>0</v>
      </c>
      <c r="CI18">
        <f>+'santa adela p10'!G34</f>
        <v>0</v>
      </c>
      <c r="CJ18">
        <f>+'El Tranque 7'!G34</f>
        <v>0</v>
      </c>
    </row>
    <row r="19" spans="1:88" x14ac:dyDescent="0.2">
      <c r="A19" s="4">
        <v>18</v>
      </c>
      <c r="B19" s="59">
        <f>+'Lautaro P1'!G35</f>
        <v>0</v>
      </c>
      <c r="C19">
        <f>+'Lautaro P2'!G35</f>
        <v>0</v>
      </c>
      <c r="D19">
        <f>+'Satelite P6'!G35</f>
        <v>0</v>
      </c>
      <c r="E19">
        <f>+'Satelite P7'!G35</f>
        <v>0</v>
      </c>
      <c r="F19">
        <f>+'El Abrazo P4'!G35</f>
        <v>0</v>
      </c>
      <c r="G19">
        <f>+'El Abrazo P5'!G35</f>
        <v>0</v>
      </c>
      <c r="H19">
        <f>+'Sta Marta P2'!G35</f>
        <v>0</v>
      </c>
      <c r="I19">
        <f>+'Sta Marta P3'!G35</f>
        <v>0</v>
      </c>
      <c r="J19">
        <f>+'Sta Marta P4'!G35</f>
        <v>0</v>
      </c>
      <c r="K19">
        <f>+'Sta Ana Chena'!G35</f>
        <v>0</v>
      </c>
      <c r="L19">
        <f>+'Oreste Plath P1'!G35</f>
        <v>0</v>
      </c>
      <c r="M19">
        <f>+'Oreste Plath P2'!G35</f>
        <v>0</v>
      </c>
      <c r="N19">
        <f>+'Almendral P1A'!G35</f>
        <v>0</v>
      </c>
      <c r="O19">
        <f>+'Almendral 2A'!G35</f>
        <v>0</v>
      </c>
      <c r="P19">
        <f>+'Almendral 3B'!G35</f>
        <v>0</v>
      </c>
      <c r="Q19">
        <f>+'Almendral 4A'!G35</f>
        <v>0</v>
      </c>
      <c r="R19">
        <f>+'Almendral 6A'!G35</f>
        <v>0</v>
      </c>
      <c r="S19">
        <f>+'Almendral 7'!G35</f>
        <v>0</v>
      </c>
      <c r="T19">
        <f>+'Almendral 8'!G35</f>
        <v>0</v>
      </c>
      <c r="U19">
        <f>+'Almendral 9'!G35</f>
        <v>0</v>
      </c>
      <c r="V19">
        <f>+'Maipu Centro P1'!G35</f>
        <v>0</v>
      </c>
      <c r="W19">
        <f>+'Maipu Centro P2'!G35</f>
        <v>0</v>
      </c>
      <c r="X19">
        <f>+'Cerrillos1 P2A'!G35</f>
        <v>0</v>
      </c>
      <c r="Y19">
        <f>+'Cerrillos1 P3A'!G35</f>
        <v>0</v>
      </c>
      <c r="Z19">
        <f>+'Cerrillos1 P4A'!G35</f>
        <v>0</v>
      </c>
      <c r="AA19" s="59">
        <f>+'Cerrillos1 P6'!G35</f>
        <v>0</v>
      </c>
      <c r="AB19" s="59">
        <f>+'Cerrillos2 P1'!G35</f>
        <v>0</v>
      </c>
      <c r="AC19" s="59">
        <f>+'Cerrillos2 P2'!G35</f>
        <v>0</v>
      </c>
      <c r="AD19" s="59">
        <f>+'Versalles1 P1'!G35</f>
        <v>0</v>
      </c>
      <c r="AE19" s="59">
        <f>+'Versalles1 P2'!G35</f>
        <v>0</v>
      </c>
      <c r="AF19" s="59">
        <f>+'Versalles1 P3'!G35</f>
        <v>0</v>
      </c>
      <c r="AG19" s="59">
        <f>+'Versalles2 P1'!G35</f>
        <v>0</v>
      </c>
      <c r="AH19" s="59">
        <f>+'Versalles2 P2'!G35</f>
        <v>0</v>
      </c>
      <c r="AI19" s="59">
        <f>+'Alessandri P1A'!G35</f>
        <v>0</v>
      </c>
      <c r="AJ19" s="59">
        <f>+'Alessandri P2A'!G35</f>
        <v>0</v>
      </c>
      <c r="AK19" s="59">
        <f>+'San Jose de Chuchunco P1A'!G35</f>
        <v>0</v>
      </c>
      <c r="AL19" s="59">
        <f>+'San Jose de Chuchunco P2A'!G35</f>
        <v>0</v>
      </c>
      <c r="AM19" s="59">
        <f>+'San Jose de Chuchunco P3A'!G35</f>
        <v>0</v>
      </c>
      <c r="AN19" s="59">
        <f>+'San Jose de Chuchunco P4A'!G35</f>
        <v>0</v>
      </c>
      <c r="AO19" s="59">
        <f>+'San Jose de Chuchunco P5'!G35</f>
        <v>0</v>
      </c>
      <c r="AP19" s="59">
        <f>+'Jahuel P1'!G35</f>
        <v>0</v>
      </c>
      <c r="AQ19" s="59">
        <f>+'Jahuel P2'!G35</f>
        <v>0</v>
      </c>
      <c r="AR19" s="59">
        <f>+'Jahuel P3'!G35</f>
        <v>0</v>
      </c>
      <c r="AS19" s="59">
        <f>+'Jahuel P4'!G35</f>
        <v>0</v>
      </c>
      <c r="AT19" s="59">
        <f>+'Jardin1 P1A'!G35</f>
        <v>0</v>
      </c>
      <c r="AU19" s="59">
        <f>+'Jardin1 P2A'!G35</f>
        <v>0</v>
      </c>
      <c r="AV19" s="59">
        <f>+'Jardin1 P5'!G35</f>
        <v>0</v>
      </c>
      <c r="AW19" s="59">
        <f>+'Jardin2 P2'!G35</f>
        <v>0</v>
      </c>
      <c r="AX19" s="59">
        <f>+'Jardin2 P3'!G35</f>
        <v>0</v>
      </c>
      <c r="AY19" s="59">
        <f>+'Jardin2 P4'!G35</f>
        <v>0</v>
      </c>
      <c r="AZ19" s="59">
        <f>+'Jardin2 P5'!G35</f>
        <v>0</v>
      </c>
      <c r="BA19" s="59">
        <f>+'Los Bosquinos P1'!G35</f>
        <v>0</v>
      </c>
      <c r="BB19" s="59">
        <f>+'Los Bosquinos P2'!G35</f>
        <v>0</v>
      </c>
      <c r="BC19" s="59">
        <f>+'Santa Adela P1A'!G35</f>
        <v>0</v>
      </c>
      <c r="BD19" s="59">
        <f>+'Santa Adela P2A'!G35</f>
        <v>0</v>
      </c>
      <c r="BE19" s="59">
        <f>+'Santa Adela P3A'!G35</f>
        <v>0</v>
      </c>
      <c r="BF19" s="59">
        <f>+'Santa Adela P6A'!G35</f>
        <v>0</v>
      </c>
      <c r="BG19" s="59">
        <f>+'Santa Adela P8A'!G35</f>
        <v>0</v>
      </c>
      <c r="BH19" s="59">
        <f>+'Santa Adela P9'!G35</f>
        <v>0</v>
      </c>
      <c r="BI19" s="59">
        <f>+'Escobar Williams P2A'!G35</f>
        <v>0</v>
      </c>
      <c r="BJ19" s="59">
        <f>+'Escobar Williams P3A'!G35</f>
        <v>0</v>
      </c>
      <c r="BK19" s="59">
        <f>+'Vista Alegre P2'!G35</f>
        <v>0</v>
      </c>
      <c r="BL19" s="59">
        <f>+'Vista Alegre P3'!G35</f>
        <v>0</v>
      </c>
      <c r="BM19" s="59">
        <f>+'Vista Alegre P4A'!G35</f>
        <v>0</v>
      </c>
      <c r="BN19" s="59">
        <f>+'Vista Alegre P5'!G35</f>
        <v>0</v>
      </c>
      <c r="BO19" s="59">
        <f>+'Los Presidentes P5'!G35</f>
        <v>0</v>
      </c>
      <c r="BP19" s="59">
        <f>+'Los Presidentes P6'!G35</f>
        <v>0</v>
      </c>
      <c r="BQ19" s="59">
        <f>+'Lo Errazuriz P1A'!G35</f>
        <v>0</v>
      </c>
      <c r="BR19" s="59">
        <f>+'Lo Errazuriz P2A'!G35</f>
        <v>0</v>
      </c>
      <c r="BS19" s="59">
        <f>+'Lo Errazuriz P6'!G35</f>
        <v>0</v>
      </c>
      <c r="BT19" s="59">
        <f>+'San Luis P1'!G35</f>
        <v>0</v>
      </c>
      <c r="BU19" s="59">
        <f>+'San Luis P2A'!G35</f>
        <v>0</v>
      </c>
      <c r="BV19" s="59">
        <f>+'San Luis P3A'!G35</f>
        <v>0</v>
      </c>
      <c r="BW19" s="59">
        <f>+'El Tranque P1'!G35</f>
        <v>0</v>
      </c>
      <c r="BX19" s="59">
        <f>+'El Tranque P2A'!G35</f>
        <v>0</v>
      </c>
      <c r="BY19" s="59">
        <f>+'El Tranque P3A'!G35</f>
        <v>0</v>
      </c>
      <c r="BZ19" s="59">
        <f>+'El Tranque P4A'!G35</f>
        <v>0</v>
      </c>
      <c r="CA19" s="59">
        <f>+'El Tranque P5A'!G35</f>
        <v>0</v>
      </c>
      <c r="CB19" s="59">
        <f>+'El tranque P6A'!G35</f>
        <v>0</v>
      </c>
      <c r="CC19">
        <f>+'San Juan 1'!G35</f>
        <v>0</v>
      </c>
      <c r="CD19">
        <f>+'San Juan 2'!G35</f>
        <v>0</v>
      </c>
      <c r="CE19">
        <f>+'Los Alamos 1'!G35</f>
        <v>0</v>
      </c>
      <c r="CF19">
        <f>+'Pajaritos 1A'!G35</f>
        <v>0</v>
      </c>
      <c r="CG19">
        <f>+'Alto Jahuel'!G35</f>
        <v>0</v>
      </c>
      <c r="CH19">
        <f>+Miami!G35</f>
        <v>0</v>
      </c>
      <c r="CI19">
        <f>+'santa adela p10'!G35</f>
        <v>0</v>
      </c>
      <c r="CJ19">
        <f>+'El Tranque 7'!G35</f>
        <v>0</v>
      </c>
    </row>
    <row r="20" spans="1:88" x14ac:dyDescent="0.2">
      <c r="A20" s="4">
        <v>19</v>
      </c>
      <c r="B20" s="59">
        <f>+'Lautaro P1'!G36</f>
        <v>0</v>
      </c>
      <c r="C20">
        <f>+'Lautaro P2'!G36</f>
        <v>0</v>
      </c>
      <c r="D20">
        <f>+'Satelite P6'!G36</f>
        <v>0</v>
      </c>
      <c r="E20">
        <f>+'Satelite P7'!G36</f>
        <v>0</v>
      </c>
      <c r="F20">
        <f>+'El Abrazo P4'!G36</f>
        <v>0</v>
      </c>
      <c r="G20">
        <f>+'El Abrazo P5'!G36</f>
        <v>0</v>
      </c>
      <c r="H20">
        <f>+'Sta Marta P2'!G36</f>
        <v>0</v>
      </c>
      <c r="I20">
        <f>+'Sta Marta P3'!G36</f>
        <v>0</v>
      </c>
      <c r="J20">
        <f>+'Sta Marta P4'!G36</f>
        <v>0</v>
      </c>
      <c r="K20">
        <f>+'Sta Ana Chena'!G36</f>
        <v>0</v>
      </c>
      <c r="L20">
        <f>+'Oreste Plath P1'!G36</f>
        <v>0</v>
      </c>
      <c r="M20">
        <f>+'Oreste Plath P2'!G36</f>
        <v>0</v>
      </c>
      <c r="N20">
        <f>+'Almendral P1A'!G36</f>
        <v>0</v>
      </c>
      <c r="O20">
        <f>+'Almendral 2A'!G36</f>
        <v>0</v>
      </c>
      <c r="P20">
        <f>+'Almendral 3B'!G36</f>
        <v>0</v>
      </c>
      <c r="Q20">
        <f>+'Almendral 4A'!G36</f>
        <v>0</v>
      </c>
      <c r="R20">
        <f>+'Almendral 6A'!G36</f>
        <v>0</v>
      </c>
      <c r="S20">
        <f>+'Almendral 7'!G36</f>
        <v>0</v>
      </c>
      <c r="T20">
        <f>+'Almendral 8'!G36</f>
        <v>0</v>
      </c>
      <c r="U20">
        <f>+'Almendral 9'!G36</f>
        <v>0</v>
      </c>
      <c r="V20">
        <f>+'Maipu Centro P1'!G36</f>
        <v>0</v>
      </c>
      <c r="W20">
        <f>+'Maipu Centro P2'!G36</f>
        <v>0</v>
      </c>
      <c r="X20">
        <f>+'Cerrillos1 P2A'!G36</f>
        <v>0</v>
      </c>
      <c r="Y20">
        <f>+'Cerrillos1 P3A'!G36</f>
        <v>0</v>
      </c>
      <c r="Z20">
        <f>+'Cerrillos1 P4A'!G36</f>
        <v>0</v>
      </c>
      <c r="AA20" s="59">
        <f>+'Cerrillos1 P6'!G36</f>
        <v>0</v>
      </c>
      <c r="AB20" s="59">
        <f>+'Cerrillos2 P1'!G36</f>
        <v>0</v>
      </c>
      <c r="AC20" s="59">
        <f>+'Cerrillos2 P2'!G36</f>
        <v>0</v>
      </c>
      <c r="AD20" s="59">
        <f>+'Versalles1 P1'!G36</f>
        <v>0</v>
      </c>
      <c r="AE20" s="59">
        <f>+'Versalles1 P2'!G36</f>
        <v>0</v>
      </c>
      <c r="AF20" s="59">
        <f>+'Versalles1 P3'!G36</f>
        <v>0</v>
      </c>
      <c r="AG20" s="59">
        <f>+'Versalles2 P1'!G36</f>
        <v>0</v>
      </c>
      <c r="AH20" s="59">
        <f>+'Versalles2 P2'!G36</f>
        <v>0</v>
      </c>
      <c r="AI20" s="59">
        <f>+'Alessandri P1A'!G36</f>
        <v>0</v>
      </c>
      <c r="AJ20" s="59">
        <f>+'Alessandri P2A'!G36</f>
        <v>0</v>
      </c>
      <c r="AK20" s="59">
        <f>+'San Jose de Chuchunco P1A'!G36</f>
        <v>0</v>
      </c>
      <c r="AL20" s="59">
        <f>+'San Jose de Chuchunco P2A'!G36</f>
        <v>0</v>
      </c>
      <c r="AM20" s="59">
        <f>+'San Jose de Chuchunco P3A'!G36</f>
        <v>0</v>
      </c>
      <c r="AN20" s="59">
        <f>+'San Jose de Chuchunco P4A'!G36</f>
        <v>0</v>
      </c>
      <c r="AO20" s="59">
        <f>+'San Jose de Chuchunco P5'!G36</f>
        <v>0</v>
      </c>
      <c r="AP20" s="59">
        <f>+'Jahuel P1'!G36</f>
        <v>0</v>
      </c>
      <c r="AQ20" s="59">
        <f>+'Jahuel P2'!G36</f>
        <v>0</v>
      </c>
      <c r="AR20" s="59">
        <f>+'Jahuel P3'!G36</f>
        <v>0</v>
      </c>
      <c r="AS20" s="59">
        <f>+'Jahuel P4'!G36</f>
        <v>0</v>
      </c>
      <c r="AT20" s="59">
        <f>+'Jardin1 P1A'!G36</f>
        <v>0</v>
      </c>
      <c r="AU20" s="59">
        <f>+'Jardin1 P2A'!G36</f>
        <v>0</v>
      </c>
      <c r="AV20" s="59">
        <f>+'Jardin1 P5'!G36</f>
        <v>0</v>
      </c>
      <c r="AW20" s="59">
        <f>+'Jardin2 P2'!G36</f>
        <v>0</v>
      </c>
      <c r="AX20" s="59">
        <f>+'Jardin2 P3'!G36</f>
        <v>0</v>
      </c>
      <c r="AY20" s="59">
        <f>+'Jardin2 P4'!G36</f>
        <v>0</v>
      </c>
      <c r="AZ20" s="59">
        <f>+'Jardin2 P5'!G36</f>
        <v>0</v>
      </c>
      <c r="BA20" s="59">
        <f>+'Los Bosquinos P1'!G36</f>
        <v>0</v>
      </c>
      <c r="BB20" s="59">
        <f>+'Los Bosquinos P2'!G36</f>
        <v>0</v>
      </c>
      <c r="BC20" s="59">
        <f>+'Santa Adela P1A'!G36</f>
        <v>0</v>
      </c>
      <c r="BD20" s="59">
        <f>+'Santa Adela P2A'!G36</f>
        <v>0</v>
      </c>
      <c r="BE20" s="59">
        <f>+'Santa Adela P3A'!G36</f>
        <v>0</v>
      </c>
      <c r="BF20" s="59">
        <f>+'Santa Adela P6A'!G36</f>
        <v>0</v>
      </c>
      <c r="BG20" s="59">
        <f>+'Santa Adela P8A'!G36</f>
        <v>0</v>
      </c>
      <c r="BH20" s="59">
        <f>+'Santa Adela P9'!G36</f>
        <v>0</v>
      </c>
      <c r="BI20" s="59">
        <f>+'Escobar Williams P2A'!G36</f>
        <v>0</v>
      </c>
      <c r="BJ20" s="59">
        <f>+'Escobar Williams P3A'!G36</f>
        <v>0</v>
      </c>
      <c r="BK20" s="59">
        <f>+'Vista Alegre P2'!G36</f>
        <v>0</v>
      </c>
      <c r="BL20" s="59">
        <f>+'Vista Alegre P3'!G36</f>
        <v>0</v>
      </c>
      <c r="BM20" s="59">
        <f>+'Vista Alegre P4A'!G36</f>
        <v>0</v>
      </c>
      <c r="BN20" s="59">
        <f>+'Vista Alegre P5'!G36</f>
        <v>0</v>
      </c>
      <c r="BO20" s="59">
        <f>+'Los Presidentes P5'!G36</f>
        <v>0</v>
      </c>
      <c r="BP20" s="59">
        <f>+'Los Presidentes P6'!G36</f>
        <v>0</v>
      </c>
      <c r="BQ20" s="59">
        <f>+'Lo Errazuriz P1A'!G36</f>
        <v>0</v>
      </c>
      <c r="BR20" s="59">
        <f>+'Lo Errazuriz P2A'!G36</f>
        <v>0</v>
      </c>
      <c r="BS20" s="59">
        <f>+'Lo Errazuriz P6'!G36</f>
        <v>0</v>
      </c>
      <c r="BT20" s="59">
        <f>+'San Luis P1'!G36</f>
        <v>0</v>
      </c>
      <c r="BU20" s="59">
        <f>+'San Luis P2A'!G36</f>
        <v>0</v>
      </c>
      <c r="BV20" s="59">
        <f>+'San Luis P3A'!G36</f>
        <v>0</v>
      </c>
      <c r="BW20" s="59">
        <f>+'El Tranque P1'!G36</f>
        <v>0</v>
      </c>
      <c r="BX20" s="59">
        <f>+'El Tranque P2A'!G36</f>
        <v>0</v>
      </c>
      <c r="BY20" s="59">
        <f>+'El Tranque P3A'!G36</f>
        <v>0</v>
      </c>
      <c r="BZ20" s="59">
        <f>+'El Tranque P4A'!G36</f>
        <v>0</v>
      </c>
      <c r="CA20" s="59">
        <f>+'El Tranque P5A'!G36</f>
        <v>0</v>
      </c>
      <c r="CB20" s="59">
        <f>+'El tranque P6A'!G36</f>
        <v>0</v>
      </c>
      <c r="CC20">
        <f>+'San Juan 1'!G36</f>
        <v>0</v>
      </c>
      <c r="CD20">
        <f>+'San Juan 2'!G36</f>
        <v>0</v>
      </c>
      <c r="CE20">
        <f>+'Los Alamos 1'!G36</f>
        <v>0</v>
      </c>
      <c r="CF20">
        <f>+'Pajaritos 1A'!G36</f>
        <v>0</v>
      </c>
      <c r="CG20">
        <f>+'Alto Jahuel'!G36</f>
        <v>0</v>
      </c>
      <c r="CH20">
        <f>+Miami!G36</f>
        <v>0</v>
      </c>
      <c r="CI20">
        <f>+'santa adela p10'!G36</f>
        <v>0</v>
      </c>
      <c r="CJ20">
        <f>+'El Tranque 7'!G36</f>
        <v>0</v>
      </c>
    </row>
    <row r="21" spans="1:88" x14ac:dyDescent="0.2">
      <c r="A21" s="4">
        <v>20</v>
      </c>
      <c r="B21" s="59">
        <f>+'Lautaro P1'!G37</f>
        <v>0</v>
      </c>
      <c r="C21">
        <f>+'Lautaro P2'!G37</f>
        <v>0</v>
      </c>
      <c r="D21">
        <f>+'Satelite P6'!G37</f>
        <v>0</v>
      </c>
      <c r="E21">
        <f>+'Satelite P7'!G37</f>
        <v>0</v>
      </c>
      <c r="F21">
        <f>+'El Abrazo P4'!G37</f>
        <v>0</v>
      </c>
      <c r="G21">
        <f>+'El Abrazo P5'!G37</f>
        <v>0</v>
      </c>
      <c r="H21">
        <f>+'Sta Marta P2'!G37</f>
        <v>0</v>
      </c>
      <c r="I21">
        <f>+'Sta Marta P3'!G37</f>
        <v>0</v>
      </c>
      <c r="J21">
        <f>+'Sta Marta P4'!G37</f>
        <v>0</v>
      </c>
      <c r="K21">
        <f>+'Sta Ana Chena'!G37</f>
        <v>0</v>
      </c>
      <c r="L21">
        <f>+'Oreste Plath P1'!G37</f>
        <v>0</v>
      </c>
      <c r="M21">
        <f>+'Oreste Plath P2'!G37</f>
        <v>0</v>
      </c>
      <c r="N21">
        <f>+'Almendral P1A'!G37</f>
        <v>0</v>
      </c>
      <c r="O21">
        <f>+'Almendral 2A'!G37</f>
        <v>0</v>
      </c>
      <c r="P21">
        <f>+'Almendral 3B'!G37</f>
        <v>0</v>
      </c>
      <c r="Q21">
        <f>+'Almendral 4A'!G37</f>
        <v>0</v>
      </c>
      <c r="R21">
        <f>+'Almendral 6A'!G37</f>
        <v>0</v>
      </c>
      <c r="S21">
        <f>+'Almendral 7'!G37</f>
        <v>0</v>
      </c>
      <c r="T21">
        <f>+'Almendral 8'!G37</f>
        <v>0</v>
      </c>
      <c r="U21">
        <f>+'Almendral 9'!G37</f>
        <v>0</v>
      </c>
      <c r="V21">
        <f>+'Maipu Centro P1'!G37</f>
        <v>0</v>
      </c>
      <c r="W21">
        <f>+'Maipu Centro P2'!G37</f>
        <v>0</v>
      </c>
      <c r="X21">
        <f>+'Cerrillos1 P2A'!G37</f>
        <v>0</v>
      </c>
      <c r="Y21">
        <f>+'Cerrillos1 P3A'!G37</f>
        <v>0</v>
      </c>
      <c r="Z21">
        <f>+'Cerrillos1 P4A'!G37</f>
        <v>0</v>
      </c>
      <c r="AA21" s="59">
        <f>+'Cerrillos1 P6'!G37</f>
        <v>0</v>
      </c>
      <c r="AB21" s="59">
        <f>+'Cerrillos2 P1'!G37</f>
        <v>0</v>
      </c>
      <c r="AC21" s="59">
        <f>+'Cerrillos2 P2'!G37</f>
        <v>0</v>
      </c>
      <c r="AD21" s="59">
        <f>+'Versalles1 P1'!G37</f>
        <v>0</v>
      </c>
      <c r="AE21" s="59">
        <f>+'Versalles1 P2'!G37</f>
        <v>0</v>
      </c>
      <c r="AF21" s="59">
        <f>+'Versalles1 P3'!G37</f>
        <v>0</v>
      </c>
      <c r="AG21" s="59">
        <f>+'Versalles2 P1'!G37</f>
        <v>0</v>
      </c>
      <c r="AH21" s="59">
        <f>+'Versalles2 P2'!G37</f>
        <v>0</v>
      </c>
      <c r="AI21" s="59">
        <f>+'Alessandri P1A'!G37</f>
        <v>0</v>
      </c>
      <c r="AJ21" s="59">
        <f>+'Alessandri P2A'!G37</f>
        <v>0</v>
      </c>
      <c r="AK21" s="59">
        <f>+'San Jose de Chuchunco P1A'!G37</f>
        <v>0</v>
      </c>
      <c r="AL21" s="59">
        <f>+'San Jose de Chuchunco P2A'!G37</f>
        <v>0</v>
      </c>
      <c r="AM21" s="59">
        <f>+'San Jose de Chuchunco P3A'!G37</f>
        <v>0</v>
      </c>
      <c r="AN21" s="59">
        <f>+'San Jose de Chuchunco P4A'!G37</f>
        <v>0</v>
      </c>
      <c r="AO21" s="59">
        <f>+'San Jose de Chuchunco P5'!G37</f>
        <v>0</v>
      </c>
      <c r="AP21" s="59">
        <f>+'Jahuel P1'!G37</f>
        <v>0</v>
      </c>
      <c r="AQ21" s="59">
        <f>+'Jahuel P2'!G37</f>
        <v>0</v>
      </c>
      <c r="AR21" s="59">
        <f>+'Jahuel P3'!G37</f>
        <v>0</v>
      </c>
      <c r="AS21" s="59">
        <f>+'Jahuel P4'!G37</f>
        <v>0</v>
      </c>
      <c r="AT21" s="59">
        <f>+'Jardin1 P1A'!G37</f>
        <v>0</v>
      </c>
      <c r="AU21" s="59">
        <f>+'Jardin1 P2A'!G37</f>
        <v>0</v>
      </c>
      <c r="AV21" s="59">
        <f>+'Jardin1 P5'!G37</f>
        <v>0</v>
      </c>
      <c r="AW21" s="59">
        <f>+'Jardin2 P2'!G37</f>
        <v>0</v>
      </c>
      <c r="AX21" s="59">
        <f>+'Jardin2 P3'!G37</f>
        <v>0</v>
      </c>
      <c r="AY21" s="59">
        <f>+'Jardin2 P4'!G37</f>
        <v>0</v>
      </c>
      <c r="AZ21" s="59">
        <f>+'Jardin2 P5'!G37</f>
        <v>0</v>
      </c>
      <c r="BA21" s="59">
        <f>+'Los Bosquinos P1'!G37</f>
        <v>0</v>
      </c>
      <c r="BB21" s="59">
        <f>+'Los Bosquinos P2'!G37</f>
        <v>0</v>
      </c>
      <c r="BC21" s="59">
        <f>+'Santa Adela P1A'!G37</f>
        <v>0</v>
      </c>
      <c r="BD21" s="59">
        <f>+'Santa Adela P2A'!G37</f>
        <v>0</v>
      </c>
      <c r="BE21" s="59">
        <f>+'Santa Adela P3A'!G37</f>
        <v>0</v>
      </c>
      <c r="BF21" s="59">
        <f>+'Santa Adela P6A'!G37</f>
        <v>0</v>
      </c>
      <c r="BG21" s="59">
        <f>+'Santa Adela P8A'!G37</f>
        <v>0</v>
      </c>
      <c r="BH21" s="59">
        <f>+'Santa Adela P9'!G37</f>
        <v>0</v>
      </c>
      <c r="BI21" s="59">
        <f>+'Escobar Williams P2A'!G37</f>
        <v>0</v>
      </c>
      <c r="BJ21" s="59">
        <f>+'Escobar Williams P3A'!G37</f>
        <v>0</v>
      </c>
      <c r="BK21" s="59">
        <f>+'Vista Alegre P2'!G37</f>
        <v>0</v>
      </c>
      <c r="BL21" s="59">
        <f>+'Vista Alegre P3'!G37</f>
        <v>0</v>
      </c>
      <c r="BM21" s="59">
        <f>+'Vista Alegre P4A'!G37</f>
        <v>0</v>
      </c>
      <c r="BN21" s="59">
        <f>+'Vista Alegre P5'!G37</f>
        <v>0</v>
      </c>
      <c r="BO21" s="59">
        <f>+'Los Presidentes P5'!G37</f>
        <v>0</v>
      </c>
      <c r="BP21" s="59">
        <f>+'Los Presidentes P6'!G37</f>
        <v>0</v>
      </c>
      <c r="BQ21" s="59">
        <f>+'Lo Errazuriz P1A'!G37</f>
        <v>0</v>
      </c>
      <c r="BR21" s="59">
        <f>+'Lo Errazuriz P2A'!G37</f>
        <v>0</v>
      </c>
      <c r="BS21" s="59">
        <f>+'Lo Errazuriz P6'!G37</f>
        <v>0</v>
      </c>
      <c r="BT21" s="59">
        <f>+'San Luis P1'!G37</f>
        <v>0</v>
      </c>
      <c r="BU21" s="59">
        <f>+'San Luis P2A'!G37</f>
        <v>0</v>
      </c>
      <c r="BV21" s="59">
        <f>+'San Luis P3A'!G37</f>
        <v>0</v>
      </c>
      <c r="BW21" s="59">
        <f>+'El Tranque P1'!G37</f>
        <v>0</v>
      </c>
      <c r="BX21" s="59">
        <f>+'El Tranque P2A'!G37</f>
        <v>0</v>
      </c>
      <c r="BY21" s="59">
        <f>+'El Tranque P3A'!G37</f>
        <v>0</v>
      </c>
      <c r="BZ21" s="59">
        <f>+'El Tranque P4A'!G37</f>
        <v>0</v>
      </c>
      <c r="CA21" s="59">
        <f>+'El Tranque P5A'!G37</f>
        <v>0</v>
      </c>
      <c r="CB21" s="59">
        <f>+'El tranque P6A'!G37</f>
        <v>0</v>
      </c>
      <c r="CC21">
        <f>+'San Juan 1'!G37</f>
        <v>0</v>
      </c>
      <c r="CD21">
        <f>+'San Juan 2'!G37</f>
        <v>0</v>
      </c>
      <c r="CE21">
        <f>+'Los Alamos 1'!G37</f>
        <v>0</v>
      </c>
      <c r="CF21">
        <f>+'Pajaritos 1A'!G37</f>
        <v>0</v>
      </c>
      <c r="CG21">
        <f>+'Alto Jahuel'!G37</f>
        <v>0</v>
      </c>
      <c r="CH21">
        <f>+Miami!G37</f>
        <v>0</v>
      </c>
      <c r="CI21">
        <f>+'santa adela p10'!G37</f>
        <v>0</v>
      </c>
      <c r="CJ21">
        <f>+'El Tranque 7'!G37</f>
        <v>0</v>
      </c>
    </row>
    <row r="22" spans="1:88" x14ac:dyDescent="0.2">
      <c r="A22" s="4">
        <v>21</v>
      </c>
      <c r="B22" s="59">
        <f>+'Lautaro P1'!G38</f>
        <v>0</v>
      </c>
      <c r="C22">
        <f>+'Lautaro P2'!G38</f>
        <v>0</v>
      </c>
      <c r="D22">
        <f>+'Satelite P6'!G38</f>
        <v>0</v>
      </c>
      <c r="E22">
        <f>+'Satelite P7'!G38</f>
        <v>0</v>
      </c>
      <c r="F22">
        <f>+'El Abrazo P4'!G38</f>
        <v>0</v>
      </c>
      <c r="G22">
        <f>+'El Abrazo P5'!G38</f>
        <v>0</v>
      </c>
      <c r="H22">
        <f>+'Sta Marta P2'!G38</f>
        <v>0</v>
      </c>
      <c r="I22">
        <f>+'Sta Marta P3'!G38</f>
        <v>0</v>
      </c>
      <c r="J22">
        <f>+'Sta Marta P4'!G38</f>
        <v>0</v>
      </c>
      <c r="K22">
        <f>+'Sta Ana Chena'!G38</f>
        <v>0</v>
      </c>
      <c r="L22">
        <f>+'Oreste Plath P1'!G38</f>
        <v>0</v>
      </c>
      <c r="M22">
        <f>+'Oreste Plath P2'!G38</f>
        <v>0</v>
      </c>
      <c r="N22">
        <f>+'Almendral P1A'!G38</f>
        <v>0</v>
      </c>
      <c r="O22">
        <f>+'Almendral 2A'!G38</f>
        <v>0</v>
      </c>
      <c r="P22">
        <f>+'Almendral 3B'!G38</f>
        <v>0</v>
      </c>
      <c r="Q22">
        <f>+'Almendral 4A'!G38</f>
        <v>0</v>
      </c>
      <c r="R22">
        <f>+'Almendral 6A'!G38</f>
        <v>0</v>
      </c>
      <c r="S22">
        <f>+'Almendral 7'!G38</f>
        <v>0</v>
      </c>
      <c r="T22">
        <f>+'Almendral 8'!G38</f>
        <v>0</v>
      </c>
      <c r="U22">
        <f>+'Almendral 9'!G38</f>
        <v>0</v>
      </c>
      <c r="V22">
        <f>+'Maipu Centro P1'!G38</f>
        <v>0</v>
      </c>
      <c r="W22">
        <f>+'Maipu Centro P2'!G38</f>
        <v>0</v>
      </c>
      <c r="X22">
        <f>+'Cerrillos1 P2A'!G38</f>
        <v>0</v>
      </c>
      <c r="Y22">
        <f>+'Cerrillos1 P3A'!G38</f>
        <v>0</v>
      </c>
      <c r="Z22">
        <f>+'Cerrillos1 P4A'!G38</f>
        <v>0</v>
      </c>
      <c r="AA22" s="59">
        <f>+'Cerrillos1 P6'!G38</f>
        <v>0</v>
      </c>
      <c r="AB22" s="59">
        <f>+'Cerrillos2 P1'!G38</f>
        <v>0</v>
      </c>
      <c r="AC22" s="59">
        <f>+'Cerrillos2 P2'!G38</f>
        <v>0</v>
      </c>
      <c r="AD22" s="59">
        <f>+'Versalles1 P1'!G38</f>
        <v>0</v>
      </c>
      <c r="AE22" s="59">
        <f>+'Versalles1 P2'!G38</f>
        <v>0</v>
      </c>
      <c r="AF22" s="59">
        <f>+'Versalles1 P3'!G38</f>
        <v>0</v>
      </c>
      <c r="AG22" s="59">
        <f>+'Versalles2 P1'!G38</f>
        <v>0</v>
      </c>
      <c r="AH22" s="59">
        <f>+'Versalles2 P2'!G38</f>
        <v>0</v>
      </c>
      <c r="AI22" s="59">
        <f>+'Alessandri P1A'!G38</f>
        <v>0</v>
      </c>
      <c r="AJ22" s="59">
        <f>+'Alessandri P2A'!G38</f>
        <v>0</v>
      </c>
      <c r="AK22" s="59">
        <f>+'San Jose de Chuchunco P1A'!G38</f>
        <v>0</v>
      </c>
      <c r="AL22" s="59">
        <f>+'San Jose de Chuchunco P2A'!G38</f>
        <v>0</v>
      </c>
      <c r="AM22" s="59">
        <f>+'San Jose de Chuchunco P3A'!G38</f>
        <v>0</v>
      </c>
      <c r="AN22" s="59">
        <f>+'San Jose de Chuchunco P4A'!G38</f>
        <v>0</v>
      </c>
      <c r="AO22" s="59">
        <f>+'San Jose de Chuchunco P5'!G38</f>
        <v>0</v>
      </c>
      <c r="AP22" s="59">
        <f>+'Jahuel P1'!G38</f>
        <v>0</v>
      </c>
      <c r="AQ22" s="59">
        <f>+'Jahuel P2'!G38</f>
        <v>0</v>
      </c>
      <c r="AR22" s="59">
        <f>+'Jahuel P3'!G38</f>
        <v>0</v>
      </c>
      <c r="AS22" s="59">
        <f>+'Jahuel P4'!G38</f>
        <v>0</v>
      </c>
      <c r="AT22" s="59">
        <f>+'Jardin1 P1A'!G38</f>
        <v>0</v>
      </c>
      <c r="AU22" s="59">
        <f>+'Jardin1 P2A'!G38</f>
        <v>0</v>
      </c>
      <c r="AV22" s="59">
        <f>+'Jardin1 P5'!G38</f>
        <v>0</v>
      </c>
      <c r="AW22" s="59">
        <f>+'Jardin2 P2'!G38</f>
        <v>0</v>
      </c>
      <c r="AX22" s="59">
        <f>+'Jardin2 P3'!G38</f>
        <v>0</v>
      </c>
      <c r="AY22" s="59">
        <f>+'Jardin2 P4'!G38</f>
        <v>0</v>
      </c>
      <c r="AZ22" s="59">
        <f>+'Jardin2 P5'!G38</f>
        <v>0</v>
      </c>
      <c r="BA22" s="59">
        <f>+'Los Bosquinos P1'!G38</f>
        <v>0</v>
      </c>
      <c r="BB22" s="59">
        <f>+'Los Bosquinos P2'!G38</f>
        <v>0</v>
      </c>
      <c r="BC22" s="59">
        <f>+'Santa Adela P1A'!G38</f>
        <v>0</v>
      </c>
      <c r="BD22" s="59">
        <f>+'Santa Adela P2A'!G38</f>
        <v>0</v>
      </c>
      <c r="BE22" s="59">
        <f>+'Santa Adela P3A'!G38</f>
        <v>0</v>
      </c>
      <c r="BF22" s="59">
        <f>+'Santa Adela P6A'!G38</f>
        <v>0</v>
      </c>
      <c r="BG22" s="59">
        <f>+'Santa Adela P8A'!G38</f>
        <v>0</v>
      </c>
      <c r="BH22" s="59">
        <f>+'Santa Adela P9'!G38</f>
        <v>0</v>
      </c>
      <c r="BI22" s="59">
        <f>+'Escobar Williams P2A'!G38</f>
        <v>0</v>
      </c>
      <c r="BJ22" s="59">
        <f>+'Escobar Williams P3A'!G38</f>
        <v>0</v>
      </c>
      <c r="BK22" s="59">
        <f>+'Vista Alegre P2'!G38</f>
        <v>0</v>
      </c>
      <c r="BL22" s="59">
        <f>+'Vista Alegre P3'!G38</f>
        <v>0</v>
      </c>
      <c r="BM22" s="59">
        <f>+'Vista Alegre P4A'!G38</f>
        <v>0</v>
      </c>
      <c r="BN22" s="59">
        <f>+'Vista Alegre P5'!G38</f>
        <v>0</v>
      </c>
      <c r="BO22" s="59">
        <f>+'Los Presidentes P5'!G38</f>
        <v>0</v>
      </c>
      <c r="BP22" s="59">
        <f>+'Los Presidentes P6'!G38</f>
        <v>0</v>
      </c>
      <c r="BQ22" s="59">
        <f>+'Lo Errazuriz P1A'!G38</f>
        <v>0</v>
      </c>
      <c r="BR22" s="59">
        <f>+'Lo Errazuriz P2A'!G38</f>
        <v>0</v>
      </c>
      <c r="BS22" s="59">
        <f>+'Lo Errazuriz P6'!G38</f>
        <v>0</v>
      </c>
      <c r="BT22" s="59">
        <f>+'San Luis P1'!G38</f>
        <v>0</v>
      </c>
      <c r="BU22" s="59">
        <f>+'San Luis P2A'!G38</f>
        <v>0</v>
      </c>
      <c r="BV22" s="59">
        <f>+'San Luis P3A'!G38</f>
        <v>0</v>
      </c>
      <c r="BW22" s="59">
        <f>+'El Tranque P1'!G38</f>
        <v>0</v>
      </c>
      <c r="BX22" s="59">
        <f>+'El Tranque P2A'!G38</f>
        <v>0</v>
      </c>
      <c r="BY22" s="59">
        <f>+'El Tranque P3A'!G38</f>
        <v>0</v>
      </c>
      <c r="BZ22" s="59">
        <f>+'El Tranque P4A'!G38</f>
        <v>0</v>
      </c>
      <c r="CA22" s="59">
        <f>+'El Tranque P5A'!G38</f>
        <v>0</v>
      </c>
      <c r="CB22" s="59">
        <f>+'El tranque P6A'!G38</f>
        <v>0</v>
      </c>
      <c r="CC22">
        <f>+'San Juan 1'!G38</f>
        <v>0</v>
      </c>
      <c r="CD22">
        <f>+'San Juan 2'!G38</f>
        <v>0</v>
      </c>
      <c r="CE22">
        <f>+'Los Alamos 1'!G38</f>
        <v>0</v>
      </c>
      <c r="CF22">
        <f>+'Pajaritos 1A'!G38</f>
        <v>0</v>
      </c>
      <c r="CG22">
        <f>+'Alto Jahuel'!G38</f>
        <v>0</v>
      </c>
      <c r="CH22">
        <f>+Miami!G38</f>
        <v>0</v>
      </c>
      <c r="CI22">
        <f>+'santa adela p10'!G38</f>
        <v>0</v>
      </c>
      <c r="CJ22">
        <f>+'El Tranque 7'!G38</f>
        <v>0</v>
      </c>
    </row>
    <row r="23" spans="1:88" x14ac:dyDescent="0.2">
      <c r="A23" s="4">
        <v>22</v>
      </c>
      <c r="B23" s="59">
        <f>+'Lautaro P1'!G39</f>
        <v>0</v>
      </c>
      <c r="C23">
        <f>+'Lautaro P2'!G39</f>
        <v>0</v>
      </c>
      <c r="D23">
        <f>+'Satelite P6'!G39</f>
        <v>0</v>
      </c>
      <c r="E23">
        <f>+'Satelite P7'!G39</f>
        <v>0</v>
      </c>
      <c r="F23">
        <f>+'El Abrazo P4'!G39</f>
        <v>0</v>
      </c>
      <c r="G23">
        <f>+'El Abrazo P5'!G39</f>
        <v>0</v>
      </c>
      <c r="H23">
        <f>+'Sta Marta P2'!G39</f>
        <v>0</v>
      </c>
      <c r="I23">
        <f>+'Sta Marta P3'!G39</f>
        <v>0</v>
      </c>
      <c r="J23">
        <f>+'Sta Marta P4'!G39</f>
        <v>0</v>
      </c>
      <c r="K23">
        <f>+'Sta Ana Chena'!G39</f>
        <v>0</v>
      </c>
      <c r="L23">
        <f>+'Oreste Plath P1'!G39</f>
        <v>0</v>
      </c>
      <c r="M23">
        <f>+'Oreste Plath P2'!G39</f>
        <v>0</v>
      </c>
      <c r="N23">
        <f>+'Almendral P1A'!G39</f>
        <v>0</v>
      </c>
      <c r="O23">
        <f>+'Almendral 2A'!G39</f>
        <v>0</v>
      </c>
      <c r="P23">
        <f>+'Almendral 3B'!G39</f>
        <v>0</v>
      </c>
      <c r="Q23">
        <f>+'Almendral 4A'!G39</f>
        <v>0</v>
      </c>
      <c r="R23">
        <f>+'Almendral 6A'!G39</f>
        <v>0</v>
      </c>
      <c r="S23">
        <f>+'Almendral 7'!G39</f>
        <v>0</v>
      </c>
      <c r="T23">
        <f>+'Almendral 8'!G39</f>
        <v>0</v>
      </c>
      <c r="U23">
        <f>+'Almendral 9'!G39</f>
        <v>0</v>
      </c>
      <c r="V23">
        <f>+'Maipu Centro P1'!G39</f>
        <v>0</v>
      </c>
      <c r="W23">
        <f>+'Maipu Centro P2'!G39</f>
        <v>0</v>
      </c>
      <c r="X23">
        <f>+'Cerrillos1 P2A'!G39</f>
        <v>0</v>
      </c>
      <c r="Y23">
        <f>+'Cerrillos1 P3A'!G39</f>
        <v>0</v>
      </c>
      <c r="Z23">
        <f>+'Cerrillos1 P4A'!G39</f>
        <v>0</v>
      </c>
      <c r="AA23" s="59">
        <f>+'Cerrillos1 P6'!G39</f>
        <v>0</v>
      </c>
      <c r="AB23" s="59">
        <f>+'Cerrillos2 P1'!G39</f>
        <v>0</v>
      </c>
      <c r="AC23" s="59">
        <f>+'Cerrillos2 P2'!G39</f>
        <v>0</v>
      </c>
      <c r="AD23" s="59">
        <f>+'Versalles1 P1'!G39</f>
        <v>0</v>
      </c>
      <c r="AE23" s="59">
        <f>+'Versalles1 P2'!G39</f>
        <v>0</v>
      </c>
      <c r="AF23" s="59">
        <f>+'Versalles1 P3'!G39</f>
        <v>0</v>
      </c>
      <c r="AG23" s="59">
        <f>+'Versalles2 P1'!G39</f>
        <v>0</v>
      </c>
      <c r="AH23" s="59">
        <f>+'Versalles2 P2'!G39</f>
        <v>0</v>
      </c>
      <c r="AI23" s="59">
        <f>+'Alessandri P1A'!G39</f>
        <v>0</v>
      </c>
      <c r="AJ23" s="59">
        <f>+'Alessandri P2A'!G39</f>
        <v>0</v>
      </c>
      <c r="AK23" s="59">
        <f>+'San Jose de Chuchunco P1A'!G39</f>
        <v>0</v>
      </c>
      <c r="AL23" s="59">
        <f>+'San Jose de Chuchunco P2A'!G39</f>
        <v>0</v>
      </c>
      <c r="AM23" s="59">
        <f>+'San Jose de Chuchunco P3A'!G39</f>
        <v>0</v>
      </c>
      <c r="AN23" s="59">
        <f>+'San Jose de Chuchunco P4A'!G39</f>
        <v>0</v>
      </c>
      <c r="AO23" s="59">
        <f>+'San Jose de Chuchunco P5'!G39</f>
        <v>0</v>
      </c>
      <c r="AP23" s="59">
        <f>+'Jahuel P1'!G39</f>
        <v>0</v>
      </c>
      <c r="AQ23" s="59">
        <f>+'Jahuel P2'!G39</f>
        <v>0</v>
      </c>
      <c r="AR23" s="59">
        <f>+'Jahuel P3'!G39</f>
        <v>0</v>
      </c>
      <c r="AS23" s="59">
        <f>+'Jahuel P4'!G39</f>
        <v>0</v>
      </c>
      <c r="AT23" s="59">
        <f>+'Jardin1 P1A'!G39</f>
        <v>0</v>
      </c>
      <c r="AU23" s="59">
        <f>+'Jardin1 P2A'!G39</f>
        <v>0</v>
      </c>
      <c r="AV23" s="59">
        <f>+'Jardin1 P5'!G39</f>
        <v>0</v>
      </c>
      <c r="AW23" s="59">
        <f>+'Jardin2 P2'!G39</f>
        <v>0</v>
      </c>
      <c r="AX23" s="59">
        <f>+'Jardin2 P3'!G39</f>
        <v>0</v>
      </c>
      <c r="AY23" s="59">
        <f>+'Jardin2 P4'!G39</f>
        <v>0</v>
      </c>
      <c r="AZ23" s="59">
        <f>+'Jardin2 P5'!G39</f>
        <v>0</v>
      </c>
      <c r="BA23" s="59">
        <f>+'Los Bosquinos P1'!G39</f>
        <v>0</v>
      </c>
      <c r="BB23" s="59">
        <f>+'Los Bosquinos P2'!G39</f>
        <v>0</v>
      </c>
      <c r="BC23" s="59">
        <f>+'Santa Adela P1A'!G39</f>
        <v>0</v>
      </c>
      <c r="BD23" s="59">
        <f>+'Santa Adela P2A'!G39</f>
        <v>0</v>
      </c>
      <c r="BE23" s="59">
        <f>+'Santa Adela P3A'!G39</f>
        <v>0</v>
      </c>
      <c r="BF23" s="59">
        <f>+'Santa Adela P6A'!G39</f>
        <v>0</v>
      </c>
      <c r="BG23" s="59">
        <f>+'Santa Adela P8A'!G39</f>
        <v>0</v>
      </c>
      <c r="BH23" s="59">
        <f>+'Santa Adela P9'!G39</f>
        <v>0</v>
      </c>
      <c r="BI23" s="59">
        <f>+'Escobar Williams P2A'!G39</f>
        <v>0</v>
      </c>
      <c r="BJ23" s="59">
        <f>+'Escobar Williams P3A'!G39</f>
        <v>0</v>
      </c>
      <c r="BK23" s="59">
        <f>+'Vista Alegre P2'!G39</f>
        <v>0</v>
      </c>
      <c r="BL23" s="59">
        <f>+'Vista Alegre P3'!G39</f>
        <v>0</v>
      </c>
      <c r="BM23" s="59">
        <f>+'Vista Alegre P4A'!G39</f>
        <v>0</v>
      </c>
      <c r="BN23" s="59">
        <f>+'Vista Alegre P5'!G39</f>
        <v>0</v>
      </c>
      <c r="BO23" s="59">
        <f>+'Los Presidentes P5'!G39</f>
        <v>0</v>
      </c>
      <c r="BP23" s="59">
        <f>+'Los Presidentes P6'!G39</f>
        <v>0</v>
      </c>
      <c r="BQ23" s="59">
        <f>+'Lo Errazuriz P1A'!G39</f>
        <v>0</v>
      </c>
      <c r="BR23" s="59">
        <f>+'Lo Errazuriz P2A'!G39</f>
        <v>0</v>
      </c>
      <c r="BS23" s="59">
        <f>+'Lo Errazuriz P6'!G39</f>
        <v>0</v>
      </c>
      <c r="BT23" s="59">
        <f>+'San Luis P1'!G39</f>
        <v>0</v>
      </c>
      <c r="BU23" s="59">
        <f>+'San Luis P2A'!G39</f>
        <v>0</v>
      </c>
      <c r="BV23" s="59">
        <f>+'San Luis P3A'!G39</f>
        <v>0</v>
      </c>
      <c r="BW23" s="59">
        <f>+'El Tranque P1'!G39</f>
        <v>0</v>
      </c>
      <c r="BX23" s="59">
        <f>+'El Tranque P2A'!G39</f>
        <v>0</v>
      </c>
      <c r="BY23" s="59">
        <f>+'El Tranque P3A'!G39</f>
        <v>0</v>
      </c>
      <c r="BZ23" s="59">
        <f>+'El Tranque P4A'!G39</f>
        <v>0</v>
      </c>
      <c r="CA23" s="59">
        <f>+'El Tranque P5A'!G39</f>
        <v>0</v>
      </c>
      <c r="CB23" s="59">
        <f>+'El tranque P6A'!G39</f>
        <v>0</v>
      </c>
      <c r="CC23">
        <f>+'San Juan 1'!G39</f>
        <v>0</v>
      </c>
      <c r="CD23">
        <f>+'San Juan 2'!G39</f>
        <v>0</v>
      </c>
      <c r="CE23">
        <f>+'Los Alamos 1'!G39</f>
        <v>0</v>
      </c>
      <c r="CF23">
        <f>+'Pajaritos 1A'!G39</f>
        <v>0</v>
      </c>
      <c r="CG23">
        <f>+'Alto Jahuel'!G39</f>
        <v>0</v>
      </c>
      <c r="CH23">
        <f>+Miami!G39</f>
        <v>0</v>
      </c>
      <c r="CI23">
        <f>+'santa adela p10'!G39</f>
        <v>0</v>
      </c>
      <c r="CJ23">
        <f>+'El Tranque 7'!G39</f>
        <v>0</v>
      </c>
    </row>
    <row r="24" spans="1:88" x14ac:dyDescent="0.2">
      <c r="A24" s="4">
        <v>23</v>
      </c>
      <c r="B24" s="59">
        <f>+'Lautaro P1'!G40</f>
        <v>0</v>
      </c>
      <c r="C24">
        <f>+'Lautaro P2'!G40</f>
        <v>0</v>
      </c>
      <c r="D24">
        <f>+'Satelite P6'!G40</f>
        <v>0</v>
      </c>
      <c r="E24">
        <f>+'Satelite P7'!G40</f>
        <v>0</v>
      </c>
      <c r="F24">
        <f>+'El Abrazo P4'!G40</f>
        <v>0</v>
      </c>
      <c r="G24">
        <f>+'El Abrazo P5'!G40</f>
        <v>0</v>
      </c>
      <c r="H24">
        <f>+'Sta Marta P2'!G40</f>
        <v>0</v>
      </c>
      <c r="I24">
        <f>+'Sta Marta P3'!G40</f>
        <v>0</v>
      </c>
      <c r="J24">
        <f>+'Sta Marta P4'!G40</f>
        <v>0</v>
      </c>
      <c r="K24">
        <f>+'Sta Ana Chena'!G40</f>
        <v>0</v>
      </c>
      <c r="L24">
        <f>+'Oreste Plath P1'!G40</f>
        <v>0</v>
      </c>
      <c r="M24">
        <f>+'Oreste Plath P2'!G40</f>
        <v>0</v>
      </c>
      <c r="N24">
        <f>+'Almendral P1A'!G40</f>
        <v>0</v>
      </c>
      <c r="O24">
        <f>+'Almendral 2A'!G40</f>
        <v>0</v>
      </c>
      <c r="P24">
        <f>+'Almendral 3B'!G40</f>
        <v>0</v>
      </c>
      <c r="Q24">
        <f>+'Almendral 4A'!G40</f>
        <v>0</v>
      </c>
      <c r="R24">
        <f>+'Almendral 6A'!G40</f>
        <v>0</v>
      </c>
      <c r="S24">
        <f>+'Almendral 7'!G40</f>
        <v>0</v>
      </c>
      <c r="T24">
        <f>+'Almendral 8'!G40</f>
        <v>0</v>
      </c>
      <c r="U24">
        <f>+'Almendral 9'!G40</f>
        <v>0</v>
      </c>
      <c r="V24">
        <f>+'Maipu Centro P1'!G40</f>
        <v>0</v>
      </c>
      <c r="W24">
        <f>+'Maipu Centro P2'!G40</f>
        <v>0</v>
      </c>
      <c r="X24">
        <f>+'Cerrillos1 P2A'!G40</f>
        <v>0</v>
      </c>
      <c r="Y24">
        <f>+'Cerrillos1 P3A'!G40</f>
        <v>0</v>
      </c>
      <c r="Z24">
        <f>+'Cerrillos1 P4A'!G40</f>
        <v>0</v>
      </c>
      <c r="AA24" s="59">
        <f>+'Cerrillos1 P6'!G40</f>
        <v>0</v>
      </c>
      <c r="AB24" s="59">
        <f>+'Cerrillos2 P1'!G40</f>
        <v>0</v>
      </c>
      <c r="AC24" s="59">
        <f>+'Cerrillos2 P2'!G40</f>
        <v>0</v>
      </c>
      <c r="AD24" s="59">
        <f>+'Versalles1 P1'!G40</f>
        <v>0</v>
      </c>
      <c r="AE24" s="59">
        <f>+'Versalles1 P2'!G40</f>
        <v>0</v>
      </c>
      <c r="AF24" s="59">
        <f>+'Versalles1 P3'!G40</f>
        <v>0</v>
      </c>
      <c r="AG24" s="59">
        <f>+'Versalles2 P1'!G40</f>
        <v>0</v>
      </c>
      <c r="AH24" s="59">
        <f>+'Versalles2 P2'!G40</f>
        <v>0</v>
      </c>
      <c r="AI24" s="59">
        <f>+'Alessandri P1A'!G40</f>
        <v>0</v>
      </c>
      <c r="AJ24" s="59">
        <f>+'Alessandri P2A'!G40</f>
        <v>0</v>
      </c>
      <c r="AK24" s="59">
        <f>+'San Jose de Chuchunco P1A'!G40</f>
        <v>0</v>
      </c>
      <c r="AL24" s="59">
        <f>+'San Jose de Chuchunco P2A'!G40</f>
        <v>0</v>
      </c>
      <c r="AM24" s="59">
        <f>+'San Jose de Chuchunco P3A'!G40</f>
        <v>0</v>
      </c>
      <c r="AN24" s="59">
        <f>+'San Jose de Chuchunco P4A'!G40</f>
        <v>0</v>
      </c>
      <c r="AO24" s="59">
        <f>+'San Jose de Chuchunco P5'!G40</f>
        <v>0</v>
      </c>
      <c r="AP24" s="59">
        <f>+'Jahuel P1'!G40</f>
        <v>0</v>
      </c>
      <c r="AQ24" s="59">
        <f>+'Jahuel P2'!G40</f>
        <v>0</v>
      </c>
      <c r="AR24" s="59">
        <f>+'Jahuel P3'!G40</f>
        <v>0</v>
      </c>
      <c r="AS24" s="59">
        <f>+'Jahuel P4'!G40</f>
        <v>0</v>
      </c>
      <c r="AT24" s="59">
        <f>+'Jardin1 P1A'!G40</f>
        <v>0</v>
      </c>
      <c r="AU24" s="59">
        <f>+'Jardin1 P2A'!G40</f>
        <v>0</v>
      </c>
      <c r="AV24" s="59">
        <f>+'Jardin1 P5'!G40</f>
        <v>0</v>
      </c>
      <c r="AW24" s="59">
        <f>+'Jardin2 P2'!G40</f>
        <v>0</v>
      </c>
      <c r="AX24" s="59">
        <f>+'Jardin2 P3'!G40</f>
        <v>0</v>
      </c>
      <c r="AY24" s="59">
        <f>+'Jardin2 P4'!G40</f>
        <v>0</v>
      </c>
      <c r="AZ24" s="59">
        <f>+'Jardin2 P5'!G40</f>
        <v>0</v>
      </c>
      <c r="BA24" s="59">
        <f>+'Los Bosquinos P1'!G40</f>
        <v>0</v>
      </c>
      <c r="BB24" s="59">
        <f>+'Los Bosquinos P2'!G40</f>
        <v>0</v>
      </c>
      <c r="BC24" s="59">
        <f>+'Santa Adela P1A'!G40</f>
        <v>0</v>
      </c>
      <c r="BD24" s="59">
        <f>+'Santa Adela P2A'!G40</f>
        <v>0</v>
      </c>
      <c r="BE24" s="59">
        <f>+'Santa Adela P3A'!G40</f>
        <v>0</v>
      </c>
      <c r="BF24" s="59">
        <f>+'Santa Adela P6A'!G40</f>
        <v>0</v>
      </c>
      <c r="BG24" s="59">
        <f>+'Santa Adela P8A'!G40</f>
        <v>0</v>
      </c>
      <c r="BH24" s="59">
        <f>+'Santa Adela P9'!G40</f>
        <v>0</v>
      </c>
      <c r="BI24" s="59">
        <f>+'Escobar Williams P2A'!G40</f>
        <v>0</v>
      </c>
      <c r="BJ24" s="59">
        <f>+'Escobar Williams P3A'!G40</f>
        <v>0</v>
      </c>
      <c r="BK24" s="59">
        <f>+'Vista Alegre P2'!G40</f>
        <v>0</v>
      </c>
      <c r="BL24" s="59">
        <f>+'Vista Alegre P3'!G40</f>
        <v>0</v>
      </c>
      <c r="BM24" s="59">
        <f>+'Vista Alegre P4A'!G40</f>
        <v>0</v>
      </c>
      <c r="BN24" s="59">
        <f>+'Vista Alegre P5'!G40</f>
        <v>0</v>
      </c>
      <c r="BO24" s="59">
        <f>+'Los Presidentes P5'!G40</f>
        <v>0</v>
      </c>
      <c r="BP24" s="59">
        <f>+'Los Presidentes P6'!G40</f>
        <v>0</v>
      </c>
      <c r="BQ24" s="59">
        <f>+'Lo Errazuriz P1A'!G40</f>
        <v>0</v>
      </c>
      <c r="BR24" s="59">
        <f>+'Lo Errazuriz P2A'!G40</f>
        <v>0</v>
      </c>
      <c r="BS24" s="59">
        <f>+'Lo Errazuriz P6'!G40</f>
        <v>0</v>
      </c>
      <c r="BT24" s="59">
        <f>+'San Luis P1'!G40</f>
        <v>0</v>
      </c>
      <c r="BU24" s="59">
        <f>+'San Luis P2A'!G40</f>
        <v>0</v>
      </c>
      <c r="BV24" s="59">
        <f>+'San Luis P3A'!G40</f>
        <v>0</v>
      </c>
      <c r="BW24" s="59">
        <f>+'El Tranque P1'!G40</f>
        <v>0</v>
      </c>
      <c r="BX24" s="59">
        <f>+'El Tranque P2A'!G40</f>
        <v>0</v>
      </c>
      <c r="BY24" s="59">
        <f>+'El Tranque P3A'!G40</f>
        <v>0</v>
      </c>
      <c r="BZ24" s="59">
        <f>+'El Tranque P4A'!G40</f>
        <v>0</v>
      </c>
      <c r="CA24" s="59">
        <f>+'El Tranque P5A'!G40</f>
        <v>0</v>
      </c>
      <c r="CB24" s="59">
        <f>+'El tranque P6A'!G40</f>
        <v>0</v>
      </c>
      <c r="CC24">
        <f>+'San Juan 1'!G40</f>
        <v>0</v>
      </c>
      <c r="CD24">
        <f>+'San Juan 2'!G40</f>
        <v>0</v>
      </c>
      <c r="CE24">
        <f>+'Los Alamos 1'!G40</f>
        <v>0</v>
      </c>
      <c r="CF24">
        <f>+'Pajaritos 1A'!G40</f>
        <v>0</v>
      </c>
      <c r="CG24">
        <f>+'Alto Jahuel'!G40</f>
        <v>0</v>
      </c>
      <c r="CH24">
        <f>+Miami!G40</f>
        <v>0</v>
      </c>
      <c r="CI24">
        <f>+'santa adela p10'!G40</f>
        <v>0</v>
      </c>
      <c r="CJ24">
        <f>+'El Tranque 7'!G40</f>
        <v>0</v>
      </c>
    </row>
    <row r="25" spans="1:88" x14ac:dyDescent="0.2">
      <c r="A25" s="4">
        <v>24</v>
      </c>
      <c r="B25" s="59">
        <f>+'Lautaro P1'!G41</f>
        <v>0</v>
      </c>
      <c r="C25">
        <f>+'Lautaro P2'!G41</f>
        <v>0</v>
      </c>
      <c r="D25">
        <f>+'Satelite P6'!G41</f>
        <v>0</v>
      </c>
      <c r="E25">
        <f>+'Satelite P7'!G41</f>
        <v>0</v>
      </c>
      <c r="F25">
        <f>+'El Abrazo P4'!G41</f>
        <v>0</v>
      </c>
      <c r="G25">
        <f>+'El Abrazo P5'!G41</f>
        <v>0</v>
      </c>
      <c r="H25">
        <f>+'Sta Marta P2'!G41</f>
        <v>0</v>
      </c>
      <c r="I25">
        <f>+'Sta Marta P3'!G41</f>
        <v>0</v>
      </c>
      <c r="J25">
        <f>+'Sta Marta P4'!G41</f>
        <v>0</v>
      </c>
      <c r="K25">
        <f>+'Sta Ana Chena'!G41</f>
        <v>0</v>
      </c>
      <c r="L25">
        <f>+'Oreste Plath P1'!G41</f>
        <v>0</v>
      </c>
      <c r="M25">
        <f>+'Oreste Plath P2'!G41</f>
        <v>0</v>
      </c>
      <c r="N25">
        <f>+'Almendral P1A'!G41</f>
        <v>0</v>
      </c>
      <c r="O25">
        <f>+'Almendral 2A'!G41</f>
        <v>0</v>
      </c>
      <c r="P25">
        <f>+'Almendral 3B'!G41</f>
        <v>0</v>
      </c>
      <c r="Q25">
        <f>+'Almendral 4A'!G41</f>
        <v>0</v>
      </c>
      <c r="R25">
        <f>+'Almendral 6A'!G41</f>
        <v>0</v>
      </c>
      <c r="S25">
        <f>+'Almendral 7'!G41</f>
        <v>0</v>
      </c>
      <c r="T25">
        <f>+'Almendral 8'!G41</f>
        <v>0</v>
      </c>
      <c r="U25">
        <f>+'Almendral 9'!G41</f>
        <v>0</v>
      </c>
      <c r="V25">
        <f>+'Maipu Centro P1'!G41</f>
        <v>0</v>
      </c>
      <c r="W25">
        <f>+'Maipu Centro P2'!G41</f>
        <v>0</v>
      </c>
      <c r="X25">
        <f>+'Cerrillos1 P2A'!G41</f>
        <v>0</v>
      </c>
      <c r="Y25">
        <f>+'Cerrillos1 P3A'!G41</f>
        <v>0</v>
      </c>
      <c r="Z25">
        <f>+'Cerrillos1 P4A'!G41</f>
        <v>0</v>
      </c>
      <c r="AA25" s="59">
        <f>+'Cerrillos1 P6'!G41</f>
        <v>0</v>
      </c>
      <c r="AB25" s="59">
        <f>+'Cerrillos2 P1'!G41</f>
        <v>0</v>
      </c>
      <c r="AC25" s="59">
        <f>+'Cerrillos2 P2'!G41</f>
        <v>0</v>
      </c>
      <c r="AD25" s="59">
        <f>+'Versalles1 P1'!G41</f>
        <v>0</v>
      </c>
      <c r="AE25" s="59">
        <f>+'Versalles1 P2'!G41</f>
        <v>0</v>
      </c>
      <c r="AF25" s="59">
        <f>+'Versalles1 P3'!G41</f>
        <v>0</v>
      </c>
      <c r="AG25" s="59">
        <f>+'Versalles2 P1'!G41</f>
        <v>0</v>
      </c>
      <c r="AH25" s="59">
        <f>+'Versalles2 P2'!G41</f>
        <v>0</v>
      </c>
      <c r="AI25" s="59">
        <f>+'Alessandri P1A'!G41</f>
        <v>0</v>
      </c>
      <c r="AJ25" s="59">
        <f>+'Alessandri P2A'!G41</f>
        <v>0</v>
      </c>
      <c r="AK25" s="59">
        <f>+'San Jose de Chuchunco P1A'!G41</f>
        <v>0</v>
      </c>
      <c r="AL25" s="59">
        <f>+'San Jose de Chuchunco P2A'!G41</f>
        <v>0</v>
      </c>
      <c r="AM25" s="59">
        <f>+'San Jose de Chuchunco P3A'!G41</f>
        <v>0</v>
      </c>
      <c r="AN25" s="59">
        <f>+'San Jose de Chuchunco P4A'!G41</f>
        <v>0</v>
      </c>
      <c r="AO25" s="59">
        <f>+'San Jose de Chuchunco P5'!G41</f>
        <v>0</v>
      </c>
      <c r="AP25" s="59">
        <f>+'Jahuel P1'!G41</f>
        <v>0</v>
      </c>
      <c r="AQ25" s="59">
        <f>+'Jahuel P2'!G41</f>
        <v>0</v>
      </c>
      <c r="AR25" s="59">
        <f>+'Jahuel P3'!G41</f>
        <v>0</v>
      </c>
      <c r="AS25" s="59">
        <f>+'Jahuel P4'!G41</f>
        <v>0</v>
      </c>
      <c r="AT25" s="59">
        <f>+'Jardin1 P1A'!G41</f>
        <v>0</v>
      </c>
      <c r="AU25" s="59">
        <f>+'Jardin1 P2A'!G41</f>
        <v>0</v>
      </c>
      <c r="AV25" s="59">
        <f>+'Jardin1 P5'!G41</f>
        <v>0</v>
      </c>
      <c r="AW25" s="59">
        <f>+'Jardin2 P2'!G41</f>
        <v>0</v>
      </c>
      <c r="AX25" s="59">
        <f>+'Jardin2 P3'!G41</f>
        <v>0</v>
      </c>
      <c r="AY25" s="59">
        <f>+'Jardin2 P4'!G41</f>
        <v>0</v>
      </c>
      <c r="AZ25" s="59">
        <f>+'Jardin2 P5'!G41</f>
        <v>0</v>
      </c>
      <c r="BA25" s="59">
        <f>+'Los Bosquinos P1'!G41</f>
        <v>0</v>
      </c>
      <c r="BB25" s="59">
        <f>+'Los Bosquinos P2'!G41</f>
        <v>0</v>
      </c>
      <c r="BC25" s="59">
        <f>+'Santa Adela P1A'!G41</f>
        <v>0</v>
      </c>
      <c r="BD25" s="59">
        <f>+'Santa Adela P2A'!G41</f>
        <v>0</v>
      </c>
      <c r="BE25" s="59">
        <f>+'Santa Adela P3A'!G41</f>
        <v>0</v>
      </c>
      <c r="BF25" s="59">
        <f>+'Santa Adela P6A'!G41</f>
        <v>0</v>
      </c>
      <c r="BG25" s="59">
        <f>+'Santa Adela P8A'!G41</f>
        <v>0</v>
      </c>
      <c r="BH25" s="59">
        <f>+'Santa Adela P9'!G41</f>
        <v>0</v>
      </c>
      <c r="BI25" s="59">
        <f>+'Escobar Williams P2A'!G41</f>
        <v>0</v>
      </c>
      <c r="BJ25" s="59">
        <f>+'Escobar Williams P3A'!G41</f>
        <v>0</v>
      </c>
      <c r="BK25" s="59">
        <f>+'Vista Alegre P2'!G41</f>
        <v>0</v>
      </c>
      <c r="BL25" s="59">
        <f>+'Vista Alegre P3'!G41</f>
        <v>0</v>
      </c>
      <c r="BM25" s="59">
        <f>+'Vista Alegre P4A'!G41</f>
        <v>0</v>
      </c>
      <c r="BN25" s="59">
        <f>+'Vista Alegre P5'!G41</f>
        <v>0</v>
      </c>
      <c r="BO25" s="59">
        <f>+'Los Presidentes P5'!G41</f>
        <v>0</v>
      </c>
      <c r="BP25" s="59">
        <f>+'Los Presidentes P6'!G41</f>
        <v>0</v>
      </c>
      <c r="BQ25" s="59">
        <f>+'Lo Errazuriz P1A'!G41</f>
        <v>0</v>
      </c>
      <c r="BR25" s="59">
        <f>+'Lo Errazuriz P2A'!G41</f>
        <v>0</v>
      </c>
      <c r="BS25" s="59">
        <f>+'Lo Errazuriz P6'!G41</f>
        <v>0</v>
      </c>
      <c r="BT25" s="59">
        <f>+'San Luis P1'!G41</f>
        <v>0</v>
      </c>
      <c r="BU25" s="59">
        <f>+'San Luis P2A'!G41</f>
        <v>0</v>
      </c>
      <c r="BV25" s="59">
        <f>+'San Luis P3A'!G41</f>
        <v>0</v>
      </c>
      <c r="BW25" s="59">
        <f>+'El Tranque P1'!G41</f>
        <v>0</v>
      </c>
      <c r="BX25" s="59">
        <f>+'El Tranque P2A'!G41</f>
        <v>0</v>
      </c>
      <c r="BY25" s="59">
        <f>+'El Tranque P3A'!G41</f>
        <v>0</v>
      </c>
      <c r="BZ25" s="59">
        <f>+'El Tranque P4A'!G41</f>
        <v>0</v>
      </c>
      <c r="CA25" s="59">
        <f>+'El Tranque P5A'!G41</f>
        <v>0</v>
      </c>
      <c r="CB25" s="59">
        <f>+'El tranque P6A'!G41</f>
        <v>0</v>
      </c>
      <c r="CC25">
        <f>+'San Juan 1'!G41</f>
        <v>0</v>
      </c>
      <c r="CD25">
        <f>+'San Juan 2'!G41</f>
        <v>0</v>
      </c>
      <c r="CE25">
        <f>+'Los Alamos 1'!G41</f>
        <v>0</v>
      </c>
      <c r="CF25">
        <f>+'Pajaritos 1A'!G41</f>
        <v>0</v>
      </c>
      <c r="CG25">
        <f>+'Alto Jahuel'!G41</f>
        <v>0</v>
      </c>
      <c r="CH25">
        <f>+Miami!G41</f>
        <v>0</v>
      </c>
      <c r="CI25">
        <f>+'santa adela p10'!G41</f>
        <v>0</v>
      </c>
      <c r="CJ25">
        <f>+'El Tranque 7'!G41</f>
        <v>0</v>
      </c>
    </row>
    <row r="26" spans="1:88" x14ac:dyDescent="0.2">
      <c r="A26" s="4">
        <v>25</v>
      </c>
      <c r="B26" s="59">
        <f>+'Lautaro P1'!G42</f>
        <v>0</v>
      </c>
      <c r="C26">
        <f>+'Lautaro P2'!G42</f>
        <v>0</v>
      </c>
      <c r="D26">
        <f>+'Satelite P6'!G42</f>
        <v>0</v>
      </c>
      <c r="E26">
        <f>+'Satelite P7'!G42</f>
        <v>0</v>
      </c>
      <c r="F26">
        <f>+'El Abrazo P4'!G42</f>
        <v>0</v>
      </c>
      <c r="G26">
        <f>+'El Abrazo P5'!G42</f>
        <v>0</v>
      </c>
      <c r="H26">
        <f>+'Sta Marta P2'!G42</f>
        <v>0</v>
      </c>
      <c r="I26">
        <f>+'Sta Marta P3'!G42</f>
        <v>0</v>
      </c>
      <c r="J26">
        <f>+'Sta Marta P4'!G42</f>
        <v>0</v>
      </c>
      <c r="K26">
        <f>+'Sta Ana Chena'!G42</f>
        <v>0</v>
      </c>
      <c r="L26">
        <f>+'Oreste Plath P1'!G42</f>
        <v>0</v>
      </c>
      <c r="M26">
        <f>+'Oreste Plath P2'!G42</f>
        <v>0</v>
      </c>
      <c r="N26">
        <f>+'Almendral P1A'!G42</f>
        <v>0</v>
      </c>
      <c r="O26">
        <f>+'Almendral 2A'!G42</f>
        <v>0</v>
      </c>
      <c r="P26">
        <f>+'Almendral 3B'!G42</f>
        <v>0</v>
      </c>
      <c r="Q26">
        <f>+'Almendral 4A'!G42</f>
        <v>0</v>
      </c>
      <c r="R26">
        <f>+'Almendral 6A'!G42</f>
        <v>0</v>
      </c>
      <c r="S26">
        <f>+'Almendral 7'!G42</f>
        <v>0</v>
      </c>
      <c r="T26">
        <f>+'Almendral 8'!G42</f>
        <v>0</v>
      </c>
      <c r="U26">
        <f>+'Almendral 9'!G42</f>
        <v>0</v>
      </c>
      <c r="V26">
        <f>+'Maipu Centro P1'!G42</f>
        <v>0</v>
      </c>
      <c r="W26">
        <f>+'Maipu Centro P2'!G42</f>
        <v>0</v>
      </c>
      <c r="X26">
        <f>+'Cerrillos1 P2A'!G42</f>
        <v>0</v>
      </c>
      <c r="Y26">
        <f>+'Cerrillos1 P3A'!G42</f>
        <v>0</v>
      </c>
      <c r="Z26">
        <f>+'Cerrillos1 P4A'!G42</f>
        <v>0</v>
      </c>
      <c r="AA26" s="59">
        <f>+'Cerrillos1 P6'!G42</f>
        <v>0</v>
      </c>
      <c r="AB26" s="59">
        <f>+'Cerrillos2 P1'!G42</f>
        <v>0</v>
      </c>
      <c r="AC26" s="59">
        <f>+'Cerrillos2 P2'!G42</f>
        <v>0</v>
      </c>
      <c r="AD26" s="59">
        <f>+'Versalles1 P1'!G42</f>
        <v>0</v>
      </c>
      <c r="AE26" s="59">
        <f>+'Versalles1 P2'!G42</f>
        <v>0</v>
      </c>
      <c r="AF26" s="59">
        <f>+'Versalles1 P3'!G42</f>
        <v>0</v>
      </c>
      <c r="AG26" s="59">
        <f>+'Versalles2 P1'!G42</f>
        <v>0</v>
      </c>
      <c r="AH26" s="59">
        <f>+'Versalles2 P2'!G42</f>
        <v>0</v>
      </c>
      <c r="AI26" s="59">
        <f>+'Alessandri P1A'!G42</f>
        <v>0</v>
      </c>
      <c r="AJ26" s="59">
        <f>+'Alessandri P2A'!G42</f>
        <v>0</v>
      </c>
      <c r="AK26" s="59">
        <f>+'San Jose de Chuchunco P1A'!G42</f>
        <v>0</v>
      </c>
      <c r="AL26" s="59">
        <f>+'San Jose de Chuchunco P2A'!G42</f>
        <v>0</v>
      </c>
      <c r="AM26" s="59">
        <f>+'San Jose de Chuchunco P3A'!G42</f>
        <v>0</v>
      </c>
      <c r="AN26" s="59">
        <f>+'San Jose de Chuchunco P4A'!G42</f>
        <v>0</v>
      </c>
      <c r="AO26" s="59">
        <f>+'San Jose de Chuchunco P5'!G42</f>
        <v>0</v>
      </c>
      <c r="AP26" s="59">
        <f>+'Jahuel P1'!G42</f>
        <v>0</v>
      </c>
      <c r="AQ26" s="59">
        <f>+'Jahuel P2'!G42</f>
        <v>0</v>
      </c>
      <c r="AR26" s="59">
        <f>+'Jahuel P3'!G42</f>
        <v>0</v>
      </c>
      <c r="AS26" s="59">
        <f>+'Jahuel P4'!G42</f>
        <v>0</v>
      </c>
      <c r="AT26" s="59">
        <f>+'Jardin1 P1A'!G42</f>
        <v>0</v>
      </c>
      <c r="AU26" s="59">
        <f>+'Jardin1 P2A'!G42</f>
        <v>0</v>
      </c>
      <c r="AV26" s="59">
        <f>+'Jardin1 P5'!G42</f>
        <v>0</v>
      </c>
      <c r="AW26" s="59">
        <f>+'Jardin2 P2'!G42</f>
        <v>0</v>
      </c>
      <c r="AX26" s="59">
        <f>+'Jardin2 P3'!G42</f>
        <v>0</v>
      </c>
      <c r="AY26" s="59">
        <f>+'Jardin2 P4'!G42</f>
        <v>0</v>
      </c>
      <c r="AZ26" s="59">
        <f>+'Jardin2 P5'!G42</f>
        <v>0</v>
      </c>
      <c r="BA26" s="59">
        <f>+'Los Bosquinos P1'!G42</f>
        <v>0</v>
      </c>
      <c r="BB26" s="59">
        <f>+'Los Bosquinos P2'!G42</f>
        <v>0</v>
      </c>
      <c r="BC26" s="59">
        <f>+'Santa Adela P1A'!G42</f>
        <v>0</v>
      </c>
      <c r="BD26" s="59">
        <f>+'Santa Adela P2A'!G42</f>
        <v>0</v>
      </c>
      <c r="BE26" s="59">
        <f>+'Santa Adela P3A'!G42</f>
        <v>0</v>
      </c>
      <c r="BF26" s="59">
        <f>+'Santa Adela P6A'!G42</f>
        <v>0</v>
      </c>
      <c r="BG26" s="59">
        <f>+'Santa Adela P8A'!G42</f>
        <v>0</v>
      </c>
      <c r="BH26" s="59">
        <f>+'Santa Adela P9'!G42</f>
        <v>0</v>
      </c>
      <c r="BI26" s="59">
        <f>+'Escobar Williams P2A'!G42</f>
        <v>0</v>
      </c>
      <c r="BJ26" s="59">
        <f>+'Escobar Williams P3A'!G42</f>
        <v>0</v>
      </c>
      <c r="BK26" s="59">
        <f>+'Vista Alegre P2'!G42</f>
        <v>0</v>
      </c>
      <c r="BL26" s="59">
        <f>+'Vista Alegre P3'!G42</f>
        <v>0</v>
      </c>
      <c r="BM26" s="59">
        <f>+'Vista Alegre P4A'!G42</f>
        <v>0</v>
      </c>
      <c r="BN26" s="59">
        <f>+'Vista Alegre P5'!G42</f>
        <v>0</v>
      </c>
      <c r="BO26" s="59">
        <f>+'Los Presidentes P5'!G42</f>
        <v>0</v>
      </c>
      <c r="BP26" s="59">
        <f>+'Los Presidentes P6'!G42</f>
        <v>0</v>
      </c>
      <c r="BQ26" s="59">
        <f>+'Lo Errazuriz P1A'!G42</f>
        <v>0</v>
      </c>
      <c r="BR26" s="59">
        <f>+'Lo Errazuriz P2A'!G42</f>
        <v>0</v>
      </c>
      <c r="BS26" s="59">
        <f>+'Lo Errazuriz P6'!G42</f>
        <v>0</v>
      </c>
      <c r="BT26" s="59">
        <f>+'San Luis P1'!G42</f>
        <v>0</v>
      </c>
      <c r="BU26" s="59">
        <f>+'San Luis P2A'!G42</f>
        <v>0</v>
      </c>
      <c r="BV26" s="59">
        <f>+'San Luis P3A'!G42</f>
        <v>0</v>
      </c>
      <c r="BW26" s="59">
        <f>+'El Tranque P1'!G42</f>
        <v>0</v>
      </c>
      <c r="BX26" s="59">
        <f>+'El Tranque P2A'!G42</f>
        <v>0</v>
      </c>
      <c r="BY26" s="59">
        <f>+'El Tranque P3A'!G42</f>
        <v>0</v>
      </c>
      <c r="BZ26" s="59">
        <f>+'El Tranque P4A'!G42</f>
        <v>0</v>
      </c>
      <c r="CA26" s="59">
        <f>+'El Tranque P5A'!G42</f>
        <v>0</v>
      </c>
      <c r="CB26" s="59">
        <f>+'El tranque P6A'!G42</f>
        <v>0</v>
      </c>
      <c r="CC26">
        <f>+'San Juan 1'!G42</f>
        <v>0</v>
      </c>
      <c r="CD26">
        <f>+'San Juan 2'!G42</f>
        <v>0</v>
      </c>
      <c r="CE26">
        <f>+'Los Alamos 1'!G42</f>
        <v>0</v>
      </c>
      <c r="CF26">
        <f>+'Pajaritos 1A'!G42</f>
        <v>0</v>
      </c>
      <c r="CG26">
        <f>+'Alto Jahuel'!G42</f>
        <v>0</v>
      </c>
      <c r="CH26">
        <f>+Miami!G42</f>
        <v>0</v>
      </c>
      <c r="CI26">
        <f>+'santa adela p10'!G42</f>
        <v>0</v>
      </c>
      <c r="CJ26">
        <f>+'El Tranque 7'!G42</f>
        <v>0</v>
      </c>
    </row>
    <row r="27" spans="1:88" x14ac:dyDescent="0.2">
      <c r="A27" s="4">
        <v>26</v>
      </c>
      <c r="B27" s="59">
        <f>+'Lautaro P1'!G43</f>
        <v>0</v>
      </c>
      <c r="C27">
        <f>+'Lautaro P2'!G43</f>
        <v>0</v>
      </c>
      <c r="D27">
        <f>+'Satelite P6'!G43</f>
        <v>0</v>
      </c>
      <c r="E27">
        <f>+'Satelite P7'!G43</f>
        <v>0</v>
      </c>
      <c r="F27">
        <f>+'El Abrazo P4'!G43</f>
        <v>0</v>
      </c>
      <c r="G27">
        <f>+'El Abrazo P5'!G43</f>
        <v>0</v>
      </c>
      <c r="H27">
        <f>+'Sta Marta P2'!G43</f>
        <v>0</v>
      </c>
      <c r="I27">
        <f>+'Sta Marta P3'!G43</f>
        <v>0</v>
      </c>
      <c r="J27">
        <f>+'Sta Marta P4'!G43</f>
        <v>0</v>
      </c>
      <c r="K27">
        <f>+'Sta Ana Chena'!G43</f>
        <v>0</v>
      </c>
      <c r="L27">
        <f>+'Oreste Plath P1'!G43</f>
        <v>0</v>
      </c>
      <c r="M27">
        <f>+'Oreste Plath P2'!G43</f>
        <v>0</v>
      </c>
      <c r="N27">
        <f>+'Almendral P1A'!G43</f>
        <v>0</v>
      </c>
      <c r="O27">
        <f>+'Almendral 2A'!G43</f>
        <v>0</v>
      </c>
      <c r="P27">
        <f>+'Almendral 3B'!G43</f>
        <v>0</v>
      </c>
      <c r="Q27">
        <f>+'Almendral 4A'!G43</f>
        <v>0</v>
      </c>
      <c r="R27">
        <f>+'Almendral 6A'!G43</f>
        <v>0</v>
      </c>
      <c r="S27">
        <f>+'Almendral 7'!G43</f>
        <v>0</v>
      </c>
      <c r="T27">
        <f>+'Almendral 8'!G43</f>
        <v>0</v>
      </c>
      <c r="U27">
        <f>+'Almendral 9'!G43</f>
        <v>0</v>
      </c>
      <c r="V27">
        <f>+'Maipu Centro P1'!G43</f>
        <v>0</v>
      </c>
      <c r="W27">
        <f>+'Maipu Centro P2'!G43</f>
        <v>0</v>
      </c>
      <c r="X27">
        <f>+'Cerrillos1 P2A'!G43</f>
        <v>0</v>
      </c>
      <c r="Y27">
        <f>+'Cerrillos1 P3A'!G43</f>
        <v>0</v>
      </c>
      <c r="Z27">
        <f>+'Cerrillos1 P4A'!G43</f>
        <v>0</v>
      </c>
      <c r="AA27" s="59">
        <f>+'Cerrillos1 P6'!G43</f>
        <v>0</v>
      </c>
      <c r="AB27" s="59">
        <f>+'Cerrillos2 P1'!G43</f>
        <v>0</v>
      </c>
      <c r="AC27" s="59">
        <f>+'Cerrillos2 P2'!G43</f>
        <v>0</v>
      </c>
      <c r="AD27" s="59">
        <f>+'Versalles1 P1'!G43</f>
        <v>0</v>
      </c>
      <c r="AE27" s="59">
        <f>+'Versalles1 P2'!G43</f>
        <v>0</v>
      </c>
      <c r="AF27" s="59">
        <f>+'Versalles1 P3'!G43</f>
        <v>0</v>
      </c>
      <c r="AG27" s="59">
        <f>+'Versalles2 P1'!G43</f>
        <v>0</v>
      </c>
      <c r="AH27" s="59">
        <f>+'Versalles2 P2'!G43</f>
        <v>0</v>
      </c>
      <c r="AI27" s="59">
        <f>+'Alessandri P1A'!G43</f>
        <v>0</v>
      </c>
      <c r="AJ27" s="59">
        <f>+'Alessandri P2A'!G43</f>
        <v>0</v>
      </c>
      <c r="AK27" s="59">
        <f>+'San Jose de Chuchunco P1A'!G43</f>
        <v>0</v>
      </c>
      <c r="AL27" s="59">
        <f>+'San Jose de Chuchunco P2A'!G43</f>
        <v>0</v>
      </c>
      <c r="AM27" s="59">
        <f>+'San Jose de Chuchunco P3A'!G43</f>
        <v>0</v>
      </c>
      <c r="AN27" s="59">
        <f>+'San Jose de Chuchunco P4A'!G43</f>
        <v>0</v>
      </c>
      <c r="AO27" s="59">
        <f>+'San Jose de Chuchunco P5'!G43</f>
        <v>0</v>
      </c>
      <c r="AP27" s="59">
        <f>+'Jahuel P1'!G43</f>
        <v>0</v>
      </c>
      <c r="AQ27" s="59">
        <f>+'Jahuel P2'!G43</f>
        <v>0</v>
      </c>
      <c r="AR27" s="59">
        <f>+'Jahuel P3'!G43</f>
        <v>0</v>
      </c>
      <c r="AS27" s="59">
        <f>+'Jahuel P4'!G43</f>
        <v>0</v>
      </c>
      <c r="AT27" s="59">
        <f>+'Jardin1 P1A'!G43</f>
        <v>0</v>
      </c>
      <c r="AU27" s="59">
        <f>+'Jardin1 P2A'!G43</f>
        <v>0</v>
      </c>
      <c r="AV27" s="59">
        <f>+'Jardin1 P5'!G43</f>
        <v>0</v>
      </c>
      <c r="AW27" s="59">
        <f>+'Jardin2 P2'!G43</f>
        <v>0</v>
      </c>
      <c r="AX27" s="59">
        <f>+'Jardin2 P3'!G43</f>
        <v>0</v>
      </c>
      <c r="AY27" s="59">
        <f>+'Jardin2 P4'!G43</f>
        <v>0</v>
      </c>
      <c r="AZ27" s="59">
        <f>+'Jardin2 P5'!G43</f>
        <v>0</v>
      </c>
      <c r="BA27" s="59">
        <f>+'Los Bosquinos P1'!G43</f>
        <v>0</v>
      </c>
      <c r="BB27" s="59">
        <f>+'Los Bosquinos P2'!G43</f>
        <v>0</v>
      </c>
      <c r="BC27" s="59">
        <f>+'Santa Adela P1A'!G43</f>
        <v>0</v>
      </c>
      <c r="BD27" s="59">
        <f>+'Santa Adela P2A'!G43</f>
        <v>0</v>
      </c>
      <c r="BE27" s="59">
        <f>+'Santa Adela P3A'!G43</f>
        <v>0</v>
      </c>
      <c r="BF27" s="59">
        <f>+'Santa Adela P6A'!G43</f>
        <v>0</v>
      </c>
      <c r="BG27" s="59">
        <f>+'Santa Adela P8A'!G43</f>
        <v>0</v>
      </c>
      <c r="BH27" s="59">
        <f>+'Santa Adela P9'!G43</f>
        <v>0</v>
      </c>
      <c r="BI27" s="59">
        <f>+'Escobar Williams P2A'!G43</f>
        <v>0</v>
      </c>
      <c r="BJ27" s="59">
        <f>+'Escobar Williams P3A'!G43</f>
        <v>0</v>
      </c>
      <c r="BK27" s="59">
        <f>+'Vista Alegre P2'!G43</f>
        <v>0</v>
      </c>
      <c r="BL27" s="59">
        <f>+'Vista Alegre P3'!G43</f>
        <v>0</v>
      </c>
      <c r="BM27" s="59">
        <f>+'Vista Alegre P4A'!G43</f>
        <v>0</v>
      </c>
      <c r="BN27" s="59">
        <f>+'Vista Alegre P5'!G43</f>
        <v>0</v>
      </c>
      <c r="BO27" s="59">
        <f>+'Los Presidentes P5'!G43</f>
        <v>0</v>
      </c>
      <c r="BP27" s="59">
        <f>+'Los Presidentes P6'!G43</f>
        <v>0</v>
      </c>
      <c r="BQ27" s="59">
        <f>+'Lo Errazuriz P1A'!G43</f>
        <v>0</v>
      </c>
      <c r="BR27" s="59">
        <f>+'Lo Errazuriz P2A'!G43</f>
        <v>0</v>
      </c>
      <c r="BS27" s="59">
        <f>+'Lo Errazuriz P6'!G43</f>
        <v>0</v>
      </c>
      <c r="BT27" s="59">
        <f>+'San Luis P1'!G43</f>
        <v>0</v>
      </c>
      <c r="BU27" s="59">
        <f>+'San Luis P2A'!G43</f>
        <v>0</v>
      </c>
      <c r="BV27" s="59">
        <f>+'San Luis P3A'!G43</f>
        <v>0</v>
      </c>
      <c r="BW27" s="59">
        <f>+'El Tranque P1'!G43</f>
        <v>0</v>
      </c>
      <c r="BX27" s="59">
        <f>+'El Tranque P2A'!G43</f>
        <v>0</v>
      </c>
      <c r="BY27" s="59">
        <f>+'El Tranque P3A'!G43</f>
        <v>0</v>
      </c>
      <c r="BZ27" s="59">
        <f>+'El Tranque P4A'!G43</f>
        <v>0</v>
      </c>
      <c r="CA27" s="59">
        <f>+'El Tranque P5A'!G43</f>
        <v>0</v>
      </c>
      <c r="CB27" s="59">
        <f>+'El tranque P6A'!G43</f>
        <v>0</v>
      </c>
      <c r="CC27">
        <f>+'San Juan 1'!G43</f>
        <v>0</v>
      </c>
      <c r="CD27">
        <f>+'San Juan 2'!G43</f>
        <v>0</v>
      </c>
      <c r="CE27">
        <f>+'Los Alamos 1'!G43</f>
        <v>0</v>
      </c>
      <c r="CF27">
        <f>+'Pajaritos 1A'!G43</f>
        <v>0</v>
      </c>
      <c r="CG27">
        <f>+'Alto Jahuel'!G43</f>
        <v>0</v>
      </c>
      <c r="CH27">
        <f>+Miami!G43</f>
        <v>0</v>
      </c>
      <c r="CI27">
        <f>+'santa adela p10'!G43</f>
        <v>0</v>
      </c>
      <c r="CJ27">
        <f>+'El Tranque 7'!G43</f>
        <v>0</v>
      </c>
    </row>
    <row r="28" spans="1:88" x14ac:dyDescent="0.2">
      <c r="A28" s="4">
        <v>27</v>
      </c>
      <c r="B28" s="59">
        <f>+'Lautaro P1'!G44</f>
        <v>0</v>
      </c>
      <c r="C28">
        <f>+'Lautaro P2'!G44</f>
        <v>0</v>
      </c>
      <c r="D28">
        <f>+'Satelite P6'!G44</f>
        <v>0</v>
      </c>
      <c r="E28">
        <f>+'Satelite P7'!G44</f>
        <v>0</v>
      </c>
      <c r="F28">
        <f>+'El Abrazo P4'!G44</f>
        <v>0</v>
      </c>
      <c r="G28">
        <f>+'El Abrazo P5'!G44</f>
        <v>0</v>
      </c>
      <c r="H28">
        <f>+'Sta Marta P2'!G44</f>
        <v>0</v>
      </c>
      <c r="I28">
        <f>+'Sta Marta P3'!G44</f>
        <v>0</v>
      </c>
      <c r="J28">
        <f>+'Sta Marta P4'!G44</f>
        <v>0</v>
      </c>
      <c r="K28">
        <f>+'Sta Ana Chena'!G44</f>
        <v>0</v>
      </c>
      <c r="L28">
        <f>+'Oreste Plath P1'!G44</f>
        <v>0</v>
      </c>
      <c r="M28">
        <f>+'Oreste Plath P2'!G44</f>
        <v>0</v>
      </c>
      <c r="N28">
        <f>+'Almendral P1A'!G44</f>
        <v>0</v>
      </c>
      <c r="O28">
        <f>+'Almendral 2A'!G44</f>
        <v>0</v>
      </c>
      <c r="P28">
        <f>+'Almendral 3B'!G44</f>
        <v>0</v>
      </c>
      <c r="Q28">
        <f>+'Almendral 4A'!G44</f>
        <v>0</v>
      </c>
      <c r="R28">
        <f>+'Almendral 6A'!G44</f>
        <v>0</v>
      </c>
      <c r="S28">
        <f>+'Almendral 7'!G44</f>
        <v>0</v>
      </c>
      <c r="T28">
        <f>+'Almendral 8'!G44</f>
        <v>0</v>
      </c>
      <c r="U28">
        <f>+'Almendral 9'!G44</f>
        <v>0</v>
      </c>
      <c r="V28">
        <f>+'Maipu Centro P1'!G44</f>
        <v>0</v>
      </c>
      <c r="W28">
        <f>+'Maipu Centro P2'!G44</f>
        <v>0</v>
      </c>
      <c r="X28">
        <f>+'Cerrillos1 P2A'!G44</f>
        <v>0</v>
      </c>
      <c r="Y28">
        <f>+'Cerrillos1 P3A'!G44</f>
        <v>0</v>
      </c>
      <c r="Z28">
        <f>+'Cerrillos1 P4A'!G44</f>
        <v>0</v>
      </c>
      <c r="AA28" s="59">
        <f>+'Cerrillos1 P6'!G44</f>
        <v>0</v>
      </c>
      <c r="AB28" s="59">
        <f>+'Cerrillos2 P1'!G44</f>
        <v>0</v>
      </c>
      <c r="AC28" s="59">
        <f>+'Cerrillos2 P2'!G44</f>
        <v>0</v>
      </c>
      <c r="AD28" s="59">
        <f>+'Versalles1 P1'!G44</f>
        <v>0</v>
      </c>
      <c r="AE28" s="59">
        <f>+'Versalles1 P2'!G44</f>
        <v>0</v>
      </c>
      <c r="AF28" s="59">
        <f>+'Versalles1 P3'!G44</f>
        <v>0</v>
      </c>
      <c r="AG28" s="59">
        <f>+'Versalles2 P1'!G44</f>
        <v>0</v>
      </c>
      <c r="AH28" s="59">
        <f>+'Versalles2 P2'!G44</f>
        <v>0</v>
      </c>
      <c r="AI28" s="59">
        <f>+'Alessandri P1A'!G44</f>
        <v>0</v>
      </c>
      <c r="AJ28" s="59">
        <f>+'Alessandri P2A'!G44</f>
        <v>0</v>
      </c>
      <c r="AK28" s="59">
        <f>+'San Jose de Chuchunco P1A'!G44</f>
        <v>0</v>
      </c>
      <c r="AL28" s="59">
        <f>+'San Jose de Chuchunco P2A'!G44</f>
        <v>0</v>
      </c>
      <c r="AM28" s="59">
        <f>+'San Jose de Chuchunco P3A'!G44</f>
        <v>0</v>
      </c>
      <c r="AN28" s="59">
        <f>+'San Jose de Chuchunco P4A'!G44</f>
        <v>0</v>
      </c>
      <c r="AO28" s="59">
        <f>+'San Jose de Chuchunco P5'!G44</f>
        <v>0</v>
      </c>
      <c r="AP28" s="59">
        <f>+'Jahuel P1'!G44</f>
        <v>0</v>
      </c>
      <c r="AQ28" s="59">
        <f>+'Jahuel P2'!G44</f>
        <v>0</v>
      </c>
      <c r="AR28" s="59">
        <f>+'Jahuel P3'!G44</f>
        <v>0</v>
      </c>
      <c r="AS28" s="59">
        <f>+'Jahuel P4'!G44</f>
        <v>0</v>
      </c>
      <c r="AT28" s="59">
        <f>+'Jardin1 P1A'!G44</f>
        <v>0</v>
      </c>
      <c r="AU28" s="59">
        <f>+'Jardin1 P2A'!G44</f>
        <v>0</v>
      </c>
      <c r="AV28" s="59">
        <f>+'Jardin1 P5'!G44</f>
        <v>0</v>
      </c>
      <c r="AW28" s="59">
        <f>+'Jardin2 P2'!G44</f>
        <v>0</v>
      </c>
      <c r="AX28" s="59">
        <f>+'Jardin2 P3'!G44</f>
        <v>0</v>
      </c>
      <c r="AY28" s="59">
        <f>+'Jardin2 P4'!G44</f>
        <v>0</v>
      </c>
      <c r="AZ28" s="59">
        <f>+'Jardin2 P5'!G44</f>
        <v>0</v>
      </c>
      <c r="BA28" s="59">
        <f>+'Los Bosquinos P1'!G44</f>
        <v>0</v>
      </c>
      <c r="BB28" s="59">
        <f>+'Los Bosquinos P2'!G44</f>
        <v>0</v>
      </c>
      <c r="BC28" s="59">
        <f>+'Santa Adela P1A'!G44</f>
        <v>0</v>
      </c>
      <c r="BD28" s="59">
        <f>+'Santa Adela P2A'!G44</f>
        <v>0</v>
      </c>
      <c r="BE28" s="59">
        <f>+'Santa Adela P3A'!G44</f>
        <v>0</v>
      </c>
      <c r="BF28" s="59">
        <f>+'Santa Adela P6A'!G44</f>
        <v>0</v>
      </c>
      <c r="BG28" s="59">
        <f>+'Santa Adela P8A'!G44</f>
        <v>0</v>
      </c>
      <c r="BH28" s="59">
        <f>+'Santa Adela P9'!G44</f>
        <v>0</v>
      </c>
      <c r="BI28" s="59">
        <f>+'Escobar Williams P2A'!G44</f>
        <v>0</v>
      </c>
      <c r="BJ28" s="59">
        <f>+'Escobar Williams P3A'!G44</f>
        <v>0</v>
      </c>
      <c r="BK28" s="59">
        <f>+'Vista Alegre P2'!G44</f>
        <v>0</v>
      </c>
      <c r="BL28" s="59">
        <f>+'Vista Alegre P3'!G44</f>
        <v>0</v>
      </c>
      <c r="BM28" s="59">
        <f>+'Vista Alegre P4A'!G44</f>
        <v>0</v>
      </c>
      <c r="BN28" s="59">
        <f>+'Vista Alegre P5'!G44</f>
        <v>0</v>
      </c>
      <c r="BO28" s="59">
        <f>+'Los Presidentes P5'!G44</f>
        <v>0</v>
      </c>
      <c r="BP28" s="59">
        <f>+'Los Presidentes P6'!G44</f>
        <v>0</v>
      </c>
      <c r="BQ28" s="59">
        <f>+'Lo Errazuriz P1A'!G44</f>
        <v>0</v>
      </c>
      <c r="BR28" s="59">
        <f>+'Lo Errazuriz P2A'!G44</f>
        <v>0</v>
      </c>
      <c r="BS28" s="59">
        <f>+'Lo Errazuriz P6'!G44</f>
        <v>0</v>
      </c>
      <c r="BT28" s="59">
        <f>+'San Luis P1'!G44</f>
        <v>0</v>
      </c>
      <c r="BU28" s="59">
        <f>+'San Luis P2A'!G44</f>
        <v>0</v>
      </c>
      <c r="BV28" s="59">
        <f>+'San Luis P3A'!G44</f>
        <v>0</v>
      </c>
      <c r="BW28" s="59">
        <f>+'El Tranque P1'!G44</f>
        <v>0</v>
      </c>
      <c r="BX28" s="59">
        <f>+'El Tranque P2A'!G44</f>
        <v>0</v>
      </c>
      <c r="BY28" s="59">
        <f>+'El Tranque P3A'!G44</f>
        <v>0</v>
      </c>
      <c r="BZ28" s="59">
        <f>+'El Tranque P4A'!G44</f>
        <v>0</v>
      </c>
      <c r="CA28" s="59">
        <f>+'El Tranque P5A'!G44</f>
        <v>0</v>
      </c>
      <c r="CB28" s="59">
        <f>+'El tranque P6A'!G44</f>
        <v>0</v>
      </c>
      <c r="CC28">
        <f>+'San Juan 1'!G44</f>
        <v>0</v>
      </c>
      <c r="CD28">
        <f>+'San Juan 2'!G44</f>
        <v>0</v>
      </c>
      <c r="CE28">
        <f>+'Los Alamos 1'!G44</f>
        <v>0</v>
      </c>
      <c r="CF28">
        <f>+'Pajaritos 1A'!G44</f>
        <v>0</v>
      </c>
      <c r="CG28">
        <f>+'Alto Jahuel'!G44</f>
        <v>0</v>
      </c>
      <c r="CH28">
        <f>+Miami!G44</f>
        <v>0</v>
      </c>
      <c r="CI28">
        <f>+'santa adela p10'!G44</f>
        <v>0</v>
      </c>
      <c r="CJ28">
        <f>+'El Tranque 7'!G44</f>
        <v>0</v>
      </c>
    </row>
    <row r="29" spans="1:88" x14ac:dyDescent="0.2">
      <c r="A29" s="4">
        <v>28</v>
      </c>
      <c r="B29" s="59">
        <f>+'Lautaro P1'!G45</f>
        <v>0</v>
      </c>
      <c r="C29">
        <f>+'Lautaro P2'!G45</f>
        <v>0</v>
      </c>
      <c r="D29">
        <f>+'Satelite P6'!G45</f>
        <v>0</v>
      </c>
      <c r="E29">
        <f>+'Satelite P7'!G45</f>
        <v>0</v>
      </c>
      <c r="F29">
        <f>+'El Abrazo P4'!G45</f>
        <v>0</v>
      </c>
      <c r="G29">
        <f>+'El Abrazo P5'!G45</f>
        <v>0</v>
      </c>
      <c r="H29">
        <f>+'Sta Marta P2'!G45</f>
        <v>0</v>
      </c>
      <c r="I29">
        <f>+'Sta Marta P3'!G45</f>
        <v>0</v>
      </c>
      <c r="J29">
        <f>+'Sta Marta P4'!G45</f>
        <v>0</v>
      </c>
      <c r="K29">
        <f>+'Sta Ana Chena'!G45</f>
        <v>0</v>
      </c>
      <c r="L29">
        <f>+'Oreste Plath P1'!G45</f>
        <v>0</v>
      </c>
      <c r="M29">
        <f>+'Oreste Plath P2'!G45</f>
        <v>0</v>
      </c>
      <c r="N29">
        <f>+'Almendral P1A'!G45</f>
        <v>0</v>
      </c>
      <c r="O29">
        <f>+'Almendral 2A'!G45</f>
        <v>0</v>
      </c>
      <c r="P29">
        <f>+'Almendral 3B'!G45</f>
        <v>0</v>
      </c>
      <c r="Q29">
        <f>+'Almendral 4A'!G45</f>
        <v>0</v>
      </c>
      <c r="R29">
        <f>+'Almendral 6A'!G45</f>
        <v>0</v>
      </c>
      <c r="S29">
        <f>+'Almendral 7'!G45</f>
        <v>0</v>
      </c>
      <c r="T29">
        <f>+'Almendral 8'!G45</f>
        <v>0</v>
      </c>
      <c r="U29">
        <f>+'Almendral 9'!G45</f>
        <v>0</v>
      </c>
      <c r="V29">
        <f>+'Maipu Centro P1'!G45</f>
        <v>0</v>
      </c>
      <c r="W29">
        <f>+'Maipu Centro P2'!G45</f>
        <v>0</v>
      </c>
      <c r="X29">
        <f>+'Cerrillos1 P2A'!G45</f>
        <v>0</v>
      </c>
      <c r="Y29">
        <f>+'Cerrillos1 P3A'!G45</f>
        <v>0</v>
      </c>
      <c r="Z29">
        <f>+'Cerrillos1 P4A'!G45</f>
        <v>0</v>
      </c>
      <c r="AA29" s="59">
        <f>+'Cerrillos1 P6'!G45</f>
        <v>0</v>
      </c>
      <c r="AB29" s="59">
        <f>+'Cerrillos2 P1'!G45</f>
        <v>0</v>
      </c>
      <c r="AC29" s="59">
        <f>+'Cerrillos2 P2'!G45</f>
        <v>0</v>
      </c>
      <c r="AD29" s="59">
        <f>+'Versalles1 P1'!G45</f>
        <v>0</v>
      </c>
      <c r="AE29" s="59">
        <f>+'Versalles1 P2'!G45</f>
        <v>0</v>
      </c>
      <c r="AF29" s="59">
        <f>+'Versalles1 P3'!G45</f>
        <v>0</v>
      </c>
      <c r="AG29" s="59">
        <f>+'Versalles2 P1'!G45</f>
        <v>0</v>
      </c>
      <c r="AH29" s="59">
        <f>+'Versalles2 P2'!G45</f>
        <v>0</v>
      </c>
      <c r="AI29" s="59">
        <f>+'Alessandri P1A'!G45</f>
        <v>0</v>
      </c>
      <c r="AJ29" s="59">
        <f>+'Alessandri P2A'!G45</f>
        <v>0</v>
      </c>
      <c r="AK29" s="59">
        <f>+'San Jose de Chuchunco P1A'!G45</f>
        <v>0</v>
      </c>
      <c r="AL29" s="59">
        <f>+'San Jose de Chuchunco P2A'!G45</f>
        <v>0</v>
      </c>
      <c r="AM29" s="59">
        <f>+'San Jose de Chuchunco P3A'!G45</f>
        <v>0</v>
      </c>
      <c r="AN29" s="59">
        <f>+'San Jose de Chuchunco P4A'!G45</f>
        <v>0</v>
      </c>
      <c r="AO29" s="59">
        <f>+'San Jose de Chuchunco P5'!G45</f>
        <v>0</v>
      </c>
      <c r="AP29" s="59">
        <f>+'Jahuel P1'!G45</f>
        <v>0</v>
      </c>
      <c r="AQ29" s="59">
        <f>+'Jahuel P2'!G45</f>
        <v>0</v>
      </c>
      <c r="AR29" s="59">
        <f>+'Jahuel P3'!G45</f>
        <v>0</v>
      </c>
      <c r="AS29" s="59">
        <f>+'Jahuel P4'!G45</f>
        <v>0</v>
      </c>
      <c r="AT29" s="59">
        <f>+'Jardin1 P1A'!G45</f>
        <v>0</v>
      </c>
      <c r="AU29" s="59">
        <f>+'Jardin1 P2A'!G45</f>
        <v>0</v>
      </c>
      <c r="AV29" s="59">
        <f>+'Jardin1 P5'!G45</f>
        <v>0</v>
      </c>
      <c r="AW29" s="59">
        <f>+'Jardin2 P2'!G45</f>
        <v>0</v>
      </c>
      <c r="AX29" s="59">
        <f>+'Jardin2 P3'!G45</f>
        <v>0</v>
      </c>
      <c r="AY29" s="59">
        <f>+'Jardin2 P4'!G45</f>
        <v>0</v>
      </c>
      <c r="AZ29" s="59">
        <f>+'Jardin2 P5'!G45</f>
        <v>0</v>
      </c>
      <c r="BA29" s="59">
        <f>+'Los Bosquinos P1'!G45</f>
        <v>0</v>
      </c>
      <c r="BB29" s="59">
        <f>+'Los Bosquinos P2'!G45</f>
        <v>0</v>
      </c>
      <c r="BC29" s="59">
        <f>+'Santa Adela P1A'!G45</f>
        <v>0</v>
      </c>
      <c r="BD29" s="59">
        <f>+'Santa Adela P2A'!G45</f>
        <v>0</v>
      </c>
      <c r="BE29" s="59">
        <f>+'Santa Adela P3A'!G45</f>
        <v>0</v>
      </c>
      <c r="BF29" s="59">
        <f>+'Santa Adela P6A'!G45</f>
        <v>0</v>
      </c>
      <c r="BG29" s="59">
        <f>+'Santa Adela P8A'!G45</f>
        <v>0</v>
      </c>
      <c r="BH29" s="59">
        <f>+'Santa Adela P9'!G45</f>
        <v>0</v>
      </c>
      <c r="BI29" s="59">
        <f>+'Escobar Williams P2A'!G45</f>
        <v>0</v>
      </c>
      <c r="BJ29" s="59">
        <f>+'Escobar Williams P3A'!G45</f>
        <v>0</v>
      </c>
      <c r="BK29" s="59">
        <f>+'Vista Alegre P2'!G45</f>
        <v>0</v>
      </c>
      <c r="BL29" s="59">
        <f>+'Vista Alegre P3'!G45</f>
        <v>0</v>
      </c>
      <c r="BM29" s="59">
        <f>+'Vista Alegre P4A'!G45</f>
        <v>0</v>
      </c>
      <c r="BN29" s="59">
        <f>+'Vista Alegre P5'!G45</f>
        <v>0</v>
      </c>
      <c r="BO29" s="59">
        <f>+'Los Presidentes P5'!G45</f>
        <v>0</v>
      </c>
      <c r="BP29" s="59">
        <f>+'Los Presidentes P6'!G45</f>
        <v>0</v>
      </c>
      <c r="BQ29" s="59">
        <f>+'Lo Errazuriz P1A'!G45</f>
        <v>0</v>
      </c>
      <c r="BR29" s="59">
        <f>+'Lo Errazuriz P2A'!G45</f>
        <v>0</v>
      </c>
      <c r="BS29" s="59">
        <f>+'Lo Errazuriz P6'!G45</f>
        <v>0</v>
      </c>
      <c r="BT29" s="59">
        <f>+'San Luis P1'!G45</f>
        <v>0</v>
      </c>
      <c r="BU29" s="59">
        <f>+'San Luis P2A'!G45</f>
        <v>0</v>
      </c>
      <c r="BV29" s="59">
        <f>+'San Luis P3A'!G45</f>
        <v>0</v>
      </c>
      <c r="BW29" s="59">
        <f>+'El Tranque P1'!G45</f>
        <v>0</v>
      </c>
      <c r="BX29" s="59">
        <f>+'El Tranque P2A'!G45</f>
        <v>0</v>
      </c>
      <c r="BY29" s="59">
        <f>+'El Tranque P3A'!G45</f>
        <v>0</v>
      </c>
      <c r="BZ29" s="59">
        <f>+'El Tranque P4A'!G45</f>
        <v>0</v>
      </c>
      <c r="CA29" s="59">
        <f>+'El Tranque P5A'!G45</f>
        <v>0</v>
      </c>
      <c r="CB29" s="59">
        <f>+'El tranque P6A'!G45</f>
        <v>0</v>
      </c>
      <c r="CC29">
        <f>+'San Juan 1'!G45</f>
        <v>0</v>
      </c>
      <c r="CD29">
        <f>+'San Juan 2'!G45</f>
        <v>0</v>
      </c>
      <c r="CE29">
        <f>+'Los Alamos 1'!G45</f>
        <v>0</v>
      </c>
      <c r="CF29">
        <f>+'Pajaritos 1A'!G45</f>
        <v>0</v>
      </c>
      <c r="CG29">
        <f>+'Alto Jahuel'!G45</f>
        <v>0</v>
      </c>
      <c r="CH29">
        <f>+Miami!G45</f>
        <v>0</v>
      </c>
      <c r="CI29">
        <f>+'santa adela p10'!G45</f>
        <v>0</v>
      </c>
      <c r="CJ29">
        <f>+'El Tranque 7'!G45</f>
        <v>0</v>
      </c>
    </row>
    <row r="30" spans="1:88" x14ac:dyDescent="0.2">
      <c r="A30" s="4">
        <v>29</v>
      </c>
      <c r="B30" s="59">
        <f>+'Lautaro P1'!G46</f>
        <v>0</v>
      </c>
      <c r="C30">
        <f>+'Lautaro P2'!G46</f>
        <v>0</v>
      </c>
      <c r="D30">
        <f>+'Satelite P6'!G46</f>
        <v>0</v>
      </c>
      <c r="E30">
        <f>+'Satelite P7'!G46</f>
        <v>0</v>
      </c>
      <c r="F30">
        <f>+'El Abrazo P4'!G46</f>
        <v>0</v>
      </c>
      <c r="G30">
        <f>+'El Abrazo P5'!G46</f>
        <v>0</v>
      </c>
      <c r="H30">
        <f>+'Sta Marta P2'!G46</f>
        <v>0</v>
      </c>
      <c r="I30">
        <f>+'Sta Marta P3'!G46</f>
        <v>0</v>
      </c>
      <c r="J30">
        <f>+'Sta Marta P4'!G46</f>
        <v>0</v>
      </c>
      <c r="K30">
        <f>+'Sta Ana Chena'!G46</f>
        <v>0</v>
      </c>
      <c r="L30">
        <f>+'Oreste Plath P1'!G46</f>
        <v>0</v>
      </c>
      <c r="M30">
        <f>+'Oreste Plath P2'!G46</f>
        <v>0</v>
      </c>
      <c r="N30">
        <f>+'Almendral P1A'!G46</f>
        <v>0</v>
      </c>
      <c r="O30">
        <f>+'Almendral 2A'!G46</f>
        <v>0</v>
      </c>
      <c r="P30">
        <f>+'Almendral 3B'!G46</f>
        <v>0</v>
      </c>
      <c r="Q30">
        <f>+'Almendral 4A'!G46</f>
        <v>0</v>
      </c>
      <c r="R30">
        <f>+'Almendral 6A'!G46</f>
        <v>0</v>
      </c>
      <c r="S30">
        <f>+'Almendral 7'!G46</f>
        <v>0</v>
      </c>
      <c r="T30">
        <f>+'Almendral 8'!G46</f>
        <v>0</v>
      </c>
      <c r="U30">
        <f>+'Almendral 9'!G46</f>
        <v>0</v>
      </c>
      <c r="V30">
        <f>+'Maipu Centro P1'!G46</f>
        <v>0</v>
      </c>
      <c r="W30">
        <f>+'Maipu Centro P2'!G46</f>
        <v>0</v>
      </c>
      <c r="X30">
        <f>+'Cerrillos1 P2A'!G46</f>
        <v>0</v>
      </c>
      <c r="Y30">
        <f>+'Cerrillos1 P3A'!G46</f>
        <v>0</v>
      </c>
      <c r="Z30">
        <f>+'Cerrillos1 P4A'!G46</f>
        <v>0</v>
      </c>
      <c r="AA30" s="59">
        <f>+'Cerrillos1 P6'!G46</f>
        <v>0</v>
      </c>
      <c r="AB30" s="59">
        <f>+'Cerrillos2 P1'!G46</f>
        <v>0</v>
      </c>
      <c r="AC30" s="59">
        <f>+'Cerrillos2 P2'!G46</f>
        <v>0</v>
      </c>
      <c r="AD30" s="59">
        <f>+'Versalles1 P1'!G46</f>
        <v>0</v>
      </c>
      <c r="AE30" s="59">
        <f>+'Versalles1 P2'!G46</f>
        <v>0</v>
      </c>
      <c r="AF30" s="59">
        <f>+'Versalles1 P3'!G46</f>
        <v>0</v>
      </c>
      <c r="AG30" s="59">
        <f>+'Versalles2 P1'!G46</f>
        <v>0</v>
      </c>
      <c r="AH30" s="59">
        <f>+'Versalles2 P2'!G46</f>
        <v>0</v>
      </c>
      <c r="AI30" s="59">
        <f>+'Alessandri P1A'!G46</f>
        <v>0</v>
      </c>
      <c r="AJ30" s="59">
        <f>+'Alessandri P2A'!G46</f>
        <v>0</v>
      </c>
      <c r="AK30" s="59">
        <f>+'San Jose de Chuchunco P1A'!G46</f>
        <v>0</v>
      </c>
      <c r="AL30" s="59">
        <f>+'San Jose de Chuchunco P2A'!G46</f>
        <v>0</v>
      </c>
      <c r="AM30" s="59">
        <f>+'San Jose de Chuchunco P3A'!G46</f>
        <v>0</v>
      </c>
      <c r="AN30" s="59">
        <f>+'San Jose de Chuchunco P4A'!G46</f>
        <v>0</v>
      </c>
      <c r="AO30" s="59">
        <f>+'San Jose de Chuchunco P5'!G46</f>
        <v>0</v>
      </c>
      <c r="AP30" s="59">
        <f>+'Jahuel P1'!G46</f>
        <v>0</v>
      </c>
      <c r="AQ30" s="59">
        <f>+'Jahuel P2'!G46</f>
        <v>0</v>
      </c>
      <c r="AR30" s="59">
        <f>+'Jahuel P3'!G46</f>
        <v>0</v>
      </c>
      <c r="AS30" s="59">
        <f>+'Jahuel P4'!G46</f>
        <v>0</v>
      </c>
      <c r="AT30" s="59">
        <f>+'Jardin1 P1A'!G46</f>
        <v>0</v>
      </c>
      <c r="AU30" s="59">
        <f>+'Jardin1 P2A'!G46</f>
        <v>0</v>
      </c>
      <c r="AV30" s="59">
        <f>+'Jardin1 P5'!G46</f>
        <v>0</v>
      </c>
      <c r="AW30" s="59">
        <f>+'Jardin2 P2'!G46</f>
        <v>0</v>
      </c>
      <c r="AX30" s="59">
        <f>+'Jardin2 P3'!G46</f>
        <v>0</v>
      </c>
      <c r="AY30" s="59">
        <f>+'Jardin2 P4'!G46</f>
        <v>0</v>
      </c>
      <c r="AZ30" s="59">
        <f>+'Jardin2 P5'!G46</f>
        <v>0</v>
      </c>
      <c r="BA30" s="59">
        <f>+'Los Bosquinos P1'!G46</f>
        <v>0</v>
      </c>
      <c r="BB30" s="59">
        <f>+'Los Bosquinos P2'!G46</f>
        <v>0</v>
      </c>
      <c r="BC30" s="59">
        <f>+'Santa Adela P1A'!G46</f>
        <v>0</v>
      </c>
      <c r="BD30" s="59">
        <f>+'Santa Adela P2A'!G46</f>
        <v>0</v>
      </c>
      <c r="BE30" s="59">
        <f>+'Santa Adela P3A'!G46</f>
        <v>0</v>
      </c>
      <c r="BF30" s="59">
        <f>+'Santa Adela P6A'!G46</f>
        <v>0</v>
      </c>
      <c r="BG30" s="59">
        <f>+'Santa Adela P8A'!G46</f>
        <v>0</v>
      </c>
      <c r="BH30" s="59">
        <f>+'Santa Adela P9'!G46</f>
        <v>0</v>
      </c>
      <c r="BI30" s="59">
        <f>+'Escobar Williams P2A'!G46</f>
        <v>0</v>
      </c>
      <c r="BJ30" s="59">
        <f>+'Escobar Williams P3A'!G46</f>
        <v>0</v>
      </c>
      <c r="BK30" s="59">
        <f>+'Vista Alegre P2'!G46</f>
        <v>0</v>
      </c>
      <c r="BL30" s="59">
        <f>+'Vista Alegre P3'!G46</f>
        <v>0</v>
      </c>
      <c r="BM30" s="59">
        <f>+'Vista Alegre P4A'!G46</f>
        <v>0</v>
      </c>
      <c r="BN30" s="59">
        <f>+'Vista Alegre P5'!G46</f>
        <v>0</v>
      </c>
      <c r="BO30" s="59">
        <f>+'Los Presidentes P5'!G46</f>
        <v>0</v>
      </c>
      <c r="BP30" s="59">
        <f>+'Los Presidentes P6'!G46</f>
        <v>0</v>
      </c>
      <c r="BQ30" s="59">
        <f>+'Lo Errazuriz P1A'!G46</f>
        <v>0</v>
      </c>
      <c r="BR30" s="59">
        <f>+'Lo Errazuriz P2A'!G46</f>
        <v>0</v>
      </c>
      <c r="BS30" s="59">
        <f>+'Lo Errazuriz P6'!G46</f>
        <v>0</v>
      </c>
      <c r="BT30" s="59">
        <f>+'San Luis P1'!G46</f>
        <v>0</v>
      </c>
      <c r="BU30" s="59">
        <f>+'San Luis P2A'!G46</f>
        <v>0</v>
      </c>
      <c r="BV30" s="59">
        <f>+'San Luis P3A'!G46</f>
        <v>0</v>
      </c>
      <c r="BW30" s="59">
        <f>+'El Tranque P1'!G46</f>
        <v>0</v>
      </c>
      <c r="BX30" s="59">
        <f>+'El Tranque P2A'!G46</f>
        <v>0</v>
      </c>
      <c r="BY30" s="59">
        <f>+'El Tranque P3A'!G46</f>
        <v>0</v>
      </c>
      <c r="BZ30" s="59">
        <f>+'El Tranque P4A'!G46</f>
        <v>0</v>
      </c>
      <c r="CA30" s="59">
        <f>+'El Tranque P5A'!G46</f>
        <v>0</v>
      </c>
      <c r="CB30" s="59">
        <f>+'El tranque P6A'!G46</f>
        <v>0</v>
      </c>
      <c r="CC30">
        <f>+'San Juan 1'!G46</f>
        <v>0</v>
      </c>
      <c r="CD30">
        <f>+'San Juan 2'!G46</f>
        <v>0</v>
      </c>
      <c r="CE30">
        <f>+'Los Alamos 1'!G46</f>
        <v>0</v>
      </c>
      <c r="CF30">
        <f>+'Pajaritos 1A'!G46</f>
        <v>0</v>
      </c>
      <c r="CG30">
        <f>+'Alto Jahuel'!G46</f>
        <v>0</v>
      </c>
      <c r="CH30">
        <f>+Miami!G46</f>
        <v>0</v>
      </c>
      <c r="CI30">
        <f>+'santa adela p10'!G46</f>
        <v>0</v>
      </c>
      <c r="CJ30">
        <f>+'El Tranque 7'!G46</f>
        <v>0</v>
      </c>
    </row>
    <row r="31" spans="1:88" x14ac:dyDescent="0.2">
      <c r="A31" s="4">
        <v>30</v>
      </c>
      <c r="B31" s="59">
        <f>+'Lautaro P1'!G47</f>
        <v>0</v>
      </c>
      <c r="C31">
        <f>+'Lautaro P2'!G47</f>
        <v>0</v>
      </c>
      <c r="D31">
        <f>+'Satelite P6'!G47</f>
        <v>0</v>
      </c>
      <c r="E31">
        <f>+'Satelite P7'!G47</f>
        <v>0</v>
      </c>
      <c r="F31">
        <f>+'El Abrazo P4'!G47</f>
        <v>0</v>
      </c>
      <c r="G31">
        <f>+'El Abrazo P5'!G47</f>
        <v>0</v>
      </c>
      <c r="H31">
        <f>+'Sta Marta P2'!G47</f>
        <v>0</v>
      </c>
      <c r="I31">
        <f>+'Sta Marta P3'!G47</f>
        <v>0</v>
      </c>
      <c r="J31">
        <f>+'Sta Marta P4'!G47</f>
        <v>0</v>
      </c>
      <c r="K31">
        <f>+'Sta Ana Chena'!G47</f>
        <v>0</v>
      </c>
      <c r="L31">
        <f>+'Oreste Plath P1'!G47</f>
        <v>0</v>
      </c>
      <c r="M31">
        <f>+'Oreste Plath P2'!G47</f>
        <v>0</v>
      </c>
      <c r="N31">
        <f>+'Almendral P1A'!G47</f>
        <v>0</v>
      </c>
      <c r="O31">
        <f>+'Almendral 2A'!G47</f>
        <v>0</v>
      </c>
      <c r="P31">
        <f>+'Almendral 3B'!G47</f>
        <v>0</v>
      </c>
      <c r="Q31">
        <f>+'Almendral 4A'!G47</f>
        <v>0</v>
      </c>
      <c r="R31">
        <f>+'Almendral 6A'!G47</f>
        <v>0</v>
      </c>
      <c r="S31">
        <f>+'Almendral 7'!G47</f>
        <v>0</v>
      </c>
      <c r="T31">
        <f>+'Almendral 8'!G47</f>
        <v>0</v>
      </c>
      <c r="U31">
        <f>+'Almendral 9'!G47</f>
        <v>0</v>
      </c>
      <c r="V31">
        <f>+'Maipu Centro P1'!G47</f>
        <v>0</v>
      </c>
      <c r="W31">
        <f>+'Maipu Centro P2'!G47</f>
        <v>0</v>
      </c>
      <c r="X31">
        <f>+'Cerrillos1 P2A'!G47</f>
        <v>0</v>
      </c>
      <c r="Y31">
        <f>+'Cerrillos1 P3A'!G47</f>
        <v>0</v>
      </c>
      <c r="Z31">
        <f>+'Cerrillos1 P4A'!G47</f>
        <v>0</v>
      </c>
      <c r="AA31" s="59">
        <f>+'Cerrillos1 P6'!G47</f>
        <v>0</v>
      </c>
      <c r="AB31" s="59">
        <f>+'Cerrillos2 P1'!G47</f>
        <v>0</v>
      </c>
      <c r="AC31" s="59">
        <f>+'Cerrillos2 P2'!G47</f>
        <v>0</v>
      </c>
      <c r="AD31" s="59">
        <f>+'Versalles1 P1'!G47</f>
        <v>0</v>
      </c>
      <c r="AE31" s="59">
        <f>+'Versalles1 P2'!G47</f>
        <v>0</v>
      </c>
      <c r="AF31" s="59">
        <f>+'Versalles1 P3'!G47</f>
        <v>0</v>
      </c>
      <c r="AG31" s="59">
        <f>+'Versalles2 P1'!G47</f>
        <v>0</v>
      </c>
      <c r="AH31" s="59">
        <f>+'Versalles2 P2'!G47</f>
        <v>0</v>
      </c>
      <c r="AI31" s="59">
        <f>+'Alessandri P1A'!G47</f>
        <v>0</v>
      </c>
      <c r="AJ31" s="59">
        <f>+'Alessandri P2A'!G47</f>
        <v>0</v>
      </c>
      <c r="AK31" s="59">
        <f>+'San Jose de Chuchunco P1A'!G47</f>
        <v>0</v>
      </c>
      <c r="AL31" s="59">
        <f>+'San Jose de Chuchunco P2A'!G47</f>
        <v>0</v>
      </c>
      <c r="AM31" s="59">
        <f>+'San Jose de Chuchunco P3A'!G47</f>
        <v>0</v>
      </c>
      <c r="AN31" s="59">
        <f>+'San Jose de Chuchunco P4A'!G47</f>
        <v>0</v>
      </c>
      <c r="AO31" s="59">
        <f>+'San Jose de Chuchunco P5'!G47</f>
        <v>0</v>
      </c>
      <c r="AP31" s="59">
        <f>+'Jahuel P1'!G47</f>
        <v>0</v>
      </c>
      <c r="AQ31" s="59">
        <f>+'Jahuel P2'!G47</f>
        <v>0</v>
      </c>
      <c r="AR31" s="59">
        <f>+'Jahuel P3'!G47</f>
        <v>0</v>
      </c>
      <c r="AS31" s="59">
        <f>+'Jahuel P4'!G47</f>
        <v>0</v>
      </c>
      <c r="AT31" s="59">
        <f>+'Jardin1 P1A'!G47</f>
        <v>0</v>
      </c>
      <c r="AU31" s="59">
        <f>+'Jardin1 P2A'!G47</f>
        <v>0</v>
      </c>
      <c r="AV31" s="59">
        <f>+'Jardin1 P5'!G47</f>
        <v>0</v>
      </c>
      <c r="AW31" s="59">
        <f>+'Jardin2 P2'!G47</f>
        <v>0</v>
      </c>
      <c r="AX31" s="59">
        <f>+'Jardin2 P3'!G47</f>
        <v>0</v>
      </c>
      <c r="AY31" s="59">
        <f>+'Jardin2 P4'!G47</f>
        <v>0</v>
      </c>
      <c r="AZ31" s="59">
        <f>+'Jardin2 P5'!G47</f>
        <v>0</v>
      </c>
      <c r="BA31" s="59">
        <f>+'Los Bosquinos P1'!G47</f>
        <v>0</v>
      </c>
      <c r="BB31" s="59">
        <f>+'Los Bosquinos P2'!G47</f>
        <v>0</v>
      </c>
      <c r="BC31" s="59">
        <f>+'Santa Adela P1A'!G47</f>
        <v>0</v>
      </c>
      <c r="BD31" s="59">
        <f>+'Santa Adela P2A'!G47</f>
        <v>0</v>
      </c>
      <c r="BE31" s="59">
        <f>+'Santa Adela P3A'!G47</f>
        <v>0</v>
      </c>
      <c r="BF31" s="59">
        <f>+'Santa Adela P6A'!G47</f>
        <v>0</v>
      </c>
      <c r="BG31" s="59">
        <f>+'Santa Adela P8A'!G47</f>
        <v>0</v>
      </c>
      <c r="BH31" s="59">
        <f>+'Santa Adela P9'!G47</f>
        <v>0</v>
      </c>
      <c r="BI31" s="59">
        <f>+'Escobar Williams P2A'!G47</f>
        <v>0</v>
      </c>
      <c r="BJ31" s="59">
        <f>+'Escobar Williams P3A'!G47</f>
        <v>0</v>
      </c>
      <c r="BK31" s="59">
        <f>+'Vista Alegre P2'!G47</f>
        <v>0</v>
      </c>
      <c r="BL31" s="59">
        <f>+'Vista Alegre P3'!G47</f>
        <v>0</v>
      </c>
      <c r="BM31" s="59">
        <f>+'Vista Alegre P4A'!G47</f>
        <v>0</v>
      </c>
      <c r="BN31" s="59">
        <f>+'Vista Alegre P5'!G47</f>
        <v>0</v>
      </c>
      <c r="BO31" s="59">
        <f>+'Los Presidentes P5'!G47</f>
        <v>0</v>
      </c>
      <c r="BP31" s="59">
        <f>+'Los Presidentes P6'!G47</f>
        <v>0</v>
      </c>
      <c r="BQ31" s="59">
        <f>+'Lo Errazuriz P1A'!G47</f>
        <v>0</v>
      </c>
      <c r="BR31" s="59">
        <f>+'Lo Errazuriz P2A'!G47</f>
        <v>0</v>
      </c>
      <c r="BS31" s="59">
        <f>+'Lo Errazuriz P6'!G47</f>
        <v>0</v>
      </c>
      <c r="BT31" s="59">
        <f>+'San Luis P1'!G47</f>
        <v>0</v>
      </c>
      <c r="BU31" s="59">
        <f>+'San Luis P2A'!G47</f>
        <v>0</v>
      </c>
      <c r="BV31" s="59">
        <f>+'San Luis P3A'!G47</f>
        <v>0</v>
      </c>
      <c r="BW31" s="59">
        <f>+'El Tranque P1'!G47</f>
        <v>0</v>
      </c>
      <c r="BX31" s="59">
        <f>+'El Tranque P2A'!G47</f>
        <v>0</v>
      </c>
      <c r="BY31" s="59">
        <f>+'El Tranque P3A'!G47</f>
        <v>0</v>
      </c>
      <c r="BZ31" s="59">
        <f>+'El Tranque P4A'!G47</f>
        <v>0</v>
      </c>
      <c r="CA31" s="59">
        <f>+'El Tranque P5A'!G47</f>
        <v>0</v>
      </c>
      <c r="CB31" s="59">
        <f>+'El tranque P6A'!G47</f>
        <v>0</v>
      </c>
      <c r="CC31">
        <f>+'San Juan 1'!G47</f>
        <v>0</v>
      </c>
      <c r="CD31">
        <f>+'San Juan 2'!G47</f>
        <v>0</v>
      </c>
      <c r="CE31">
        <f>+'Los Alamos 1'!G47</f>
        <v>0</v>
      </c>
      <c r="CF31">
        <f>+'Pajaritos 1A'!G47</f>
        <v>0</v>
      </c>
      <c r="CG31">
        <f>+'Alto Jahuel'!G47</f>
        <v>0</v>
      </c>
      <c r="CH31">
        <f>+Miami!G47</f>
        <v>0</v>
      </c>
      <c r="CI31">
        <f>+'santa adela p10'!G47</f>
        <v>0</v>
      </c>
      <c r="CJ31">
        <f>+'El Tranque 7'!G47</f>
        <v>0</v>
      </c>
    </row>
    <row r="32" spans="1:88" x14ac:dyDescent="0.2">
      <c r="A32" s="4">
        <v>31</v>
      </c>
      <c r="B32" s="59">
        <f>+'Lautaro P1'!G48</f>
        <v>0</v>
      </c>
      <c r="C32">
        <f>+'Lautaro P2'!G48</f>
        <v>0</v>
      </c>
      <c r="D32">
        <f>+'Satelite P6'!G48</f>
        <v>0</v>
      </c>
      <c r="E32">
        <f>+'Satelite P7'!G48</f>
        <v>0</v>
      </c>
      <c r="F32">
        <f>+'El Abrazo P4'!G48</f>
        <v>0</v>
      </c>
      <c r="G32">
        <f>+'El Abrazo P5'!G48</f>
        <v>0</v>
      </c>
      <c r="H32">
        <f>+'Sta Marta P2'!G48</f>
        <v>0</v>
      </c>
      <c r="I32">
        <f>+'Sta Marta P3'!G48</f>
        <v>0</v>
      </c>
      <c r="J32">
        <f>+'Sta Marta P4'!G48</f>
        <v>0</v>
      </c>
      <c r="K32">
        <f>+'Sta Ana Chena'!G48</f>
        <v>0</v>
      </c>
      <c r="L32">
        <f>+'Oreste Plath P1'!G48</f>
        <v>0</v>
      </c>
      <c r="M32">
        <f>+'Oreste Plath P2'!G48</f>
        <v>0</v>
      </c>
      <c r="N32">
        <f>+'Almendral P1A'!G48</f>
        <v>0</v>
      </c>
      <c r="O32">
        <f>+'Almendral 2A'!G48</f>
        <v>0</v>
      </c>
      <c r="P32">
        <f>+'Almendral 3B'!G48</f>
        <v>0</v>
      </c>
      <c r="Q32">
        <f>+'Almendral 4A'!G48</f>
        <v>0</v>
      </c>
      <c r="R32">
        <f>+'Almendral 6A'!G48</f>
        <v>0</v>
      </c>
      <c r="S32">
        <f>+'Almendral 7'!G48</f>
        <v>0</v>
      </c>
      <c r="T32">
        <f>+'Almendral 8'!G48</f>
        <v>0</v>
      </c>
      <c r="U32">
        <f>+'Almendral 9'!G48</f>
        <v>0</v>
      </c>
      <c r="V32">
        <f>+'Maipu Centro P1'!G48</f>
        <v>0</v>
      </c>
      <c r="W32">
        <f>+'Maipu Centro P2'!G48</f>
        <v>0</v>
      </c>
      <c r="X32">
        <f>+'Cerrillos1 P2A'!G48</f>
        <v>0</v>
      </c>
      <c r="Y32">
        <f>+'Cerrillos1 P3A'!G48</f>
        <v>0</v>
      </c>
      <c r="Z32">
        <f>+'Cerrillos1 P4A'!G48</f>
        <v>0</v>
      </c>
      <c r="AA32" s="59">
        <f>+'Cerrillos1 P6'!G48</f>
        <v>0</v>
      </c>
      <c r="AB32" s="59">
        <f>+'Cerrillos2 P1'!G48</f>
        <v>0</v>
      </c>
      <c r="AC32" s="59">
        <f>+'Cerrillos2 P2'!G48</f>
        <v>0</v>
      </c>
      <c r="AD32" s="59">
        <f>+'Versalles1 P1'!G48</f>
        <v>0</v>
      </c>
      <c r="AE32" s="59">
        <f>+'Versalles1 P2'!G48</f>
        <v>0</v>
      </c>
      <c r="AF32" s="59">
        <f>+'Versalles1 P3'!G48</f>
        <v>0</v>
      </c>
      <c r="AG32" s="59">
        <f>+'Versalles2 P1'!G48</f>
        <v>0</v>
      </c>
      <c r="AH32" s="59">
        <f>+'Versalles2 P2'!G48</f>
        <v>0</v>
      </c>
      <c r="AI32" s="59">
        <f>+'Alessandri P1A'!G49</f>
        <v>0</v>
      </c>
      <c r="AJ32" s="59">
        <f>+'Alessandri P2A'!G49</f>
        <v>0</v>
      </c>
      <c r="AK32" s="59">
        <f>+'San Jose de Chuchunco P1A'!G49</f>
        <v>0</v>
      </c>
      <c r="AL32" s="59">
        <f>+'San Jose de Chuchunco P2A'!G49</f>
        <v>0</v>
      </c>
      <c r="AM32" s="59">
        <f>+'San Jose de Chuchunco P3A'!G49</f>
        <v>0</v>
      </c>
      <c r="AN32" s="59">
        <f>+'San Jose de Chuchunco P4A'!G49</f>
        <v>0</v>
      </c>
      <c r="AO32" s="59">
        <f>+'San Jose de Chuchunco P5'!G49</f>
        <v>0</v>
      </c>
      <c r="AP32" s="59">
        <f>+'Jahuel P1'!G49</f>
        <v>0</v>
      </c>
      <c r="AQ32" s="59">
        <f>+'Jahuel P2'!G49</f>
        <v>0</v>
      </c>
      <c r="AR32" s="59">
        <f>+'Jahuel P3'!G49</f>
        <v>0</v>
      </c>
      <c r="AS32" s="59">
        <f>+'Jahuel P4'!G49</f>
        <v>0</v>
      </c>
      <c r="AT32" s="59">
        <f>+'Jardin1 P1A'!G49</f>
        <v>0</v>
      </c>
      <c r="AU32" s="59">
        <f>+'Jardin1 P2A'!G49</f>
        <v>0</v>
      </c>
      <c r="AV32" s="59">
        <f>+'Jardin1 P5'!G49</f>
        <v>0</v>
      </c>
      <c r="AW32" s="59">
        <f>+'Jardin2 P2'!G49</f>
        <v>0</v>
      </c>
      <c r="AX32" s="59">
        <f>+'Jardin2 P3'!G49</f>
        <v>0</v>
      </c>
      <c r="AY32" s="59">
        <f>+'Jardin2 P4'!G49</f>
        <v>0</v>
      </c>
      <c r="AZ32" s="59">
        <f>+'Jardin2 P5'!G49</f>
        <v>0</v>
      </c>
      <c r="BA32" s="59">
        <f>+'Los Bosquinos P1'!G49</f>
        <v>0</v>
      </c>
      <c r="BB32" s="59">
        <f>+'Los Bosquinos P2'!G49</f>
        <v>0</v>
      </c>
      <c r="BC32" s="59">
        <f>+'Santa Adela P1A'!G49</f>
        <v>0</v>
      </c>
      <c r="BD32" s="59">
        <f>+'Santa Adela P2A'!G49</f>
        <v>0</v>
      </c>
      <c r="BE32" s="59">
        <f>+'Santa Adela P3A'!G49</f>
        <v>0</v>
      </c>
      <c r="BF32" s="59" t="e">
        <f>+'Santa Adela P6A'!G49</f>
        <v>#DIV/0!</v>
      </c>
      <c r="BG32" s="59">
        <f>+'Santa Adela P8A'!G49</f>
        <v>0</v>
      </c>
      <c r="BH32" s="59">
        <f>+'Santa Adela P9'!G49</f>
        <v>0</v>
      </c>
      <c r="BI32" s="59">
        <f>+'Escobar Williams P2A'!G49</f>
        <v>0</v>
      </c>
      <c r="BJ32" s="59">
        <f>+'Escobar Williams P3A'!G49</f>
        <v>0</v>
      </c>
      <c r="BK32" s="59">
        <f>+'Vista Alegre P2'!G49</f>
        <v>0</v>
      </c>
      <c r="BL32" s="59">
        <f>+'Vista Alegre P3'!G49</f>
        <v>0</v>
      </c>
      <c r="BM32" s="59">
        <f>+'Vista Alegre P4A'!G49</f>
        <v>0</v>
      </c>
      <c r="BN32" s="59">
        <f>+'Vista Alegre P5'!G49</f>
        <v>0</v>
      </c>
      <c r="BO32" s="59">
        <f>+'Los Presidentes P5'!G49</f>
        <v>0</v>
      </c>
      <c r="BP32" s="59">
        <f>+'Los Presidentes P6'!G49</f>
        <v>0</v>
      </c>
      <c r="BQ32" s="59">
        <f>+'Lo Errazuriz P1A'!G49</f>
        <v>0</v>
      </c>
      <c r="BR32" s="59">
        <f>+'Lo Errazuriz P2A'!G49</f>
        <v>0</v>
      </c>
      <c r="BS32" s="59">
        <f>+'Lo Errazuriz P6'!G49</f>
        <v>0</v>
      </c>
      <c r="BT32" s="59">
        <f>+'San Luis P1'!G49</f>
        <v>0</v>
      </c>
      <c r="BU32" s="59">
        <f>+'San Luis P2A'!G49</f>
        <v>0</v>
      </c>
      <c r="BV32" s="59">
        <f>+'San Luis P3A'!G49</f>
        <v>0</v>
      </c>
      <c r="BW32" s="59">
        <f>+'El Tranque P1'!G49</f>
        <v>0</v>
      </c>
      <c r="BX32" s="59">
        <f>+'El Tranque P2A'!G49</f>
        <v>0</v>
      </c>
      <c r="BY32" s="59">
        <f>+'El Tranque P3A'!G49</f>
        <v>0</v>
      </c>
      <c r="BZ32" s="59">
        <f>+'El Tranque P4A'!G49</f>
        <v>0</v>
      </c>
      <c r="CA32" s="59">
        <f>+'El Tranque P5A'!G49</f>
        <v>0</v>
      </c>
      <c r="CB32" s="59">
        <f>+'El tranque P6A'!G49</f>
        <v>0</v>
      </c>
      <c r="CC32" s="59">
        <f>+'San Juan 1'!G49</f>
        <v>0</v>
      </c>
      <c r="CD32" s="59">
        <f>+'San Juan 2'!G49</f>
        <v>0</v>
      </c>
      <c r="CE32">
        <f>+'Los Alamos 1'!G49</f>
        <v>0</v>
      </c>
      <c r="CF32" t="e">
        <f>+'Pajaritos 1A'!G49</f>
        <v>#DIV/0!</v>
      </c>
      <c r="CG32">
        <f>+'Alto Jahuel'!G49</f>
        <v>0</v>
      </c>
      <c r="CH32">
        <f>+Miami!G49</f>
        <v>0</v>
      </c>
      <c r="CI32">
        <f>+'santa adela p10'!G48</f>
        <v>0</v>
      </c>
      <c r="CJ32">
        <f>+'El Tranque 7'!G48</f>
        <v>0</v>
      </c>
    </row>
    <row r="34" spans="2:88" x14ac:dyDescent="0.2">
      <c r="B34" s="59">
        <f>+SUM(B2:B32)</f>
        <v>0</v>
      </c>
      <c r="C34" s="59">
        <f t="shared" ref="C34:BN34" si="0">+SUM(C2:C32)</f>
        <v>0</v>
      </c>
      <c r="D34" s="59">
        <f t="shared" si="0"/>
        <v>0</v>
      </c>
      <c r="E34" s="59">
        <f t="shared" si="0"/>
        <v>0</v>
      </c>
      <c r="F34" s="59">
        <f t="shared" si="0"/>
        <v>0</v>
      </c>
      <c r="G34" s="59">
        <f t="shared" si="0"/>
        <v>0</v>
      </c>
      <c r="H34" s="59">
        <f t="shared" si="0"/>
        <v>0</v>
      </c>
      <c r="I34" s="59">
        <f t="shared" si="0"/>
        <v>0</v>
      </c>
      <c r="J34" s="59">
        <f t="shared" si="0"/>
        <v>0</v>
      </c>
      <c r="K34" s="59">
        <f t="shared" si="0"/>
        <v>0</v>
      </c>
      <c r="L34" s="59">
        <f t="shared" si="0"/>
        <v>0</v>
      </c>
      <c r="M34" s="59">
        <f t="shared" si="0"/>
        <v>0</v>
      </c>
      <c r="N34" s="59">
        <f t="shared" si="0"/>
        <v>0</v>
      </c>
      <c r="O34" s="59">
        <f t="shared" si="0"/>
        <v>0</v>
      </c>
      <c r="P34" s="59">
        <f t="shared" si="0"/>
        <v>0</v>
      </c>
      <c r="Q34" s="59">
        <f t="shared" si="0"/>
        <v>0</v>
      </c>
      <c r="R34" s="59">
        <f t="shared" si="0"/>
        <v>0</v>
      </c>
      <c r="S34" s="59">
        <f t="shared" si="0"/>
        <v>0</v>
      </c>
      <c r="T34" s="59">
        <f t="shared" si="0"/>
        <v>0</v>
      </c>
      <c r="U34" s="59">
        <f t="shared" si="0"/>
        <v>0</v>
      </c>
      <c r="V34" s="59">
        <f t="shared" si="0"/>
        <v>0</v>
      </c>
      <c r="W34" s="59">
        <f t="shared" si="0"/>
        <v>0</v>
      </c>
      <c r="X34" s="59">
        <f t="shared" si="0"/>
        <v>0</v>
      </c>
      <c r="Y34" s="59">
        <f t="shared" si="0"/>
        <v>0</v>
      </c>
      <c r="Z34" s="59">
        <f t="shared" si="0"/>
        <v>0</v>
      </c>
      <c r="AA34" s="59">
        <f t="shared" si="0"/>
        <v>0</v>
      </c>
      <c r="AB34" s="59">
        <f t="shared" si="0"/>
        <v>0</v>
      </c>
      <c r="AC34" s="59">
        <f t="shared" si="0"/>
        <v>0</v>
      </c>
      <c r="AD34" s="59">
        <f t="shared" si="0"/>
        <v>0</v>
      </c>
      <c r="AE34" s="59">
        <f t="shared" si="0"/>
        <v>0</v>
      </c>
      <c r="AF34" s="59">
        <f t="shared" si="0"/>
        <v>0</v>
      </c>
      <c r="AG34" s="59">
        <f t="shared" si="0"/>
        <v>0</v>
      </c>
      <c r="AH34" s="59">
        <f t="shared" si="0"/>
        <v>0</v>
      </c>
      <c r="AI34" s="59">
        <f t="shared" si="0"/>
        <v>0</v>
      </c>
      <c r="AJ34" s="59">
        <f t="shared" si="0"/>
        <v>0</v>
      </c>
      <c r="AK34" s="59">
        <f t="shared" si="0"/>
        <v>0</v>
      </c>
      <c r="AL34" s="59">
        <f t="shared" si="0"/>
        <v>0</v>
      </c>
      <c r="AM34" s="59">
        <f t="shared" si="0"/>
        <v>0</v>
      </c>
      <c r="AN34" s="59">
        <f t="shared" si="0"/>
        <v>0</v>
      </c>
      <c r="AO34" s="59">
        <f t="shared" si="0"/>
        <v>0</v>
      </c>
      <c r="AP34" s="59">
        <f t="shared" si="0"/>
        <v>0</v>
      </c>
      <c r="AQ34" s="59">
        <f t="shared" si="0"/>
        <v>0</v>
      </c>
      <c r="AR34" s="59">
        <f t="shared" si="0"/>
        <v>0</v>
      </c>
      <c r="AS34" s="59">
        <f t="shared" si="0"/>
        <v>0</v>
      </c>
      <c r="AT34" s="59">
        <f t="shared" si="0"/>
        <v>0</v>
      </c>
      <c r="AU34" s="59">
        <f t="shared" si="0"/>
        <v>0</v>
      </c>
      <c r="AV34" s="59">
        <f t="shared" si="0"/>
        <v>0</v>
      </c>
      <c r="AW34" s="59">
        <f t="shared" si="0"/>
        <v>0</v>
      </c>
      <c r="AX34" s="59">
        <f t="shared" si="0"/>
        <v>0</v>
      </c>
      <c r="AY34" s="59">
        <f t="shared" si="0"/>
        <v>0</v>
      </c>
      <c r="AZ34" s="59">
        <f t="shared" si="0"/>
        <v>0</v>
      </c>
      <c r="BA34" s="59">
        <f t="shared" si="0"/>
        <v>0</v>
      </c>
      <c r="BB34" s="59">
        <f t="shared" si="0"/>
        <v>0</v>
      </c>
      <c r="BC34" s="59">
        <f t="shared" si="0"/>
        <v>0</v>
      </c>
      <c r="BD34" s="59">
        <f t="shared" si="0"/>
        <v>0</v>
      </c>
      <c r="BE34" s="59">
        <f t="shared" si="0"/>
        <v>0</v>
      </c>
      <c r="BF34" s="59" t="e">
        <f t="shared" si="0"/>
        <v>#DIV/0!</v>
      </c>
      <c r="BG34" s="59">
        <f t="shared" si="0"/>
        <v>0</v>
      </c>
      <c r="BH34" s="59">
        <f t="shared" si="0"/>
        <v>0</v>
      </c>
      <c r="BI34" s="59">
        <f t="shared" si="0"/>
        <v>0</v>
      </c>
      <c r="BJ34" s="59">
        <f t="shared" si="0"/>
        <v>0</v>
      </c>
      <c r="BK34" s="59">
        <f t="shared" si="0"/>
        <v>0</v>
      </c>
      <c r="BL34" s="59">
        <f t="shared" si="0"/>
        <v>0</v>
      </c>
      <c r="BM34" s="59">
        <f t="shared" si="0"/>
        <v>0</v>
      </c>
      <c r="BN34" s="59">
        <f t="shared" si="0"/>
        <v>0</v>
      </c>
      <c r="BO34" s="59">
        <f t="shared" ref="BO34:CJ34" si="1">+SUM(BO2:BO32)</f>
        <v>0</v>
      </c>
      <c r="BP34" s="59">
        <f t="shared" si="1"/>
        <v>0</v>
      </c>
      <c r="BQ34" s="59">
        <f t="shared" si="1"/>
        <v>0</v>
      </c>
      <c r="BR34" s="59">
        <f t="shared" si="1"/>
        <v>0</v>
      </c>
      <c r="BS34" s="59">
        <f t="shared" si="1"/>
        <v>0</v>
      </c>
      <c r="BT34" s="59">
        <f t="shared" si="1"/>
        <v>0</v>
      </c>
      <c r="BU34" s="59">
        <f t="shared" si="1"/>
        <v>0</v>
      </c>
      <c r="BV34" s="59">
        <f t="shared" si="1"/>
        <v>0</v>
      </c>
      <c r="BW34" s="59">
        <f t="shared" si="1"/>
        <v>0</v>
      </c>
      <c r="BX34" s="59">
        <f t="shared" si="1"/>
        <v>0</v>
      </c>
      <c r="BY34" s="59">
        <f t="shared" si="1"/>
        <v>0</v>
      </c>
      <c r="BZ34" s="59">
        <f t="shared" si="1"/>
        <v>0</v>
      </c>
      <c r="CA34" s="59">
        <f t="shared" si="1"/>
        <v>0</v>
      </c>
      <c r="CB34" s="59">
        <f t="shared" si="1"/>
        <v>0</v>
      </c>
      <c r="CC34" s="59">
        <f t="shared" si="1"/>
        <v>0</v>
      </c>
      <c r="CD34" s="59">
        <f t="shared" si="1"/>
        <v>0</v>
      </c>
      <c r="CE34" s="59">
        <f t="shared" si="1"/>
        <v>0</v>
      </c>
      <c r="CF34" s="59" t="e">
        <f t="shared" si="1"/>
        <v>#DIV/0!</v>
      </c>
      <c r="CG34" s="59">
        <f t="shared" si="1"/>
        <v>0</v>
      </c>
      <c r="CH34" s="59">
        <f t="shared" si="1"/>
        <v>0</v>
      </c>
      <c r="CI34" s="59">
        <f t="shared" si="1"/>
        <v>0</v>
      </c>
      <c r="CJ34" s="59">
        <f t="shared" si="1"/>
        <v>0</v>
      </c>
    </row>
    <row r="45" spans="2:88" x14ac:dyDescent="0.2">
      <c r="G45" s="1"/>
      <c r="N45" s="75"/>
    </row>
  </sheetData>
  <conditionalFormatting sqref="B2:CB32">
    <cfRule type="cellIs" dxfId="0" priority="1" operator="notBetween">
      <formula>0</formula>
      <formula>24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CJ46"/>
  <sheetViews>
    <sheetView topLeftCell="BO1" workbookViewId="0">
      <selection activeCell="CJ37" sqref="CJ37"/>
    </sheetView>
  </sheetViews>
  <sheetFormatPr baseColWidth="10" defaultRowHeight="12.75" x14ac:dyDescent="0.2"/>
  <cols>
    <col min="14" max="14" width="11.85546875" customWidth="1"/>
  </cols>
  <sheetData>
    <row r="1" spans="1:88" ht="13.5" thickBot="1" x14ac:dyDescent="0.25">
      <c r="A1" s="64" t="s">
        <v>9</v>
      </c>
      <c r="B1" t="str">
        <f>+'Lautaro P1'!H16</f>
        <v>203-142</v>
      </c>
      <c r="C1" t="str">
        <f>+'Lautaro P2'!H16</f>
        <v>203-160</v>
      </c>
      <c r="D1" t="str">
        <f>+'Satelite P6'!H16</f>
        <v>203-143</v>
      </c>
      <c r="E1" t="str">
        <f>+'Satelite P7'!H16</f>
        <v>203-162</v>
      </c>
      <c r="F1" t="str">
        <f>+'El Abrazo P4'!H16</f>
        <v>203-085</v>
      </c>
      <c r="G1" t="str">
        <f>+'El Abrazo P5'!H16</f>
        <v>203-141</v>
      </c>
      <c r="H1" t="str">
        <f>+'Sta Marta P2'!H16</f>
        <v>203-121</v>
      </c>
      <c r="I1" t="str">
        <f>+'Sta Marta P3'!H16</f>
        <v>203-149</v>
      </c>
      <c r="J1" t="str">
        <f>+'Sta Marta P4'!H16</f>
        <v>203-154</v>
      </c>
      <c r="K1" t="str">
        <f>+'Sta Ana Chena'!H16</f>
        <v>203-084</v>
      </c>
      <c r="L1" t="str">
        <f>+'Oreste Plath P1'!H16</f>
        <v>203-123</v>
      </c>
      <c r="M1" t="str">
        <f>+'Oreste Plath P2'!H16</f>
        <v>203-126</v>
      </c>
      <c r="N1" t="str">
        <f>+'Almendral P1A'!H16</f>
        <v>203-043</v>
      </c>
      <c r="O1" t="str">
        <f>+'Almendral 2A'!H16</f>
        <v>203-088</v>
      </c>
      <c r="P1" t="str">
        <f>+'Almendral 3B'!H16</f>
        <v>203-134</v>
      </c>
      <c r="Q1" t="str">
        <f>+'Almendral 4A'!H16</f>
        <v>203-065</v>
      </c>
      <c r="R1" t="str">
        <f>+'Almendral 6A'!H16</f>
        <v>203-111</v>
      </c>
      <c r="S1" t="str">
        <f>+'Almendral 7'!H16</f>
        <v>203-135</v>
      </c>
      <c r="T1" t="str">
        <f>+'Almendral 8'!H16</f>
        <v>203-152</v>
      </c>
      <c r="U1" t="str">
        <f>+'Almendral 9'!H16</f>
        <v>203-155</v>
      </c>
      <c r="V1" t="str">
        <f>+'Maipu Centro P1'!H16</f>
        <v>203-089</v>
      </c>
      <c r="W1" t="str">
        <f>+'Maipu Centro P2'!H16</f>
        <v>203-128</v>
      </c>
      <c r="X1" t="str">
        <f>+'Cerrillos1 P2A'!H16</f>
        <v>203-036</v>
      </c>
      <c r="Y1" t="str">
        <f>+'Cerrillos1 P3A'!H16</f>
        <v>203-119</v>
      </c>
      <c r="Z1" t="str">
        <f>+'Cerrillos1 P4A'!H16</f>
        <v>203-083</v>
      </c>
      <c r="AA1" t="str">
        <f>+'Cerrillos1 P6'!H16</f>
        <v>203-137</v>
      </c>
      <c r="AB1" t="str">
        <f>+'Cerrillos2 P1'!H16</f>
        <v>203-042</v>
      </c>
      <c r="AC1" t="str">
        <f>+'Cerrillos2 P2'!H16</f>
        <v>203-081</v>
      </c>
      <c r="AD1" t="str">
        <f>+'Versalles1 P1'!H16</f>
        <v>203-031</v>
      </c>
      <c r="AE1" t="str">
        <f>+'Versalles1 P2'!H16</f>
        <v>203-159</v>
      </c>
      <c r="AF1" t="str">
        <f>+'Versalles1 P3'!H16</f>
        <v>203-078</v>
      </c>
      <c r="AG1" t="str">
        <f>+'Versalles2 P1'!H16</f>
        <v>203-125</v>
      </c>
      <c r="AH1" t="str">
        <f>+'Versalles2 P2'!H16</f>
        <v>203-132</v>
      </c>
      <c r="AI1" t="str">
        <f>+'Alessandri P1A'!H16</f>
        <v>203-039</v>
      </c>
      <c r="AJ1" t="str">
        <f>+'Alessandri P2A'!H16</f>
        <v>203-079</v>
      </c>
      <c r="AK1" t="str">
        <f>+'San Jose de Chuchunco P1A'!H13</f>
        <v>203-041</v>
      </c>
      <c r="AL1" t="str">
        <f>+'San Jose de Chuchunco P2A'!H13</f>
        <v>203-073</v>
      </c>
      <c r="AM1" t="str">
        <f>+'San Jose de Chuchunco P3A'!H13</f>
        <v>203-074</v>
      </c>
      <c r="AN1" t="str">
        <f>+'San Jose de Chuchunco P4A'!H13</f>
        <v>203-045</v>
      </c>
      <c r="AO1" t="str">
        <f>+'San Jose de Chuchunco P5'!H13</f>
        <v>203-131</v>
      </c>
      <c r="AP1" t="str">
        <f>+'Jahuel P1'!H16</f>
        <v>203-124</v>
      </c>
      <c r="AQ1" t="str">
        <f>+'Jahuel P2'!H16</f>
        <v>203-127</v>
      </c>
      <c r="AR1" t="str">
        <f>+'Jahuel P3'!H16</f>
        <v>203-147</v>
      </c>
      <c r="AS1" t="str">
        <f>+'Jahuel P4'!H16</f>
        <v>203-156</v>
      </c>
      <c r="AT1" t="str">
        <f>+'Jardin1 P1A'!H16</f>
        <v>203-145</v>
      </c>
      <c r="AU1" t="str">
        <f>+'Jardin1 P2A'!H16</f>
        <v>203-136</v>
      </c>
      <c r="AV1" t="str">
        <f>+'Jardin1 P5'!H16</f>
        <v>203-151</v>
      </c>
      <c r="AW1" t="str">
        <f>+'Jardin2 P2'!H16</f>
        <v>203-094</v>
      </c>
      <c r="AX1" t="str">
        <f>+'Jardin2 P3'!H16</f>
        <v>203-133</v>
      </c>
      <c r="AY1" t="str">
        <f>+'Jardin2 P4'!H16</f>
        <v>203-148</v>
      </c>
      <c r="AZ1" t="str">
        <f>+'Jardin2 P5'!H16</f>
        <v>203-157</v>
      </c>
      <c r="BA1" t="str">
        <f>+'Los Bosquinos P1'!H16</f>
        <v>203-138</v>
      </c>
      <c r="BB1" t="str">
        <f>+'Los Bosquinos P2'!H16</f>
        <v>203-146</v>
      </c>
      <c r="BC1" t="str">
        <f>+'Santa Adela P1A'!H16</f>
        <v>203-076</v>
      </c>
      <c r="BD1" t="str">
        <f>+'Santa Adela P2A'!H16</f>
        <v>203-082</v>
      </c>
      <c r="BE1" t="str">
        <f>+'Santa Adela P3A'!H16</f>
        <v>203-075</v>
      </c>
      <c r="BF1" t="str">
        <f>+'Santa Adela P6A'!H16</f>
        <v>203-038</v>
      </c>
      <c r="BG1" t="str">
        <f>+'Santa Adela P8A'!H16</f>
        <v>203-129</v>
      </c>
      <c r="BH1" t="str">
        <f>+'Santa Adela P9'!H16</f>
        <v>203-140</v>
      </c>
      <c r="BI1" t="str">
        <f>+'Escobar Williams P2A'!H16</f>
        <v>203-086</v>
      </c>
      <c r="BJ1" t="str">
        <f>+'Escobar Williams P3A'!H16</f>
        <v>203-120</v>
      </c>
      <c r="BK1" t="str">
        <f>+'Vista Alegre P2'!H16</f>
        <v>203-066</v>
      </c>
      <c r="BL1" t="str">
        <f>+'Vista Alegre P3'!H16</f>
        <v>203-122</v>
      </c>
      <c r="BM1" t="str">
        <f>+'Vista Alegre P4A'!H16</f>
        <v>203-150</v>
      </c>
      <c r="BN1" t="str">
        <f>+'Vista Alegre P5'!H16</f>
        <v>203-153</v>
      </c>
      <c r="BO1" t="str">
        <f>+'Los Presidentes P5'!H16</f>
        <v>203-108</v>
      </c>
      <c r="BP1" t="str">
        <f>+'Los Presidentes P6'!H16</f>
        <v>203-109</v>
      </c>
      <c r="BQ1" t="str">
        <f>+'Lo Errazuriz P1A'!H16</f>
        <v>203-046</v>
      </c>
      <c r="BR1" t="str">
        <f>+'Lo Errazuriz P2A'!H16</f>
        <v>203-093</v>
      </c>
      <c r="BS1" t="str">
        <f>+'Lo Errazuriz P6'!H16</f>
        <v>203-116</v>
      </c>
      <c r="BT1" t="str">
        <f>+'San Luis P1'!H16</f>
        <v>203-023</v>
      </c>
      <c r="BU1" t="str">
        <f>+'San Luis P2A'!H16</f>
        <v>203-117</v>
      </c>
      <c r="BV1" t="str">
        <f>+'San Luis P3A'!H16</f>
        <v>203-118</v>
      </c>
      <c r="BW1" t="str">
        <f>+'El Tranque P1'!H16</f>
        <v>203-090</v>
      </c>
      <c r="BX1" t="str">
        <f>+'El Tranque P2A'!H16</f>
        <v>203-113</v>
      </c>
      <c r="BY1" t="str">
        <f>+'El Tranque P3A'!H16</f>
        <v>203-114</v>
      </c>
      <c r="BZ1" t="str">
        <f>+'El Tranque P4A'!H16</f>
        <v>203-087</v>
      </c>
      <c r="CA1" t="str">
        <f>+'El Tranque P5A'!H16</f>
        <v>203-091</v>
      </c>
      <c r="CB1" t="str">
        <f>+'El tranque P6A'!H16</f>
        <v>203-115</v>
      </c>
      <c r="CC1" t="str">
        <f>+'San Juan 1'!H16</f>
        <v>203-158</v>
      </c>
      <c r="CD1" t="str">
        <f>+'San Juan 2'!H16</f>
        <v>203-163</v>
      </c>
      <c r="CE1" t="str">
        <f>+'Los Alamos 1'!H16</f>
        <v>203-061</v>
      </c>
      <c r="CF1" t="str">
        <f>+'Pajaritos 1A'!H16</f>
        <v>203-069</v>
      </c>
      <c r="CG1" t="str">
        <f>+'Alto Jahuel'!H16</f>
        <v>203-071</v>
      </c>
      <c r="CH1" t="str">
        <f>+Miami!H16</f>
        <v>203-072</v>
      </c>
      <c r="CI1" t="s">
        <v>285</v>
      </c>
      <c r="CJ1" s="105" t="s">
        <v>290</v>
      </c>
    </row>
    <row r="2" spans="1:88" x14ac:dyDescent="0.2">
      <c r="A2" s="2">
        <v>1</v>
      </c>
      <c r="B2" s="59">
        <f>+'Lautaro P1'!J18</f>
        <v>0</v>
      </c>
      <c r="C2" s="59">
        <f>+'Lautaro P2'!J18</f>
        <v>0</v>
      </c>
      <c r="D2" s="59">
        <f>+'Satelite P6'!J18</f>
        <v>0</v>
      </c>
      <c r="E2">
        <f>+'Satelite P7'!J18</f>
        <v>0</v>
      </c>
      <c r="F2" s="59">
        <f>+'El Abrazo P4'!J18</f>
        <v>0</v>
      </c>
      <c r="G2" s="59">
        <f>+'El Abrazo P5'!J18</f>
        <v>0</v>
      </c>
      <c r="H2" s="59">
        <f>+'Sta Marta P2'!J18</f>
        <v>0</v>
      </c>
      <c r="I2" s="59">
        <f>+'Sta Marta P3'!J18</f>
        <v>0</v>
      </c>
      <c r="J2" s="59">
        <f>+'Sta Marta P4'!J18</f>
        <v>0</v>
      </c>
      <c r="K2" s="59">
        <f>+'Sta Ana Chena'!J18</f>
        <v>0</v>
      </c>
      <c r="L2" s="59">
        <f>+'Oreste Plath P1'!J18</f>
        <v>0</v>
      </c>
      <c r="M2" s="59">
        <f>+'Oreste Plath P2'!J18</f>
        <v>0</v>
      </c>
      <c r="N2" s="59">
        <f>+'Almendral P1A'!J18</f>
        <v>0</v>
      </c>
      <c r="O2" s="59">
        <f>+'Almendral 2A'!J18</f>
        <v>0</v>
      </c>
      <c r="P2" s="59">
        <f>+'Almendral 3B'!J18</f>
        <v>0</v>
      </c>
      <c r="Q2" s="59">
        <f>+'Almendral 4A'!J18</f>
        <v>0</v>
      </c>
      <c r="R2" s="59">
        <f>+'Almendral 6A'!J18</f>
        <v>0</v>
      </c>
      <c r="S2" s="59">
        <f>+'Almendral 7'!J18</f>
        <v>0</v>
      </c>
      <c r="T2" s="59">
        <f>+'Almendral 8'!J18</f>
        <v>0</v>
      </c>
      <c r="U2" s="59">
        <f>+'Almendral 9'!J18</f>
        <v>0</v>
      </c>
      <c r="V2" s="59">
        <f>+'Maipu Centro P1'!J18</f>
        <v>0</v>
      </c>
      <c r="W2" s="59">
        <f>+'Maipu Centro P2'!J18</f>
        <v>0</v>
      </c>
      <c r="X2" s="59">
        <f>+'Cerrillos1 P2A'!J18</f>
        <v>0</v>
      </c>
      <c r="Y2" s="59">
        <f>+'Cerrillos1 P3A'!J18</f>
        <v>0</v>
      </c>
      <c r="Z2" s="59">
        <f>+'Cerrillos1 P4A'!J18</f>
        <v>0</v>
      </c>
      <c r="AA2" s="59">
        <f>+'Cerrillos1 P6'!J18</f>
        <v>0</v>
      </c>
      <c r="AB2" s="59">
        <f>+'Cerrillos2 P1'!J18</f>
        <v>0</v>
      </c>
      <c r="AC2" s="59">
        <f>+'Cerrillos2 P2'!J18</f>
        <v>0</v>
      </c>
      <c r="AD2" s="59">
        <f>+'Versalles1 P1'!J18</f>
        <v>0</v>
      </c>
      <c r="AE2" s="59">
        <f>+'Versalles1 P2'!J18</f>
        <v>0</v>
      </c>
      <c r="AF2" s="59">
        <f>+'Versalles1 P3'!J18</f>
        <v>0</v>
      </c>
      <c r="AG2" s="59">
        <f>+'Versalles2 P1'!J18</f>
        <v>0</v>
      </c>
      <c r="AH2" s="59">
        <f>+'Versalles2 P2'!J18</f>
        <v>0</v>
      </c>
      <c r="AI2" s="59">
        <f>+'Alessandri P1A'!J18</f>
        <v>0</v>
      </c>
      <c r="AJ2" s="59">
        <f>+'Alessandri P2A'!J18</f>
        <v>0</v>
      </c>
      <c r="AK2" s="59">
        <f>+'San Jose de Chuchunco P1A'!J18</f>
        <v>0</v>
      </c>
      <c r="AL2" s="59">
        <f>+'San Jose de Chuchunco P2A'!J18</f>
        <v>0</v>
      </c>
      <c r="AM2" s="59">
        <f>+'San Jose de Chuchunco P3A'!J18</f>
        <v>0</v>
      </c>
      <c r="AN2" s="59">
        <f>+'San Jose de Chuchunco P4A'!J18</f>
        <v>0</v>
      </c>
      <c r="AO2" s="59">
        <f>+'San Jose de Chuchunco P5'!J18</f>
        <v>0</v>
      </c>
      <c r="AP2" s="59">
        <f>+'Jahuel P1'!J18</f>
        <v>0</v>
      </c>
      <c r="AQ2" s="59">
        <f>+'Jahuel P2'!J18</f>
        <v>0</v>
      </c>
      <c r="AR2" s="59">
        <f>+'Jahuel P3'!J18</f>
        <v>0</v>
      </c>
      <c r="AS2" s="59">
        <f>+'Jahuel P4'!J18</f>
        <v>0</v>
      </c>
      <c r="AT2" s="59">
        <f>+'Jardin1 P1A'!J18</f>
        <v>0</v>
      </c>
      <c r="AU2" s="59">
        <f>+'Jardin1 P2A'!J18</f>
        <v>0</v>
      </c>
      <c r="AV2" s="59">
        <f>+'Jardin1 P5'!J18</f>
        <v>0</v>
      </c>
      <c r="AW2" s="59">
        <f>+'Jardin2 P2'!J18</f>
        <v>0</v>
      </c>
      <c r="AX2" s="59">
        <f>+'Jardin2 P3'!J18</f>
        <v>0</v>
      </c>
      <c r="AY2" s="59">
        <f>+'Jardin2 P4'!J18</f>
        <v>0</v>
      </c>
      <c r="AZ2" s="59">
        <f>+'Jardin2 P5'!J18</f>
        <v>0</v>
      </c>
      <c r="BA2" s="59">
        <f>+'Los Bosquinos P1'!J18</f>
        <v>0</v>
      </c>
      <c r="BB2" s="59">
        <f>+'Los Bosquinos P2'!J18</f>
        <v>0</v>
      </c>
      <c r="BC2" s="59">
        <f>+'Santa Adela P1A'!J18</f>
        <v>0</v>
      </c>
      <c r="BD2" s="59">
        <f>+'Santa Adela P2A'!J18</f>
        <v>0</v>
      </c>
      <c r="BE2" s="59">
        <f>+'Santa Adela P3A'!J18</f>
        <v>0</v>
      </c>
      <c r="BF2" s="59">
        <f>+'Santa Adela P6A'!J18</f>
        <v>0</v>
      </c>
      <c r="BG2" s="59">
        <f>+'Santa Adela P8A'!J18</f>
        <v>0</v>
      </c>
      <c r="BH2" s="59">
        <f>+'Santa Adela P9'!J18</f>
        <v>0</v>
      </c>
      <c r="BI2" s="59">
        <f>+'Escobar Williams P2A'!J18</f>
        <v>0</v>
      </c>
      <c r="BJ2" s="59">
        <f>+'Escobar Williams P3A'!J18</f>
        <v>0</v>
      </c>
      <c r="BK2" s="59">
        <f>+'Vista Alegre P2'!J18</f>
        <v>0</v>
      </c>
      <c r="BL2" s="59">
        <f>+'Vista Alegre P3'!J18</f>
        <v>0</v>
      </c>
      <c r="BM2" s="59">
        <f>+'Vista Alegre P4A'!J18</f>
        <v>0</v>
      </c>
      <c r="BN2" s="59">
        <f>+'Vista Alegre P5'!J18</f>
        <v>0</v>
      </c>
      <c r="BO2" s="59">
        <f>+'Los Presidentes P5'!J18</f>
        <v>0</v>
      </c>
      <c r="BP2" s="59">
        <f>+'Los Presidentes P6'!J18</f>
        <v>0</v>
      </c>
      <c r="BQ2" s="59">
        <f>+'Lo Errazuriz P1A'!J18</f>
        <v>0</v>
      </c>
      <c r="BR2" s="59">
        <f>+'Lo Errazuriz P2A'!J18</f>
        <v>0</v>
      </c>
      <c r="BS2" s="59">
        <f>+'Lo Errazuriz P6'!J18</f>
        <v>0</v>
      </c>
      <c r="BT2" s="59">
        <f>+'San Luis P1'!J18</f>
        <v>0</v>
      </c>
      <c r="BU2" s="59">
        <f>+'San Luis P2A'!J18</f>
        <v>0</v>
      </c>
      <c r="BV2" s="59">
        <f>+'San Luis P3A'!J18</f>
        <v>0</v>
      </c>
      <c r="BW2" s="59">
        <f>+'El Tranque P1'!J18</f>
        <v>0</v>
      </c>
      <c r="BX2" s="59">
        <f>+'El Tranque P2A'!J18</f>
        <v>0</v>
      </c>
      <c r="BY2" s="59">
        <f>+'El Tranque P3A'!J18</f>
        <v>0</v>
      </c>
      <c r="BZ2" s="59">
        <f>+'El Tranque P4A'!J18</f>
        <v>0</v>
      </c>
      <c r="CA2" s="59">
        <f>+'El Tranque P5A'!J18</f>
        <v>0</v>
      </c>
      <c r="CB2" s="59">
        <f>+'El tranque P6A'!J18</f>
        <v>0</v>
      </c>
      <c r="CC2">
        <f>+'San Juan 1'!J18</f>
        <v>0</v>
      </c>
      <c r="CD2">
        <f>+'San Juan 2'!J18</f>
        <v>0</v>
      </c>
      <c r="CE2">
        <f>+'Los Alamos 1'!J18</f>
        <v>0</v>
      </c>
      <c r="CF2">
        <f>+'Pajaritos 1A'!J18</f>
        <v>0</v>
      </c>
      <c r="CG2">
        <f>+'Alto Jahuel'!J18</f>
        <v>0</v>
      </c>
      <c r="CH2">
        <f>+Miami!J18</f>
        <v>0</v>
      </c>
      <c r="CI2">
        <f>+'santa adela p10'!J18</f>
        <v>0</v>
      </c>
      <c r="CJ2">
        <f>+'El Tranque 7'!J18</f>
        <v>0</v>
      </c>
    </row>
    <row r="3" spans="1:88" x14ac:dyDescent="0.2">
      <c r="A3" s="4">
        <v>2</v>
      </c>
      <c r="B3" s="59">
        <f>+'Lautaro P1'!J19</f>
        <v>0</v>
      </c>
      <c r="C3" s="59">
        <f>+'Lautaro P2'!J19</f>
        <v>0</v>
      </c>
      <c r="D3" s="59">
        <f>+'Satelite P6'!J19</f>
        <v>0</v>
      </c>
      <c r="E3">
        <f>+'Satelite P7'!J19</f>
        <v>0</v>
      </c>
      <c r="F3" s="59">
        <f>+'El Abrazo P4'!J19</f>
        <v>0</v>
      </c>
      <c r="G3" s="59">
        <f>+'El Abrazo P5'!J19</f>
        <v>0</v>
      </c>
      <c r="H3" s="59">
        <f>+'Sta Marta P2'!J19</f>
        <v>0</v>
      </c>
      <c r="I3" s="59">
        <f>+'Sta Marta P3'!J19</f>
        <v>0</v>
      </c>
      <c r="J3" s="59">
        <f>+'Sta Marta P4'!J19</f>
        <v>0</v>
      </c>
      <c r="K3" s="59">
        <f>+'Sta Ana Chena'!J19</f>
        <v>0</v>
      </c>
      <c r="L3" s="59">
        <f>+'Oreste Plath P1'!J19</f>
        <v>0</v>
      </c>
      <c r="M3" s="59">
        <f>+'Oreste Plath P2'!J19</f>
        <v>0</v>
      </c>
      <c r="N3" s="59">
        <f>+'Almendral P1A'!J19</f>
        <v>0</v>
      </c>
      <c r="O3" s="59">
        <f>+'Almendral 2A'!J19</f>
        <v>0</v>
      </c>
      <c r="P3" s="59">
        <f>+'Almendral 3B'!J19</f>
        <v>0</v>
      </c>
      <c r="Q3" s="59">
        <f>+'Almendral 4A'!J19</f>
        <v>0</v>
      </c>
      <c r="R3" s="59">
        <f>+'Almendral 6A'!J19</f>
        <v>0</v>
      </c>
      <c r="S3" s="59">
        <f>+'Almendral 7'!J19</f>
        <v>0</v>
      </c>
      <c r="T3" s="59">
        <f>+'Almendral 8'!J19</f>
        <v>0</v>
      </c>
      <c r="U3" s="59">
        <f>+'Almendral 9'!J19</f>
        <v>0</v>
      </c>
      <c r="V3" s="59">
        <f>+'Maipu Centro P1'!J19</f>
        <v>0</v>
      </c>
      <c r="W3" s="59">
        <f>+'Maipu Centro P2'!J19</f>
        <v>0</v>
      </c>
      <c r="X3" s="59">
        <f>+'Cerrillos1 P2A'!J19</f>
        <v>0</v>
      </c>
      <c r="Y3" s="59">
        <f>+'Cerrillos1 P3A'!J19</f>
        <v>0</v>
      </c>
      <c r="Z3" s="59">
        <f>+'Cerrillos1 P4A'!J19</f>
        <v>0</v>
      </c>
      <c r="AA3" s="59">
        <f>+'Cerrillos1 P6'!J19</f>
        <v>0</v>
      </c>
      <c r="AB3" s="59">
        <f>+'Cerrillos2 P1'!J19</f>
        <v>0</v>
      </c>
      <c r="AC3" s="59">
        <f>+'Cerrillos2 P2'!J19</f>
        <v>0</v>
      </c>
      <c r="AD3" s="59">
        <f>+'Versalles1 P1'!J19</f>
        <v>0</v>
      </c>
      <c r="AE3" s="59">
        <f>+'Versalles1 P2'!J19</f>
        <v>0</v>
      </c>
      <c r="AF3" s="59">
        <f>+'Versalles1 P3'!J19</f>
        <v>0</v>
      </c>
      <c r="AG3" s="59">
        <f>+'Versalles2 P1'!J19</f>
        <v>0</v>
      </c>
      <c r="AH3" s="59">
        <f>+'Versalles2 P2'!J19</f>
        <v>0</v>
      </c>
      <c r="AI3" s="59">
        <f>+'Alessandri P1A'!J19</f>
        <v>0</v>
      </c>
      <c r="AJ3" s="59">
        <f>+'Alessandri P2A'!J19</f>
        <v>0</v>
      </c>
      <c r="AK3" s="59">
        <f>+'San Jose de Chuchunco P1A'!J19</f>
        <v>0</v>
      </c>
      <c r="AL3" s="59">
        <f>+'San Jose de Chuchunco P2A'!J19</f>
        <v>0</v>
      </c>
      <c r="AM3" s="59">
        <f>+'San Jose de Chuchunco P3A'!J19</f>
        <v>0</v>
      </c>
      <c r="AN3" s="59">
        <f>+'San Jose de Chuchunco P4A'!J19</f>
        <v>0</v>
      </c>
      <c r="AO3" s="59">
        <f>+'San Jose de Chuchunco P5'!J19</f>
        <v>0</v>
      </c>
      <c r="AP3" s="59">
        <f>+'Jahuel P1'!J19</f>
        <v>0</v>
      </c>
      <c r="AQ3" s="59">
        <f>+'Jahuel P2'!J19</f>
        <v>0</v>
      </c>
      <c r="AR3" s="59">
        <f>+'Jahuel P3'!J19</f>
        <v>0</v>
      </c>
      <c r="AS3" s="59">
        <f>+'Jahuel P4'!J19</f>
        <v>0</v>
      </c>
      <c r="AT3" s="59">
        <f>+'Jardin1 P1A'!J19</f>
        <v>0</v>
      </c>
      <c r="AU3" s="59">
        <f>+'Jardin1 P2A'!J19</f>
        <v>0</v>
      </c>
      <c r="AV3" s="59">
        <f>+'Jardin1 P5'!J19</f>
        <v>0</v>
      </c>
      <c r="AW3" s="59">
        <f>+'Jardin2 P2'!J19</f>
        <v>0</v>
      </c>
      <c r="AX3" s="59">
        <f>+'Jardin2 P3'!J19</f>
        <v>0</v>
      </c>
      <c r="AY3" s="59">
        <f>+'Jardin2 P4'!J19</f>
        <v>0</v>
      </c>
      <c r="AZ3" s="59">
        <f>+'Jardin2 P5'!J19</f>
        <v>0</v>
      </c>
      <c r="BA3" s="59">
        <f>+'Los Bosquinos P1'!J19</f>
        <v>0</v>
      </c>
      <c r="BB3" s="59">
        <f>+'Los Bosquinos P2'!J19</f>
        <v>0</v>
      </c>
      <c r="BC3" s="59">
        <f>+'Santa Adela P1A'!J19</f>
        <v>0</v>
      </c>
      <c r="BD3" s="59">
        <f>+'Santa Adela P2A'!J19</f>
        <v>0</v>
      </c>
      <c r="BE3" s="59">
        <f>+'Santa Adela P3A'!J19</f>
        <v>0</v>
      </c>
      <c r="BF3" s="59">
        <f>+'Santa Adela P6A'!J19</f>
        <v>0</v>
      </c>
      <c r="BG3" s="59">
        <f>+'Santa Adela P8A'!J19</f>
        <v>0</v>
      </c>
      <c r="BH3" s="59">
        <f>+'Santa Adela P9'!J19</f>
        <v>0</v>
      </c>
      <c r="BI3" s="59">
        <f>+'Escobar Williams P2A'!J19</f>
        <v>0</v>
      </c>
      <c r="BJ3" s="59">
        <f>+'Escobar Williams P3A'!J19</f>
        <v>0</v>
      </c>
      <c r="BK3" s="59">
        <f>+'Vista Alegre P2'!J19</f>
        <v>0</v>
      </c>
      <c r="BL3" s="59">
        <f>+'Vista Alegre P3'!J19</f>
        <v>0</v>
      </c>
      <c r="BM3" s="59">
        <f>+'Vista Alegre P4A'!J19</f>
        <v>0</v>
      </c>
      <c r="BN3" s="59">
        <f>+'Vista Alegre P5'!J19</f>
        <v>0</v>
      </c>
      <c r="BO3" s="59">
        <f>+'Los Presidentes P5'!J19</f>
        <v>0</v>
      </c>
      <c r="BP3" s="59">
        <f>+'Los Presidentes P6'!J19</f>
        <v>0</v>
      </c>
      <c r="BQ3" s="59">
        <f>+'Lo Errazuriz P1A'!J19</f>
        <v>0</v>
      </c>
      <c r="BR3" s="59">
        <f>+'Lo Errazuriz P2A'!J19</f>
        <v>0</v>
      </c>
      <c r="BS3" s="59">
        <f>+'Lo Errazuriz P6'!J19</f>
        <v>0</v>
      </c>
      <c r="BT3" s="59">
        <f>+'San Luis P1'!J19</f>
        <v>0</v>
      </c>
      <c r="BU3" s="59">
        <f>+'San Luis P2A'!J19</f>
        <v>0</v>
      </c>
      <c r="BV3" s="59">
        <f>+'San Luis P3A'!J19</f>
        <v>0</v>
      </c>
      <c r="BW3" s="59">
        <f>+'El Tranque P1'!J19</f>
        <v>0</v>
      </c>
      <c r="BX3" s="59">
        <f>+'El Tranque P2A'!J19</f>
        <v>0</v>
      </c>
      <c r="BY3" s="59">
        <f>+'El Tranque P3A'!J19</f>
        <v>0</v>
      </c>
      <c r="BZ3" s="59">
        <f>+'El Tranque P4A'!J19</f>
        <v>0</v>
      </c>
      <c r="CA3" s="59">
        <f>+'El Tranque P5A'!J19</f>
        <v>0</v>
      </c>
      <c r="CB3" s="59">
        <f>+'El tranque P6A'!J19</f>
        <v>0</v>
      </c>
      <c r="CC3">
        <f>+'San Juan 1'!J19</f>
        <v>0</v>
      </c>
      <c r="CD3">
        <f>+'San Juan 2'!J19</f>
        <v>0</v>
      </c>
      <c r="CE3">
        <f>+'Los Alamos 1'!J19</f>
        <v>0</v>
      </c>
      <c r="CF3">
        <f>+'Pajaritos 1A'!J19</f>
        <v>0</v>
      </c>
      <c r="CG3">
        <f>+'Alto Jahuel'!J19</f>
        <v>0</v>
      </c>
      <c r="CH3">
        <f>+Miami!J19</f>
        <v>0</v>
      </c>
      <c r="CI3">
        <f>+'santa adela p10'!J19</f>
        <v>0</v>
      </c>
      <c r="CJ3">
        <f>+'El Tranque 7'!J19</f>
        <v>0</v>
      </c>
    </row>
    <row r="4" spans="1:88" x14ac:dyDescent="0.2">
      <c r="A4" s="4">
        <v>3</v>
      </c>
      <c r="B4" s="59">
        <f>+'Lautaro P1'!J20</f>
        <v>0</v>
      </c>
      <c r="C4" s="59">
        <f>+'Lautaro P2'!J20</f>
        <v>0</v>
      </c>
      <c r="D4" s="59">
        <f>+'Satelite P6'!J20</f>
        <v>0</v>
      </c>
      <c r="E4">
        <f>+'Satelite P7'!J20</f>
        <v>0</v>
      </c>
      <c r="F4" s="59">
        <f>+'El Abrazo P4'!J20</f>
        <v>0</v>
      </c>
      <c r="G4" s="59">
        <f>+'El Abrazo P5'!J20</f>
        <v>0</v>
      </c>
      <c r="H4" s="59">
        <f>+'Sta Marta P2'!J20</f>
        <v>0</v>
      </c>
      <c r="I4" s="59">
        <f>+'Sta Marta P3'!J20</f>
        <v>0</v>
      </c>
      <c r="J4" s="59">
        <f>+'Sta Marta P4'!J20</f>
        <v>0</v>
      </c>
      <c r="K4" s="59">
        <f>+'Sta Ana Chena'!J20</f>
        <v>0</v>
      </c>
      <c r="L4" s="59">
        <f>+'Oreste Plath P1'!J20</f>
        <v>0</v>
      </c>
      <c r="M4" s="59">
        <f>+'Oreste Plath P2'!J20</f>
        <v>0</v>
      </c>
      <c r="N4" s="59">
        <f>+'Almendral P1A'!J20</f>
        <v>0</v>
      </c>
      <c r="O4" s="59">
        <f>+'Almendral 2A'!J20</f>
        <v>0</v>
      </c>
      <c r="P4" s="59">
        <f>+'Almendral 3B'!J20</f>
        <v>0</v>
      </c>
      <c r="Q4" s="59">
        <f>+'Almendral 4A'!J20</f>
        <v>0</v>
      </c>
      <c r="R4" s="59">
        <f>+'Almendral 6A'!J20</f>
        <v>0</v>
      </c>
      <c r="S4" s="59">
        <f>+'Almendral 7'!J20</f>
        <v>0</v>
      </c>
      <c r="T4" s="59">
        <f>+'Almendral 8'!J20</f>
        <v>0</v>
      </c>
      <c r="U4" s="59">
        <f>+'Almendral 9'!J20</f>
        <v>0</v>
      </c>
      <c r="V4" s="59">
        <f>+'Maipu Centro P1'!J20</f>
        <v>0</v>
      </c>
      <c r="W4" s="59">
        <f>+'Maipu Centro P2'!J20</f>
        <v>0</v>
      </c>
      <c r="X4" s="59">
        <f>+'Cerrillos1 P2A'!J20</f>
        <v>0</v>
      </c>
      <c r="Y4" s="59">
        <f>+'Cerrillos1 P3A'!J20</f>
        <v>0</v>
      </c>
      <c r="Z4" s="59">
        <f>+'Cerrillos1 P4A'!J20</f>
        <v>0</v>
      </c>
      <c r="AA4" s="59">
        <f>+'Cerrillos1 P6'!J20</f>
        <v>0</v>
      </c>
      <c r="AB4" s="59">
        <f>+'Cerrillos2 P1'!J20</f>
        <v>0</v>
      </c>
      <c r="AC4" s="59">
        <f>+'Cerrillos2 P2'!J20</f>
        <v>0</v>
      </c>
      <c r="AD4" s="59">
        <f>+'Versalles1 P1'!J20</f>
        <v>0</v>
      </c>
      <c r="AE4" s="59">
        <f>+'Versalles1 P2'!J20</f>
        <v>0</v>
      </c>
      <c r="AF4" s="59">
        <f>+'Versalles1 P3'!J20</f>
        <v>0</v>
      </c>
      <c r="AG4" s="59">
        <f>+'Versalles2 P1'!J20</f>
        <v>0</v>
      </c>
      <c r="AH4" s="59">
        <f>+'Versalles2 P2'!J20</f>
        <v>0</v>
      </c>
      <c r="AI4" s="59">
        <f>+'Alessandri P1A'!J20</f>
        <v>0</v>
      </c>
      <c r="AJ4" s="59">
        <f>+'Alessandri P2A'!J20</f>
        <v>0</v>
      </c>
      <c r="AK4" s="59">
        <f>+'San Jose de Chuchunco P1A'!J20</f>
        <v>0</v>
      </c>
      <c r="AL4" s="59">
        <f>+'San Jose de Chuchunco P2A'!J20</f>
        <v>0</v>
      </c>
      <c r="AM4" s="59">
        <f>+'San Jose de Chuchunco P3A'!J20</f>
        <v>0</v>
      </c>
      <c r="AN4" s="59">
        <f>+'San Jose de Chuchunco P4A'!J20</f>
        <v>0</v>
      </c>
      <c r="AO4" s="59">
        <f>+'San Jose de Chuchunco P5'!J20</f>
        <v>0</v>
      </c>
      <c r="AP4" s="59">
        <f>+'Jahuel P1'!J20</f>
        <v>0</v>
      </c>
      <c r="AQ4" s="59">
        <f>+'Jahuel P2'!J20</f>
        <v>0</v>
      </c>
      <c r="AR4" s="59">
        <f>+'Jahuel P3'!J20</f>
        <v>0</v>
      </c>
      <c r="AS4" s="59">
        <f>+'Jahuel P4'!J20</f>
        <v>0</v>
      </c>
      <c r="AT4" s="59">
        <f>+'Jardin1 P1A'!J20</f>
        <v>0</v>
      </c>
      <c r="AU4" s="59">
        <f>+'Jardin1 P2A'!J20</f>
        <v>0</v>
      </c>
      <c r="AV4" s="59">
        <f>+'Jardin1 P5'!J20</f>
        <v>0</v>
      </c>
      <c r="AW4" s="59">
        <f>+'Jardin2 P2'!J20</f>
        <v>0</v>
      </c>
      <c r="AX4" s="59">
        <f>+'Jardin2 P3'!J20</f>
        <v>0</v>
      </c>
      <c r="AY4" s="59">
        <f>+'Jardin2 P4'!J20</f>
        <v>0</v>
      </c>
      <c r="AZ4" s="59">
        <f>+'Jardin2 P5'!J20</f>
        <v>0</v>
      </c>
      <c r="BA4" s="59">
        <f>+'Los Bosquinos P1'!J20</f>
        <v>0</v>
      </c>
      <c r="BB4" s="59">
        <f>+'Los Bosquinos P2'!J20</f>
        <v>0</v>
      </c>
      <c r="BC4" s="59">
        <f>+'Santa Adela P1A'!J20</f>
        <v>0</v>
      </c>
      <c r="BD4" s="59">
        <f>+'Santa Adela P2A'!J20</f>
        <v>0</v>
      </c>
      <c r="BE4" s="59">
        <f>+'Santa Adela P3A'!J20</f>
        <v>0</v>
      </c>
      <c r="BF4" s="59">
        <f>+'Santa Adela P6A'!J20</f>
        <v>0</v>
      </c>
      <c r="BG4" s="59">
        <f>+'Santa Adela P8A'!J20</f>
        <v>0</v>
      </c>
      <c r="BH4" s="59">
        <f>+'Santa Adela P9'!J20</f>
        <v>0</v>
      </c>
      <c r="BI4" s="59">
        <f>+'Escobar Williams P2A'!J20</f>
        <v>0</v>
      </c>
      <c r="BJ4" s="59">
        <f>+'Escobar Williams P3A'!J20</f>
        <v>0</v>
      </c>
      <c r="BK4" s="59">
        <f>+'Vista Alegre P2'!J20</f>
        <v>0</v>
      </c>
      <c r="BL4" s="59">
        <f>+'Vista Alegre P3'!J20</f>
        <v>0</v>
      </c>
      <c r="BM4" s="59">
        <f>+'Vista Alegre P4A'!J20</f>
        <v>0</v>
      </c>
      <c r="BN4" s="59">
        <f>+'Vista Alegre P5'!J20</f>
        <v>0</v>
      </c>
      <c r="BO4" s="59">
        <f>+'Los Presidentes P5'!J20</f>
        <v>0</v>
      </c>
      <c r="BP4" s="59">
        <f>+'Los Presidentes P6'!J20</f>
        <v>0</v>
      </c>
      <c r="BQ4" s="59">
        <f>+'Lo Errazuriz P1A'!J20</f>
        <v>0</v>
      </c>
      <c r="BR4" s="59">
        <f>+'Lo Errazuriz P2A'!J20</f>
        <v>0</v>
      </c>
      <c r="BS4" s="59">
        <f>+'Lo Errazuriz P6'!J20</f>
        <v>0</v>
      </c>
      <c r="BT4" s="59">
        <f>+'San Luis P1'!J20</f>
        <v>0</v>
      </c>
      <c r="BU4" s="59">
        <f>+'San Luis P2A'!J20</f>
        <v>0</v>
      </c>
      <c r="BV4" s="59">
        <f>+'San Luis P3A'!J20</f>
        <v>0</v>
      </c>
      <c r="BW4" s="59">
        <f>+'El Tranque P1'!J20</f>
        <v>0</v>
      </c>
      <c r="BX4" s="59">
        <f>+'El Tranque P2A'!J20</f>
        <v>0</v>
      </c>
      <c r="BY4" s="59">
        <f>+'El Tranque P3A'!J20</f>
        <v>0</v>
      </c>
      <c r="BZ4" s="59">
        <f>+'El Tranque P4A'!J20</f>
        <v>0</v>
      </c>
      <c r="CA4" s="59">
        <f>+'El Tranque P5A'!J20</f>
        <v>0</v>
      </c>
      <c r="CB4" s="59">
        <f>+'El tranque P6A'!J20</f>
        <v>0</v>
      </c>
      <c r="CC4">
        <f>+'San Juan 1'!J20</f>
        <v>0</v>
      </c>
      <c r="CD4">
        <f>+'San Juan 2'!J20</f>
        <v>0</v>
      </c>
      <c r="CE4">
        <f>+'Los Alamos 1'!J20</f>
        <v>0</v>
      </c>
      <c r="CF4">
        <f>+'Pajaritos 1A'!J20</f>
        <v>0</v>
      </c>
      <c r="CG4">
        <f>+'Alto Jahuel'!J20</f>
        <v>0</v>
      </c>
      <c r="CH4">
        <f>+Miami!J20</f>
        <v>0</v>
      </c>
      <c r="CI4">
        <f>+'santa adela p10'!J20</f>
        <v>0</v>
      </c>
      <c r="CJ4">
        <f>+'El Tranque 7'!J20</f>
        <v>0</v>
      </c>
    </row>
    <row r="5" spans="1:88" x14ac:dyDescent="0.2">
      <c r="A5" s="4">
        <v>4</v>
      </c>
      <c r="B5" s="59">
        <f>+'Lautaro P1'!J21</f>
        <v>0</v>
      </c>
      <c r="C5" s="59">
        <f>+'Lautaro P2'!J21</f>
        <v>0</v>
      </c>
      <c r="D5" s="59">
        <f>+'Satelite P6'!J21</f>
        <v>0</v>
      </c>
      <c r="E5">
        <f>+'Satelite P7'!J21</f>
        <v>0</v>
      </c>
      <c r="F5" s="59">
        <f>+'El Abrazo P4'!J21</f>
        <v>0</v>
      </c>
      <c r="G5" s="59">
        <f>+'El Abrazo P5'!J21</f>
        <v>0</v>
      </c>
      <c r="H5" s="59">
        <f>+'Sta Marta P2'!J21</f>
        <v>0</v>
      </c>
      <c r="I5" s="59">
        <f>+'Sta Marta P3'!J21</f>
        <v>0</v>
      </c>
      <c r="J5" s="59">
        <f>+'Sta Marta P4'!J21</f>
        <v>0</v>
      </c>
      <c r="K5" s="59">
        <f>+'Sta Ana Chena'!J21</f>
        <v>0</v>
      </c>
      <c r="L5" s="59">
        <f>+'Oreste Plath P1'!J21</f>
        <v>0</v>
      </c>
      <c r="M5" s="59">
        <f>+'Oreste Plath P2'!J21</f>
        <v>0</v>
      </c>
      <c r="N5" s="59">
        <f>+'Almendral P1A'!J21</f>
        <v>0</v>
      </c>
      <c r="O5" s="59">
        <f>+'Almendral 2A'!J21</f>
        <v>0</v>
      </c>
      <c r="P5" s="59">
        <f>+'Almendral 3B'!J21</f>
        <v>0</v>
      </c>
      <c r="Q5" s="59">
        <f>+'Almendral 4A'!J21</f>
        <v>0</v>
      </c>
      <c r="R5" s="59">
        <f>+'Almendral 6A'!J21</f>
        <v>0</v>
      </c>
      <c r="S5" s="59">
        <f>+'Almendral 7'!J21</f>
        <v>0</v>
      </c>
      <c r="T5" s="59">
        <f>+'Almendral 8'!J21</f>
        <v>0</v>
      </c>
      <c r="U5" s="59">
        <f>+'Almendral 9'!J21</f>
        <v>0</v>
      </c>
      <c r="V5" s="59">
        <f>+'Maipu Centro P1'!J21</f>
        <v>0</v>
      </c>
      <c r="W5" s="59">
        <f>+'Maipu Centro P2'!J21</f>
        <v>0</v>
      </c>
      <c r="X5" s="59">
        <f>+'Cerrillos1 P2A'!J21</f>
        <v>0</v>
      </c>
      <c r="Y5" s="59">
        <f>+'Cerrillos1 P3A'!J21</f>
        <v>0</v>
      </c>
      <c r="Z5" s="59">
        <f>+'Cerrillos1 P4A'!J21</f>
        <v>0</v>
      </c>
      <c r="AA5" s="59">
        <f>+'Cerrillos1 P6'!J21</f>
        <v>0</v>
      </c>
      <c r="AB5" s="59">
        <f>+'Cerrillos2 P1'!J21</f>
        <v>0</v>
      </c>
      <c r="AC5" s="59">
        <f>+'Cerrillos2 P2'!J21</f>
        <v>0</v>
      </c>
      <c r="AD5" s="59">
        <f>+'Versalles1 P1'!J21</f>
        <v>0</v>
      </c>
      <c r="AE5" s="59">
        <f>+'Versalles1 P2'!J21</f>
        <v>0</v>
      </c>
      <c r="AF5" s="59">
        <f>+'Versalles1 P3'!J21</f>
        <v>0</v>
      </c>
      <c r="AG5" s="59">
        <f>+'Versalles2 P1'!J21</f>
        <v>0</v>
      </c>
      <c r="AH5" s="59">
        <f>+'Versalles2 P2'!J21</f>
        <v>0</v>
      </c>
      <c r="AI5" s="59">
        <f>+'Alessandri P1A'!J21</f>
        <v>0</v>
      </c>
      <c r="AJ5" s="59">
        <f>+'Alessandri P2A'!J21</f>
        <v>0</v>
      </c>
      <c r="AK5" s="59">
        <f>+'San Jose de Chuchunco P1A'!J21</f>
        <v>0</v>
      </c>
      <c r="AL5" s="59">
        <f>+'San Jose de Chuchunco P2A'!J21</f>
        <v>0</v>
      </c>
      <c r="AM5" s="59">
        <f>+'San Jose de Chuchunco P3A'!J21</f>
        <v>0</v>
      </c>
      <c r="AN5" s="59">
        <f>+'San Jose de Chuchunco P4A'!J21</f>
        <v>0</v>
      </c>
      <c r="AO5" s="59">
        <f>+'San Jose de Chuchunco P5'!J21</f>
        <v>0</v>
      </c>
      <c r="AP5" s="59">
        <f>+'Jahuel P1'!J21</f>
        <v>0</v>
      </c>
      <c r="AQ5" s="59">
        <f>+'Jahuel P2'!J21</f>
        <v>0</v>
      </c>
      <c r="AR5" s="59">
        <f>+'Jahuel P3'!J21</f>
        <v>0</v>
      </c>
      <c r="AS5" s="59">
        <f>+'Jahuel P4'!J21</f>
        <v>0</v>
      </c>
      <c r="AT5" s="59">
        <f>+'Jardin1 P1A'!J21</f>
        <v>0</v>
      </c>
      <c r="AU5" s="59">
        <f>+'Jardin1 P2A'!J21</f>
        <v>0</v>
      </c>
      <c r="AV5" s="59">
        <f>+'Jardin1 P5'!J21</f>
        <v>0</v>
      </c>
      <c r="AW5" s="59">
        <f>+'Jardin2 P2'!J21</f>
        <v>0</v>
      </c>
      <c r="AX5" s="59">
        <f>+'Jardin2 P3'!J21</f>
        <v>0</v>
      </c>
      <c r="AY5" s="59">
        <f>+'Jardin2 P4'!J21</f>
        <v>0</v>
      </c>
      <c r="AZ5" s="59">
        <f>+'Jardin2 P5'!J21</f>
        <v>0</v>
      </c>
      <c r="BA5" s="59">
        <f>+'Los Bosquinos P1'!J21</f>
        <v>0</v>
      </c>
      <c r="BB5" s="59">
        <f>+'Los Bosquinos P2'!J21</f>
        <v>0</v>
      </c>
      <c r="BC5" s="59">
        <f>+'Santa Adela P1A'!J21</f>
        <v>0</v>
      </c>
      <c r="BD5" s="59">
        <f>+'Santa Adela P2A'!J21</f>
        <v>0</v>
      </c>
      <c r="BE5" s="59">
        <f>+'Santa Adela P3A'!J21</f>
        <v>0</v>
      </c>
      <c r="BF5" s="59">
        <f>+'Santa Adela P6A'!J21</f>
        <v>0</v>
      </c>
      <c r="BG5" s="59">
        <f>+'Santa Adela P8A'!J21</f>
        <v>0</v>
      </c>
      <c r="BH5" s="59">
        <f>+'Santa Adela P9'!J21</f>
        <v>0</v>
      </c>
      <c r="BI5" s="59">
        <f>+'Escobar Williams P2A'!J21</f>
        <v>0</v>
      </c>
      <c r="BJ5" s="59">
        <f>+'Escobar Williams P3A'!J21</f>
        <v>0</v>
      </c>
      <c r="BK5" s="59">
        <f>+'Vista Alegre P2'!J21</f>
        <v>0</v>
      </c>
      <c r="BL5" s="59">
        <f>+'Vista Alegre P3'!J21</f>
        <v>0</v>
      </c>
      <c r="BM5" s="59">
        <f>+'Vista Alegre P4A'!J21</f>
        <v>0</v>
      </c>
      <c r="BN5" s="59">
        <f>+'Vista Alegre P5'!J21</f>
        <v>0</v>
      </c>
      <c r="BO5" s="59">
        <f>+'Los Presidentes P5'!J21</f>
        <v>0</v>
      </c>
      <c r="BP5" s="59">
        <f>+'Los Presidentes P6'!J21</f>
        <v>0</v>
      </c>
      <c r="BQ5" s="59">
        <f>+'Lo Errazuriz P1A'!J21</f>
        <v>0</v>
      </c>
      <c r="BR5" s="59">
        <f>+'Lo Errazuriz P2A'!J21</f>
        <v>0</v>
      </c>
      <c r="BS5" s="59">
        <f>+'Lo Errazuriz P6'!J21</f>
        <v>0</v>
      </c>
      <c r="BT5" s="59">
        <f>+'San Luis P1'!J21</f>
        <v>0</v>
      </c>
      <c r="BU5" s="59">
        <f>+'San Luis P2A'!J21</f>
        <v>0</v>
      </c>
      <c r="BV5" s="59">
        <f>+'San Luis P3A'!J21</f>
        <v>0</v>
      </c>
      <c r="BW5" s="59">
        <f>+'El Tranque P1'!J21</f>
        <v>0</v>
      </c>
      <c r="BX5" s="59">
        <f>+'El Tranque P2A'!J21</f>
        <v>0</v>
      </c>
      <c r="BY5" s="59">
        <f>+'El Tranque P3A'!J21</f>
        <v>0</v>
      </c>
      <c r="BZ5" s="59">
        <f>+'El Tranque P4A'!J21</f>
        <v>0</v>
      </c>
      <c r="CA5" s="59">
        <f>+'El Tranque P5A'!J21</f>
        <v>0</v>
      </c>
      <c r="CB5" s="59">
        <f>+'El tranque P6A'!J21</f>
        <v>0</v>
      </c>
      <c r="CC5">
        <f>+'San Juan 1'!J21</f>
        <v>0</v>
      </c>
      <c r="CD5">
        <f>+'San Juan 2'!J21</f>
        <v>0</v>
      </c>
      <c r="CE5">
        <f>+'Los Alamos 1'!J21</f>
        <v>0</v>
      </c>
      <c r="CF5">
        <f>+'Pajaritos 1A'!J21</f>
        <v>0</v>
      </c>
      <c r="CG5">
        <f>+'Alto Jahuel'!J21</f>
        <v>0</v>
      </c>
      <c r="CH5">
        <f>+Miami!J21</f>
        <v>0</v>
      </c>
      <c r="CI5">
        <f>+'santa adela p10'!J21</f>
        <v>0</v>
      </c>
      <c r="CJ5">
        <f>+'El Tranque 7'!J21</f>
        <v>0</v>
      </c>
    </row>
    <row r="6" spans="1:88" x14ac:dyDescent="0.2">
      <c r="A6" s="4">
        <v>5</v>
      </c>
      <c r="B6" s="59">
        <f>+'Lautaro P1'!J22</f>
        <v>0</v>
      </c>
      <c r="C6" s="59">
        <f>+'Lautaro P2'!J22</f>
        <v>0</v>
      </c>
      <c r="D6" s="59">
        <f>+'Satelite P6'!J22</f>
        <v>0</v>
      </c>
      <c r="E6">
        <f>+'Satelite P7'!J22</f>
        <v>0</v>
      </c>
      <c r="F6" s="59">
        <f>+'El Abrazo P4'!J22</f>
        <v>0</v>
      </c>
      <c r="G6" s="59">
        <f>+'El Abrazo P5'!J22</f>
        <v>0</v>
      </c>
      <c r="H6" s="59">
        <f>+'Sta Marta P2'!J22</f>
        <v>0</v>
      </c>
      <c r="I6" s="59">
        <f>+'Sta Marta P3'!J22</f>
        <v>0</v>
      </c>
      <c r="J6" s="59">
        <f>+'Sta Marta P4'!J22</f>
        <v>0</v>
      </c>
      <c r="K6" s="59">
        <f>+'Sta Ana Chena'!J22</f>
        <v>0</v>
      </c>
      <c r="L6" s="59">
        <f>+'Oreste Plath P1'!J22</f>
        <v>0</v>
      </c>
      <c r="M6" s="59">
        <f>+'Oreste Plath P2'!J22</f>
        <v>0</v>
      </c>
      <c r="N6" s="59">
        <f>+'Almendral P1A'!J22</f>
        <v>0</v>
      </c>
      <c r="O6" s="59">
        <f>+'Almendral 2A'!J22</f>
        <v>0</v>
      </c>
      <c r="P6" s="59">
        <f>+'Almendral 3B'!J22</f>
        <v>0</v>
      </c>
      <c r="Q6" s="59">
        <f>+'Almendral 4A'!J22</f>
        <v>0</v>
      </c>
      <c r="R6" s="59">
        <f>+'Almendral 6A'!J22</f>
        <v>0</v>
      </c>
      <c r="S6" s="59">
        <f>+'Almendral 7'!J22</f>
        <v>0</v>
      </c>
      <c r="T6" s="59">
        <f>+'Almendral 8'!J22</f>
        <v>0</v>
      </c>
      <c r="U6" s="59">
        <f>+'Almendral 9'!J22</f>
        <v>0</v>
      </c>
      <c r="V6" s="59">
        <f>+'Maipu Centro P1'!J22</f>
        <v>0</v>
      </c>
      <c r="W6" s="59">
        <f>+'Maipu Centro P2'!J22</f>
        <v>0</v>
      </c>
      <c r="X6" s="59">
        <f>+'Cerrillos1 P2A'!J22</f>
        <v>0</v>
      </c>
      <c r="Y6" s="59">
        <f>+'Cerrillos1 P3A'!J22</f>
        <v>0</v>
      </c>
      <c r="Z6" s="59">
        <f>+'Cerrillos1 P4A'!J22</f>
        <v>0</v>
      </c>
      <c r="AA6" s="59">
        <f>+'Cerrillos1 P6'!J22</f>
        <v>0</v>
      </c>
      <c r="AB6" s="59">
        <f>+'Cerrillos2 P1'!J22</f>
        <v>0</v>
      </c>
      <c r="AC6" s="59">
        <f>+'Cerrillos2 P2'!J22</f>
        <v>0</v>
      </c>
      <c r="AD6" s="59">
        <f>+'Versalles1 P1'!J22</f>
        <v>0</v>
      </c>
      <c r="AE6" s="59">
        <f>+'Versalles1 P2'!J22</f>
        <v>0</v>
      </c>
      <c r="AF6" s="59">
        <f>+'Versalles1 P3'!J22</f>
        <v>0</v>
      </c>
      <c r="AG6" s="59">
        <f>+'Versalles2 P1'!J22</f>
        <v>0</v>
      </c>
      <c r="AH6" s="59">
        <f>+'Versalles2 P2'!J22</f>
        <v>0</v>
      </c>
      <c r="AI6" s="59">
        <f>+'Alessandri P1A'!J22</f>
        <v>0</v>
      </c>
      <c r="AJ6" s="59">
        <f>+'Alessandri P2A'!J22</f>
        <v>0</v>
      </c>
      <c r="AK6" s="59">
        <f>+'San Jose de Chuchunco P1A'!J22</f>
        <v>0</v>
      </c>
      <c r="AL6" s="59">
        <f>+'San Jose de Chuchunco P2A'!J22</f>
        <v>0</v>
      </c>
      <c r="AM6" s="59">
        <f>+'San Jose de Chuchunco P3A'!J22</f>
        <v>0</v>
      </c>
      <c r="AN6" s="59">
        <f>+'San Jose de Chuchunco P4A'!J22</f>
        <v>0</v>
      </c>
      <c r="AO6" s="59">
        <f>+'San Jose de Chuchunco P5'!J22</f>
        <v>0</v>
      </c>
      <c r="AP6" s="59">
        <f>+'Jahuel P1'!J22</f>
        <v>0</v>
      </c>
      <c r="AQ6" s="59">
        <f>+'Jahuel P2'!J22</f>
        <v>0</v>
      </c>
      <c r="AR6" s="59">
        <f>+'Jahuel P3'!J22</f>
        <v>0</v>
      </c>
      <c r="AS6" s="59">
        <f>+'Jahuel P4'!J22</f>
        <v>0</v>
      </c>
      <c r="AT6" s="59">
        <f>+'Jardin1 P1A'!J22</f>
        <v>0</v>
      </c>
      <c r="AU6" s="59">
        <f>+'Jardin1 P2A'!J22</f>
        <v>0</v>
      </c>
      <c r="AV6" s="59">
        <f>+'Jardin1 P5'!J22</f>
        <v>0</v>
      </c>
      <c r="AW6" s="59">
        <f>+'Jardin2 P2'!J22</f>
        <v>0</v>
      </c>
      <c r="AX6" s="59">
        <f>+'Jardin2 P3'!J22</f>
        <v>0</v>
      </c>
      <c r="AY6" s="59">
        <f>+'Jardin2 P4'!J22</f>
        <v>0</v>
      </c>
      <c r="AZ6" s="59">
        <f>+'Jardin2 P5'!J22</f>
        <v>0</v>
      </c>
      <c r="BA6" s="59">
        <f>+'Los Bosquinos P1'!J22</f>
        <v>0</v>
      </c>
      <c r="BB6" s="59">
        <f>+'Los Bosquinos P2'!J22</f>
        <v>0</v>
      </c>
      <c r="BC6" s="59">
        <f>+'Santa Adela P1A'!J22</f>
        <v>0</v>
      </c>
      <c r="BD6" s="59">
        <f>+'Santa Adela P2A'!J22</f>
        <v>0</v>
      </c>
      <c r="BE6" s="59">
        <f>+'Santa Adela P3A'!J22</f>
        <v>0</v>
      </c>
      <c r="BF6" s="59">
        <f>+'Santa Adela P6A'!J22</f>
        <v>0</v>
      </c>
      <c r="BG6" s="59">
        <f>+'Santa Adela P8A'!J22</f>
        <v>0</v>
      </c>
      <c r="BH6" s="59">
        <f>+'Santa Adela P9'!J22</f>
        <v>0</v>
      </c>
      <c r="BI6" s="59">
        <f>+'Escobar Williams P2A'!J22</f>
        <v>0</v>
      </c>
      <c r="BJ6" s="59">
        <f>+'Escobar Williams P3A'!J22</f>
        <v>0</v>
      </c>
      <c r="BK6" s="59">
        <f>+'Vista Alegre P2'!J22</f>
        <v>0</v>
      </c>
      <c r="BL6" s="59">
        <f>+'Vista Alegre P3'!J22</f>
        <v>0</v>
      </c>
      <c r="BM6" s="59">
        <f>+'Vista Alegre P4A'!J22</f>
        <v>0</v>
      </c>
      <c r="BN6" s="59">
        <f>+'Vista Alegre P5'!J22</f>
        <v>0</v>
      </c>
      <c r="BO6" s="59">
        <f>+'Los Presidentes P5'!J22</f>
        <v>0</v>
      </c>
      <c r="BP6" s="59">
        <f>+'Los Presidentes P6'!J22</f>
        <v>0</v>
      </c>
      <c r="BQ6" s="59">
        <f>+'Lo Errazuriz P1A'!J22</f>
        <v>0</v>
      </c>
      <c r="BR6" s="59">
        <f>+'Lo Errazuriz P2A'!J22</f>
        <v>0</v>
      </c>
      <c r="BS6" s="59">
        <f>+'Lo Errazuriz P6'!J22</f>
        <v>0</v>
      </c>
      <c r="BT6" s="59">
        <f>+'San Luis P1'!J22</f>
        <v>0</v>
      </c>
      <c r="BU6" s="59">
        <f>+'San Luis P2A'!J22</f>
        <v>0</v>
      </c>
      <c r="BV6" s="59">
        <f>+'San Luis P3A'!J22</f>
        <v>0</v>
      </c>
      <c r="BW6" s="59">
        <f>+'El Tranque P1'!J22</f>
        <v>0</v>
      </c>
      <c r="BX6" s="59">
        <f>+'El Tranque P2A'!J22</f>
        <v>0</v>
      </c>
      <c r="BY6" s="59">
        <f>+'El Tranque P3A'!J22</f>
        <v>0</v>
      </c>
      <c r="BZ6" s="59">
        <f>+'El Tranque P4A'!J22</f>
        <v>0</v>
      </c>
      <c r="CA6" s="59">
        <f>+'El Tranque P5A'!J22</f>
        <v>0</v>
      </c>
      <c r="CB6" s="59">
        <f>+'El tranque P6A'!J22</f>
        <v>0</v>
      </c>
      <c r="CC6">
        <f>+'San Juan 1'!J22</f>
        <v>0</v>
      </c>
      <c r="CD6">
        <f>+'San Juan 2'!J22</f>
        <v>0</v>
      </c>
      <c r="CE6">
        <f>+'Los Alamos 1'!J22</f>
        <v>0</v>
      </c>
      <c r="CF6">
        <f>+'Pajaritos 1A'!J22</f>
        <v>0</v>
      </c>
      <c r="CG6">
        <f>+'Alto Jahuel'!J22</f>
        <v>0</v>
      </c>
      <c r="CH6">
        <f>+Miami!J22</f>
        <v>0</v>
      </c>
      <c r="CI6">
        <f>+'santa adela p10'!J22</f>
        <v>0</v>
      </c>
      <c r="CJ6">
        <f>+'El Tranque 7'!J22</f>
        <v>0</v>
      </c>
    </row>
    <row r="7" spans="1:88" x14ac:dyDescent="0.2">
      <c r="A7" s="4">
        <v>6</v>
      </c>
      <c r="B7" s="59">
        <f>+'Lautaro P1'!J23</f>
        <v>0</v>
      </c>
      <c r="C7" s="59">
        <f>+'Lautaro P2'!J23</f>
        <v>0</v>
      </c>
      <c r="D7" s="59">
        <f>+'Satelite P6'!J23</f>
        <v>0</v>
      </c>
      <c r="E7">
        <f>+'Satelite P7'!J23</f>
        <v>0</v>
      </c>
      <c r="F7" s="59">
        <f>+'El Abrazo P4'!J23</f>
        <v>0</v>
      </c>
      <c r="G7" s="59">
        <f>+'El Abrazo P5'!J23</f>
        <v>0</v>
      </c>
      <c r="H7" s="59">
        <f>+'Sta Marta P2'!J23</f>
        <v>0</v>
      </c>
      <c r="I7" s="59">
        <f>+'Sta Marta P3'!J23</f>
        <v>0</v>
      </c>
      <c r="J7" s="59">
        <f>+'Sta Marta P4'!J23</f>
        <v>0</v>
      </c>
      <c r="K7" s="59">
        <f>+'Sta Ana Chena'!J23</f>
        <v>0</v>
      </c>
      <c r="L7" s="59">
        <f>+'Oreste Plath P1'!J23</f>
        <v>0</v>
      </c>
      <c r="M7" s="59">
        <f>+'Oreste Plath P2'!J23</f>
        <v>0</v>
      </c>
      <c r="N7" s="59">
        <f>+'Almendral P1A'!J23</f>
        <v>0</v>
      </c>
      <c r="O7" s="59">
        <f>+'Almendral 2A'!J23</f>
        <v>0</v>
      </c>
      <c r="P7" s="59">
        <f>+'Almendral 3B'!J23</f>
        <v>0</v>
      </c>
      <c r="Q7" s="59">
        <f>+'Almendral 4A'!J23</f>
        <v>0</v>
      </c>
      <c r="R7" s="59">
        <f>+'Almendral 6A'!J23</f>
        <v>0</v>
      </c>
      <c r="S7" s="59">
        <f>+'Almendral 7'!J23</f>
        <v>0</v>
      </c>
      <c r="T7" s="59">
        <f>+'Almendral 8'!J23</f>
        <v>0</v>
      </c>
      <c r="U7" s="59">
        <f>+'Almendral 9'!J23</f>
        <v>0</v>
      </c>
      <c r="V7" s="59">
        <f>+'Maipu Centro P1'!J23</f>
        <v>0</v>
      </c>
      <c r="W7" s="59">
        <f>+'Maipu Centro P2'!J23</f>
        <v>0</v>
      </c>
      <c r="X7" s="59">
        <f>+'Cerrillos1 P2A'!J23</f>
        <v>0</v>
      </c>
      <c r="Y7" s="59">
        <f>+'Cerrillos1 P3A'!J23</f>
        <v>0</v>
      </c>
      <c r="Z7" s="59">
        <f>+'Cerrillos1 P4A'!J23</f>
        <v>0</v>
      </c>
      <c r="AA7" s="59">
        <f>+'Cerrillos1 P6'!J23</f>
        <v>0</v>
      </c>
      <c r="AB7" s="59">
        <f>+'Cerrillos2 P1'!J23</f>
        <v>0</v>
      </c>
      <c r="AC7" s="59">
        <f>+'Cerrillos2 P2'!J23</f>
        <v>0</v>
      </c>
      <c r="AD7" s="59">
        <f>+'Versalles1 P1'!J23</f>
        <v>0</v>
      </c>
      <c r="AE7" s="59">
        <f>+'Versalles1 P2'!J23</f>
        <v>0</v>
      </c>
      <c r="AF7" s="59">
        <f>+'Versalles1 P3'!J23</f>
        <v>0</v>
      </c>
      <c r="AG7" s="59">
        <f>+'Versalles2 P1'!J23</f>
        <v>0</v>
      </c>
      <c r="AH7" s="59">
        <f>+'Versalles2 P2'!J23</f>
        <v>0</v>
      </c>
      <c r="AI7" s="59">
        <f>+'Alessandri P1A'!J23</f>
        <v>0</v>
      </c>
      <c r="AJ7" s="59">
        <f>+'Alessandri P2A'!J23</f>
        <v>0</v>
      </c>
      <c r="AK7" s="59">
        <f>+'San Jose de Chuchunco P1A'!J23</f>
        <v>0</v>
      </c>
      <c r="AL7" s="59">
        <f>+'San Jose de Chuchunco P2A'!J23</f>
        <v>0</v>
      </c>
      <c r="AM7" s="59">
        <f>+'San Jose de Chuchunco P3A'!J23</f>
        <v>0</v>
      </c>
      <c r="AN7" s="59">
        <f>+'San Jose de Chuchunco P4A'!J23</f>
        <v>0</v>
      </c>
      <c r="AO7" s="59">
        <f>+'San Jose de Chuchunco P5'!J23</f>
        <v>0</v>
      </c>
      <c r="AP7" s="59">
        <f>+'Jahuel P1'!J23</f>
        <v>0</v>
      </c>
      <c r="AQ7" s="59">
        <f>+'Jahuel P2'!J23</f>
        <v>0</v>
      </c>
      <c r="AR7" s="59">
        <f>+'Jahuel P3'!J23</f>
        <v>0</v>
      </c>
      <c r="AS7" s="59">
        <f>+'Jahuel P4'!J23</f>
        <v>0</v>
      </c>
      <c r="AT7" s="59">
        <f>+'Jardin1 P1A'!J23</f>
        <v>0</v>
      </c>
      <c r="AU7" s="59">
        <f>+'Jardin1 P2A'!J23</f>
        <v>0</v>
      </c>
      <c r="AV7" s="59">
        <f>+'Jardin1 P5'!J23</f>
        <v>0</v>
      </c>
      <c r="AW7" s="59">
        <f>+'Jardin2 P2'!J23</f>
        <v>0</v>
      </c>
      <c r="AX7" s="59">
        <f>+'Jardin2 P3'!J23</f>
        <v>0</v>
      </c>
      <c r="AY7" s="59">
        <f>+'Jardin2 P4'!J23</f>
        <v>0</v>
      </c>
      <c r="AZ7" s="59">
        <f>+'Jardin2 P5'!J23</f>
        <v>0</v>
      </c>
      <c r="BA7" s="59">
        <f>+'Los Bosquinos P1'!J23</f>
        <v>0</v>
      </c>
      <c r="BB7" s="59">
        <f>+'Los Bosquinos P2'!J23</f>
        <v>0</v>
      </c>
      <c r="BC7" s="59">
        <f>+'Santa Adela P1A'!J23</f>
        <v>0</v>
      </c>
      <c r="BD7" s="59">
        <f>+'Santa Adela P2A'!J23</f>
        <v>0</v>
      </c>
      <c r="BE7" s="59">
        <f>+'Santa Adela P3A'!J23</f>
        <v>0</v>
      </c>
      <c r="BF7" s="59">
        <f>+'Santa Adela P6A'!J23</f>
        <v>0</v>
      </c>
      <c r="BG7" s="59">
        <f>+'Santa Adela P8A'!J23</f>
        <v>0</v>
      </c>
      <c r="BH7" s="59">
        <f>+'Santa Adela P9'!J23</f>
        <v>0</v>
      </c>
      <c r="BI7" s="59">
        <f>+'Escobar Williams P2A'!J23</f>
        <v>0</v>
      </c>
      <c r="BJ7" s="59">
        <f>+'Escobar Williams P3A'!J23</f>
        <v>0</v>
      </c>
      <c r="BK7" s="59">
        <f>+'Vista Alegre P2'!J23</f>
        <v>0</v>
      </c>
      <c r="BL7" s="59">
        <f>+'Vista Alegre P3'!J23</f>
        <v>0</v>
      </c>
      <c r="BM7" s="59">
        <f>+'Vista Alegre P4A'!J23</f>
        <v>0</v>
      </c>
      <c r="BN7" s="59">
        <f>+'Vista Alegre P5'!J23</f>
        <v>0</v>
      </c>
      <c r="BO7" s="59">
        <f>+'Los Presidentes P5'!J23</f>
        <v>0</v>
      </c>
      <c r="BP7" s="59">
        <f>+'Los Presidentes P6'!J23</f>
        <v>0</v>
      </c>
      <c r="BQ7" s="59">
        <f>+'Lo Errazuriz P1A'!J23</f>
        <v>0</v>
      </c>
      <c r="BR7" s="59">
        <f>+'Lo Errazuriz P2A'!J23</f>
        <v>0</v>
      </c>
      <c r="BS7" s="59">
        <f>+'Lo Errazuriz P6'!J23</f>
        <v>0</v>
      </c>
      <c r="BT7" s="59">
        <f>+'San Luis P1'!J23</f>
        <v>0</v>
      </c>
      <c r="BU7" s="59">
        <f>+'San Luis P2A'!J23</f>
        <v>0</v>
      </c>
      <c r="BV7" s="59">
        <f>+'San Luis P3A'!J23</f>
        <v>0</v>
      </c>
      <c r="BW7" s="59">
        <f>+'El Tranque P1'!J23</f>
        <v>0</v>
      </c>
      <c r="BX7" s="59">
        <f>+'El Tranque P2A'!J23</f>
        <v>0</v>
      </c>
      <c r="BY7" s="59">
        <f>+'El Tranque P3A'!J23</f>
        <v>0</v>
      </c>
      <c r="BZ7" s="59">
        <f>+'El Tranque P4A'!J23</f>
        <v>0</v>
      </c>
      <c r="CA7" s="59">
        <f>+'El Tranque P5A'!J23</f>
        <v>0</v>
      </c>
      <c r="CB7" s="59">
        <f>+'El tranque P6A'!J23</f>
        <v>0</v>
      </c>
      <c r="CC7">
        <f>+'San Juan 1'!J23</f>
        <v>0</v>
      </c>
      <c r="CD7">
        <f>+'San Juan 2'!J23</f>
        <v>0</v>
      </c>
      <c r="CE7">
        <f>+'Los Alamos 1'!J23</f>
        <v>0</v>
      </c>
      <c r="CF7">
        <f>+'Pajaritos 1A'!J23</f>
        <v>0</v>
      </c>
      <c r="CG7">
        <f>+'Alto Jahuel'!J23</f>
        <v>0</v>
      </c>
      <c r="CH7">
        <f>+Miami!J23</f>
        <v>0</v>
      </c>
      <c r="CI7">
        <f>+'santa adela p10'!J23</f>
        <v>0</v>
      </c>
      <c r="CJ7">
        <f>+'El Tranque 7'!J23</f>
        <v>0</v>
      </c>
    </row>
    <row r="8" spans="1:88" x14ac:dyDescent="0.2">
      <c r="A8" s="4">
        <v>7</v>
      </c>
      <c r="B8" s="59">
        <f>+'Lautaro P1'!J24</f>
        <v>0</v>
      </c>
      <c r="C8" s="59">
        <f>+'Lautaro P2'!J24</f>
        <v>0</v>
      </c>
      <c r="D8" s="59">
        <f>+'Satelite P6'!J24</f>
        <v>0</v>
      </c>
      <c r="E8">
        <f>+'Satelite P7'!J24</f>
        <v>0</v>
      </c>
      <c r="F8" s="59">
        <f>+'El Abrazo P4'!J24</f>
        <v>0</v>
      </c>
      <c r="G8" s="59">
        <f>+'El Abrazo P5'!J24</f>
        <v>0</v>
      </c>
      <c r="H8" s="59">
        <f>+'Sta Marta P2'!J24</f>
        <v>0</v>
      </c>
      <c r="I8" s="59">
        <f>+'Sta Marta P3'!J24</f>
        <v>0</v>
      </c>
      <c r="J8" s="59">
        <f>+'Sta Marta P4'!J24</f>
        <v>0</v>
      </c>
      <c r="K8" s="59">
        <f>+'Sta Ana Chena'!J24</f>
        <v>0</v>
      </c>
      <c r="L8" s="59">
        <f>+'Oreste Plath P1'!J24</f>
        <v>0</v>
      </c>
      <c r="M8" s="59">
        <f>+'Oreste Plath P2'!J24</f>
        <v>0</v>
      </c>
      <c r="N8" s="59">
        <f>+'Almendral P1A'!J24</f>
        <v>0</v>
      </c>
      <c r="O8" s="59">
        <f>+'Almendral 2A'!J24</f>
        <v>0</v>
      </c>
      <c r="P8" s="59">
        <f>+'Almendral 3B'!J24</f>
        <v>0</v>
      </c>
      <c r="Q8" s="59">
        <f>+'Almendral 4A'!J24</f>
        <v>0</v>
      </c>
      <c r="R8" s="59">
        <f>+'Almendral 6A'!J24</f>
        <v>0</v>
      </c>
      <c r="S8" s="59">
        <f>+'Almendral 7'!J24</f>
        <v>0</v>
      </c>
      <c r="T8" s="59">
        <f>+'Almendral 8'!J24</f>
        <v>0</v>
      </c>
      <c r="U8" s="59">
        <f>+'Almendral 9'!J24</f>
        <v>0</v>
      </c>
      <c r="V8" s="59">
        <f>+'Maipu Centro P1'!J24</f>
        <v>0</v>
      </c>
      <c r="W8" s="59">
        <f>+'Maipu Centro P2'!J24</f>
        <v>0</v>
      </c>
      <c r="X8" s="59">
        <f>+'Cerrillos1 P2A'!J24</f>
        <v>0</v>
      </c>
      <c r="Y8" s="59">
        <f>+'Cerrillos1 P3A'!J24</f>
        <v>0</v>
      </c>
      <c r="Z8" s="59">
        <f>+'Cerrillos1 P4A'!J24</f>
        <v>0</v>
      </c>
      <c r="AA8" s="59">
        <f>+'Cerrillos1 P6'!J24</f>
        <v>0</v>
      </c>
      <c r="AB8" s="59">
        <f>+'Cerrillos2 P1'!J24</f>
        <v>0</v>
      </c>
      <c r="AC8" s="59">
        <f>+'Cerrillos2 P2'!J24</f>
        <v>0</v>
      </c>
      <c r="AD8" s="59">
        <f>+'Versalles1 P1'!J24</f>
        <v>0</v>
      </c>
      <c r="AE8" s="59">
        <f>+'Versalles1 P2'!J24</f>
        <v>0</v>
      </c>
      <c r="AF8" s="59">
        <f>+'Versalles1 P3'!J24</f>
        <v>0</v>
      </c>
      <c r="AG8" s="59">
        <f>+'Versalles2 P1'!J24</f>
        <v>0</v>
      </c>
      <c r="AH8" s="59">
        <f>+'Versalles2 P2'!J24</f>
        <v>0</v>
      </c>
      <c r="AI8" s="59">
        <f>+'Alessandri P1A'!J24</f>
        <v>0</v>
      </c>
      <c r="AJ8" s="59">
        <f>+'Alessandri P2A'!J24</f>
        <v>0</v>
      </c>
      <c r="AK8" s="59">
        <f>+'San Jose de Chuchunco P1A'!J24</f>
        <v>0</v>
      </c>
      <c r="AL8" s="59">
        <f>+'San Jose de Chuchunco P2A'!J24</f>
        <v>0</v>
      </c>
      <c r="AM8" s="59">
        <f>+'San Jose de Chuchunco P3A'!J24</f>
        <v>0</v>
      </c>
      <c r="AN8" s="59">
        <f>+'San Jose de Chuchunco P4A'!J24</f>
        <v>0</v>
      </c>
      <c r="AO8" s="59">
        <f>+'San Jose de Chuchunco P5'!J24</f>
        <v>0</v>
      </c>
      <c r="AP8" s="59">
        <f>+'Jahuel P1'!J24</f>
        <v>0</v>
      </c>
      <c r="AQ8" s="59">
        <f>+'Jahuel P2'!J24</f>
        <v>0</v>
      </c>
      <c r="AR8" s="59">
        <f>+'Jahuel P3'!J24</f>
        <v>0</v>
      </c>
      <c r="AS8" s="59">
        <f>+'Jahuel P4'!J24</f>
        <v>0</v>
      </c>
      <c r="AT8" s="59">
        <f>+'Jardin1 P1A'!J24</f>
        <v>0</v>
      </c>
      <c r="AU8" s="59">
        <f>+'Jardin1 P2A'!J24</f>
        <v>0</v>
      </c>
      <c r="AV8" s="59">
        <f>+'Jardin1 P5'!J24</f>
        <v>0</v>
      </c>
      <c r="AW8" s="59">
        <f>+'Jardin2 P2'!J24</f>
        <v>0</v>
      </c>
      <c r="AX8" s="59">
        <f>+'Jardin2 P3'!J24</f>
        <v>0</v>
      </c>
      <c r="AY8" s="59">
        <f>+'Jardin2 P4'!J24</f>
        <v>0</v>
      </c>
      <c r="AZ8" s="59">
        <f>+'Jardin2 P5'!J24</f>
        <v>0</v>
      </c>
      <c r="BA8" s="59">
        <f>+'Los Bosquinos P1'!J24</f>
        <v>0</v>
      </c>
      <c r="BB8" s="59">
        <f>+'Los Bosquinos P2'!J24</f>
        <v>0</v>
      </c>
      <c r="BC8" s="59">
        <f>+'Santa Adela P1A'!J24</f>
        <v>0</v>
      </c>
      <c r="BD8" s="59">
        <f>+'Santa Adela P2A'!J24</f>
        <v>0</v>
      </c>
      <c r="BE8" s="59">
        <f>+'Santa Adela P3A'!J24</f>
        <v>0</v>
      </c>
      <c r="BF8" s="59">
        <f>+'Santa Adela P6A'!J24</f>
        <v>0</v>
      </c>
      <c r="BG8" s="59">
        <f>+'Santa Adela P8A'!J24</f>
        <v>0</v>
      </c>
      <c r="BH8" s="59">
        <f>+'Santa Adela P9'!J24</f>
        <v>0</v>
      </c>
      <c r="BI8" s="59">
        <f>+'Escobar Williams P2A'!J24</f>
        <v>0</v>
      </c>
      <c r="BJ8" s="59">
        <f>+'Escobar Williams P3A'!J24</f>
        <v>0</v>
      </c>
      <c r="BK8" s="59">
        <f>+'Vista Alegre P2'!J24</f>
        <v>0</v>
      </c>
      <c r="BL8" s="59">
        <f>+'Vista Alegre P3'!J24</f>
        <v>0</v>
      </c>
      <c r="BM8" s="59">
        <f>+'Vista Alegre P4A'!J24</f>
        <v>0</v>
      </c>
      <c r="BN8" s="59">
        <f>+'Vista Alegre P5'!J24</f>
        <v>0</v>
      </c>
      <c r="BO8" s="59">
        <f>+'Los Presidentes P5'!J24</f>
        <v>0</v>
      </c>
      <c r="BP8" s="59">
        <f>+'Los Presidentes P6'!J24</f>
        <v>0</v>
      </c>
      <c r="BQ8" s="59">
        <f>+'Lo Errazuriz P1A'!J24</f>
        <v>0</v>
      </c>
      <c r="BR8" s="59">
        <f>+'Lo Errazuriz P2A'!J24</f>
        <v>0</v>
      </c>
      <c r="BS8" s="59">
        <f>+'Lo Errazuriz P6'!J24</f>
        <v>0</v>
      </c>
      <c r="BT8" s="59">
        <f>+'San Luis P1'!J24</f>
        <v>0</v>
      </c>
      <c r="BU8" s="59">
        <f>+'San Luis P2A'!J24</f>
        <v>0</v>
      </c>
      <c r="BV8" s="59">
        <f>+'San Luis P3A'!J24</f>
        <v>0</v>
      </c>
      <c r="BW8" s="59">
        <f>+'El Tranque P1'!J24</f>
        <v>0</v>
      </c>
      <c r="BX8" s="59">
        <f>+'El Tranque P2A'!J24</f>
        <v>0</v>
      </c>
      <c r="BY8" s="59">
        <f>+'El Tranque P3A'!J24</f>
        <v>0</v>
      </c>
      <c r="BZ8" s="59">
        <f>+'El Tranque P4A'!J24</f>
        <v>0</v>
      </c>
      <c r="CA8" s="59">
        <f>+'El Tranque P5A'!J24</f>
        <v>0</v>
      </c>
      <c r="CB8" s="59">
        <f>+'El tranque P6A'!J24</f>
        <v>0</v>
      </c>
      <c r="CC8">
        <f>+'San Juan 1'!J24</f>
        <v>0</v>
      </c>
      <c r="CD8">
        <f>+'San Juan 2'!J24</f>
        <v>0</v>
      </c>
      <c r="CE8">
        <f>+'Los Alamos 1'!J24</f>
        <v>0</v>
      </c>
      <c r="CF8">
        <f>+'Pajaritos 1A'!J24</f>
        <v>0</v>
      </c>
      <c r="CG8">
        <f>+'Alto Jahuel'!J24</f>
        <v>0</v>
      </c>
      <c r="CH8">
        <f>+Miami!J24</f>
        <v>0</v>
      </c>
      <c r="CI8">
        <f>+'santa adela p10'!J24</f>
        <v>0</v>
      </c>
      <c r="CJ8">
        <f>+'El Tranque 7'!J24</f>
        <v>0</v>
      </c>
    </row>
    <row r="9" spans="1:88" x14ac:dyDescent="0.2">
      <c r="A9" s="4">
        <v>8</v>
      </c>
      <c r="B9" s="59">
        <f>+'Lautaro P1'!J25</f>
        <v>0</v>
      </c>
      <c r="C9" s="59">
        <f>+'Lautaro P2'!J25</f>
        <v>0</v>
      </c>
      <c r="D9" s="59">
        <f>+'Satelite P6'!J25</f>
        <v>0</v>
      </c>
      <c r="E9">
        <f>+'Satelite P7'!J25</f>
        <v>0</v>
      </c>
      <c r="F9" s="59">
        <f>+'El Abrazo P4'!J25</f>
        <v>0</v>
      </c>
      <c r="G9" s="59">
        <f>+'El Abrazo P5'!J25</f>
        <v>0</v>
      </c>
      <c r="H9" s="59">
        <f>+'Sta Marta P2'!J25</f>
        <v>0</v>
      </c>
      <c r="I9" s="59">
        <f>+'Sta Marta P3'!J25</f>
        <v>0</v>
      </c>
      <c r="J9" s="59">
        <f>+'Sta Marta P4'!J25</f>
        <v>0</v>
      </c>
      <c r="K9" s="59">
        <f>+'Sta Ana Chena'!J25</f>
        <v>0</v>
      </c>
      <c r="L9" s="59">
        <f>+'Oreste Plath P1'!J25</f>
        <v>0</v>
      </c>
      <c r="M9" s="59">
        <f>+'Oreste Plath P2'!J25</f>
        <v>0</v>
      </c>
      <c r="N9" s="59">
        <f>+'Almendral P1A'!J25</f>
        <v>0</v>
      </c>
      <c r="O9" s="59">
        <f>+'Almendral 2A'!J25</f>
        <v>0</v>
      </c>
      <c r="P9" s="59">
        <f>+'Almendral 3B'!J25</f>
        <v>0</v>
      </c>
      <c r="Q9" s="59">
        <f>+'Almendral 4A'!J25</f>
        <v>0</v>
      </c>
      <c r="R9" s="59">
        <f>+'Almendral 6A'!J25</f>
        <v>0</v>
      </c>
      <c r="S9" s="59">
        <f>+'Almendral 7'!J25</f>
        <v>0</v>
      </c>
      <c r="T9" s="59">
        <f>+'Almendral 8'!J25</f>
        <v>0</v>
      </c>
      <c r="U9" s="59">
        <f>+'Almendral 9'!J25</f>
        <v>0</v>
      </c>
      <c r="V9" s="59">
        <f>+'Maipu Centro P1'!J25</f>
        <v>0</v>
      </c>
      <c r="W9" s="59">
        <f>+'Maipu Centro P2'!J25</f>
        <v>0</v>
      </c>
      <c r="X9" s="59">
        <f>+'Cerrillos1 P2A'!J25</f>
        <v>0</v>
      </c>
      <c r="Y9" s="59">
        <f>+'Cerrillos1 P3A'!J25</f>
        <v>0</v>
      </c>
      <c r="Z9" s="59">
        <f>+'Cerrillos1 P4A'!J25</f>
        <v>0</v>
      </c>
      <c r="AA9" s="59">
        <f>+'Cerrillos1 P6'!J25</f>
        <v>0</v>
      </c>
      <c r="AB9" s="59">
        <f>+'Cerrillos2 P1'!J25</f>
        <v>0</v>
      </c>
      <c r="AC9" s="59">
        <f>+'Cerrillos2 P2'!J25</f>
        <v>0</v>
      </c>
      <c r="AD9" s="59">
        <f>+'Versalles1 P1'!J25</f>
        <v>0</v>
      </c>
      <c r="AE9" s="59">
        <f>+'Versalles1 P2'!J25</f>
        <v>0</v>
      </c>
      <c r="AF9" s="59">
        <f>+'Versalles1 P3'!J25</f>
        <v>0</v>
      </c>
      <c r="AG9" s="59">
        <f>+'Versalles2 P1'!J25</f>
        <v>0</v>
      </c>
      <c r="AH9" s="59">
        <f>+'Versalles2 P2'!J25</f>
        <v>0</v>
      </c>
      <c r="AI9" s="59">
        <f>+'Alessandri P1A'!J25</f>
        <v>0</v>
      </c>
      <c r="AJ9" s="59">
        <f>+'Alessandri P2A'!J25</f>
        <v>0</v>
      </c>
      <c r="AK9" s="59">
        <f>+'San Jose de Chuchunco P1A'!J25</f>
        <v>0</v>
      </c>
      <c r="AL9" s="59">
        <f>+'San Jose de Chuchunco P2A'!J25</f>
        <v>0</v>
      </c>
      <c r="AM9" s="59">
        <f>+'San Jose de Chuchunco P3A'!J25</f>
        <v>0</v>
      </c>
      <c r="AN9" s="59">
        <f>+'San Jose de Chuchunco P4A'!J25</f>
        <v>0</v>
      </c>
      <c r="AO9" s="59">
        <f>+'San Jose de Chuchunco P5'!J25</f>
        <v>0</v>
      </c>
      <c r="AP9" s="59">
        <f>+'Jahuel P1'!J25</f>
        <v>0</v>
      </c>
      <c r="AQ9" s="59">
        <f>+'Jahuel P2'!J25</f>
        <v>0</v>
      </c>
      <c r="AR9" s="59">
        <f>+'Jahuel P3'!J25</f>
        <v>0</v>
      </c>
      <c r="AS9" s="59">
        <f>+'Jahuel P4'!J25</f>
        <v>0</v>
      </c>
      <c r="AT9" s="59">
        <f>+'Jardin1 P1A'!J25</f>
        <v>0</v>
      </c>
      <c r="AU9" s="59">
        <f>+'Jardin1 P2A'!J25</f>
        <v>0</v>
      </c>
      <c r="AV9" s="59">
        <f>+'Jardin1 P5'!J25</f>
        <v>0</v>
      </c>
      <c r="AW9" s="59">
        <f>+'Jardin2 P2'!J25</f>
        <v>0</v>
      </c>
      <c r="AX9" s="59">
        <f>+'Jardin2 P3'!J25</f>
        <v>0</v>
      </c>
      <c r="AY9" s="59">
        <f>+'Jardin2 P4'!J25</f>
        <v>0</v>
      </c>
      <c r="AZ9" s="59">
        <f>+'Jardin2 P5'!J25</f>
        <v>0</v>
      </c>
      <c r="BA9" s="59">
        <f>+'Los Bosquinos P1'!J25</f>
        <v>0</v>
      </c>
      <c r="BB9" s="59">
        <f>+'Los Bosquinos P2'!J25</f>
        <v>0</v>
      </c>
      <c r="BC9" s="59">
        <f>+'Santa Adela P1A'!J25</f>
        <v>0</v>
      </c>
      <c r="BD9" s="59">
        <f>+'Santa Adela P2A'!J25</f>
        <v>0</v>
      </c>
      <c r="BE9" s="59">
        <f>+'Santa Adela P3A'!J25</f>
        <v>0</v>
      </c>
      <c r="BF9" s="59">
        <f>+'Santa Adela P6A'!J25</f>
        <v>0</v>
      </c>
      <c r="BG9" s="59">
        <f>+'Santa Adela P8A'!J25</f>
        <v>0</v>
      </c>
      <c r="BH9" s="59">
        <f>+'Santa Adela P9'!J25</f>
        <v>0</v>
      </c>
      <c r="BI9" s="59">
        <f>+'Escobar Williams P2A'!J25</f>
        <v>0</v>
      </c>
      <c r="BJ9" s="59">
        <f>+'Escobar Williams P3A'!J25</f>
        <v>0</v>
      </c>
      <c r="BK9" s="59">
        <f>+'Vista Alegre P2'!J25</f>
        <v>0</v>
      </c>
      <c r="BL9" s="59">
        <f>+'Vista Alegre P3'!J25</f>
        <v>0</v>
      </c>
      <c r="BM9" s="59">
        <f>+'Vista Alegre P4A'!J25</f>
        <v>0</v>
      </c>
      <c r="BN9" s="59">
        <f>+'Vista Alegre P5'!J25</f>
        <v>0</v>
      </c>
      <c r="BO9" s="59">
        <f>+'Los Presidentes P5'!J25</f>
        <v>0</v>
      </c>
      <c r="BP9" s="59">
        <f>+'Los Presidentes P6'!J25</f>
        <v>0</v>
      </c>
      <c r="BQ9" s="59">
        <f>+'Lo Errazuriz P1A'!J25</f>
        <v>0</v>
      </c>
      <c r="BR9" s="59">
        <f>+'Lo Errazuriz P2A'!J25</f>
        <v>0</v>
      </c>
      <c r="BS9" s="59">
        <f>+'Lo Errazuriz P6'!J25</f>
        <v>0</v>
      </c>
      <c r="BT9" s="59">
        <f>+'San Luis P1'!J25</f>
        <v>0</v>
      </c>
      <c r="BU9" s="59">
        <f>+'San Luis P2A'!J25</f>
        <v>0</v>
      </c>
      <c r="BV9" s="59">
        <f>+'San Luis P3A'!J25</f>
        <v>0</v>
      </c>
      <c r="BW9" s="59">
        <f>+'El Tranque P1'!J25</f>
        <v>0</v>
      </c>
      <c r="BX9" s="59">
        <f>+'El Tranque P2A'!J25</f>
        <v>0</v>
      </c>
      <c r="BY9" s="59">
        <f>+'El Tranque P3A'!J25</f>
        <v>0</v>
      </c>
      <c r="BZ9" s="59">
        <f>+'El Tranque P4A'!J25</f>
        <v>0</v>
      </c>
      <c r="CA9" s="59">
        <f>+'El Tranque P5A'!J25</f>
        <v>0</v>
      </c>
      <c r="CB9" s="59">
        <f>+'El tranque P6A'!J25</f>
        <v>0</v>
      </c>
      <c r="CC9">
        <f>+'San Juan 1'!J25</f>
        <v>0</v>
      </c>
      <c r="CD9">
        <f>+'San Juan 2'!J25</f>
        <v>0</v>
      </c>
      <c r="CE9">
        <f>+'Los Alamos 1'!J25</f>
        <v>0</v>
      </c>
      <c r="CF9">
        <f>+'Pajaritos 1A'!J25</f>
        <v>0</v>
      </c>
      <c r="CG9">
        <f>+'Alto Jahuel'!J25</f>
        <v>0</v>
      </c>
      <c r="CH9">
        <f>+Miami!J25</f>
        <v>0</v>
      </c>
      <c r="CI9">
        <f>+'santa adela p10'!J25</f>
        <v>0</v>
      </c>
      <c r="CJ9">
        <f>+'El Tranque 7'!J25</f>
        <v>0</v>
      </c>
    </row>
    <row r="10" spans="1:88" x14ac:dyDescent="0.2">
      <c r="A10" s="4">
        <v>9</v>
      </c>
      <c r="B10" s="59">
        <f>+'Lautaro P1'!J26</f>
        <v>0</v>
      </c>
      <c r="C10" s="59">
        <f>+'Lautaro P2'!J26</f>
        <v>0</v>
      </c>
      <c r="D10" s="59">
        <f>+'Satelite P6'!J26</f>
        <v>0</v>
      </c>
      <c r="E10">
        <f>+'Satelite P7'!J26</f>
        <v>0</v>
      </c>
      <c r="F10" s="59">
        <f>+'El Abrazo P4'!J26</f>
        <v>0</v>
      </c>
      <c r="G10" s="59">
        <f>+'El Abrazo P5'!J26</f>
        <v>0</v>
      </c>
      <c r="H10" s="59">
        <f>+'Sta Marta P2'!J26</f>
        <v>0</v>
      </c>
      <c r="I10" s="59">
        <f>+'Sta Marta P3'!J26</f>
        <v>0</v>
      </c>
      <c r="J10" s="59">
        <f>+'Sta Marta P4'!J26</f>
        <v>0</v>
      </c>
      <c r="K10" s="59">
        <f>+'Sta Ana Chena'!J26</f>
        <v>0</v>
      </c>
      <c r="L10" s="59">
        <f>+'Oreste Plath P1'!J26</f>
        <v>0</v>
      </c>
      <c r="M10" s="59">
        <f>+'Oreste Plath P2'!J26</f>
        <v>0</v>
      </c>
      <c r="N10" s="59">
        <f>+'Almendral P1A'!J26</f>
        <v>0</v>
      </c>
      <c r="O10" s="59">
        <f>+'Almendral 2A'!J26</f>
        <v>0</v>
      </c>
      <c r="P10" s="59">
        <f>+'Almendral 3B'!J26</f>
        <v>0</v>
      </c>
      <c r="Q10" s="59">
        <f>+'Almendral 4A'!J26</f>
        <v>0</v>
      </c>
      <c r="R10" s="59">
        <f>+'Almendral 6A'!J26</f>
        <v>0</v>
      </c>
      <c r="S10" s="59">
        <f>+'Almendral 7'!J26</f>
        <v>0</v>
      </c>
      <c r="T10" s="59">
        <f>+'Almendral 8'!J26</f>
        <v>0</v>
      </c>
      <c r="U10" s="59">
        <f>+'Almendral 9'!J26</f>
        <v>0</v>
      </c>
      <c r="V10" s="59">
        <f>+'Maipu Centro P1'!J26</f>
        <v>0</v>
      </c>
      <c r="W10" s="59">
        <f>+'Maipu Centro P2'!J26</f>
        <v>0</v>
      </c>
      <c r="X10" s="59">
        <f>+'Cerrillos1 P2A'!J26</f>
        <v>0</v>
      </c>
      <c r="Y10" s="59">
        <f>+'Cerrillos1 P3A'!J26</f>
        <v>0</v>
      </c>
      <c r="Z10" s="59">
        <f>+'Cerrillos1 P4A'!J26</f>
        <v>0</v>
      </c>
      <c r="AA10" s="59">
        <f>+'Cerrillos1 P6'!J26</f>
        <v>0</v>
      </c>
      <c r="AB10" s="59">
        <f>+'Cerrillos2 P1'!J26</f>
        <v>0</v>
      </c>
      <c r="AC10" s="59">
        <f>+'Cerrillos2 P2'!J26</f>
        <v>0</v>
      </c>
      <c r="AD10" s="59">
        <f>+'Versalles1 P1'!J26</f>
        <v>0</v>
      </c>
      <c r="AE10" s="59">
        <f>+'Versalles1 P2'!J26</f>
        <v>0</v>
      </c>
      <c r="AF10" s="59">
        <f>+'Versalles1 P3'!J26</f>
        <v>0</v>
      </c>
      <c r="AG10" s="59">
        <f>+'Versalles2 P1'!J26</f>
        <v>0</v>
      </c>
      <c r="AH10" s="59">
        <f>+'Versalles2 P2'!J26</f>
        <v>0</v>
      </c>
      <c r="AI10" s="59">
        <f>+'Alessandri P1A'!J26</f>
        <v>0</v>
      </c>
      <c r="AJ10" s="59">
        <f>+'Alessandri P2A'!J26</f>
        <v>0</v>
      </c>
      <c r="AK10" s="59">
        <f>+'San Jose de Chuchunco P1A'!J26</f>
        <v>0</v>
      </c>
      <c r="AL10" s="59">
        <f>+'San Jose de Chuchunco P2A'!J26</f>
        <v>0</v>
      </c>
      <c r="AM10" s="59">
        <f>+'San Jose de Chuchunco P3A'!J26</f>
        <v>0</v>
      </c>
      <c r="AN10" s="59">
        <f>+'San Jose de Chuchunco P4A'!J26</f>
        <v>0</v>
      </c>
      <c r="AO10" s="59">
        <f>+'San Jose de Chuchunco P5'!J26</f>
        <v>0</v>
      </c>
      <c r="AP10" s="59">
        <f>+'Jahuel P1'!J26</f>
        <v>0</v>
      </c>
      <c r="AQ10" s="59">
        <f>+'Jahuel P2'!J26</f>
        <v>0</v>
      </c>
      <c r="AR10" s="59">
        <f>+'Jahuel P3'!J26</f>
        <v>0</v>
      </c>
      <c r="AS10" s="59">
        <f>+'Jahuel P4'!J26</f>
        <v>0</v>
      </c>
      <c r="AT10" s="59">
        <f>+'Jardin1 P1A'!J26</f>
        <v>0</v>
      </c>
      <c r="AU10" s="59">
        <f>+'Jardin1 P2A'!J26</f>
        <v>0</v>
      </c>
      <c r="AV10" s="59">
        <f>+'Jardin1 P5'!J26</f>
        <v>0</v>
      </c>
      <c r="AW10" s="59">
        <f>+'Jardin2 P2'!J26</f>
        <v>0</v>
      </c>
      <c r="AX10" s="59">
        <f>+'Jardin2 P3'!J26</f>
        <v>0</v>
      </c>
      <c r="AY10" s="59">
        <f>+'Jardin2 P4'!J26</f>
        <v>0</v>
      </c>
      <c r="AZ10" s="59">
        <f>+'Jardin2 P5'!J26</f>
        <v>0</v>
      </c>
      <c r="BA10" s="59">
        <f>+'Los Bosquinos P1'!J26</f>
        <v>0</v>
      </c>
      <c r="BB10" s="59">
        <f>+'Los Bosquinos P2'!J26</f>
        <v>0</v>
      </c>
      <c r="BC10" s="59">
        <f>+'Santa Adela P1A'!J26</f>
        <v>0</v>
      </c>
      <c r="BD10" s="59">
        <f>+'Santa Adela P2A'!J26</f>
        <v>0</v>
      </c>
      <c r="BE10" s="59">
        <f>+'Santa Adela P3A'!J26</f>
        <v>0</v>
      </c>
      <c r="BF10" s="59">
        <f>+'Santa Adela P6A'!J26</f>
        <v>0</v>
      </c>
      <c r="BG10" s="59">
        <f>+'Santa Adela P8A'!J26</f>
        <v>0</v>
      </c>
      <c r="BH10" s="59">
        <f>+'Santa Adela P9'!J26</f>
        <v>0</v>
      </c>
      <c r="BI10" s="59">
        <f>+'Escobar Williams P2A'!J26</f>
        <v>0</v>
      </c>
      <c r="BJ10" s="59">
        <f>+'Escobar Williams P3A'!J26</f>
        <v>0</v>
      </c>
      <c r="BK10" s="59">
        <f>+'Vista Alegre P2'!J26</f>
        <v>0</v>
      </c>
      <c r="BL10" s="59">
        <f>+'Vista Alegre P3'!J26</f>
        <v>0</v>
      </c>
      <c r="BM10" s="59">
        <f>+'Vista Alegre P4A'!J26</f>
        <v>0</v>
      </c>
      <c r="BN10" s="59">
        <f>+'Vista Alegre P5'!J26</f>
        <v>0</v>
      </c>
      <c r="BO10" s="59">
        <f>+'Los Presidentes P5'!J26</f>
        <v>0</v>
      </c>
      <c r="BP10" s="59">
        <f>+'Los Presidentes P6'!J26</f>
        <v>0</v>
      </c>
      <c r="BQ10" s="59">
        <f>+'Lo Errazuriz P1A'!J26</f>
        <v>0</v>
      </c>
      <c r="BR10" s="59">
        <f>+'Lo Errazuriz P2A'!J26</f>
        <v>0</v>
      </c>
      <c r="BS10" s="59">
        <f>+'Lo Errazuriz P6'!J26</f>
        <v>0</v>
      </c>
      <c r="BT10" s="59">
        <f>+'San Luis P1'!J26</f>
        <v>0</v>
      </c>
      <c r="BU10" s="59">
        <f>+'San Luis P2A'!J26</f>
        <v>0</v>
      </c>
      <c r="BV10" s="59">
        <f>+'San Luis P3A'!J26</f>
        <v>0</v>
      </c>
      <c r="BW10" s="59">
        <f>+'El Tranque P1'!J26</f>
        <v>0</v>
      </c>
      <c r="BX10" s="59">
        <f>+'El Tranque P2A'!J26</f>
        <v>0</v>
      </c>
      <c r="BY10" s="59">
        <f>+'El Tranque P3A'!J26</f>
        <v>0</v>
      </c>
      <c r="BZ10" s="59">
        <f>+'El Tranque P4A'!J26</f>
        <v>0</v>
      </c>
      <c r="CA10" s="59">
        <f>+'El Tranque P5A'!J26</f>
        <v>0</v>
      </c>
      <c r="CB10" s="59">
        <f>+'El tranque P6A'!J26</f>
        <v>0</v>
      </c>
      <c r="CC10">
        <f>+'San Juan 1'!J26</f>
        <v>0</v>
      </c>
      <c r="CD10">
        <f>+'San Juan 2'!J26</f>
        <v>0</v>
      </c>
      <c r="CE10">
        <f>+'Los Alamos 1'!J26</f>
        <v>0</v>
      </c>
      <c r="CF10">
        <f>+'Pajaritos 1A'!J26</f>
        <v>0</v>
      </c>
      <c r="CG10">
        <f>+'Alto Jahuel'!J26</f>
        <v>0</v>
      </c>
      <c r="CH10">
        <f>+Miami!J26</f>
        <v>0</v>
      </c>
      <c r="CI10">
        <f>+'santa adela p10'!J26</f>
        <v>0</v>
      </c>
      <c r="CJ10">
        <f>+'El Tranque 7'!J26</f>
        <v>0</v>
      </c>
    </row>
    <row r="11" spans="1:88" x14ac:dyDescent="0.2">
      <c r="A11" s="4">
        <v>10</v>
      </c>
      <c r="B11" s="59">
        <f>+'Lautaro P1'!J27</f>
        <v>0</v>
      </c>
      <c r="C11" s="59">
        <f>+'Lautaro P2'!J27</f>
        <v>0</v>
      </c>
      <c r="D11" s="59">
        <f>+'Satelite P6'!J27</f>
        <v>0</v>
      </c>
      <c r="E11">
        <f>+'Satelite P7'!J27</f>
        <v>0</v>
      </c>
      <c r="F11" s="59">
        <f>+'El Abrazo P4'!J27</f>
        <v>0</v>
      </c>
      <c r="G11" s="59">
        <f>+'El Abrazo P5'!J27</f>
        <v>0</v>
      </c>
      <c r="H11" s="59">
        <f>+'Sta Marta P2'!J27</f>
        <v>0</v>
      </c>
      <c r="I11" s="59">
        <f>+'Sta Marta P3'!J27</f>
        <v>0</v>
      </c>
      <c r="J11" s="59">
        <f>+'Sta Marta P4'!J27</f>
        <v>0</v>
      </c>
      <c r="K11" s="59">
        <f>+'Sta Ana Chena'!J27</f>
        <v>0</v>
      </c>
      <c r="L11" s="59">
        <f>+'Oreste Plath P1'!J27</f>
        <v>0</v>
      </c>
      <c r="M11" s="59">
        <f>+'Oreste Plath P2'!J27</f>
        <v>0</v>
      </c>
      <c r="N11" s="59">
        <f>+'Almendral P1A'!J27</f>
        <v>0</v>
      </c>
      <c r="O11" s="59">
        <f>+'Almendral 2A'!J27</f>
        <v>0</v>
      </c>
      <c r="P11" s="59">
        <f>+'Almendral 3B'!J27</f>
        <v>0</v>
      </c>
      <c r="Q11" s="59">
        <f>+'Almendral 4A'!J27</f>
        <v>0</v>
      </c>
      <c r="R11" s="59">
        <f>+'Almendral 6A'!J27</f>
        <v>0</v>
      </c>
      <c r="S11" s="59">
        <f>+'Almendral 7'!J27</f>
        <v>0</v>
      </c>
      <c r="T11" s="59">
        <f>+'Almendral 8'!J27</f>
        <v>0</v>
      </c>
      <c r="U11" s="59">
        <f>+'Almendral 9'!J27</f>
        <v>0</v>
      </c>
      <c r="V11" s="59">
        <f>+'Maipu Centro P1'!J27</f>
        <v>0</v>
      </c>
      <c r="W11" s="59">
        <f>+'Maipu Centro P2'!J27</f>
        <v>0</v>
      </c>
      <c r="X11" s="59">
        <f>+'Cerrillos1 P2A'!J27</f>
        <v>0</v>
      </c>
      <c r="Y11" s="59">
        <f>+'Cerrillos1 P3A'!J27</f>
        <v>0</v>
      </c>
      <c r="Z11" s="59">
        <f>+'Cerrillos1 P4A'!J27</f>
        <v>0</v>
      </c>
      <c r="AA11" s="59">
        <f>+'Cerrillos1 P6'!J27</f>
        <v>0</v>
      </c>
      <c r="AB11" s="59">
        <f>+'Cerrillos2 P1'!J27</f>
        <v>0</v>
      </c>
      <c r="AC11" s="59">
        <f>+'Cerrillos2 P2'!J27</f>
        <v>0</v>
      </c>
      <c r="AD11" s="59">
        <f>+'Versalles1 P1'!J27</f>
        <v>0</v>
      </c>
      <c r="AE11" s="59">
        <f>+'Versalles1 P2'!J27</f>
        <v>0</v>
      </c>
      <c r="AF11" s="59">
        <f>+'Versalles1 P3'!J27</f>
        <v>0</v>
      </c>
      <c r="AG11" s="59">
        <f>+'Versalles2 P1'!J27</f>
        <v>0</v>
      </c>
      <c r="AH11" s="59">
        <f>+'Versalles2 P2'!J27</f>
        <v>0</v>
      </c>
      <c r="AI11" s="59">
        <f>+'Alessandri P1A'!J27</f>
        <v>0</v>
      </c>
      <c r="AJ11" s="59">
        <f>+'Alessandri P2A'!J27</f>
        <v>0</v>
      </c>
      <c r="AK11" s="59">
        <f>+'San Jose de Chuchunco P1A'!J27</f>
        <v>0</v>
      </c>
      <c r="AL11" s="59">
        <f>+'San Jose de Chuchunco P2A'!J27</f>
        <v>0</v>
      </c>
      <c r="AM11" s="59">
        <f>+'San Jose de Chuchunco P3A'!J27</f>
        <v>0</v>
      </c>
      <c r="AN11" s="59">
        <f>+'San Jose de Chuchunco P4A'!J27</f>
        <v>0</v>
      </c>
      <c r="AO11" s="59">
        <f>+'San Jose de Chuchunco P5'!J27</f>
        <v>0</v>
      </c>
      <c r="AP11" s="59">
        <f>+'Jahuel P1'!J27</f>
        <v>0</v>
      </c>
      <c r="AQ11" s="59">
        <f>+'Jahuel P2'!J27</f>
        <v>0</v>
      </c>
      <c r="AR11" s="59">
        <f>+'Jahuel P3'!J27</f>
        <v>0</v>
      </c>
      <c r="AS11" s="59">
        <f>+'Jahuel P4'!J27</f>
        <v>0</v>
      </c>
      <c r="AT11" s="59">
        <f>+'Jardin1 P1A'!J27</f>
        <v>0</v>
      </c>
      <c r="AU11" s="59">
        <f>+'Jardin1 P2A'!J27</f>
        <v>0</v>
      </c>
      <c r="AV11" s="59">
        <f>+'Jardin1 P5'!J27</f>
        <v>0</v>
      </c>
      <c r="AW11" s="59">
        <f>+'Jardin2 P2'!J27</f>
        <v>0</v>
      </c>
      <c r="AX11" s="59">
        <f>+'Jardin2 P3'!J27</f>
        <v>0</v>
      </c>
      <c r="AY11" s="59">
        <f>+'Jardin2 P4'!J27</f>
        <v>0</v>
      </c>
      <c r="AZ11" s="59">
        <f>+'Jardin2 P5'!J27</f>
        <v>0</v>
      </c>
      <c r="BA11" s="59">
        <f>+'Los Bosquinos P1'!J27</f>
        <v>0</v>
      </c>
      <c r="BB11" s="59">
        <f>+'Los Bosquinos P2'!J27</f>
        <v>0</v>
      </c>
      <c r="BC11" s="59">
        <f>+'Santa Adela P1A'!J27</f>
        <v>0</v>
      </c>
      <c r="BD11" s="59">
        <f>+'Santa Adela P2A'!J27</f>
        <v>0</v>
      </c>
      <c r="BE11" s="59">
        <f>+'Santa Adela P3A'!J27</f>
        <v>0</v>
      </c>
      <c r="BF11" s="59">
        <f>+'Santa Adela P6A'!J27</f>
        <v>0</v>
      </c>
      <c r="BG11" s="59">
        <f>+'Santa Adela P8A'!J27</f>
        <v>0</v>
      </c>
      <c r="BH11" s="59">
        <f>+'Santa Adela P9'!J27</f>
        <v>0</v>
      </c>
      <c r="BI11" s="59">
        <f>+'Escobar Williams P2A'!J27</f>
        <v>0</v>
      </c>
      <c r="BJ11" s="59">
        <f>+'Escobar Williams P3A'!J27</f>
        <v>0</v>
      </c>
      <c r="BK11" s="59">
        <f>+'Vista Alegre P2'!J27</f>
        <v>0</v>
      </c>
      <c r="BL11" s="59">
        <f>+'Vista Alegre P3'!J27</f>
        <v>0</v>
      </c>
      <c r="BM11" s="59">
        <f>+'Vista Alegre P4A'!J27</f>
        <v>0</v>
      </c>
      <c r="BN11" s="59">
        <f>+'Vista Alegre P5'!J27</f>
        <v>0</v>
      </c>
      <c r="BO11" s="59">
        <f>+'Los Presidentes P5'!J27</f>
        <v>0</v>
      </c>
      <c r="BP11" s="59">
        <f>+'Los Presidentes P6'!J27</f>
        <v>0</v>
      </c>
      <c r="BQ11" s="59">
        <f>+'Lo Errazuriz P1A'!J27</f>
        <v>0</v>
      </c>
      <c r="BR11" s="59">
        <f>+'Lo Errazuriz P2A'!J27</f>
        <v>0</v>
      </c>
      <c r="BS11" s="59">
        <f>+'Lo Errazuriz P6'!J27</f>
        <v>0</v>
      </c>
      <c r="BT11" s="59">
        <f>+'San Luis P1'!J27</f>
        <v>0</v>
      </c>
      <c r="BU11" s="59">
        <f>+'San Luis P2A'!J27</f>
        <v>0</v>
      </c>
      <c r="BV11" s="59">
        <f>+'San Luis P3A'!J27</f>
        <v>0</v>
      </c>
      <c r="BW11" s="59">
        <f>+'El Tranque P1'!J27</f>
        <v>0</v>
      </c>
      <c r="BX11" s="59">
        <f>+'El Tranque P2A'!J27</f>
        <v>0</v>
      </c>
      <c r="BY11" s="59">
        <f>+'El Tranque P3A'!J27</f>
        <v>0</v>
      </c>
      <c r="BZ11" s="59">
        <f>+'El Tranque P4A'!J27</f>
        <v>0</v>
      </c>
      <c r="CA11" s="59">
        <f>+'El Tranque P5A'!J27</f>
        <v>0</v>
      </c>
      <c r="CB11" s="59">
        <f>+'El tranque P6A'!J27</f>
        <v>0</v>
      </c>
      <c r="CC11">
        <f>+'San Juan 1'!J27</f>
        <v>0</v>
      </c>
      <c r="CD11">
        <f>+'San Juan 2'!J27</f>
        <v>0</v>
      </c>
      <c r="CE11">
        <f>+'Los Alamos 1'!J27</f>
        <v>0</v>
      </c>
      <c r="CF11">
        <f>+'Pajaritos 1A'!J27</f>
        <v>0</v>
      </c>
      <c r="CG11">
        <f>+'Alto Jahuel'!J27</f>
        <v>0</v>
      </c>
      <c r="CH11">
        <f>+Miami!J27</f>
        <v>0</v>
      </c>
      <c r="CI11">
        <f>+'santa adela p10'!J27</f>
        <v>0</v>
      </c>
      <c r="CJ11">
        <f>+'El Tranque 7'!J27</f>
        <v>0</v>
      </c>
    </row>
    <row r="12" spans="1:88" x14ac:dyDescent="0.2">
      <c r="A12" s="4">
        <v>11</v>
      </c>
      <c r="B12" s="59">
        <f>+'Lautaro P1'!J28</f>
        <v>0</v>
      </c>
      <c r="C12" s="59">
        <f>+'Lautaro P2'!J28</f>
        <v>0</v>
      </c>
      <c r="D12" s="59">
        <f>+'Satelite P6'!J28</f>
        <v>0</v>
      </c>
      <c r="E12">
        <f>+'Satelite P7'!J28</f>
        <v>0</v>
      </c>
      <c r="F12" s="59">
        <f>+'El Abrazo P4'!J28</f>
        <v>0</v>
      </c>
      <c r="G12" s="59">
        <f>+'El Abrazo P5'!J28</f>
        <v>0</v>
      </c>
      <c r="H12" s="59">
        <f>+'Sta Marta P2'!J28</f>
        <v>0</v>
      </c>
      <c r="I12" s="59">
        <f>+'Sta Marta P3'!J28</f>
        <v>0</v>
      </c>
      <c r="J12" s="59">
        <f>+'Sta Marta P4'!J28</f>
        <v>0</v>
      </c>
      <c r="K12" s="59">
        <f>+'Sta Ana Chena'!J28</f>
        <v>0</v>
      </c>
      <c r="L12" s="59">
        <f>+'Oreste Plath P1'!J28</f>
        <v>0</v>
      </c>
      <c r="M12" s="59">
        <f>+'Oreste Plath P2'!J28</f>
        <v>0</v>
      </c>
      <c r="N12" s="59">
        <f>+'Almendral P1A'!J28</f>
        <v>0</v>
      </c>
      <c r="O12" s="59">
        <f>+'Almendral 2A'!J28</f>
        <v>0</v>
      </c>
      <c r="P12" s="59">
        <f>+'Almendral 3B'!J28</f>
        <v>0</v>
      </c>
      <c r="Q12" s="59">
        <f>+'Almendral 4A'!J28</f>
        <v>0</v>
      </c>
      <c r="R12" s="59">
        <f>+'Almendral 6A'!J28</f>
        <v>0</v>
      </c>
      <c r="S12" s="59">
        <f>+'Almendral 7'!J28</f>
        <v>0</v>
      </c>
      <c r="T12" s="59">
        <f>+'Almendral 8'!J28</f>
        <v>0</v>
      </c>
      <c r="U12" s="59">
        <f>+'Almendral 9'!J28</f>
        <v>0</v>
      </c>
      <c r="V12" s="59">
        <f>+'Maipu Centro P1'!J28</f>
        <v>0</v>
      </c>
      <c r="W12" s="59">
        <f>+'Maipu Centro P2'!J28</f>
        <v>0</v>
      </c>
      <c r="X12" s="59">
        <f>+'Cerrillos1 P2A'!J28</f>
        <v>0</v>
      </c>
      <c r="Y12" s="59">
        <f>+'Cerrillos1 P3A'!J28</f>
        <v>0</v>
      </c>
      <c r="Z12" s="59">
        <f>+'Cerrillos1 P4A'!J28</f>
        <v>0</v>
      </c>
      <c r="AA12" s="59">
        <f>+'Cerrillos1 P6'!J28</f>
        <v>0</v>
      </c>
      <c r="AB12" s="59">
        <f>+'Cerrillos2 P1'!J28</f>
        <v>0</v>
      </c>
      <c r="AC12" s="59">
        <f>+'Cerrillos2 P2'!J28</f>
        <v>0</v>
      </c>
      <c r="AD12" s="59">
        <f>+'Versalles1 P1'!J28</f>
        <v>0</v>
      </c>
      <c r="AE12" s="59">
        <f>+'Versalles1 P2'!J28</f>
        <v>0</v>
      </c>
      <c r="AF12" s="59">
        <f>+'Versalles1 P3'!J28</f>
        <v>0</v>
      </c>
      <c r="AG12" s="59">
        <f>+'Versalles2 P1'!J28</f>
        <v>0</v>
      </c>
      <c r="AH12" s="59">
        <f>+'Versalles2 P2'!J28</f>
        <v>0</v>
      </c>
      <c r="AI12" s="59">
        <f>+'Alessandri P1A'!J28</f>
        <v>0</v>
      </c>
      <c r="AJ12" s="59">
        <f>+'Alessandri P2A'!J28</f>
        <v>0</v>
      </c>
      <c r="AK12" s="59">
        <f>+'San Jose de Chuchunco P1A'!J28</f>
        <v>0</v>
      </c>
      <c r="AL12" s="59">
        <f>+'San Jose de Chuchunco P2A'!J28</f>
        <v>0</v>
      </c>
      <c r="AM12" s="59">
        <f>+'San Jose de Chuchunco P3A'!J28</f>
        <v>0</v>
      </c>
      <c r="AN12" s="59">
        <f>+'San Jose de Chuchunco P4A'!J28</f>
        <v>0</v>
      </c>
      <c r="AO12" s="59">
        <f>+'San Jose de Chuchunco P5'!J28</f>
        <v>0</v>
      </c>
      <c r="AP12" s="59">
        <f>+'Jahuel P1'!J28</f>
        <v>0</v>
      </c>
      <c r="AQ12" s="59">
        <f>+'Jahuel P2'!J28</f>
        <v>0</v>
      </c>
      <c r="AR12" s="59">
        <f>+'Jahuel P3'!J28</f>
        <v>0</v>
      </c>
      <c r="AS12" s="59">
        <f>+'Jahuel P4'!J28</f>
        <v>0</v>
      </c>
      <c r="AT12" s="59">
        <f>+'Jardin1 P1A'!J28</f>
        <v>0</v>
      </c>
      <c r="AU12" s="59">
        <f>+'Jardin1 P2A'!J28</f>
        <v>0</v>
      </c>
      <c r="AV12" s="59">
        <f>+'Jardin1 P5'!J28</f>
        <v>0</v>
      </c>
      <c r="AW12" s="59">
        <f>+'Jardin2 P2'!J28</f>
        <v>0</v>
      </c>
      <c r="AX12" s="59">
        <f>+'Jardin2 P3'!J28</f>
        <v>0</v>
      </c>
      <c r="AY12" s="59">
        <f>+'Jardin2 P4'!J28</f>
        <v>0</v>
      </c>
      <c r="AZ12" s="59">
        <f>+'Jardin2 P5'!J28</f>
        <v>0</v>
      </c>
      <c r="BA12" s="59">
        <f>+'Los Bosquinos P1'!J28</f>
        <v>0</v>
      </c>
      <c r="BB12" s="59">
        <f>+'Los Bosquinos P2'!J28</f>
        <v>0</v>
      </c>
      <c r="BC12" s="59">
        <f>+'Santa Adela P1A'!J28</f>
        <v>0</v>
      </c>
      <c r="BD12" s="59">
        <f>+'Santa Adela P2A'!J28</f>
        <v>0</v>
      </c>
      <c r="BE12" s="59">
        <f>+'Santa Adela P3A'!J28</f>
        <v>0</v>
      </c>
      <c r="BF12" s="59">
        <f>+'Santa Adela P6A'!J28</f>
        <v>0</v>
      </c>
      <c r="BG12" s="59">
        <f>+'Santa Adela P8A'!J28</f>
        <v>0</v>
      </c>
      <c r="BH12" s="59">
        <f>+'Santa Adela P9'!J28</f>
        <v>0</v>
      </c>
      <c r="BI12" s="59">
        <f>+'Escobar Williams P2A'!J28</f>
        <v>0</v>
      </c>
      <c r="BJ12" s="59">
        <f>+'Escobar Williams P3A'!J28</f>
        <v>0</v>
      </c>
      <c r="BK12" s="59">
        <f>+'Vista Alegre P2'!J28</f>
        <v>0</v>
      </c>
      <c r="BL12" s="59">
        <f>+'Vista Alegre P3'!J28</f>
        <v>0</v>
      </c>
      <c r="BM12" s="59">
        <f>+'Vista Alegre P4A'!J28</f>
        <v>0</v>
      </c>
      <c r="BN12" s="59">
        <f>+'Vista Alegre P5'!J28</f>
        <v>0</v>
      </c>
      <c r="BO12" s="59">
        <f>+'Los Presidentes P5'!J28</f>
        <v>0</v>
      </c>
      <c r="BP12" s="59">
        <f>+'Los Presidentes P6'!J28</f>
        <v>0</v>
      </c>
      <c r="BQ12" s="59">
        <f>+'Lo Errazuriz P1A'!J28</f>
        <v>0</v>
      </c>
      <c r="BR12" s="59">
        <f>+'Lo Errazuriz P2A'!J28</f>
        <v>0</v>
      </c>
      <c r="BS12" s="59">
        <f>+'Lo Errazuriz P6'!J28</f>
        <v>0</v>
      </c>
      <c r="BT12" s="59">
        <f>+'San Luis P1'!J28</f>
        <v>0</v>
      </c>
      <c r="BU12" s="59">
        <f>+'San Luis P2A'!J28</f>
        <v>0</v>
      </c>
      <c r="BV12" s="59">
        <f>+'San Luis P3A'!J28</f>
        <v>0</v>
      </c>
      <c r="BW12" s="59">
        <f>+'El Tranque P1'!J28</f>
        <v>0</v>
      </c>
      <c r="BX12" s="59">
        <f>+'El Tranque P2A'!J28</f>
        <v>0</v>
      </c>
      <c r="BY12" s="59">
        <f>+'El Tranque P3A'!J28</f>
        <v>0</v>
      </c>
      <c r="BZ12" s="59">
        <f>+'El Tranque P4A'!J28</f>
        <v>0</v>
      </c>
      <c r="CA12" s="59">
        <f>+'El Tranque P5A'!J28</f>
        <v>0</v>
      </c>
      <c r="CB12" s="59">
        <f>+'El tranque P6A'!J28</f>
        <v>0</v>
      </c>
      <c r="CC12">
        <f>+'San Juan 1'!J28</f>
        <v>0</v>
      </c>
      <c r="CD12">
        <f>+'San Juan 2'!J28</f>
        <v>0</v>
      </c>
      <c r="CE12">
        <f>+'Los Alamos 1'!J28</f>
        <v>0</v>
      </c>
      <c r="CF12">
        <f>+'Pajaritos 1A'!J28</f>
        <v>0</v>
      </c>
      <c r="CG12">
        <f>+'Alto Jahuel'!J28</f>
        <v>0</v>
      </c>
      <c r="CH12">
        <f>+Miami!J28</f>
        <v>0</v>
      </c>
      <c r="CI12">
        <f>+'santa adela p10'!J28</f>
        <v>0</v>
      </c>
      <c r="CJ12">
        <f>+'El Tranque 7'!J28</f>
        <v>0</v>
      </c>
    </row>
    <row r="13" spans="1:88" x14ac:dyDescent="0.2">
      <c r="A13" s="4">
        <v>12</v>
      </c>
      <c r="B13" s="59">
        <f>+'Lautaro P1'!J29</f>
        <v>0</v>
      </c>
      <c r="C13" s="59">
        <f>+'Lautaro P2'!J29</f>
        <v>0</v>
      </c>
      <c r="D13" s="59">
        <f>+'Satelite P6'!J29</f>
        <v>0</v>
      </c>
      <c r="E13">
        <f>+'Satelite P7'!J29</f>
        <v>0</v>
      </c>
      <c r="F13" s="59">
        <f>+'El Abrazo P4'!J29</f>
        <v>0</v>
      </c>
      <c r="G13" s="59">
        <f>+'El Abrazo P5'!J29</f>
        <v>0</v>
      </c>
      <c r="H13" s="59">
        <f>+'Sta Marta P2'!J29</f>
        <v>0</v>
      </c>
      <c r="I13" s="59">
        <f>+'Sta Marta P3'!J29</f>
        <v>0</v>
      </c>
      <c r="J13" s="59">
        <f>+'Sta Marta P4'!J29</f>
        <v>0</v>
      </c>
      <c r="K13" s="59">
        <f>+'Sta Ana Chena'!J29</f>
        <v>0</v>
      </c>
      <c r="L13" s="59">
        <f>+'Oreste Plath P1'!J29</f>
        <v>0</v>
      </c>
      <c r="M13" s="59">
        <f>+'Oreste Plath P2'!J29</f>
        <v>0</v>
      </c>
      <c r="N13" s="59">
        <f>+'Almendral P1A'!J29</f>
        <v>0</v>
      </c>
      <c r="O13" s="59">
        <f>+'Almendral 2A'!J29</f>
        <v>0</v>
      </c>
      <c r="P13" s="59">
        <f>+'Almendral 3B'!J29</f>
        <v>0</v>
      </c>
      <c r="Q13" s="59">
        <f>+'Almendral 4A'!J29</f>
        <v>0</v>
      </c>
      <c r="R13" s="59">
        <f>+'Almendral 6A'!J29</f>
        <v>0</v>
      </c>
      <c r="S13" s="59">
        <f>+'Almendral 7'!J29</f>
        <v>0</v>
      </c>
      <c r="T13" s="59">
        <f>+'Almendral 8'!J29</f>
        <v>0</v>
      </c>
      <c r="U13" s="59">
        <f>+'Almendral 9'!J29</f>
        <v>0</v>
      </c>
      <c r="V13" s="59">
        <f>+'Maipu Centro P1'!J29</f>
        <v>0</v>
      </c>
      <c r="W13" s="59">
        <f>+'Maipu Centro P2'!J29</f>
        <v>0</v>
      </c>
      <c r="X13" s="59">
        <f>+'Cerrillos1 P2A'!J29</f>
        <v>0</v>
      </c>
      <c r="Y13" s="59">
        <f>+'Cerrillos1 P3A'!J29</f>
        <v>0</v>
      </c>
      <c r="Z13" s="59">
        <f>+'Cerrillos1 P4A'!J29</f>
        <v>0</v>
      </c>
      <c r="AA13" s="59">
        <f>+'Cerrillos1 P6'!J29</f>
        <v>0</v>
      </c>
      <c r="AB13" s="59">
        <f>+'Cerrillos2 P1'!J29</f>
        <v>0</v>
      </c>
      <c r="AC13" s="59">
        <f>+'Cerrillos2 P2'!J29</f>
        <v>0</v>
      </c>
      <c r="AD13" s="59">
        <f>+'Versalles1 P1'!J29</f>
        <v>0</v>
      </c>
      <c r="AE13" s="59">
        <f>+'Versalles1 P2'!J29</f>
        <v>0</v>
      </c>
      <c r="AF13" s="59">
        <f>+'Versalles1 P3'!J29</f>
        <v>0</v>
      </c>
      <c r="AG13" s="59">
        <f>+'Versalles2 P1'!J29</f>
        <v>0</v>
      </c>
      <c r="AH13" s="59">
        <f>+'Versalles2 P2'!J29</f>
        <v>0</v>
      </c>
      <c r="AI13" s="59">
        <f>+'Alessandri P1A'!J29</f>
        <v>0</v>
      </c>
      <c r="AJ13" s="59">
        <f>+'Alessandri P2A'!J29</f>
        <v>0</v>
      </c>
      <c r="AK13" s="59">
        <f>+'San Jose de Chuchunco P1A'!J29</f>
        <v>0</v>
      </c>
      <c r="AL13" s="59">
        <f>+'San Jose de Chuchunco P2A'!J29</f>
        <v>0</v>
      </c>
      <c r="AM13" s="59">
        <f>+'San Jose de Chuchunco P3A'!J29</f>
        <v>0</v>
      </c>
      <c r="AN13" s="59">
        <f>+'San Jose de Chuchunco P4A'!J29</f>
        <v>0</v>
      </c>
      <c r="AO13" s="59">
        <f>+'San Jose de Chuchunco P5'!J29</f>
        <v>0</v>
      </c>
      <c r="AP13" s="59">
        <f>+'Jahuel P1'!J29</f>
        <v>0</v>
      </c>
      <c r="AQ13" s="59">
        <f>+'Jahuel P2'!J29</f>
        <v>0</v>
      </c>
      <c r="AR13" s="59">
        <f>+'Jahuel P3'!J29</f>
        <v>0</v>
      </c>
      <c r="AS13" s="59">
        <f>+'Jahuel P4'!J29</f>
        <v>0</v>
      </c>
      <c r="AT13" s="59">
        <f>+'Jardin1 P1A'!J29</f>
        <v>0</v>
      </c>
      <c r="AU13" s="59">
        <f>+'Jardin1 P2A'!J29</f>
        <v>0</v>
      </c>
      <c r="AV13" s="59">
        <f>+'Jardin1 P5'!J29</f>
        <v>0</v>
      </c>
      <c r="AW13" s="59">
        <f>+'Jardin2 P2'!J29</f>
        <v>0</v>
      </c>
      <c r="AX13" s="59">
        <f>+'Jardin2 P3'!J29</f>
        <v>0</v>
      </c>
      <c r="AY13" s="59">
        <f>+'Jardin2 P4'!J29</f>
        <v>0</v>
      </c>
      <c r="AZ13" s="59">
        <f>+'Jardin2 P5'!J29</f>
        <v>0</v>
      </c>
      <c r="BA13" s="59">
        <f>+'Los Bosquinos P1'!J29</f>
        <v>0</v>
      </c>
      <c r="BB13" s="59">
        <f>+'Los Bosquinos P2'!J29</f>
        <v>0</v>
      </c>
      <c r="BC13" s="59">
        <f>+'Santa Adela P1A'!J29</f>
        <v>0</v>
      </c>
      <c r="BD13" s="59">
        <f>+'Santa Adela P2A'!J29</f>
        <v>0</v>
      </c>
      <c r="BE13" s="59">
        <f>+'Santa Adela P3A'!J29</f>
        <v>0</v>
      </c>
      <c r="BF13" s="59">
        <f>+'Santa Adela P6A'!J29</f>
        <v>0</v>
      </c>
      <c r="BG13" s="59">
        <f>+'Santa Adela P8A'!J29</f>
        <v>0</v>
      </c>
      <c r="BH13" s="59">
        <f>+'Santa Adela P9'!J29</f>
        <v>0</v>
      </c>
      <c r="BI13" s="59">
        <f>+'Escobar Williams P2A'!J29</f>
        <v>0</v>
      </c>
      <c r="BJ13" s="59">
        <f>+'Escobar Williams P3A'!J29</f>
        <v>0</v>
      </c>
      <c r="BK13" s="59">
        <f>+'Vista Alegre P2'!J29</f>
        <v>0</v>
      </c>
      <c r="BL13" s="59">
        <f>+'Vista Alegre P3'!J29</f>
        <v>0</v>
      </c>
      <c r="BM13" s="59">
        <f>+'Vista Alegre P4A'!J29</f>
        <v>0</v>
      </c>
      <c r="BN13" s="59">
        <f>+'Vista Alegre P5'!J29</f>
        <v>0</v>
      </c>
      <c r="BO13" s="59">
        <f>+'Los Presidentes P5'!J29</f>
        <v>0</v>
      </c>
      <c r="BP13" s="59">
        <f>+'Los Presidentes P6'!J29</f>
        <v>0</v>
      </c>
      <c r="BQ13" s="59">
        <f>+'Lo Errazuriz P1A'!J29</f>
        <v>0</v>
      </c>
      <c r="BR13" s="59">
        <f>+'Lo Errazuriz P2A'!J29</f>
        <v>0</v>
      </c>
      <c r="BS13" s="59">
        <f>+'Lo Errazuriz P6'!J29</f>
        <v>0</v>
      </c>
      <c r="BT13" s="59">
        <f>+'San Luis P1'!J29</f>
        <v>0</v>
      </c>
      <c r="BU13" s="59">
        <f>+'San Luis P2A'!J29</f>
        <v>0</v>
      </c>
      <c r="BV13" s="59">
        <f>+'San Luis P3A'!J29</f>
        <v>0</v>
      </c>
      <c r="BW13" s="59">
        <f>+'El Tranque P1'!J29</f>
        <v>0</v>
      </c>
      <c r="BX13" s="59">
        <f>+'El Tranque P2A'!J29</f>
        <v>0</v>
      </c>
      <c r="BY13" s="59">
        <f>+'El Tranque P3A'!J29</f>
        <v>0</v>
      </c>
      <c r="BZ13" s="59">
        <f>+'El Tranque P4A'!J29</f>
        <v>0</v>
      </c>
      <c r="CA13" s="59">
        <f>+'El Tranque P5A'!J29</f>
        <v>0</v>
      </c>
      <c r="CB13" s="59">
        <f>+'El tranque P6A'!J29</f>
        <v>0</v>
      </c>
      <c r="CC13">
        <f>+'San Juan 1'!J29</f>
        <v>0</v>
      </c>
      <c r="CD13">
        <f>+'San Juan 2'!J29</f>
        <v>0</v>
      </c>
      <c r="CE13">
        <f>+'Los Alamos 1'!J29</f>
        <v>0</v>
      </c>
      <c r="CF13">
        <f>+'Pajaritos 1A'!J29</f>
        <v>0</v>
      </c>
      <c r="CG13">
        <f>+'Alto Jahuel'!J29</f>
        <v>0</v>
      </c>
      <c r="CH13">
        <f>+Miami!J29</f>
        <v>0</v>
      </c>
      <c r="CI13">
        <f>+'santa adela p10'!J29</f>
        <v>0</v>
      </c>
      <c r="CJ13">
        <f>+'El Tranque 7'!J29</f>
        <v>0</v>
      </c>
    </row>
    <row r="14" spans="1:88" x14ac:dyDescent="0.2">
      <c r="A14" s="4">
        <v>13</v>
      </c>
      <c r="B14" s="59">
        <f>+'Lautaro P1'!J30</f>
        <v>0</v>
      </c>
      <c r="C14" s="59">
        <f>+'Lautaro P2'!J30</f>
        <v>0</v>
      </c>
      <c r="D14" s="59">
        <f>+'Satelite P6'!J30</f>
        <v>0</v>
      </c>
      <c r="E14">
        <f>+'Satelite P7'!J30</f>
        <v>0</v>
      </c>
      <c r="F14" s="59">
        <f>+'El Abrazo P4'!J30</f>
        <v>0</v>
      </c>
      <c r="G14" s="59">
        <f>+'El Abrazo P5'!J30</f>
        <v>0</v>
      </c>
      <c r="H14" s="59">
        <f>+'Sta Marta P2'!J30</f>
        <v>0</v>
      </c>
      <c r="I14" s="59">
        <f>+'Sta Marta P3'!J30</f>
        <v>0</v>
      </c>
      <c r="J14" s="59">
        <f>+'Sta Marta P4'!J30</f>
        <v>0</v>
      </c>
      <c r="K14" s="59">
        <f>+'Sta Ana Chena'!J30</f>
        <v>0</v>
      </c>
      <c r="L14" s="59">
        <f>+'Oreste Plath P1'!J30</f>
        <v>0</v>
      </c>
      <c r="M14" s="59">
        <f>+'Oreste Plath P2'!J30</f>
        <v>0</v>
      </c>
      <c r="N14" s="59">
        <f>+'Almendral P1A'!J30</f>
        <v>0</v>
      </c>
      <c r="O14" s="59">
        <f>+'Almendral 2A'!J30</f>
        <v>0</v>
      </c>
      <c r="P14" s="59">
        <f>+'Almendral 3B'!J30</f>
        <v>0</v>
      </c>
      <c r="Q14" s="59">
        <f>+'Almendral 4A'!J30</f>
        <v>0</v>
      </c>
      <c r="R14" s="59">
        <f>+'Almendral 6A'!J30</f>
        <v>0</v>
      </c>
      <c r="S14" s="59">
        <f>+'Almendral 7'!J30</f>
        <v>0</v>
      </c>
      <c r="T14" s="59">
        <f>+'Almendral 8'!J30</f>
        <v>0</v>
      </c>
      <c r="U14" s="59">
        <f>+'Almendral 9'!J30</f>
        <v>0</v>
      </c>
      <c r="V14" s="59">
        <f>+'Maipu Centro P1'!J30</f>
        <v>0</v>
      </c>
      <c r="W14" s="59">
        <f>+'Maipu Centro P2'!J30</f>
        <v>0</v>
      </c>
      <c r="X14" s="59">
        <f>+'Cerrillos1 P2A'!J30</f>
        <v>0</v>
      </c>
      <c r="Y14" s="59">
        <f>+'Cerrillos1 P3A'!J30</f>
        <v>0</v>
      </c>
      <c r="Z14" s="59">
        <f>+'Cerrillos1 P4A'!J30</f>
        <v>0</v>
      </c>
      <c r="AA14" s="59">
        <f>+'Cerrillos1 P6'!J30</f>
        <v>0</v>
      </c>
      <c r="AB14" s="59">
        <f>+'Cerrillos2 P1'!J30</f>
        <v>0</v>
      </c>
      <c r="AC14" s="59">
        <f>+'Cerrillos2 P2'!J30</f>
        <v>0</v>
      </c>
      <c r="AD14" s="59">
        <f>+'Versalles1 P1'!J30</f>
        <v>0</v>
      </c>
      <c r="AE14" s="59">
        <f>+'Versalles1 P2'!J30</f>
        <v>0</v>
      </c>
      <c r="AF14" s="59">
        <f>+'Versalles1 P3'!J30</f>
        <v>0</v>
      </c>
      <c r="AG14" s="59">
        <f>+'Versalles2 P1'!J30</f>
        <v>0</v>
      </c>
      <c r="AH14" s="59">
        <f>+'Versalles2 P2'!J30</f>
        <v>0</v>
      </c>
      <c r="AI14" s="59">
        <f>+'Alessandri P1A'!J30</f>
        <v>0</v>
      </c>
      <c r="AJ14" s="59">
        <f>+'Alessandri P2A'!J30</f>
        <v>0</v>
      </c>
      <c r="AK14" s="59">
        <f>+'San Jose de Chuchunco P1A'!J30</f>
        <v>0</v>
      </c>
      <c r="AL14" s="59">
        <f>+'San Jose de Chuchunco P2A'!J30</f>
        <v>0</v>
      </c>
      <c r="AM14" s="59">
        <f>+'San Jose de Chuchunco P3A'!J30</f>
        <v>0</v>
      </c>
      <c r="AN14" s="59">
        <f>+'San Jose de Chuchunco P4A'!J30</f>
        <v>0</v>
      </c>
      <c r="AO14" s="59">
        <f>+'San Jose de Chuchunco P5'!J30</f>
        <v>0</v>
      </c>
      <c r="AP14" s="59">
        <f>+'Jahuel P1'!J30</f>
        <v>0</v>
      </c>
      <c r="AQ14" s="59">
        <f>+'Jahuel P2'!J30</f>
        <v>0</v>
      </c>
      <c r="AR14" s="59">
        <f>+'Jahuel P3'!J30</f>
        <v>0</v>
      </c>
      <c r="AS14" s="59">
        <f>+'Jahuel P4'!J30</f>
        <v>0</v>
      </c>
      <c r="AT14" s="59">
        <f>+'Jardin1 P1A'!J30</f>
        <v>0</v>
      </c>
      <c r="AU14" s="59">
        <f>+'Jardin1 P2A'!J30</f>
        <v>0</v>
      </c>
      <c r="AV14" s="59">
        <f>+'Jardin1 P5'!J30</f>
        <v>0</v>
      </c>
      <c r="AW14" s="59">
        <f>+'Jardin2 P2'!J30</f>
        <v>0</v>
      </c>
      <c r="AX14" s="59">
        <f>+'Jardin2 P3'!J30</f>
        <v>0</v>
      </c>
      <c r="AY14" s="59">
        <f>+'Jardin2 P4'!J30</f>
        <v>0</v>
      </c>
      <c r="AZ14" s="59">
        <f>+'Jardin2 P5'!J30</f>
        <v>0</v>
      </c>
      <c r="BA14" s="59">
        <f>+'Los Bosquinos P1'!J30</f>
        <v>0</v>
      </c>
      <c r="BB14" s="59">
        <f>+'Los Bosquinos P2'!J30</f>
        <v>0</v>
      </c>
      <c r="BC14" s="59">
        <f>+'Santa Adela P1A'!J30</f>
        <v>0</v>
      </c>
      <c r="BD14" s="59">
        <f>+'Santa Adela P2A'!J30</f>
        <v>0</v>
      </c>
      <c r="BE14" s="59">
        <f>+'Santa Adela P3A'!J30</f>
        <v>0</v>
      </c>
      <c r="BF14" s="59">
        <f>+'Santa Adela P6A'!J30</f>
        <v>0</v>
      </c>
      <c r="BG14" s="59">
        <f>+'Santa Adela P8A'!J30</f>
        <v>0</v>
      </c>
      <c r="BH14" s="59">
        <f>+'Santa Adela P9'!J30</f>
        <v>0</v>
      </c>
      <c r="BI14" s="59">
        <f>+'Escobar Williams P2A'!J30</f>
        <v>0</v>
      </c>
      <c r="BJ14" s="59">
        <f>+'Escobar Williams P3A'!J30</f>
        <v>0</v>
      </c>
      <c r="BK14" s="59">
        <f>+'Vista Alegre P2'!J30</f>
        <v>0</v>
      </c>
      <c r="BL14" s="59">
        <f>+'Vista Alegre P3'!J30</f>
        <v>0</v>
      </c>
      <c r="BM14" s="59">
        <f>+'Vista Alegre P4A'!J30</f>
        <v>0</v>
      </c>
      <c r="BN14" s="59">
        <f>+'Vista Alegre P5'!J30</f>
        <v>0</v>
      </c>
      <c r="BO14" s="59">
        <f>+'Los Presidentes P5'!J30</f>
        <v>0</v>
      </c>
      <c r="BP14" s="59">
        <f>+'Los Presidentes P6'!J30</f>
        <v>0</v>
      </c>
      <c r="BQ14" s="59">
        <f>+'Lo Errazuriz P1A'!J30</f>
        <v>0</v>
      </c>
      <c r="BR14" s="59">
        <f>+'Lo Errazuriz P2A'!J30</f>
        <v>0</v>
      </c>
      <c r="BS14" s="59">
        <f>+'Lo Errazuriz P6'!J30</f>
        <v>0</v>
      </c>
      <c r="BT14" s="59">
        <f>+'San Luis P1'!J30</f>
        <v>0</v>
      </c>
      <c r="BU14" s="59">
        <f>+'San Luis P2A'!J30</f>
        <v>0</v>
      </c>
      <c r="BV14" s="59">
        <f>+'San Luis P3A'!J30</f>
        <v>0</v>
      </c>
      <c r="BW14" s="59">
        <f>+'El Tranque P1'!J30</f>
        <v>0</v>
      </c>
      <c r="BX14" s="59">
        <f>+'El Tranque P2A'!J30</f>
        <v>0</v>
      </c>
      <c r="BY14" s="59">
        <f>+'El Tranque P3A'!J30</f>
        <v>0</v>
      </c>
      <c r="BZ14" s="59">
        <f>+'El Tranque P4A'!J30</f>
        <v>0</v>
      </c>
      <c r="CA14" s="59">
        <f>+'El Tranque P5A'!J30</f>
        <v>0</v>
      </c>
      <c r="CB14" s="59">
        <f>+'El tranque P6A'!J30</f>
        <v>0</v>
      </c>
      <c r="CC14">
        <f>+'San Juan 1'!J30</f>
        <v>0</v>
      </c>
      <c r="CD14">
        <f>+'San Juan 2'!J30</f>
        <v>0</v>
      </c>
      <c r="CE14">
        <f>+'Los Alamos 1'!J30</f>
        <v>0</v>
      </c>
      <c r="CF14">
        <f>+'Pajaritos 1A'!J30</f>
        <v>0</v>
      </c>
      <c r="CG14">
        <f>+'Alto Jahuel'!J30</f>
        <v>0</v>
      </c>
      <c r="CH14">
        <f>+Miami!J30</f>
        <v>0</v>
      </c>
      <c r="CI14">
        <f>+'santa adela p10'!J30</f>
        <v>0</v>
      </c>
      <c r="CJ14">
        <f>+'El Tranque 7'!J30</f>
        <v>0</v>
      </c>
    </row>
    <row r="15" spans="1:88" x14ac:dyDescent="0.2">
      <c r="A15" s="4">
        <v>14</v>
      </c>
      <c r="B15" s="59">
        <f>+'Lautaro P1'!J31</f>
        <v>0</v>
      </c>
      <c r="C15" s="59">
        <f>+'Lautaro P2'!J31</f>
        <v>0</v>
      </c>
      <c r="D15" s="59">
        <f>+'Satelite P6'!J31</f>
        <v>0</v>
      </c>
      <c r="E15">
        <f>+'Satelite P7'!J31</f>
        <v>0</v>
      </c>
      <c r="F15" s="59">
        <f>+'El Abrazo P4'!J31</f>
        <v>0</v>
      </c>
      <c r="G15" s="59">
        <f>+'El Abrazo P5'!J31</f>
        <v>0</v>
      </c>
      <c r="H15" s="59">
        <f>+'Sta Marta P2'!J31</f>
        <v>0</v>
      </c>
      <c r="I15" s="59">
        <f>+'Sta Marta P3'!J31</f>
        <v>0</v>
      </c>
      <c r="J15" s="59">
        <f>+'Sta Marta P4'!J31</f>
        <v>0</v>
      </c>
      <c r="K15" s="59">
        <f>+'Sta Ana Chena'!J31</f>
        <v>0</v>
      </c>
      <c r="L15" s="59">
        <f>+'Oreste Plath P1'!J31</f>
        <v>0</v>
      </c>
      <c r="M15" s="59">
        <f>+'Oreste Plath P2'!J31</f>
        <v>0</v>
      </c>
      <c r="N15" s="59">
        <f>+'Almendral P1A'!J31</f>
        <v>0</v>
      </c>
      <c r="O15" s="59">
        <f>+'Almendral 2A'!J31</f>
        <v>0</v>
      </c>
      <c r="P15" s="59">
        <f>+'Almendral 3B'!J31</f>
        <v>0</v>
      </c>
      <c r="Q15" s="59">
        <f>+'Almendral 4A'!J31</f>
        <v>0</v>
      </c>
      <c r="R15" s="59">
        <f>+'Almendral 6A'!J31</f>
        <v>0</v>
      </c>
      <c r="S15" s="59">
        <f>+'Almendral 7'!J31</f>
        <v>0</v>
      </c>
      <c r="T15" s="59">
        <f>+'Almendral 8'!J31</f>
        <v>0</v>
      </c>
      <c r="U15" s="59">
        <f>+'Almendral 9'!J31</f>
        <v>0</v>
      </c>
      <c r="V15" s="59">
        <f>+'Maipu Centro P1'!J31</f>
        <v>0</v>
      </c>
      <c r="W15" s="59">
        <f>+'Maipu Centro P2'!J31</f>
        <v>0</v>
      </c>
      <c r="X15" s="59">
        <f>+'Cerrillos1 P2A'!J31</f>
        <v>0</v>
      </c>
      <c r="Y15" s="59">
        <f>+'Cerrillos1 P3A'!J31</f>
        <v>0</v>
      </c>
      <c r="Z15" s="59">
        <f>+'Cerrillos1 P4A'!J31</f>
        <v>0</v>
      </c>
      <c r="AA15" s="59">
        <f>+'Cerrillos1 P6'!J31</f>
        <v>0</v>
      </c>
      <c r="AB15" s="59">
        <f>+'Cerrillos2 P1'!J31</f>
        <v>0</v>
      </c>
      <c r="AC15" s="59">
        <f>+'Cerrillos2 P2'!J31</f>
        <v>0</v>
      </c>
      <c r="AD15" s="59">
        <f>+'Versalles1 P1'!J31</f>
        <v>0</v>
      </c>
      <c r="AE15" s="59">
        <f>+'Versalles1 P2'!J31</f>
        <v>0</v>
      </c>
      <c r="AF15" s="59">
        <f>+'Versalles1 P3'!J31</f>
        <v>0</v>
      </c>
      <c r="AG15" s="59">
        <f>+'Versalles2 P1'!J31</f>
        <v>0</v>
      </c>
      <c r="AH15" s="59">
        <f>+'Versalles2 P2'!J31</f>
        <v>0</v>
      </c>
      <c r="AI15" s="59">
        <f>+'Alessandri P1A'!J31</f>
        <v>0</v>
      </c>
      <c r="AJ15" s="59">
        <f>+'Alessandri P2A'!J31</f>
        <v>0</v>
      </c>
      <c r="AK15" s="59">
        <f>+'San Jose de Chuchunco P1A'!J31</f>
        <v>0</v>
      </c>
      <c r="AL15" s="59">
        <f>+'San Jose de Chuchunco P2A'!J31</f>
        <v>0</v>
      </c>
      <c r="AM15" s="59">
        <f>+'San Jose de Chuchunco P3A'!J31</f>
        <v>0</v>
      </c>
      <c r="AN15" s="59">
        <f>+'San Jose de Chuchunco P4A'!J31</f>
        <v>0</v>
      </c>
      <c r="AO15" s="59">
        <f>+'San Jose de Chuchunco P5'!J31</f>
        <v>0</v>
      </c>
      <c r="AP15" s="59">
        <f>+'Jahuel P1'!J31</f>
        <v>0</v>
      </c>
      <c r="AQ15" s="59">
        <f>+'Jahuel P2'!J31</f>
        <v>0</v>
      </c>
      <c r="AR15" s="59">
        <f>+'Jahuel P3'!J31</f>
        <v>0</v>
      </c>
      <c r="AS15" s="59">
        <f>+'Jahuel P4'!J31</f>
        <v>0</v>
      </c>
      <c r="AT15" s="59">
        <f>+'Jardin1 P1A'!J31</f>
        <v>0</v>
      </c>
      <c r="AU15" s="59">
        <f>+'Jardin1 P2A'!J31</f>
        <v>0</v>
      </c>
      <c r="AV15" s="59">
        <f>+'Jardin1 P5'!J31</f>
        <v>0</v>
      </c>
      <c r="AW15" s="59">
        <f>+'Jardin2 P2'!J31</f>
        <v>0</v>
      </c>
      <c r="AX15" s="59">
        <f>+'Jardin2 P3'!J31</f>
        <v>0</v>
      </c>
      <c r="AY15" s="59">
        <f>+'Jardin2 P4'!J31</f>
        <v>0</v>
      </c>
      <c r="AZ15" s="59">
        <f>+'Jardin2 P5'!J31</f>
        <v>0</v>
      </c>
      <c r="BA15" s="59">
        <f>+'Los Bosquinos P1'!J31</f>
        <v>0</v>
      </c>
      <c r="BB15" s="59">
        <f>+'Los Bosquinos P2'!J31</f>
        <v>0</v>
      </c>
      <c r="BC15" s="59">
        <f>+'Santa Adela P1A'!J31</f>
        <v>0</v>
      </c>
      <c r="BD15" s="59">
        <f>+'Santa Adela P2A'!J31</f>
        <v>0</v>
      </c>
      <c r="BE15" s="59">
        <f>+'Santa Adela P3A'!J31</f>
        <v>0</v>
      </c>
      <c r="BF15" s="59">
        <f>+'Santa Adela P6A'!J31</f>
        <v>0</v>
      </c>
      <c r="BG15" s="59">
        <f>+'Santa Adela P8A'!J31</f>
        <v>0</v>
      </c>
      <c r="BH15" s="59">
        <f>+'Santa Adela P9'!J31</f>
        <v>0</v>
      </c>
      <c r="BI15" s="59">
        <f>+'Escobar Williams P2A'!J31</f>
        <v>0</v>
      </c>
      <c r="BJ15" s="59">
        <f>+'Escobar Williams P3A'!J31</f>
        <v>0</v>
      </c>
      <c r="BK15" s="59">
        <f>+'Vista Alegre P2'!J31</f>
        <v>0</v>
      </c>
      <c r="BL15" s="59">
        <f>+'Vista Alegre P3'!J31</f>
        <v>0</v>
      </c>
      <c r="BM15" s="59">
        <f>+'Vista Alegre P4A'!J31</f>
        <v>0</v>
      </c>
      <c r="BN15" s="59">
        <f>+'Vista Alegre P5'!J31</f>
        <v>0</v>
      </c>
      <c r="BO15" s="59">
        <f>+'Los Presidentes P5'!J31</f>
        <v>0</v>
      </c>
      <c r="BP15" s="59">
        <f>+'Los Presidentes P6'!J31</f>
        <v>0</v>
      </c>
      <c r="BQ15" s="59">
        <f>+'Lo Errazuriz P1A'!J31</f>
        <v>0</v>
      </c>
      <c r="BR15" s="59">
        <f>+'Lo Errazuriz P2A'!J31</f>
        <v>0</v>
      </c>
      <c r="BS15" s="59">
        <f>+'Lo Errazuriz P6'!J31</f>
        <v>0</v>
      </c>
      <c r="BT15" s="59">
        <f>+'San Luis P1'!J31</f>
        <v>0</v>
      </c>
      <c r="BU15" s="59">
        <f>+'San Luis P2A'!J31</f>
        <v>0</v>
      </c>
      <c r="BV15" s="59">
        <f>+'San Luis P3A'!J31</f>
        <v>0</v>
      </c>
      <c r="BW15" s="59">
        <f>+'El Tranque P1'!J31</f>
        <v>0</v>
      </c>
      <c r="BX15" s="59">
        <f>+'El Tranque P2A'!J31</f>
        <v>0</v>
      </c>
      <c r="BY15" s="59">
        <f>+'El Tranque P3A'!J31</f>
        <v>0</v>
      </c>
      <c r="BZ15" s="59">
        <f>+'El Tranque P4A'!J31</f>
        <v>0</v>
      </c>
      <c r="CA15" s="59">
        <f>+'El Tranque P5A'!J31</f>
        <v>0</v>
      </c>
      <c r="CB15" s="59">
        <f>+'El tranque P6A'!J31</f>
        <v>0</v>
      </c>
      <c r="CC15">
        <f>+'San Juan 1'!J31</f>
        <v>0</v>
      </c>
      <c r="CD15">
        <f>+'San Juan 2'!J31</f>
        <v>0</v>
      </c>
      <c r="CE15">
        <f>+'Los Alamos 1'!J31</f>
        <v>0</v>
      </c>
      <c r="CF15">
        <f>+'Pajaritos 1A'!J31</f>
        <v>0</v>
      </c>
      <c r="CG15">
        <f>+'Alto Jahuel'!J31</f>
        <v>0</v>
      </c>
      <c r="CH15">
        <f>+Miami!J31</f>
        <v>0</v>
      </c>
      <c r="CI15">
        <f>+'santa adela p10'!J31</f>
        <v>0</v>
      </c>
      <c r="CJ15">
        <f>+'El Tranque 7'!J31</f>
        <v>0</v>
      </c>
    </row>
    <row r="16" spans="1:88" x14ac:dyDescent="0.2">
      <c r="A16" s="4">
        <v>15</v>
      </c>
      <c r="B16" s="59">
        <f>+'Lautaro P1'!J32</f>
        <v>0</v>
      </c>
      <c r="C16" s="59">
        <f>+'Lautaro P2'!J32</f>
        <v>0</v>
      </c>
      <c r="D16" s="59">
        <f>+'Satelite P6'!J32</f>
        <v>0</v>
      </c>
      <c r="E16">
        <f>+'Satelite P7'!J32</f>
        <v>0</v>
      </c>
      <c r="F16" s="59">
        <f>+'El Abrazo P4'!J32</f>
        <v>0</v>
      </c>
      <c r="G16" s="59">
        <f>+'El Abrazo P5'!J32</f>
        <v>0</v>
      </c>
      <c r="H16" s="59">
        <f>+'Sta Marta P2'!J32</f>
        <v>0</v>
      </c>
      <c r="I16" s="59">
        <f>+'Sta Marta P3'!J32</f>
        <v>0</v>
      </c>
      <c r="J16" s="59">
        <f>+'Sta Marta P4'!J32</f>
        <v>0</v>
      </c>
      <c r="K16" s="59">
        <f>+'Sta Ana Chena'!J32</f>
        <v>0</v>
      </c>
      <c r="L16" s="59">
        <f>+'Oreste Plath P1'!J32</f>
        <v>0</v>
      </c>
      <c r="M16" s="59">
        <f>+'Oreste Plath P2'!J32</f>
        <v>0</v>
      </c>
      <c r="N16" s="59">
        <f>+'Almendral P1A'!J32</f>
        <v>0</v>
      </c>
      <c r="O16" s="59">
        <f>+'Almendral 2A'!J32</f>
        <v>0</v>
      </c>
      <c r="P16" s="59">
        <f>+'Almendral 3B'!J32</f>
        <v>0</v>
      </c>
      <c r="Q16" s="59">
        <f>+'Almendral 4A'!J32</f>
        <v>0</v>
      </c>
      <c r="R16" s="59">
        <f>+'Almendral 6A'!J32</f>
        <v>0</v>
      </c>
      <c r="S16" s="59">
        <f>+'Almendral 7'!J32</f>
        <v>0</v>
      </c>
      <c r="T16" s="59">
        <f>+'Almendral 8'!J32</f>
        <v>0</v>
      </c>
      <c r="U16" s="59">
        <f>+'Almendral 9'!J32</f>
        <v>0</v>
      </c>
      <c r="V16" s="59">
        <f>+'Maipu Centro P1'!J32</f>
        <v>0</v>
      </c>
      <c r="W16" s="59">
        <f>+'Maipu Centro P2'!J32</f>
        <v>0</v>
      </c>
      <c r="X16" s="59">
        <f>+'Cerrillos1 P2A'!J32</f>
        <v>0</v>
      </c>
      <c r="Y16" s="59">
        <f>+'Cerrillos1 P3A'!J32</f>
        <v>0</v>
      </c>
      <c r="Z16" s="59">
        <f>+'Cerrillos1 P4A'!J32</f>
        <v>0</v>
      </c>
      <c r="AA16" s="59">
        <f>+'Cerrillos1 P6'!J32</f>
        <v>0</v>
      </c>
      <c r="AB16" s="59">
        <f>+'Cerrillos2 P1'!J32</f>
        <v>0</v>
      </c>
      <c r="AC16" s="59">
        <f>+'Cerrillos2 P2'!J32</f>
        <v>0</v>
      </c>
      <c r="AD16" s="59">
        <f>+'Versalles1 P1'!J32</f>
        <v>0</v>
      </c>
      <c r="AE16" s="59">
        <f>+'Versalles1 P2'!J32</f>
        <v>0</v>
      </c>
      <c r="AF16" s="59">
        <f>+'Versalles1 P3'!J32</f>
        <v>0</v>
      </c>
      <c r="AG16" s="59">
        <f>+'Versalles2 P1'!J32</f>
        <v>0</v>
      </c>
      <c r="AH16" s="59">
        <f>+'Versalles2 P2'!J32</f>
        <v>0</v>
      </c>
      <c r="AI16" s="59">
        <f>+'Alessandri P1A'!J32</f>
        <v>0</v>
      </c>
      <c r="AJ16" s="59">
        <f>+'Alessandri P2A'!J32</f>
        <v>0</v>
      </c>
      <c r="AK16" s="59">
        <f>+'San Jose de Chuchunco P1A'!J32</f>
        <v>0</v>
      </c>
      <c r="AL16" s="59">
        <f>+'San Jose de Chuchunco P2A'!J32</f>
        <v>0</v>
      </c>
      <c r="AM16" s="59">
        <f>+'San Jose de Chuchunco P3A'!J32</f>
        <v>0</v>
      </c>
      <c r="AN16" s="59">
        <f>+'San Jose de Chuchunco P4A'!J32</f>
        <v>0</v>
      </c>
      <c r="AO16" s="59">
        <f>+'San Jose de Chuchunco P5'!J32</f>
        <v>0</v>
      </c>
      <c r="AP16" s="59">
        <f>+'Jahuel P1'!J32</f>
        <v>0</v>
      </c>
      <c r="AQ16" s="59">
        <f>+'Jahuel P2'!J32</f>
        <v>0</v>
      </c>
      <c r="AR16" s="59">
        <f>+'Jahuel P3'!J32</f>
        <v>0</v>
      </c>
      <c r="AS16" s="59">
        <f>+'Jahuel P4'!J32</f>
        <v>0</v>
      </c>
      <c r="AT16" s="59">
        <f>+'Jardin1 P1A'!J32</f>
        <v>0</v>
      </c>
      <c r="AU16" s="59">
        <f>+'Jardin1 P2A'!J32</f>
        <v>0</v>
      </c>
      <c r="AV16" s="59">
        <f>+'Jardin1 P5'!J32</f>
        <v>0</v>
      </c>
      <c r="AW16" s="59">
        <f>+'Jardin2 P2'!J32</f>
        <v>0</v>
      </c>
      <c r="AX16" s="59">
        <f>+'Jardin2 P3'!J32</f>
        <v>0</v>
      </c>
      <c r="AY16" s="59">
        <f>+'Jardin2 P4'!J32</f>
        <v>0</v>
      </c>
      <c r="AZ16" s="59">
        <f>+'Jardin2 P5'!J32</f>
        <v>0</v>
      </c>
      <c r="BA16" s="59">
        <f>+'Los Bosquinos P1'!J32</f>
        <v>0</v>
      </c>
      <c r="BB16" s="59">
        <f>+'Los Bosquinos P2'!J32</f>
        <v>0</v>
      </c>
      <c r="BC16" s="59">
        <f>+'Santa Adela P1A'!J32</f>
        <v>0</v>
      </c>
      <c r="BD16" s="59">
        <f>+'Santa Adela P2A'!J32</f>
        <v>0</v>
      </c>
      <c r="BE16" s="59">
        <f>+'Santa Adela P3A'!J32</f>
        <v>0</v>
      </c>
      <c r="BF16" s="59">
        <f>+'Santa Adela P6A'!J32</f>
        <v>0</v>
      </c>
      <c r="BG16" s="59">
        <f>+'Santa Adela P8A'!J32</f>
        <v>0</v>
      </c>
      <c r="BH16" s="59">
        <f>+'Santa Adela P9'!J32</f>
        <v>0</v>
      </c>
      <c r="BI16" s="59">
        <f>+'Escobar Williams P2A'!J32</f>
        <v>0</v>
      </c>
      <c r="BJ16" s="59">
        <f>+'Escobar Williams P3A'!J32</f>
        <v>0</v>
      </c>
      <c r="BK16" s="59">
        <f>+'Vista Alegre P2'!J32</f>
        <v>0</v>
      </c>
      <c r="BL16" s="59">
        <f>+'Vista Alegre P3'!J32</f>
        <v>0</v>
      </c>
      <c r="BM16" s="59">
        <f>+'Vista Alegre P4A'!J32</f>
        <v>0</v>
      </c>
      <c r="BN16" s="59">
        <f>+'Vista Alegre P5'!J32</f>
        <v>0</v>
      </c>
      <c r="BO16" s="59">
        <f>+'Los Presidentes P5'!J32</f>
        <v>0</v>
      </c>
      <c r="BP16" s="59">
        <f>+'Los Presidentes P6'!J32</f>
        <v>0</v>
      </c>
      <c r="BQ16" s="59">
        <f>+'Lo Errazuriz P1A'!J32</f>
        <v>0</v>
      </c>
      <c r="BR16" s="59">
        <f>+'Lo Errazuriz P2A'!J32</f>
        <v>0</v>
      </c>
      <c r="BS16" s="59">
        <f>+'Lo Errazuriz P6'!J32</f>
        <v>0</v>
      </c>
      <c r="BT16" s="59">
        <f>+'San Luis P1'!J32</f>
        <v>0</v>
      </c>
      <c r="BU16" s="59">
        <f>+'San Luis P2A'!J32</f>
        <v>0</v>
      </c>
      <c r="BV16" s="59">
        <f>+'San Luis P3A'!J32</f>
        <v>0</v>
      </c>
      <c r="BW16" s="59">
        <f>+'El Tranque P1'!J32</f>
        <v>0</v>
      </c>
      <c r="BX16" s="59">
        <f>+'El Tranque P2A'!J32</f>
        <v>0</v>
      </c>
      <c r="BY16" s="59">
        <f>+'El Tranque P3A'!J32</f>
        <v>0</v>
      </c>
      <c r="BZ16" s="59">
        <f>+'El Tranque P4A'!J32</f>
        <v>0</v>
      </c>
      <c r="CA16" s="59">
        <f>+'El Tranque P5A'!J32</f>
        <v>0</v>
      </c>
      <c r="CB16" s="59">
        <f>+'El tranque P6A'!J32</f>
        <v>0</v>
      </c>
      <c r="CC16">
        <f>+'San Juan 1'!J32</f>
        <v>0</v>
      </c>
      <c r="CD16">
        <f>+'San Juan 2'!J32</f>
        <v>0</v>
      </c>
      <c r="CE16">
        <f>+'Los Alamos 1'!J32</f>
        <v>0</v>
      </c>
      <c r="CF16">
        <f>+'Pajaritos 1A'!J32</f>
        <v>0</v>
      </c>
      <c r="CG16">
        <f>+'Alto Jahuel'!J32</f>
        <v>0</v>
      </c>
      <c r="CH16">
        <f>+Miami!J32</f>
        <v>0</v>
      </c>
      <c r="CI16">
        <f>+'santa adela p10'!J32</f>
        <v>0</v>
      </c>
      <c r="CJ16">
        <f>+'El Tranque 7'!J32</f>
        <v>0</v>
      </c>
    </row>
    <row r="17" spans="1:88" x14ac:dyDescent="0.2">
      <c r="A17" s="4">
        <v>30</v>
      </c>
      <c r="B17" s="59">
        <f>+'Lautaro P1'!J33</f>
        <v>0</v>
      </c>
      <c r="C17" s="59">
        <f>+'Lautaro P2'!J33</f>
        <v>0</v>
      </c>
      <c r="D17" s="59">
        <f>+'Satelite P6'!J33</f>
        <v>0</v>
      </c>
      <c r="E17">
        <f>+'Satelite P7'!J33</f>
        <v>0</v>
      </c>
      <c r="F17" s="59">
        <f>+'El Abrazo P4'!J33</f>
        <v>0</v>
      </c>
      <c r="G17" s="59">
        <f>+'El Abrazo P5'!J33</f>
        <v>0</v>
      </c>
      <c r="H17" s="59">
        <f>+'Sta Marta P2'!J33</f>
        <v>0</v>
      </c>
      <c r="I17" s="59">
        <f>+'Sta Marta P3'!J33</f>
        <v>0</v>
      </c>
      <c r="J17" s="59">
        <f>+'Sta Marta P4'!J33</f>
        <v>0</v>
      </c>
      <c r="K17" s="59">
        <f>+'Sta Ana Chena'!J33</f>
        <v>0</v>
      </c>
      <c r="L17" s="59">
        <f>+'Oreste Plath P1'!J33</f>
        <v>0</v>
      </c>
      <c r="M17" s="59">
        <f>+'Oreste Plath P2'!J33</f>
        <v>0</v>
      </c>
      <c r="N17" s="59">
        <f>+'Almendral P1A'!J33</f>
        <v>0</v>
      </c>
      <c r="O17" s="59">
        <f>+'Almendral 2A'!J33</f>
        <v>0</v>
      </c>
      <c r="P17" s="59">
        <f>+'Almendral 3B'!J33</f>
        <v>0</v>
      </c>
      <c r="Q17" s="59">
        <f>+'Almendral 4A'!J33</f>
        <v>0</v>
      </c>
      <c r="R17" s="59">
        <f>+'Almendral 6A'!J33</f>
        <v>0</v>
      </c>
      <c r="S17" s="59">
        <f>+'Almendral 7'!J33</f>
        <v>0</v>
      </c>
      <c r="T17" s="59">
        <f>+'Almendral 8'!J33</f>
        <v>0</v>
      </c>
      <c r="U17" s="59">
        <f>+'Almendral 9'!J33</f>
        <v>0</v>
      </c>
      <c r="V17" s="59">
        <f>+'Maipu Centro P1'!J33</f>
        <v>0</v>
      </c>
      <c r="W17" s="59">
        <f>+'Maipu Centro P2'!J33</f>
        <v>0</v>
      </c>
      <c r="X17" s="59">
        <f>+'Cerrillos1 P2A'!J33</f>
        <v>0</v>
      </c>
      <c r="Y17" s="59">
        <f>+'Cerrillos1 P3A'!J33</f>
        <v>0</v>
      </c>
      <c r="Z17" s="59">
        <f>+'Cerrillos1 P4A'!J33</f>
        <v>0</v>
      </c>
      <c r="AA17" s="59">
        <f>+'Cerrillos1 P6'!J33</f>
        <v>0</v>
      </c>
      <c r="AB17" s="59">
        <f>+'Cerrillos2 P1'!J33</f>
        <v>0</v>
      </c>
      <c r="AC17" s="59">
        <f>+'Cerrillos2 P2'!J33</f>
        <v>0</v>
      </c>
      <c r="AD17" s="59">
        <f>+'Versalles1 P1'!J33</f>
        <v>0</v>
      </c>
      <c r="AE17" s="59">
        <f>+'Versalles1 P2'!J33</f>
        <v>0</v>
      </c>
      <c r="AF17" s="59">
        <f>+'Versalles1 P3'!J33</f>
        <v>0</v>
      </c>
      <c r="AG17" s="59">
        <f>+'Versalles2 P1'!J33</f>
        <v>0</v>
      </c>
      <c r="AH17" s="59">
        <f>+'Versalles2 P2'!J33</f>
        <v>0</v>
      </c>
      <c r="AI17" s="59">
        <f>+'Alessandri P1A'!J33</f>
        <v>0</v>
      </c>
      <c r="AJ17" s="59">
        <f>+'Alessandri P2A'!J33</f>
        <v>0</v>
      </c>
      <c r="AK17" s="59">
        <f>+'San Jose de Chuchunco P1A'!J33</f>
        <v>0</v>
      </c>
      <c r="AL17" s="59">
        <f>+'San Jose de Chuchunco P2A'!J33</f>
        <v>0</v>
      </c>
      <c r="AM17" s="59">
        <f>+'San Jose de Chuchunco P3A'!J33</f>
        <v>0</v>
      </c>
      <c r="AN17" s="59">
        <f>+'San Jose de Chuchunco P4A'!J33</f>
        <v>0</v>
      </c>
      <c r="AO17" s="59">
        <f>+'San Jose de Chuchunco P5'!J33</f>
        <v>0</v>
      </c>
      <c r="AP17" s="59">
        <f>+'Jahuel P1'!J33</f>
        <v>0</v>
      </c>
      <c r="AQ17" s="59">
        <f>+'Jahuel P2'!J33</f>
        <v>0</v>
      </c>
      <c r="AR17" s="59">
        <f>+'Jahuel P3'!J33</f>
        <v>0</v>
      </c>
      <c r="AS17" s="59">
        <f>+'Jahuel P4'!J33</f>
        <v>0</v>
      </c>
      <c r="AT17" s="59">
        <f>+'Jardin1 P1A'!J33</f>
        <v>0</v>
      </c>
      <c r="AU17" s="59">
        <f>+'Jardin1 P2A'!J33</f>
        <v>0</v>
      </c>
      <c r="AV17" s="59">
        <f>+'Jardin1 P5'!J33</f>
        <v>0</v>
      </c>
      <c r="AW17" s="59">
        <f>+'Jardin2 P2'!J33</f>
        <v>0</v>
      </c>
      <c r="AX17" s="59">
        <f>+'Jardin2 P3'!J33</f>
        <v>0</v>
      </c>
      <c r="AY17" s="59">
        <f>+'Jardin2 P4'!J33</f>
        <v>0</v>
      </c>
      <c r="AZ17" s="59">
        <f>+'Jardin2 P5'!J33</f>
        <v>0</v>
      </c>
      <c r="BA17" s="59">
        <f>+'Los Bosquinos P1'!J33</f>
        <v>0</v>
      </c>
      <c r="BB17" s="59">
        <f>+'Los Bosquinos P2'!J33</f>
        <v>0</v>
      </c>
      <c r="BC17" s="59">
        <f>+'Santa Adela P1A'!J33</f>
        <v>0</v>
      </c>
      <c r="BD17" s="59">
        <f>+'Santa Adela P2A'!J33</f>
        <v>0</v>
      </c>
      <c r="BE17" s="59">
        <f>+'Santa Adela P3A'!J33</f>
        <v>0</v>
      </c>
      <c r="BF17" s="59">
        <f>+'Santa Adela P6A'!J33</f>
        <v>0</v>
      </c>
      <c r="BG17" s="59">
        <f>+'Santa Adela P8A'!J33</f>
        <v>0</v>
      </c>
      <c r="BH17" s="59">
        <f>+'Santa Adela P9'!J33</f>
        <v>0</v>
      </c>
      <c r="BI17" s="59">
        <f>+'Escobar Williams P2A'!J33</f>
        <v>0</v>
      </c>
      <c r="BJ17" s="59">
        <f>+'Escobar Williams P3A'!J33</f>
        <v>0</v>
      </c>
      <c r="BK17" s="59">
        <f>+'Vista Alegre P2'!J33</f>
        <v>0</v>
      </c>
      <c r="BL17" s="59">
        <f>+'Vista Alegre P3'!J33</f>
        <v>0</v>
      </c>
      <c r="BM17" s="59">
        <f>+'Vista Alegre P4A'!J33</f>
        <v>0</v>
      </c>
      <c r="BN17" s="59">
        <f>+'Vista Alegre P5'!J33</f>
        <v>0</v>
      </c>
      <c r="BO17" s="59">
        <f>+'Los Presidentes P5'!J33</f>
        <v>0</v>
      </c>
      <c r="BP17" s="59">
        <f>+'Los Presidentes P6'!J33</f>
        <v>0</v>
      </c>
      <c r="BQ17" s="59">
        <f>+'Lo Errazuriz P1A'!J33</f>
        <v>0</v>
      </c>
      <c r="BR17" s="59">
        <f>+'Lo Errazuriz P2A'!J33</f>
        <v>0</v>
      </c>
      <c r="BS17" s="59">
        <f>+'Lo Errazuriz P6'!J33</f>
        <v>0</v>
      </c>
      <c r="BT17" s="59">
        <f>+'San Luis P1'!J33</f>
        <v>0</v>
      </c>
      <c r="BU17" s="59">
        <f>+'San Luis P2A'!J33</f>
        <v>0</v>
      </c>
      <c r="BV17" s="59">
        <f>+'San Luis P3A'!J33</f>
        <v>0</v>
      </c>
      <c r="BW17" s="59">
        <f>+'El Tranque P1'!J33</f>
        <v>0</v>
      </c>
      <c r="BX17" s="59">
        <f>+'El Tranque P2A'!J33</f>
        <v>0</v>
      </c>
      <c r="BY17" s="59">
        <f>+'El Tranque P3A'!J33</f>
        <v>0</v>
      </c>
      <c r="BZ17" s="59">
        <f>+'El Tranque P4A'!J33</f>
        <v>0</v>
      </c>
      <c r="CA17" s="59">
        <f>+'El Tranque P5A'!J33</f>
        <v>0</v>
      </c>
      <c r="CB17" s="59">
        <f>+'El tranque P6A'!J33</f>
        <v>0</v>
      </c>
      <c r="CC17">
        <f>+'San Juan 1'!J33</f>
        <v>0</v>
      </c>
      <c r="CD17">
        <f>+'San Juan 2'!J33</f>
        <v>0</v>
      </c>
      <c r="CE17">
        <f>+'Los Alamos 1'!J33</f>
        <v>0</v>
      </c>
      <c r="CF17">
        <f>+'Pajaritos 1A'!J33</f>
        <v>0</v>
      </c>
      <c r="CG17">
        <f>+'Alto Jahuel'!J33</f>
        <v>0</v>
      </c>
      <c r="CH17">
        <f>+Miami!J33</f>
        <v>0</v>
      </c>
      <c r="CI17">
        <f>+'santa adela p10'!J33</f>
        <v>0</v>
      </c>
      <c r="CJ17">
        <f>+'El Tranque 7'!J33</f>
        <v>0</v>
      </c>
    </row>
    <row r="18" spans="1:88" x14ac:dyDescent="0.2">
      <c r="A18" s="4">
        <v>17</v>
      </c>
      <c r="B18" s="59">
        <f>+'Lautaro P1'!J34</f>
        <v>0</v>
      </c>
      <c r="C18" s="59">
        <f>+'Lautaro P2'!J34</f>
        <v>0</v>
      </c>
      <c r="D18" s="59">
        <f>+'Satelite P6'!J34</f>
        <v>0</v>
      </c>
      <c r="E18">
        <f>+'Satelite P7'!J34</f>
        <v>0</v>
      </c>
      <c r="F18" s="59">
        <f>+'El Abrazo P4'!J34</f>
        <v>0</v>
      </c>
      <c r="G18" s="59">
        <f>+'El Abrazo P5'!J34</f>
        <v>0</v>
      </c>
      <c r="H18" s="59">
        <f>+'Sta Marta P2'!J34</f>
        <v>0</v>
      </c>
      <c r="I18" s="59">
        <f>+'Sta Marta P3'!J34</f>
        <v>0</v>
      </c>
      <c r="J18" s="59">
        <f>+'Sta Marta P4'!J34</f>
        <v>0</v>
      </c>
      <c r="K18" s="59">
        <f>+'Sta Ana Chena'!J34</f>
        <v>0</v>
      </c>
      <c r="L18" s="59">
        <f>+'Oreste Plath P1'!J34</f>
        <v>0</v>
      </c>
      <c r="M18" s="59">
        <f>+'Oreste Plath P2'!J34</f>
        <v>0</v>
      </c>
      <c r="N18" s="59">
        <f>+'Almendral P1A'!J34</f>
        <v>0</v>
      </c>
      <c r="O18" s="59">
        <f>+'Almendral 2A'!J34</f>
        <v>0</v>
      </c>
      <c r="P18" s="59">
        <f>+'Almendral 3B'!J34</f>
        <v>0</v>
      </c>
      <c r="Q18" s="59">
        <f>+'Almendral 4A'!J34</f>
        <v>0</v>
      </c>
      <c r="R18" s="59">
        <f>+'Almendral 6A'!J34</f>
        <v>0</v>
      </c>
      <c r="S18" s="59">
        <f>+'Almendral 7'!J34</f>
        <v>0</v>
      </c>
      <c r="T18" s="59">
        <f>+'Almendral 8'!J34</f>
        <v>0</v>
      </c>
      <c r="U18" s="59">
        <f>+'Almendral 9'!J34</f>
        <v>0</v>
      </c>
      <c r="V18" s="59">
        <f>+'Maipu Centro P1'!J34</f>
        <v>0</v>
      </c>
      <c r="W18" s="59">
        <f>+'Maipu Centro P2'!J34</f>
        <v>0</v>
      </c>
      <c r="X18" s="59">
        <f>+'Cerrillos1 P2A'!J34</f>
        <v>0</v>
      </c>
      <c r="Y18" s="59">
        <f>+'Cerrillos1 P3A'!J34</f>
        <v>0</v>
      </c>
      <c r="Z18" s="59">
        <f>+'Cerrillos1 P4A'!J34</f>
        <v>0</v>
      </c>
      <c r="AA18" s="59">
        <f>+'Cerrillos1 P6'!J34</f>
        <v>0</v>
      </c>
      <c r="AB18" s="59">
        <f>+'Cerrillos2 P1'!J34</f>
        <v>0</v>
      </c>
      <c r="AC18" s="59">
        <f>+'Cerrillos2 P2'!J34</f>
        <v>0</v>
      </c>
      <c r="AD18" s="59">
        <f>+'Versalles1 P1'!J34</f>
        <v>0</v>
      </c>
      <c r="AE18" s="59">
        <f>+'Versalles1 P2'!J34</f>
        <v>0</v>
      </c>
      <c r="AF18" s="59">
        <f>+'Versalles1 P3'!J34</f>
        <v>0</v>
      </c>
      <c r="AG18" s="59">
        <f>+'Versalles2 P1'!J34</f>
        <v>0</v>
      </c>
      <c r="AH18" s="59">
        <f>+'Versalles2 P2'!J34</f>
        <v>0</v>
      </c>
      <c r="AI18" s="59">
        <f>+'Alessandri P1A'!J34</f>
        <v>0</v>
      </c>
      <c r="AJ18" s="59">
        <f>+'Alessandri P2A'!J34</f>
        <v>0</v>
      </c>
      <c r="AK18" s="59">
        <f>+'San Jose de Chuchunco P1A'!J34</f>
        <v>0</v>
      </c>
      <c r="AL18" s="59">
        <f>+'San Jose de Chuchunco P2A'!J34</f>
        <v>0</v>
      </c>
      <c r="AM18" s="59">
        <f>+'San Jose de Chuchunco P3A'!J34</f>
        <v>0</v>
      </c>
      <c r="AN18" s="59">
        <f>+'San Jose de Chuchunco P4A'!J34</f>
        <v>0</v>
      </c>
      <c r="AO18" s="59">
        <f>+'San Jose de Chuchunco P5'!J34</f>
        <v>0</v>
      </c>
      <c r="AP18" s="59">
        <f>+'Jahuel P1'!J34</f>
        <v>0</v>
      </c>
      <c r="AQ18" s="59">
        <f>+'Jahuel P2'!J34</f>
        <v>0</v>
      </c>
      <c r="AR18" s="59">
        <f>+'Jahuel P3'!J34</f>
        <v>0</v>
      </c>
      <c r="AS18" s="59">
        <f>+'Jahuel P4'!J34</f>
        <v>0</v>
      </c>
      <c r="AT18" s="59">
        <f>+'Jardin1 P1A'!J34</f>
        <v>0</v>
      </c>
      <c r="AU18" s="59">
        <f>+'Jardin1 P2A'!J34</f>
        <v>0</v>
      </c>
      <c r="AV18" s="59">
        <f>+'Jardin1 P5'!J34</f>
        <v>0</v>
      </c>
      <c r="AW18" s="59">
        <f>+'Jardin2 P2'!J34</f>
        <v>0</v>
      </c>
      <c r="AX18" s="59">
        <f>+'Jardin2 P3'!J34</f>
        <v>0</v>
      </c>
      <c r="AY18" s="59">
        <f>+'Jardin2 P4'!J34</f>
        <v>0</v>
      </c>
      <c r="AZ18" s="59">
        <f>+'Jardin2 P5'!J34</f>
        <v>0</v>
      </c>
      <c r="BA18" s="59">
        <f>+'Los Bosquinos P1'!J34</f>
        <v>0</v>
      </c>
      <c r="BB18" s="59">
        <f>+'Los Bosquinos P2'!J34</f>
        <v>0</v>
      </c>
      <c r="BC18" s="59">
        <f>+'Santa Adela P1A'!J34</f>
        <v>0</v>
      </c>
      <c r="BD18" s="59">
        <f>+'Santa Adela P2A'!J34</f>
        <v>0</v>
      </c>
      <c r="BE18" s="59">
        <f>+'Santa Adela P3A'!J34</f>
        <v>0</v>
      </c>
      <c r="BF18" s="59">
        <f>+'Santa Adela P6A'!J34</f>
        <v>0</v>
      </c>
      <c r="BG18" s="59">
        <f>+'Santa Adela P8A'!J34</f>
        <v>0</v>
      </c>
      <c r="BH18" s="59">
        <f>+'Santa Adela P9'!J34</f>
        <v>0</v>
      </c>
      <c r="BI18" s="59">
        <f>+'Escobar Williams P2A'!J34</f>
        <v>0</v>
      </c>
      <c r="BJ18" s="59">
        <f>+'Escobar Williams P3A'!J34</f>
        <v>0</v>
      </c>
      <c r="BK18" s="59">
        <f>+'Vista Alegre P2'!J34</f>
        <v>0</v>
      </c>
      <c r="BL18" s="59">
        <f>+'Vista Alegre P3'!J34</f>
        <v>0</v>
      </c>
      <c r="BM18" s="59">
        <f>+'Vista Alegre P4A'!J34</f>
        <v>0</v>
      </c>
      <c r="BN18" s="59">
        <f>+'Vista Alegre P5'!J34</f>
        <v>0</v>
      </c>
      <c r="BO18" s="59">
        <f>+'Los Presidentes P5'!J34</f>
        <v>0</v>
      </c>
      <c r="BP18" s="59">
        <f>+'Los Presidentes P6'!J34</f>
        <v>0</v>
      </c>
      <c r="BQ18" s="59">
        <f>+'Lo Errazuriz P1A'!J34</f>
        <v>0</v>
      </c>
      <c r="BR18" s="59">
        <f>+'Lo Errazuriz P2A'!J34</f>
        <v>0</v>
      </c>
      <c r="BS18" s="59">
        <f>+'Lo Errazuriz P6'!J34</f>
        <v>0</v>
      </c>
      <c r="BT18" s="59">
        <f>+'San Luis P1'!J34</f>
        <v>0</v>
      </c>
      <c r="BU18" s="59">
        <f>+'San Luis P2A'!J34</f>
        <v>0</v>
      </c>
      <c r="BV18" s="59">
        <f>+'San Luis P3A'!J34</f>
        <v>0</v>
      </c>
      <c r="BW18" s="59">
        <f>+'El Tranque P1'!J34</f>
        <v>0</v>
      </c>
      <c r="BX18" s="59">
        <f>+'El Tranque P2A'!J34</f>
        <v>0</v>
      </c>
      <c r="BY18" s="59">
        <f>+'El Tranque P3A'!J34</f>
        <v>0</v>
      </c>
      <c r="BZ18" s="59">
        <f>+'El Tranque P4A'!J34</f>
        <v>0</v>
      </c>
      <c r="CA18" s="59">
        <f>+'El Tranque P5A'!J34</f>
        <v>0</v>
      </c>
      <c r="CB18" s="59">
        <f>+'El tranque P6A'!J34</f>
        <v>0</v>
      </c>
      <c r="CC18">
        <f>+'San Juan 1'!J34</f>
        <v>0</v>
      </c>
      <c r="CD18">
        <f>+'San Juan 2'!J34</f>
        <v>0</v>
      </c>
      <c r="CE18">
        <f>+'Los Alamos 1'!J34</f>
        <v>0</v>
      </c>
      <c r="CF18">
        <f>+'Pajaritos 1A'!J34</f>
        <v>0</v>
      </c>
      <c r="CG18">
        <f>+'Alto Jahuel'!J34</f>
        <v>0</v>
      </c>
      <c r="CH18">
        <f>+Miami!J34</f>
        <v>0</v>
      </c>
      <c r="CI18">
        <f>+'santa adela p10'!J34</f>
        <v>0</v>
      </c>
      <c r="CJ18">
        <f>+'El Tranque 7'!J34</f>
        <v>0</v>
      </c>
    </row>
    <row r="19" spans="1:88" x14ac:dyDescent="0.2">
      <c r="A19" s="4">
        <v>18</v>
      </c>
      <c r="B19" s="59">
        <f>+'Lautaro P1'!J35</f>
        <v>0</v>
      </c>
      <c r="C19" s="59">
        <f>+'Lautaro P2'!J35</f>
        <v>0</v>
      </c>
      <c r="D19" s="59">
        <f>+'Satelite P6'!J35</f>
        <v>0</v>
      </c>
      <c r="E19">
        <f>+'Satelite P7'!J35</f>
        <v>0</v>
      </c>
      <c r="F19" s="59">
        <f>+'El Abrazo P4'!J35</f>
        <v>0</v>
      </c>
      <c r="G19" s="59">
        <f>+'El Abrazo P5'!J35</f>
        <v>0</v>
      </c>
      <c r="H19" s="59">
        <f>+'Sta Marta P2'!J35</f>
        <v>0</v>
      </c>
      <c r="I19" s="59">
        <f>+'Sta Marta P3'!J35</f>
        <v>0</v>
      </c>
      <c r="J19" s="59">
        <f>+'Sta Marta P4'!J35</f>
        <v>0</v>
      </c>
      <c r="K19" s="59">
        <f>+'Sta Ana Chena'!J35</f>
        <v>0</v>
      </c>
      <c r="L19" s="59">
        <f>+'Oreste Plath P1'!J35</f>
        <v>0</v>
      </c>
      <c r="M19" s="59">
        <f>+'Oreste Plath P2'!J35</f>
        <v>0</v>
      </c>
      <c r="N19" s="59">
        <f>+'Almendral P1A'!J35</f>
        <v>0</v>
      </c>
      <c r="O19" s="59">
        <f>+'Almendral 2A'!J35</f>
        <v>0</v>
      </c>
      <c r="P19" s="59">
        <f>+'Almendral 3B'!J35</f>
        <v>0</v>
      </c>
      <c r="Q19" s="59">
        <f>+'Almendral 4A'!J35</f>
        <v>0</v>
      </c>
      <c r="R19" s="59">
        <f>+'Almendral 6A'!J35</f>
        <v>0</v>
      </c>
      <c r="S19" s="59">
        <f>+'Almendral 7'!J35</f>
        <v>0</v>
      </c>
      <c r="T19" s="59">
        <f>+'Almendral 8'!J35</f>
        <v>0</v>
      </c>
      <c r="U19" s="59">
        <f>+'Almendral 9'!J35</f>
        <v>0</v>
      </c>
      <c r="V19" s="59">
        <f>+'Maipu Centro P1'!J35</f>
        <v>0</v>
      </c>
      <c r="W19" s="59">
        <f>+'Maipu Centro P2'!J35</f>
        <v>0</v>
      </c>
      <c r="X19" s="59">
        <f>+'Cerrillos1 P2A'!J35</f>
        <v>0</v>
      </c>
      <c r="Y19" s="59">
        <f>+'Cerrillos1 P3A'!J35</f>
        <v>0</v>
      </c>
      <c r="Z19" s="59">
        <f>+'Cerrillos1 P4A'!J35</f>
        <v>0</v>
      </c>
      <c r="AA19" s="59">
        <f>+'Cerrillos1 P6'!J35</f>
        <v>0</v>
      </c>
      <c r="AB19" s="59">
        <f>+'Cerrillos2 P1'!J35</f>
        <v>0</v>
      </c>
      <c r="AC19" s="59">
        <f>+'Cerrillos2 P2'!J35</f>
        <v>0</v>
      </c>
      <c r="AD19" s="59">
        <f>+'Versalles1 P1'!J35</f>
        <v>0</v>
      </c>
      <c r="AE19" s="59">
        <f>+'Versalles1 P2'!J35</f>
        <v>0</v>
      </c>
      <c r="AF19" s="59">
        <f>+'Versalles1 P3'!J35</f>
        <v>0</v>
      </c>
      <c r="AG19" s="59">
        <f>+'Versalles2 P1'!J35</f>
        <v>0</v>
      </c>
      <c r="AH19" s="59">
        <f>+'Versalles2 P2'!J35</f>
        <v>0</v>
      </c>
      <c r="AI19" s="59">
        <f>+'Alessandri P1A'!J35</f>
        <v>0</v>
      </c>
      <c r="AJ19" s="59">
        <f>+'Alessandri P2A'!J35</f>
        <v>0</v>
      </c>
      <c r="AK19" s="59">
        <f>+'San Jose de Chuchunco P1A'!J35</f>
        <v>0</v>
      </c>
      <c r="AL19" s="59">
        <f>+'San Jose de Chuchunco P2A'!J35</f>
        <v>0</v>
      </c>
      <c r="AM19" s="59">
        <f>+'San Jose de Chuchunco P3A'!J35</f>
        <v>0</v>
      </c>
      <c r="AN19" s="59">
        <f>+'San Jose de Chuchunco P4A'!J35</f>
        <v>0</v>
      </c>
      <c r="AO19" s="59">
        <f>+'San Jose de Chuchunco P5'!J35</f>
        <v>0</v>
      </c>
      <c r="AP19" s="59">
        <f>+'Jahuel P1'!J35</f>
        <v>0</v>
      </c>
      <c r="AQ19" s="59">
        <f>+'Jahuel P2'!J35</f>
        <v>0</v>
      </c>
      <c r="AR19" s="59">
        <f>+'Jahuel P3'!J35</f>
        <v>0</v>
      </c>
      <c r="AS19" s="59">
        <f>+'Jahuel P4'!J35</f>
        <v>0</v>
      </c>
      <c r="AT19" s="59">
        <f>+'Jardin1 P1A'!J35</f>
        <v>0</v>
      </c>
      <c r="AU19" s="59">
        <f>+'Jardin1 P2A'!J35</f>
        <v>0</v>
      </c>
      <c r="AV19" s="59">
        <f>+'Jardin1 P5'!J35</f>
        <v>0</v>
      </c>
      <c r="AW19" s="59">
        <f>+'Jardin2 P2'!J35</f>
        <v>0</v>
      </c>
      <c r="AX19" s="59">
        <f>+'Jardin2 P3'!J35</f>
        <v>0</v>
      </c>
      <c r="AY19" s="59">
        <f>+'Jardin2 P4'!J35</f>
        <v>0</v>
      </c>
      <c r="AZ19" s="59">
        <f>+'Jardin2 P5'!J35</f>
        <v>0</v>
      </c>
      <c r="BA19" s="59">
        <f>+'Los Bosquinos P1'!J35</f>
        <v>0</v>
      </c>
      <c r="BB19" s="59">
        <f>+'Los Bosquinos P2'!J35</f>
        <v>0</v>
      </c>
      <c r="BC19" s="59">
        <f>+'Santa Adela P1A'!J35</f>
        <v>0</v>
      </c>
      <c r="BD19" s="59">
        <f>+'Santa Adela P2A'!J35</f>
        <v>0</v>
      </c>
      <c r="BE19" s="59">
        <f>+'Santa Adela P3A'!J35</f>
        <v>0</v>
      </c>
      <c r="BF19" s="59">
        <f>+'Santa Adela P6A'!J35</f>
        <v>0</v>
      </c>
      <c r="BG19" s="59">
        <f>+'Santa Adela P8A'!J35</f>
        <v>0</v>
      </c>
      <c r="BH19" s="59">
        <f>+'Santa Adela P9'!J35</f>
        <v>0</v>
      </c>
      <c r="BI19" s="59">
        <f>+'Escobar Williams P2A'!J35</f>
        <v>0</v>
      </c>
      <c r="BJ19" s="59">
        <f>+'Escobar Williams P3A'!J35</f>
        <v>0</v>
      </c>
      <c r="BK19" s="59">
        <f>+'Vista Alegre P2'!J35</f>
        <v>0</v>
      </c>
      <c r="BL19" s="59">
        <f>+'Vista Alegre P3'!J35</f>
        <v>0</v>
      </c>
      <c r="BM19" s="59">
        <f>+'Vista Alegre P4A'!J35</f>
        <v>0</v>
      </c>
      <c r="BN19" s="59">
        <f>+'Vista Alegre P5'!J35</f>
        <v>0</v>
      </c>
      <c r="BO19" s="59">
        <f>+'Los Presidentes P5'!J35</f>
        <v>0</v>
      </c>
      <c r="BP19" s="59">
        <f>+'Los Presidentes P6'!J35</f>
        <v>0</v>
      </c>
      <c r="BQ19" s="59">
        <f>+'Lo Errazuriz P1A'!J35</f>
        <v>0</v>
      </c>
      <c r="BR19" s="59">
        <f>+'Lo Errazuriz P2A'!J35</f>
        <v>0</v>
      </c>
      <c r="BS19" s="59">
        <f>+'Lo Errazuriz P6'!J35</f>
        <v>0</v>
      </c>
      <c r="BT19" s="59">
        <f>+'San Luis P1'!J35</f>
        <v>0</v>
      </c>
      <c r="BU19" s="59">
        <f>+'San Luis P2A'!J35</f>
        <v>0</v>
      </c>
      <c r="BV19" s="59">
        <f>+'San Luis P3A'!J35</f>
        <v>0</v>
      </c>
      <c r="BW19" s="59">
        <f>+'El Tranque P1'!J35</f>
        <v>0</v>
      </c>
      <c r="BX19" s="59">
        <f>+'El Tranque P2A'!J35</f>
        <v>0</v>
      </c>
      <c r="BY19" s="59">
        <f>+'El Tranque P3A'!J35</f>
        <v>0</v>
      </c>
      <c r="BZ19" s="59">
        <f>+'El Tranque P4A'!J35</f>
        <v>0</v>
      </c>
      <c r="CA19" s="59">
        <f>+'El Tranque P5A'!J35</f>
        <v>0</v>
      </c>
      <c r="CB19" s="59">
        <f>+'El tranque P6A'!J35</f>
        <v>0</v>
      </c>
      <c r="CC19">
        <f>+'San Juan 1'!J35</f>
        <v>0</v>
      </c>
      <c r="CD19">
        <f>+'San Juan 2'!J35</f>
        <v>0</v>
      </c>
      <c r="CE19">
        <f>+'Los Alamos 1'!J35</f>
        <v>0</v>
      </c>
      <c r="CF19">
        <f>+'Pajaritos 1A'!J35</f>
        <v>0</v>
      </c>
      <c r="CG19">
        <f>+'Alto Jahuel'!J35</f>
        <v>0</v>
      </c>
      <c r="CH19">
        <f>+Miami!J35</f>
        <v>0</v>
      </c>
      <c r="CI19">
        <f>+'santa adela p10'!J35</f>
        <v>0</v>
      </c>
      <c r="CJ19">
        <f>+'El Tranque 7'!J35</f>
        <v>0</v>
      </c>
    </row>
    <row r="20" spans="1:88" x14ac:dyDescent="0.2">
      <c r="A20" s="4">
        <v>19</v>
      </c>
      <c r="B20" s="59">
        <f>+'Lautaro P1'!J36</f>
        <v>0</v>
      </c>
      <c r="C20" s="59">
        <f>+'Lautaro P2'!J36</f>
        <v>0</v>
      </c>
      <c r="D20" s="59">
        <f>+'Satelite P6'!J36</f>
        <v>0</v>
      </c>
      <c r="E20">
        <f>+'Satelite P7'!J36</f>
        <v>0</v>
      </c>
      <c r="F20" s="59">
        <f>+'El Abrazo P4'!J36</f>
        <v>0</v>
      </c>
      <c r="G20" s="59">
        <f>+'El Abrazo P5'!J36</f>
        <v>0</v>
      </c>
      <c r="H20" s="59">
        <f>+'Sta Marta P2'!J36</f>
        <v>0</v>
      </c>
      <c r="I20" s="59">
        <f>+'Sta Marta P3'!J36</f>
        <v>0</v>
      </c>
      <c r="J20" s="59">
        <f>+'Sta Marta P4'!J36</f>
        <v>0</v>
      </c>
      <c r="K20" s="59">
        <f>+'Sta Ana Chena'!J36</f>
        <v>0</v>
      </c>
      <c r="L20" s="59">
        <f>+'Oreste Plath P1'!J36</f>
        <v>0</v>
      </c>
      <c r="M20" s="59">
        <f>+'Oreste Plath P2'!J36</f>
        <v>0</v>
      </c>
      <c r="N20" s="59">
        <f>+'Almendral P1A'!J36</f>
        <v>0</v>
      </c>
      <c r="O20" s="59">
        <f>+'Almendral 2A'!J36</f>
        <v>0</v>
      </c>
      <c r="P20" s="59">
        <f>+'Almendral 3B'!J36</f>
        <v>0</v>
      </c>
      <c r="Q20" s="59">
        <f>+'Almendral 4A'!J36</f>
        <v>0</v>
      </c>
      <c r="R20" s="59">
        <f>+'Almendral 6A'!J36</f>
        <v>0</v>
      </c>
      <c r="S20" s="59">
        <f>+'Almendral 7'!J36</f>
        <v>0</v>
      </c>
      <c r="T20" s="59">
        <f>+'Almendral 8'!J36</f>
        <v>0</v>
      </c>
      <c r="U20" s="59">
        <f>+'Almendral 9'!J36</f>
        <v>0</v>
      </c>
      <c r="V20" s="59">
        <f>+'Maipu Centro P1'!J36</f>
        <v>0</v>
      </c>
      <c r="W20" s="59">
        <f>+'Maipu Centro P2'!J36</f>
        <v>0</v>
      </c>
      <c r="X20" s="59">
        <f>+'Cerrillos1 P2A'!J36</f>
        <v>0</v>
      </c>
      <c r="Y20" s="59">
        <f>+'Cerrillos1 P3A'!J36</f>
        <v>0</v>
      </c>
      <c r="Z20" s="59">
        <f>+'Cerrillos1 P4A'!J36</f>
        <v>0</v>
      </c>
      <c r="AA20" s="59">
        <f>+'Cerrillos1 P6'!J36</f>
        <v>0</v>
      </c>
      <c r="AB20" s="59">
        <f>+'Cerrillos2 P1'!J36</f>
        <v>0</v>
      </c>
      <c r="AC20" s="59">
        <f>+'Cerrillos2 P2'!J36</f>
        <v>0</v>
      </c>
      <c r="AD20" s="59">
        <f>+'Versalles1 P1'!J36</f>
        <v>0</v>
      </c>
      <c r="AE20" s="59">
        <f>+'Versalles1 P2'!J36</f>
        <v>0</v>
      </c>
      <c r="AF20" s="59">
        <f>+'Versalles1 P3'!J36</f>
        <v>0</v>
      </c>
      <c r="AG20" s="59">
        <f>+'Versalles2 P1'!J36</f>
        <v>0</v>
      </c>
      <c r="AH20" s="59">
        <f>+'Versalles2 P2'!J36</f>
        <v>0</v>
      </c>
      <c r="AI20" s="59">
        <f>+'Alessandri P1A'!J36</f>
        <v>0</v>
      </c>
      <c r="AJ20" s="59">
        <f>+'Alessandri P2A'!J36</f>
        <v>0</v>
      </c>
      <c r="AK20" s="59">
        <f>+'San Jose de Chuchunco P1A'!J36</f>
        <v>0</v>
      </c>
      <c r="AL20" s="59">
        <f>+'San Jose de Chuchunco P2A'!J36</f>
        <v>0</v>
      </c>
      <c r="AM20" s="59">
        <f>+'San Jose de Chuchunco P3A'!J36</f>
        <v>0</v>
      </c>
      <c r="AN20" s="59">
        <f>+'San Jose de Chuchunco P4A'!J36</f>
        <v>0</v>
      </c>
      <c r="AO20" s="59">
        <f>+'San Jose de Chuchunco P5'!J36</f>
        <v>0</v>
      </c>
      <c r="AP20" s="59">
        <f>+'Jahuel P1'!J36</f>
        <v>0</v>
      </c>
      <c r="AQ20" s="59">
        <f>+'Jahuel P2'!J36</f>
        <v>0</v>
      </c>
      <c r="AR20" s="59">
        <f>+'Jahuel P3'!J36</f>
        <v>0</v>
      </c>
      <c r="AS20" s="59">
        <f>+'Jahuel P4'!J36</f>
        <v>0</v>
      </c>
      <c r="AT20" s="59">
        <f>+'Jardin1 P1A'!J36</f>
        <v>0</v>
      </c>
      <c r="AU20" s="59">
        <f>+'Jardin1 P2A'!J36</f>
        <v>0</v>
      </c>
      <c r="AV20" s="59">
        <f>+'Jardin1 P5'!J36</f>
        <v>0</v>
      </c>
      <c r="AW20" s="59">
        <f>+'Jardin2 P2'!J36</f>
        <v>0</v>
      </c>
      <c r="AX20" s="59">
        <f>+'Jardin2 P3'!J36</f>
        <v>0</v>
      </c>
      <c r="AY20" s="59">
        <f>+'Jardin2 P4'!J36</f>
        <v>0</v>
      </c>
      <c r="AZ20" s="59">
        <f>+'Jardin2 P5'!J36</f>
        <v>0</v>
      </c>
      <c r="BA20" s="59">
        <f>+'Los Bosquinos P1'!J36</f>
        <v>0</v>
      </c>
      <c r="BB20" s="59">
        <f>+'Los Bosquinos P2'!J36</f>
        <v>0</v>
      </c>
      <c r="BC20" s="59">
        <f>+'Santa Adela P1A'!J36</f>
        <v>0</v>
      </c>
      <c r="BD20" s="59">
        <f>+'Santa Adela P2A'!J36</f>
        <v>0</v>
      </c>
      <c r="BE20" s="59">
        <f>+'Santa Adela P3A'!J36</f>
        <v>0</v>
      </c>
      <c r="BF20" s="59">
        <f>+'Santa Adela P6A'!J36</f>
        <v>0</v>
      </c>
      <c r="BG20" s="59">
        <f>+'Santa Adela P8A'!J36</f>
        <v>0</v>
      </c>
      <c r="BH20" s="59">
        <f>+'Santa Adela P9'!J36</f>
        <v>0</v>
      </c>
      <c r="BI20" s="59">
        <f>+'Escobar Williams P2A'!J36</f>
        <v>0</v>
      </c>
      <c r="BJ20" s="59">
        <f>+'Escobar Williams P3A'!J36</f>
        <v>0</v>
      </c>
      <c r="BK20" s="59">
        <f>+'Vista Alegre P2'!J36</f>
        <v>0</v>
      </c>
      <c r="BL20" s="59">
        <f>+'Vista Alegre P3'!J36</f>
        <v>0</v>
      </c>
      <c r="BM20" s="59">
        <f>+'Vista Alegre P4A'!J36</f>
        <v>0</v>
      </c>
      <c r="BN20" s="59">
        <f>+'Vista Alegre P5'!J36</f>
        <v>0</v>
      </c>
      <c r="BO20" s="59">
        <f>+'Los Presidentes P5'!J36</f>
        <v>0</v>
      </c>
      <c r="BP20" s="59">
        <f>+'Los Presidentes P6'!J36</f>
        <v>0</v>
      </c>
      <c r="BQ20" s="59">
        <f>+'Lo Errazuriz P1A'!J36</f>
        <v>0</v>
      </c>
      <c r="BR20" s="59">
        <f>+'Lo Errazuriz P2A'!J36</f>
        <v>0</v>
      </c>
      <c r="BS20" s="59">
        <f>+'Lo Errazuriz P6'!J36</f>
        <v>0</v>
      </c>
      <c r="BT20" s="59">
        <f>+'San Luis P1'!J36</f>
        <v>0</v>
      </c>
      <c r="BU20" s="59">
        <f>+'San Luis P2A'!J36</f>
        <v>0</v>
      </c>
      <c r="BV20" s="59">
        <f>+'San Luis P3A'!J36</f>
        <v>0</v>
      </c>
      <c r="BW20" s="59">
        <f>+'El Tranque P1'!J36</f>
        <v>0</v>
      </c>
      <c r="BX20" s="59">
        <f>+'El Tranque P2A'!J36</f>
        <v>0</v>
      </c>
      <c r="BY20" s="59">
        <f>+'El Tranque P3A'!J36</f>
        <v>0</v>
      </c>
      <c r="BZ20" s="59">
        <f>+'El Tranque P4A'!J36</f>
        <v>0</v>
      </c>
      <c r="CA20" s="59">
        <f>+'El Tranque P5A'!J36</f>
        <v>0</v>
      </c>
      <c r="CB20" s="59">
        <f>+'El tranque P6A'!J36</f>
        <v>0</v>
      </c>
      <c r="CC20">
        <f>+'San Juan 1'!J36</f>
        <v>0</v>
      </c>
      <c r="CD20">
        <f>+'San Juan 2'!J36</f>
        <v>0</v>
      </c>
      <c r="CE20">
        <f>+'Los Alamos 1'!J36</f>
        <v>0</v>
      </c>
      <c r="CF20">
        <f>+'Pajaritos 1A'!J36</f>
        <v>0</v>
      </c>
      <c r="CG20">
        <f>+'Alto Jahuel'!J36</f>
        <v>0</v>
      </c>
      <c r="CH20">
        <f>+Miami!J36</f>
        <v>0</v>
      </c>
      <c r="CI20">
        <f>+'santa adela p10'!J36</f>
        <v>0</v>
      </c>
      <c r="CJ20">
        <f>+'El Tranque 7'!J36</f>
        <v>0</v>
      </c>
    </row>
    <row r="21" spans="1:88" x14ac:dyDescent="0.2">
      <c r="A21" s="4">
        <v>20</v>
      </c>
      <c r="B21" s="59">
        <f>+'Lautaro P1'!J37</f>
        <v>0</v>
      </c>
      <c r="C21" s="59">
        <f>+'Lautaro P2'!J37</f>
        <v>0</v>
      </c>
      <c r="D21" s="59">
        <f>+'Satelite P6'!J37</f>
        <v>0</v>
      </c>
      <c r="E21">
        <f>+'Satelite P7'!J37</f>
        <v>0</v>
      </c>
      <c r="F21" s="59">
        <f>+'El Abrazo P4'!J37</f>
        <v>0</v>
      </c>
      <c r="G21" s="59">
        <f>+'El Abrazo P5'!J37</f>
        <v>0</v>
      </c>
      <c r="H21" s="59">
        <f>+'Sta Marta P2'!J37</f>
        <v>0</v>
      </c>
      <c r="I21" s="59">
        <f>+'Sta Marta P3'!J37</f>
        <v>0</v>
      </c>
      <c r="J21" s="59">
        <f>+'Sta Marta P4'!J37</f>
        <v>0</v>
      </c>
      <c r="K21" s="59">
        <f>+'Sta Ana Chena'!J37</f>
        <v>0</v>
      </c>
      <c r="L21" s="59">
        <f>+'Oreste Plath P1'!J37</f>
        <v>0</v>
      </c>
      <c r="M21" s="59">
        <f>+'Oreste Plath P2'!J37</f>
        <v>0</v>
      </c>
      <c r="N21" s="59">
        <f>+'Almendral P1A'!J37</f>
        <v>0</v>
      </c>
      <c r="O21" s="59">
        <f>+'Almendral 2A'!J37</f>
        <v>0</v>
      </c>
      <c r="P21" s="59">
        <f>+'Almendral 3B'!J37</f>
        <v>0</v>
      </c>
      <c r="Q21" s="59">
        <f>+'Almendral 4A'!J37</f>
        <v>0</v>
      </c>
      <c r="R21" s="59">
        <f>+'Almendral 6A'!J37</f>
        <v>0</v>
      </c>
      <c r="S21" s="59">
        <f>+'Almendral 7'!J37</f>
        <v>0</v>
      </c>
      <c r="T21" s="59">
        <f>+'Almendral 8'!J37</f>
        <v>0</v>
      </c>
      <c r="U21" s="59">
        <f>+'Almendral 9'!J37</f>
        <v>0</v>
      </c>
      <c r="V21" s="59">
        <f>+'Maipu Centro P1'!J37</f>
        <v>0</v>
      </c>
      <c r="W21" s="59">
        <f>+'Maipu Centro P2'!J37</f>
        <v>0</v>
      </c>
      <c r="X21" s="59">
        <f>+'Cerrillos1 P2A'!J37</f>
        <v>0</v>
      </c>
      <c r="Y21" s="59">
        <f>+'Cerrillos1 P3A'!J37</f>
        <v>0</v>
      </c>
      <c r="Z21" s="59">
        <f>+'Cerrillos1 P4A'!J37</f>
        <v>0</v>
      </c>
      <c r="AA21" s="59">
        <f>+'Cerrillos1 P6'!J37</f>
        <v>0</v>
      </c>
      <c r="AB21" s="59">
        <f>+'Cerrillos2 P1'!J37</f>
        <v>0</v>
      </c>
      <c r="AC21" s="59">
        <f>+'Cerrillos2 P2'!J37</f>
        <v>0</v>
      </c>
      <c r="AD21" s="59">
        <f>+'Versalles1 P1'!J37</f>
        <v>0</v>
      </c>
      <c r="AE21" s="59">
        <f>+'Versalles1 P2'!J37</f>
        <v>0</v>
      </c>
      <c r="AF21" s="59">
        <f>+'Versalles1 P3'!J37</f>
        <v>0</v>
      </c>
      <c r="AG21" s="59">
        <f>+'Versalles2 P1'!J37</f>
        <v>0</v>
      </c>
      <c r="AH21" s="59">
        <f>+'Versalles2 P2'!J37</f>
        <v>0</v>
      </c>
      <c r="AI21" s="59">
        <f>+'Alessandri P1A'!J37</f>
        <v>0</v>
      </c>
      <c r="AJ21" s="59">
        <f>+'Alessandri P2A'!J37</f>
        <v>0</v>
      </c>
      <c r="AK21" s="59">
        <f>+'San Jose de Chuchunco P1A'!J37</f>
        <v>0</v>
      </c>
      <c r="AL21" s="59">
        <f>+'San Jose de Chuchunco P2A'!J37</f>
        <v>0</v>
      </c>
      <c r="AM21" s="59">
        <f>+'San Jose de Chuchunco P3A'!J37</f>
        <v>0</v>
      </c>
      <c r="AN21" s="59">
        <f>+'San Jose de Chuchunco P4A'!J37</f>
        <v>0</v>
      </c>
      <c r="AO21" s="59">
        <f>+'San Jose de Chuchunco P5'!J37</f>
        <v>0</v>
      </c>
      <c r="AP21" s="59">
        <f>+'Jahuel P1'!J37</f>
        <v>0</v>
      </c>
      <c r="AQ21" s="59">
        <f>+'Jahuel P2'!J37</f>
        <v>0</v>
      </c>
      <c r="AR21" s="59">
        <f>+'Jahuel P3'!J37</f>
        <v>0</v>
      </c>
      <c r="AS21" s="59">
        <f>+'Jahuel P4'!J37</f>
        <v>0</v>
      </c>
      <c r="AT21" s="59">
        <f>+'Jardin1 P1A'!J37</f>
        <v>0</v>
      </c>
      <c r="AU21" s="59">
        <f>+'Jardin1 P2A'!J37</f>
        <v>0</v>
      </c>
      <c r="AV21" s="59">
        <f>+'Jardin1 P5'!J37</f>
        <v>0</v>
      </c>
      <c r="AW21" s="59">
        <f>+'Jardin2 P2'!J37</f>
        <v>0</v>
      </c>
      <c r="AX21" s="59">
        <f>+'Jardin2 P3'!J37</f>
        <v>0</v>
      </c>
      <c r="AY21" s="59">
        <f>+'Jardin2 P4'!J37</f>
        <v>0</v>
      </c>
      <c r="AZ21" s="59">
        <f>+'Jardin2 P5'!J37</f>
        <v>0</v>
      </c>
      <c r="BA21" s="59">
        <f>+'Los Bosquinos P1'!J37</f>
        <v>0</v>
      </c>
      <c r="BB21" s="59">
        <f>+'Los Bosquinos P2'!J37</f>
        <v>0</v>
      </c>
      <c r="BC21" s="59">
        <f>+'Santa Adela P1A'!J37</f>
        <v>0</v>
      </c>
      <c r="BD21" s="59">
        <f>+'Santa Adela P2A'!J37</f>
        <v>0</v>
      </c>
      <c r="BE21" s="59">
        <f>+'Santa Adela P3A'!J37</f>
        <v>0</v>
      </c>
      <c r="BF21" s="59">
        <f>+'Santa Adela P6A'!J37</f>
        <v>0</v>
      </c>
      <c r="BG21" s="59">
        <f>+'Santa Adela P8A'!J37</f>
        <v>0</v>
      </c>
      <c r="BH21" s="59">
        <f>+'Santa Adela P9'!J37</f>
        <v>0</v>
      </c>
      <c r="BI21" s="59">
        <f>+'Escobar Williams P2A'!J37</f>
        <v>0</v>
      </c>
      <c r="BJ21" s="59">
        <f>+'Escobar Williams P3A'!J37</f>
        <v>0</v>
      </c>
      <c r="BK21" s="59">
        <f>+'Vista Alegre P2'!J37</f>
        <v>0</v>
      </c>
      <c r="BL21" s="59">
        <f>+'Vista Alegre P3'!J37</f>
        <v>0</v>
      </c>
      <c r="BM21" s="59">
        <f>+'Vista Alegre P4A'!J37</f>
        <v>0</v>
      </c>
      <c r="BN21" s="59">
        <f>+'Vista Alegre P5'!J37</f>
        <v>0</v>
      </c>
      <c r="BO21" s="59">
        <f>+'Los Presidentes P5'!J37</f>
        <v>0</v>
      </c>
      <c r="BP21" s="59">
        <f>+'Los Presidentes P6'!J37</f>
        <v>0</v>
      </c>
      <c r="BQ21" s="59">
        <f>+'Lo Errazuriz P1A'!J37</f>
        <v>0</v>
      </c>
      <c r="BR21" s="59">
        <f>+'Lo Errazuriz P2A'!J37</f>
        <v>0</v>
      </c>
      <c r="BS21" s="59">
        <f>+'Lo Errazuriz P6'!J37</f>
        <v>0</v>
      </c>
      <c r="BT21" s="59">
        <f>+'San Luis P1'!J37</f>
        <v>0</v>
      </c>
      <c r="BU21" s="59">
        <f>+'San Luis P2A'!J37</f>
        <v>0</v>
      </c>
      <c r="BV21" s="59">
        <f>+'San Luis P3A'!J37</f>
        <v>0</v>
      </c>
      <c r="BW21" s="59">
        <f>+'El Tranque P1'!J37</f>
        <v>0</v>
      </c>
      <c r="BX21" s="59">
        <f>+'El Tranque P2A'!J37</f>
        <v>0</v>
      </c>
      <c r="BY21" s="59">
        <f>+'El Tranque P3A'!J37</f>
        <v>0</v>
      </c>
      <c r="BZ21" s="59">
        <f>+'El Tranque P4A'!J37</f>
        <v>0</v>
      </c>
      <c r="CA21" s="59">
        <f>+'El Tranque P5A'!J37</f>
        <v>0</v>
      </c>
      <c r="CB21" s="59">
        <f>+'El tranque P6A'!J37</f>
        <v>0</v>
      </c>
      <c r="CC21">
        <f>+'San Juan 1'!J37</f>
        <v>0</v>
      </c>
      <c r="CD21">
        <f>+'San Juan 2'!J37</f>
        <v>0</v>
      </c>
      <c r="CE21">
        <f>+'Los Alamos 1'!J37</f>
        <v>0</v>
      </c>
      <c r="CF21">
        <f>+'Pajaritos 1A'!J37</f>
        <v>0</v>
      </c>
      <c r="CG21">
        <f>+'Alto Jahuel'!J37</f>
        <v>0</v>
      </c>
      <c r="CH21">
        <f>+Miami!J37</f>
        <v>0</v>
      </c>
      <c r="CI21">
        <f>+'santa adela p10'!J37</f>
        <v>0</v>
      </c>
      <c r="CJ21">
        <f>+'El Tranque 7'!J37</f>
        <v>0</v>
      </c>
    </row>
    <row r="22" spans="1:88" x14ac:dyDescent="0.2">
      <c r="A22" s="4">
        <v>21</v>
      </c>
      <c r="B22" s="59">
        <f>+'Lautaro P1'!J38</f>
        <v>0</v>
      </c>
      <c r="C22" s="59">
        <f>+'Lautaro P2'!J38</f>
        <v>0</v>
      </c>
      <c r="D22" s="59">
        <f>+'Satelite P6'!J38</f>
        <v>0</v>
      </c>
      <c r="E22">
        <f>+'Satelite P7'!J38</f>
        <v>0</v>
      </c>
      <c r="F22" s="59">
        <f>+'El Abrazo P4'!J38</f>
        <v>0</v>
      </c>
      <c r="G22" s="59">
        <f>+'El Abrazo P5'!J38</f>
        <v>0</v>
      </c>
      <c r="H22" s="59">
        <f>+'Sta Marta P2'!J38</f>
        <v>0</v>
      </c>
      <c r="I22" s="59">
        <f>+'Sta Marta P3'!J38</f>
        <v>0</v>
      </c>
      <c r="J22" s="59">
        <f>+'Sta Marta P4'!J38</f>
        <v>0</v>
      </c>
      <c r="K22" s="59">
        <f>+'Sta Ana Chena'!J38</f>
        <v>0</v>
      </c>
      <c r="L22" s="59">
        <f>+'Oreste Plath P1'!J38</f>
        <v>0</v>
      </c>
      <c r="M22" s="59">
        <f>+'Oreste Plath P2'!J38</f>
        <v>0</v>
      </c>
      <c r="N22" s="59">
        <f>+'Almendral P1A'!J38</f>
        <v>0</v>
      </c>
      <c r="O22" s="59">
        <f>+'Almendral 2A'!J38</f>
        <v>0</v>
      </c>
      <c r="P22" s="59">
        <f>+'Almendral 3B'!J38</f>
        <v>0</v>
      </c>
      <c r="Q22" s="59">
        <f>+'Almendral 4A'!J38</f>
        <v>0</v>
      </c>
      <c r="R22" s="59">
        <f>+'Almendral 6A'!J38</f>
        <v>0</v>
      </c>
      <c r="S22" s="59">
        <f>+'Almendral 7'!J38</f>
        <v>0</v>
      </c>
      <c r="T22" s="59">
        <f>+'Almendral 8'!J38</f>
        <v>0</v>
      </c>
      <c r="U22" s="59">
        <f>+'Almendral 9'!J38</f>
        <v>0</v>
      </c>
      <c r="V22" s="59">
        <f>+'Maipu Centro P1'!J38</f>
        <v>0</v>
      </c>
      <c r="W22" s="59">
        <f>+'Maipu Centro P2'!J38</f>
        <v>0</v>
      </c>
      <c r="X22" s="59">
        <f>+'Cerrillos1 P2A'!J38</f>
        <v>0</v>
      </c>
      <c r="Y22" s="59">
        <f>+'Cerrillos1 P3A'!J38</f>
        <v>0</v>
      </c>
      <c r="Z22" s="59">
        <f>+'Cerrillos1 P4A'!J38</f>
        <v>0</v>
      </c>
      <c r="AA22" s="59">
        <f>+'Cerrillos1 P6'!J38</f>
        <v>0</v>
      </c>
      <c r="AB22" s="59">
        <f>+'Cerrillos2 P1'!J38</f>
        <v>0</v>
      </c>
      <c r="AC22" s="59">
        <f>+'Cerrillos2 P2'!J38</f>
        <v>0</v>
      </c>
      <c r="AD22" s="59">
        <f>+'Versalles1 P1'!J38</f>
        <v>0</v>
      </c>
      <c r="AE22" s="59">
        <f>+'Versalles1 P2'!J38</f>
        <v>0</v>
      </c>
      <c r="AF22" s="59">
        <f>+'Versalles1 P3'!J38</f>
        <v>0</v>
      </c>
      <c r="AG22" s="59">
        <f>+'Versalles2 P1'!J38</f>
        <v>0</v>
      </c>
      <c r="AH22" s="59">
        <f>+'Versalles2 P2'!J38</f>
        <v>0</v>
      </c>
      <c r="AI22" s="59">
        <f>+'Alessandri P1A'!J38</f>
        <v>0</v>
      </c>
      <c r="AJ22" s="59">
        <f>+'Alessandri P2A'!J38</f>
        <v>0</v>
      </c>
      <c r="AK22" s="59">
        <f>+'San Jose de Chuchunco P1A'!J38</f>
        <v>0</v>
      </c>
      <c r="AL22" s="59">
        <f>+'San Jose de Chuchunco P2A'!J38</f>
        <v>0</v>
      </c>
      <c r="AM22" s="59">
        <f>+'San Jose de Chuchunco P3A'!J38</f>
        <v>0</v>
      </c>
      <c r="AN22" s="59">
        <f>+'San Jose de Chuchunco P4A'!J38</f>
        <v>0</v>
      </c>
      <c r="AO22" s="59">
        <f>+'San Jose de Chuchunco P5'!J38</f>
        <v>0</v>
      </c>
      <c r="AP22" s="59">
        <f>+'Jahuel P1'!J38</f>
        <v>0</v>
      </c>
      <c r="AQ22" s="59">
        <f>+'Jahuel P2'!J38</f>
        <v>0</v>
      </c>
      <c r="AR22" s="59">
        <f>+'Jahuel P3'!J38</f>
        <v>0</v>
      </c>
      <c r="AS22" s="59">
        <f>+'Jahuel P4'!J38</f>
        <v>0</v>
      </c>
      <c r="AT22" s="59">
        <f>+'Jardin1 P1A'!J38</f>
        <v>0</v>
      </c>
      <c r="AU22" s="59">
        <f>+'Jardin1 P2A'!J38</f>
        <v>0</v>
      </c>
      <c r="AV22" s="59">
        <f>+'Jardin1 P5'!J38</f>
        <v>0</v>
      </c>
      <c r="AW22" s="59">
        <f>+'Jardin2 P2'!J38</f>
        <v>0</v>
      </c>
      <c r="AX22" s="59">
        <f>+'Jardin2 P3'!J38</f>
        <v>0</v>
      </c>
      <c r="AY22" s="59">
        <f>+'Jardin2 P4'!J38</f>
        <v>0</v>
      </c>
      <c r="AZ22" s="59">
        <f>+'Jardin2 P5'!J38</f>
        <v>0</v>
      </c>
      <c r="BA22" s="59">
        <f>+'Los Bosquinos P1'!J38</f>
        <v>0</v>
      </c>
      <c r="BB22" s="59">
        <f>+'Los Bosquinos P2'!J38</f>
        <v>0</v>
      </c>
      <c r="BC22" s="59">
        <f>+'Santa Adela P1A'!J38</f>
        <v>0</v>
      </c>
      <c r="BD22" s="59">
        <f>+'Santa Adela P2A'!J38</f>
        <v>0</v>
      </c>
      <c r="BE22" s="59">
        <f>+'Santa Adela P3A'!J38</f>
        <v>0</v>
      </c>
      <c r="BF22" s="59">
        <f>+'Santa Adela P6A'!J38</f>
        <v>0</v>
      </c>
      <c r="BG22" s="59">
        <f>+'Santa Adela P8A'!J38</f>
        <v>0</v>
      </c>
      <c r="BH22" s="59">
        <f>+'Santa Adela P9'!J38</f>
        <v>0</v>
      </c>
      <c r="BI22" s="59">
        <f>+'Escobar Williams P2A'!J38</f>
        <v>0</v>
      </c>
      <c r="BJ22" s="59">
        <f>+'Escobar Williams P3A'!J38</f>
        <v>0</v>
      </c>
      <c r="BK22" s="59">
        <f>+'Vista Alegre P2'!J38</f>
        <v>0</v>
      </c>
      <c r="BL22" s="59">
        <f>+'Vista Alegre P3'!J38</f>
        <v>0</v>
      </c>
      <c r="BM22" s="59">
        <f>+'Vista Alegre P4A'!J38</f>
        <v>0</v>
      </c>
      <c r="BN22" s="59">
        <f>+'Vista Alegre P5'!J38</f>
        <v>0</v>
      </c>
      <c r="BO22" s="59">
        <f>+'Los Presidentes P5'!J38</f>
        <v>0</v>
      </c>
      <c r="BP22" s="59">
        <f>+'Los Presidentes P6'!J38</f>
        <v>0</v>
      </c>
      <c r="BQ22" s="59">
        <f>+'Lo Errazuriz P1A'!J38</f>
        <v>0</v>
      </c>
      <c r="BR22" s="59">
        <f>+'Lo Errazuriz P2A'!J38</f>
        <v>0</v>
      </c>
      <c r="BS22" s="59">
        <f>+'Lo Errazuriz P6'!J38</f>
        <v>0</v>
      </c>
      <c r="BT22" s="59">
        <f>+'San Luis P1'!J38</f>
        <v>0</v>
      </c>
      <c r="BU22" s="59">
        <f>+'San Luis P2A'!J38</f>
        <v>0</v>
      </c>
      <c r="BV22" s="59">
        <f>+'San Luis P3A'!J38</f>
        <v>0</v>
      </c>
      <c r="BW22" s="59">
        <f>+'El Tranque P1'!J38</f>
        <v>0</v>
      </c>
      <c r="BX22" s="59">
        <f>+'El Tranque P2A'!J38</f>
        <v>0</v>
      </c>
      <c r="BY22" s="59">
        <f>+'El Tranque P3A'!J38</f>
        <v>0</v>
      </c>
      <c r="BZ22" s="59">
        <f>+'El Tranque P4A'!J38</f>
        <v>0</v>
      </c>
      <c r="CA22" s="59">
        <f>+'El Tranque P5A'!J38</f>
        <v>0</v>
      </c>
      <c r="CB22" s="59">
        <f>+'El tranque P6A'!J38</f>
        <v>0</v>
      </c>
      <c r="CC22">
        <f>+'San Juan 1'!J38</f>
        <v>0</v>
      </c>
      <c r="CD22">
        <f>+'San Juan 2'!J38</f>
        <v>0</v>
      </c>
      <c r="CE22">
        <f>+'Los Alamos 1'!J38</f>
        <v>0</v>
      </c>
      <c r="CF22">
        <f>+'Pajaritos 1A'!J38</f>
        <v>0</v>
      </c>
      <c r="CG22">
        <f>+'Alto Jahuel'!J38</f>
        <v>0</v>
      </c>
      <c r="CH22">
        <f>+Miami!J38</f>
        <v>0</v>
      </c>
      <c r="CI22">
        <f>+'santa adela p10'!J38</f>
        <v>0</v>
      </c>
      <c r="CJ22">
        <f>+'El Tranque 7'!J38</f>
        <v>0</v>
      </c>
    </row>
    <row r="23" spans="1:88" x14ac:dyDescent="0.2">
      <c r="A23" s="4">
        <v>22</v>
      </c>
      <c r="B23" s="59">
        <f>+'Lautaro P1'!J39</f>
        <v>0</v>
      </c>
      <c r="C23" s="59">
        <f>+'Lautaro P2'!J39</f>
        <v>0</v>
      </c>
      <c r="D23" s="59">
        <f>+'Satelite P6'!J39</f>
        <v>0</v>
      </c>
      <c r="E23">
        <f>+'Satelite P7'!J39</f>
        <v>0</v>
      </c>
      <c r="F23" s="59">
        <f>+'El Abrazo P4'!J39</f>
        <v>0</v>
      </c>
      <c r="G23" s="59">
        <f>+'El Abrazo P5'!J39</f>
        <v>0</v>
      </c>
      <c r="H23" s="59">
        <f>+'Sta Marta P2'!J39</f>
        <v>0</v>
      </c>
      <c r="I23" s="59">
        <f>+'Sta Marta P3'!J39</f>
        <v>0</v>
      </c>
      <c r="J23" s="59">
        <f>+'Sta Marta P4'!J39</f>
        <v>0</v>
      </c>
      <c r="K23" s="59">
        <f>+'Sta Ana Chena'!J39</f>
        <v>0</v>
      </c>
      <c r="L23" s="59">
        <f>+'Oreste Plath P1'!J39</f>
        <v>0</v>
      </c>
      <c r="M23" s="59">
        <f>+'Oreste Plath P2'!J39</f>
        <v>0</v>
      </c>
      <c r="N23" s="59">
        <f>+'Almendral P1A'!J39</f>
        <v>0</v>
      </c>
      <c r="O23" s="59">
        <f>+'Almendral 2A'!J39</f>
        <v>0</v>
      </c>
      <c r="P23" s="59">
        <f>+'Almendral 3B'!J39</f>
        <v>0</v>
      </c>
      <c r="Q23" s="59">
        <f>+'Almendral 4A'!J39</f>
        <v>0</v>
      </c>
      <c r="R23" s="59">
        <f>+'Almendral 6A'!J39</f>
        <v>0</v>
      </c>
      <c r="S23" s="59">
        <f>+'Almendral 7'!J39</f>
        <v>0</v>
      </c>
      <c r="T23" s="59">
        <f>+'Almendral 8'!J39</f>
        <v>0</v>
      </c>
      <c r="U23" s="59">
        <f>+'Almendral 9'!J39</f>
        <v>0</v>
      </c>
      <c r="V23" s="59">
        <f>+'Maipu Centro P1'!J39</f>
        <v>0</v>
      </c>
      <c r="W23" s="59">
        <f>+'Maipu Centro P2'!J39</f>
        <v>0</v>
      </c>
      <c r="X23" s="59">
        <f>+'Cerrillos1 P2A'!J39</f>
        <v>0</v>
      </c>
      <c r="Y23" s="59">
        <f>+'Cerrillos1 P3A'!J39</f>
        <v>0</v>
      </c>
      <c r="Z23" s="59">
        <f>+'Cerrillos1 P4A'!J39</f>
        <v>0</v>
      </c>
      <c r="AA23" s="59">
        <f>+'Cerrillos1 P6'!J39</f>
        <v>0</v>
      </c>
      <c r="AB23" s="59">
        <f>+'Cerrillos2 P1'!J39</f>
        <v>0</v>
      </c>
      <c r="AC23" s="59">
        <f>+'Cerrillos2 P2'!J39</f>
        <v>0</v>
      </c>
      <c r="AD23" s="59">
        <f>+'Versalles1 P1'!J39</f>
        <v>0</v>
      </c>
      <c r="AE23" s="59">
        <f>+'Versalles1 P2'!J39</f>
        <v>0</v>
      </c>
      <c r="AF23" s="59">
        <f>+'Versalles1 P3'!J39</f>
        <v>0</v>
      </c>
      <c r="AG23" s="59">
        <f>+'Versalles2 P1'!J39</f>
        <v>0</v>
      </c>
      <c r="AH23" s="59">
        <f>+'Versalles2 P2'!J39</f>
        <v>0</v>
      </c>
      <c r="AI23" s="59">
        <f>+'Alessandri P1A'!J39</f>
        <v>0</v>
      </c>
      <c r="AJ23" s="59">
        <f>+'Alessandri P2A'!J39</f>
        <v>0</v>
      </c>
      <c r="AK23" s="59">
        <f>+'San Jose de Chuchunco P1A'!J39</f>
        <v>0</v>
      </c>
      <c r="AL23" s="59">
        <f>+'San Jose de Chuchunco P2A'!J39</f>
        <v>0</v>
      </c>
      <c r="AM23" s="59">
        <f>+'San Jose de Chuchunco P3A'!J39</f>
        <v>0</v>
      </c>
      <c r="AN23" s="59">
        <f>+'San Jose de Chuchunco P4A'!J39</f>
        <v>0</v>
      </c>
      <c r="AO23" s="59">
        <f>+'San Jose de Chuchunco P5'!J39</f>
        <v>0</v>
      </c>
      <c r="AP23" s="59">
        <f>+'Jahuel P1'!J39</f>
        <v>0</v>
      </c>
      <c r="AQ23" s="59">
        <f>+'Jahuel P2'!J39</f>
        <v>0</v>
      </c>
      <c r="AR23" s="59">
        <f>+'Jahuel P3'!J39</f>
        <v>0</v>
      </c>
      <c r="AS23" s="59">
        <f>+'Jahuel P4'!J39</f>
        <v>0</v>
      </c>
      <c r="AT23" s="59">
        <f>+'Jardin1 P1A'!J39</f>
        <v>0</v>
      </c>
      <c r="AU23" s="59">
        <f>+'Jardin1 P2A'!J39</f>
        <v>0</v>
      </c>
      <c r="AV23" s="59">
        <f>+'Jardin1 P5'!J39</f>
        <v>0</v>
      </c>
      <c r="AW23" s="59">
        <f>+'Jardin2 P2'!J39</f>
        <v>0</v>
      </c>
      <c r="AX23" s="59">
        <f>+'Jardin2 P3'!J39</f>
        <v>0</v>
      </c>
      <c r="AY23" s="59">
        <f>+'Jardin2 P4'!J39</f>
        <v>0</v>
      </c>
      <c r="AZ23" s="59">
        <f>+'Jardin2 P5'!J39</f>
        <v>0</v>
      </c>
      <c r="BA23" s="59">
        <f>+'Los Bosquinos P1'!J39</f>
        <v>0</v>
      </c>
      <c r="BB23" s="59">
        <f>+'Los Bosquinos P2'!J39</f>
        <v>0</v>
      </c>
      <c r="BC23" s="59">
        <f>+'Santa Adela P1A'!J39</f>
        <v>0</v>
      </c>
      <c r="BD23" s="59">
        <f>+'Santa Adela P2A'!J39</f>
        <v>0</v>
      </c>
      <c r="BE23" s="59">
        <f>+'Santa Adela P3A'!J39</f>
        <v>0</v>
      </c>
      <c r="BF23" s="59">
        <f>+'Santa Adela P6A'!J39</f>
        <v>0</v>
      </c>
      <c r="BG23" s="59">
        <f>+'Santa Adela P8A'!J39</f>
        <v>0</v>
      </c>
      <c r="BH23" s="59">
        <f>+'Santa Adela P9'!J39</f>
        <v>0</v>
      </c>
      <c r="BI23" s="59">
        <f>+'Escobar Williams P2A'!J39</f>
        <v>0</v>
      </c>
      <c r="BJ23" s="59">
        <f>+'Escobar Williams P3A'!J39</f>
        <v>0</v>
      </c>
      <c r="BK23" s="59">
        <f>+'Vista Alegre P2'!J39</f>
        <v>0</v>
      </c>
      <c r="BL23" s="59">
        <f>+'Vista Alegre P3'!J39</f>
        <v>0</v>
      </c>
      <c r="BM23" s="59">
        <f>+'Vista Alegre P4A'!J39</f>
        <v>0</v>
      </c>
      <c r="BN23" s="59">
        <f>+'Vista Alegre P5'!J39</f>
        <v>0</v>
      </c>
      <c r="BO23" s="59">
        <f>+'Los Presidentes P5'!J39</f>
        <v>0</v>
      </c>
      <c r="BP23" s="59">
        <f>+'Los Presidentes P6'!J39</f>
        <v>0</v>
      </c>
      <c r="BQ23" s="59">
        <f>+'Lo Errazuriz P1A'!J39</f>
        <v>0</v>
      </c>
      <c r="BR23" s="59">
        <f>+'Lo Errazuriz P2A'!J39</f>
        <v>0</v>
      </c>
      <c r="BS23" s="59">
        <f>+'Lo Errazuriz P6'!J39</f>
        <v>0</v>
      </c>
      <c r="BT23" s="59">
        <f>+'San Luis P1'!J39</f>
        <v>0</v>
      </c>
      <c r="BU23" s="59">
        <f>+'San Luis P2A'!J39</f>
        <v>0</v>
      </c>
      <c r="BV23" s="59">
        <f>+'San Luis P3A'!J39</f>
        <v>0</v>
      </c>
      <c r="BW23" s="59">
        <f>+'El Tranque P1'!J39</f>
        <v>0</v>
      </c>
      <c r="BX23" s="59">
        <f>+'El Tranque P2A'!J39</f>
        <v>0</v>
      </c>
      <c r="BY23" s="59">
        <f>+'El Tranque P3A'!J39</f>
        <v>0</v>
      </c>
      <c r="BZ23" s="59">
        <f>+'El Tranque P4A'!J39</f>
        <v>0</v>
      </c>
      <c r="CA23" s="59">
        <f>+'El Tranque P5A'!J39</f>
        <v>0</v>
      </c>
      <c r="CB23" s="59">
        <f>+'El tranque P6A'!J39</f>
        <v>0</v>
      </c>
      <c r="CC23">
        <f>+'San Juan 1'!J39</f>
        <v>0</v>
      </c>
      <c r="CD23">
        <f>+'San Juan 2'!J39</f>
        <v>0</v>
      </c>
      <c r="CE23">
        <f>+'Los Alamos 1'!J39</f>
        <v>0</v>
      </c>
      <c r="CF23">
        <f>+'Pajaritos 1A'!J39</f>
        <v>0</v>
      </c>
      <c r="CG23">
        <f>+'Alto Jahuel'!J39</f>
        <v>0</v>
      </c>
      <c r="CH23">
        <f>+Miami!J39</f>
        <v>0</v>
      </c>
      <c r="CI23">
        <f>+'santa adela p10'!J39</f>
        <v>0</v>
      </c>
      <c r="CJ23">
        <f>+'El Tranque 7'!J39</f>
        <v>0</v>
      </c>
    </row>
    <row r="24" spans="1:88" x14ac:dyDescent="0.2">
      <c r="A24" s="4">
        <v>23</v>
      </c>
      <c r="B24" s="59">
        <f>+'Lautaro P1'!J40</f>
        <v>0</v>
      </c>
      <c r="C24" s="59">
        <f>+'Lautaro P2'!J40</f>
        <v>0</v>
      </c>
      <c r="D24" s="59">
        <f>+'Satelite P6'!J40</f>
        <v>0</v>
      </c>
      <c r="E24">
        <f>+'Satelite P7'!J40</f>
        <v>0</v>
      </c>
      <c r="F24" s="59">
        <f>+'El Abrazo P4'!J40</f>
        <v>0</v>
      </c>
      <c r="G24" s="59">
        <f>+'El Abrazo P5'!J40</f>
        <v>0</v>
      </c>
      <c r="H24" s="59">
        <f>+'Sta Marta P2'!J40</f>
        <v>0</v>
      </c>
      <c r="I24" s="59">
        <f>+'Sta Marta P3'!J40</f>
        <v>0</v>
      </c>
      <c r="J24" s="59">
        <f>+'Sta Marta P4'!J40</f>
        <v>0</v>
      </c>
      <c r="K24" s="59">
        <f>+'Sta Ana Chena'!J40</f>
        <v>0</v>
      </c>
      <c r="L24" s="59">
        <f>+'Oreste Plath P1'!J40</f>
        <v>0</v>
      </c>
      <c r="M24" s="59">
        <f>+'Oreste Plath P2'!J40</f>
        <v>0</v>
      </c>
      <c r="N24" s="59">
        <f>+'Almendral P1A'!J40</f>
        <v>0</v>
      </c>
      <c r="O24" s="59">
        <f>+'Almendral 2A'!J40</f>
        <v>0</v>
      </c>
      <c r="P24" s="59">
        <f>+'Almendral 3B'!J40</f>
        <v>0</v>
      </c>
      <c r="Q24" s="59">
        <f>+'Almendral 4A'!J40</f>
        <v>0</v>
      </c>
      <c r="R24" s="59">
        <f>+'Almendral 6A'!J40</f>
        <v>0</v>
      </c>
      <c r="S24" s="59">
        <f>+'Almendral 7'!J40</f>
        <v>0</v>
      </c>
      <c r="T24" s="59">
        <f>+'Almendral 8'!J40</f>
        <v>0</v>
      </c>
      <c r="U24" s="59">
        <f>+'Almendral 9'!J40</f>
        <v>0</v>
      </c>
      <c r="V24" s="59">
        <f>+'Maipu Centro P1'!J40</f>
        <v>0</v>
      </c>
      <c r="W24" s="59">
        <f>+'Maipu Centro P2'!J40</f>
        <v>0</v>
      </c>
      <c r="X24" s="59">
        <f>+'Cerrillos1 P2A'!J40</f>
        <v>0</v>
      </c>
      <c r="Y24" s="59">
        <f>+'Cerrillos1 P3A'!J40</f>
        <v>0</v>
      </c>
      <c r="Z24" s="59">
        <f>+'Cerrillos1 P4A'!J40</f>
        <v>0</v>
      </c>
      <c r="AA24" s="59">
        <f>+'Cerrillos1 P6'!J40</f>
        <v>0</v>
      </c>
      <c r="AB24" s="59">
        <f>+'Cerrillos2 P1'!J40</f>
        <v>0</v>
      </c>
      <c r="AC24" s="59">
        <f>+'Cerrillos2 P2'!J40</f>
        <v>0</v>
      </c>
      <c r="AD24" s="59">
        <f>+'Versalles1 P1'!J40</f>
        <v>0</v>
      </c>
      <c r="AE24" s="59">
        <f>+'Versalles1 P2'!J40</f>
        <v>0</v>
      </c>
      <c r="AF24" s="59">
        <f>+'Versalles1 P3'!J40</f>
        <v>0</v>
      </c>
      <c r="AG24" s="59">
        <f>+'Versalles2 P1'!J40</f>
        <v>0</v>
      </c>
      <c r="AH24" s="59">
        <f>+'Versalles2 P2'!J40</f>
        <v>0</v>
      </c>
      <c r="AI24" s="59">
        <f>+'Alessandri P1A'!J40</f>
        <v>0</v>
      </c>
      <c r="AJ24" s="59">
        <f>+'Alessandri P2A'!J40</f>
        <v>0</v>
      </c>
      <c r="AK24" s="59">
        <f>+'San Jose de Chuchunco P1A'!J40</f>
        <v>0</v>
      </c>
      <c r="AL24" s="59">
        <f>+'San Jose de Chuchunco P2A'!J40</f>
        <v>0</v>
      </c>
      <c r="AM24" s="59">
        <f>+'San Jose de Chuchunco P3A'!J40</f>
        <v>0</v>
      </c>
      <c r="AN24" s="59">
        <f>+'San Jose de Chuchunco P4A'!J40</f>
        <v>0</v>
      </c>
      <c r="AO24" s="59">
        <f>+'San Jose de Chuchunco P5'!J40</f>
        <v>0</v>
      </c>
      <c r="AP24" s="59">
        <f>+'Jahuel P1'!J40</f>
        <v>0</v>
      </c>
      <c r="AQ24" s="59">
        <f>+'Jahuel P2'!J40</f>
        <v>0</v>
      </c>
      <c r="AR24" s="59">
        <f>+'Jahuel P3'!J40</f>
        <v>0</v>
      </c>
      <c r="AS24" s="59">
        <f>+'Jahuel P4'!J40</f>
        <v>0</v>
      </c>
      <c r="AT24" s="59">
        <f>+'Jardin1 P1A'!J40</f>
        <v>0</v>
      </c>
      <c r="AU24" s="59">
        <f>+'Jardin1 P2A'!J40</f>
        <v>0</v>
      </c>
      <c r="AV24" s="59">
        <f>+'Jardin1 P5'!J40</f>
        <v>0</v>
      </c>
      <c r="AW24" s="59">
        <f>+'Jardin2 P2'!J40</f>
        <v>0</v>
      </c>
      <c r="AX24" s="59">
        <f>+'Jardin2 P3'!J40</f>
        <v>0</v>
      </c>
      <c r="AY24" s="59">
        <f>+'Jardin2 P4'!J40</f>
        <v>0</v>
      </c>
      <c r="AZ24" s="59">
        <f>+'Jardin2 P5'!J40</f>
        <v>0</v>
      </c>
      <c r="BA24" s="59">
        <f>+'Los Bosquinos P1'!J40</f>
        <v>0</v>
      </c>
      <c r="BB24" s="59">
        <f>+'Los Bosquinos P2'!J40</f>
        <v>0</v>
      </c>
      <c r="BC24" s="59">
        <f>+'Santa Adela P1A'!J40</f>
        <v>0</v>
      </c>
      <c r="BD24" s="59">
        <f>+'Santa Adela P2A'!J40</f>
        <v>0</v>
      </c>
      <c r="BE24" s="59">
        <f>+'Santa Adela P3A'!J40</f>
        <v>0</v>
      </c>
      <c r="BF24" s="59">
        <f>+'Santa Adela P6A'!J40</f>
        <v>0</v>
      </c>
      <c r="BG24" s="59">
        <f>+'Santa Adela P8A'!J40</f>
        <v>0</v>
      </c>
      <c r="BH24" s="59">
        <f>+'Santa Adela P9'!J40</f>
        <v>0</v>
      </c>
      <c r="BI24" s="59">
        <f>+'Escobar Williams P2A'!J40</f>
        <v>0</v>
      </c>
      <c r="BJ24" s="59">
        <f>+'Escobar Williams P3A'!J40</f>
        <v>0</v>
      </c>
      <c r="BK24" s="59">
        <f>+'Vista Alegre P2'!J40</f>
        <v>0</v>
      </c>
      <c r="BL24" s="59">
        <f>+'Vista Alegre P3'!J40</f>
        <v>0</v>
      </c>
      <c r="BM24" s="59">
        <f>+'Vista Alegre P4A'!J40</f>
        <v>0</v>
      </c>
      <c r="BN24" s="59">
        <f>+'Vista Alegre P5'!J40</f>
        <v>0</v>
      </c>
      <c r="BO24" s="59">
        <f>+'Los Presidentes P5'!J40</f>
        <v>0</v>
      </c>
      <c r="BP24" s="59">
        <f>+'Los Presidentes P6'!J40</f>
        <v>0</v>
      </c>
      <c r="BQ24" s="59">
        <f>+'Lo Errazuriz P1A'!J40</f>
        <v>0</v>
      </c>
      <c r="BR24" s="59">
        <f>+'Lo Errazuriz P2A'!J40</f>
        <v>0</v>
      </c>
      <c r="BS24" s="59">
        <f>+'Lo Errazuriz P6'!J40</f>
        <v>0</v>
      </c>
      <c r="BT24" s="59">
        <f>+'San Luis P1'!J40</f>
        <v>0</v>
      </c>
      <c r="BU24" s="59">
        <f>+'San Luis P2A'!J40</f>
        <v>0</v>
      </c>
      <c r="BV24" s="59">
        <f>+'San Luis P3A'!J40</f>
        <v>0</v>
      </c>
      <c r="BW24" s="59">
        <f>+'El Tranque P1'!J40</f>
        <v>0</v>
      </c>
      <c r="BX24" s="59">
        <f>+'El Tranque P2A'!J40</f>
        <v>0</v>
      </c>
      <c r="BY24" s="59">
        <f>+'El Tranque P3A'!J40</f>
        <v>0</v>
      </c>
      <c r="BZ24" s="59">
        <f>+'El Tranque P4A'!J40</f>
        <v>0</v>
      </c>
      <c r="CA24" s="59">
        <f>+'El Tranque P5A'!J40</f>
        <v>0</v>
      </c>
      <c r="CB24" s="59">
        <f>+'El tranque P6A'!J40</f>
        <v>0</v>
      </c>
      <c r="CC24">
        <f>+'San Juan 1'!J40</f>
        <v>0</v>
      </c>
      <c r="CD24">
        <f>+'San Juan 2'!J40</f>
        <v>0</v>
      </c>
      <c r="CE24">
        <f>+'Los Alamos 1'!J40</f>
        <v>0</v>
      </c>
      <c r="CF24">
        <f>+'Pajaritos 1A'!J40</f>
        <v>0</v>
      </c>
      <c r="CG24">
        <f>+'Alto Jahuel'!J40</f>
        <v>0</v>
      </c>
      <c r="CH24">
        <f>+Miami!J40</f>
        <v>0</v>
      </c>
      <c r="CI24">
        <f>+'santa adela p10'!J40</f>
        <v>0</v>
      </c>
      <c r="CJ24">
        <f>+'El Tranque 7'!J40</f>
        <v>0</v>
      </c>
    </row>
    <row r="25" spans="1:88" x14ac:dyDescent="0.2">
      <c r="A25" s="4">
        <v>24</v>
      </c>
      <c r="B25" s="59">
        <f>+'Lautaro P1'!J41</f>
        <v>0</v>
      </c>
      <c r="C25" s="59">
        <f>+'Lautaro P2'!J41</f>
        <v>0</v>
      </c>
      <c r="D25" s="59">
        <f>+'Satelite P6'!J41</f>
        <v>0</v>
      </c>
      <c r="E25">
        <f>+'Satelite P7'!J41</f>
        <v>0</v>
      </c>
      <c r="F25" s="59">
        <f>+'El Abrazo P4'!J41</f>
        <v>0</v>
      </c>
      <c r="G25" s="59">
        <f>+'El Abrazo P5'!J41</f>
        <v>0</v>
      </c>
      <c r="H25" s="59">
        <f>+'Sta Marta P2'!J41</f>
        <v>0</v>
      </c>
      <c r="I25" s="59">
        <f>+'Sta Marta P3'!J41</f>
        <v>0</v>
      </c>
      <c r="J25" s="59">
        <f>+'Sta Marta P4'!J41</f>
        <v>0</v>
      </c>
      <c r="K25" s="59">
        <f>+'Sta Ana Chena'!J41</f>
        <v>0</v>
      </c>
      <c r="L25" s="59">
        <f>+'Oreste Plath P1'!J41</f>
        <v>0</v>
      </c>
      <c r="M25" s="59">
        <f>+'Oreste Plath P2'!J41</f>
        <v>0</v>
      </c>
      <c r="N25" s="59">
        <f>+'Almendral P1A'!J41</f>
        <v>0</v>
      </c>
      <c r="O25" s="59">
        <f>+'Almendral 2A'!J41</f>
        <v>0</v>
      </c>
      <c r="P25" s="59">
        <f>+'Almendral 3B'!J41</f>
        <v>0</v>
      </c>
      <c r="Q25" s="59">
        <f>+'Almendral 4A'!J41</f>
        <v>0</v>
      </c>
      <c r="R25" s="59">
        <f>+'Almendral 6A'!J41</f>
        <v>0</v>
      </c>
      <c r="S25" s="59">
        <f>+'Almendral 7'!J41</f>
        <v>0</v>
      </c>
      <c r="T25" s="59">
        <f>+'Almendral 8'!J41</f>
        <v>0</v>
      </c>
      <c r="U25" s="59">
        <f>+'Almendral 9'!J41</f>
        <v>0</v>
      </c>
      <c r="V25" s="59">
        <f>+'Maipu Centro P1'!J41</f>
        <v>0</v>
      </c>
      <c r="W25" s="59">
        <f>+'Maipu Centro P2'!J41</f>
        <v>0</v>
      </c>
      <c r="X25" s="59">
        <f>+'Cerrillos1 P2A'!J41</f>
        <v>0</v>
      </c>
      <c r="Y25" s="59">
        <f>+'Cerrillos1 P3A'!J41</f>
        <v>0</v>
      </c>
      <c r="Z25" s="59">
        <f>+'Cerrillos1 P4A'!J41</f>
        <v>0</v>
      </c>
      <c r="AA25" s="59">
        <f>+'Cerrillos1 P6'!J41</f>
        <v>0</v>
      </c>
      <c r="AB25" s="59">
        <f>+'Cerrillos2 P1'!J41</f>
        <v>0</v>
      </c>
      <c r="AC25" s="59">
        <f>+'Cerrillos2 P2'!J41</f>
        <v>0</v>
      </c>
      <c r="AD25" s="59">
        <f>+'Versalles1 P1'!J41</f>
        <v>0</v>
      </c>
      <c r="AE25" s="59">
        <f>+'Versalles1 P2'!J41</f>
        <v>0</v>
      </c>
      <c r="AF25" s="59">
        <f>+'Versalles1 P3'!J41</f>
        <v>0</v>
      </c>
      <c r="AG25" s="59">
        <f>+'Versalles2 P1'!J41</f>
        <v>0</v>
      </c>
      <c r="AH25" s="59">
        <f>+'Versalles2 P2'!J41</f>
        <v>0</v>
      </c>
      <c r="AI25" s="59">
        <f>+'Alessandri P1A'!J41</f>
        <v>0</v>
      </c>
      <c r="AJ25" s="59">
        <f>+'Alessandri P2A'!J41</f>
        <v>0</v>
      </c>
      <c r="AK25" s="59">
        <f>+'San Jose de Chuchunco P1A'!J41</f>
        <v>0</v>
      </c>
      <c r="AL25" s="59">
        <f>+'San Jose de Chuchunco P2A'!J41</f>
        <v>0</v>
      </c>
      <c r="AM25" s="59">
        <f>+'San Jose de Chuchunco P3A'!J41</f>
        <v>0</v>
      </c>
      <c r="AN25" s="59">
        <f>+'San Jose de Chuchunco P4A'!J41</f>
        <v>0</v>
      </c>
      <c r="AO25" s="59">
        <f>+'San Jose de Chuchunco P5'!J41</f>
        <v>0</v>
      </c>
      <c r="AP25" s="59">
        <f>+'Jahuel P1'!J41</f>
        <v>0</v>
      </c>
      <c r="AQ25" s="59">
        <f>+'Jahuel P2'!J41</f>
        <v>0</v>
      </c>
      <c r="AR25" s="59">
        <f>+'Jahuel P3'!J41</f>
        <v>0</v>
      </c>
      <c r="AS25" s="59">
        <f>+'Jahuel P4'!J41</f>
        <v>0</v>
      </c>
      <c r="AT25" s="59">
        <f>+'Jardin1 P1A'!J41</f>
        <v>0</v>
      </c>
      <c r="AU25" s="59">
        <f>+'Jardin1 P2A'!J41</f>
        <v>0</v>
      </c>
      <c r="AV25" s="59">
        <f>+'Jardin1 P5'!J41</f>
        <v>0</v>
      </c>
      <c r="AW25" s="59">
        <f>+'Jardin2 P2'!J41</f>
        <v>0</v>
      </c>
      <c r="AX25" s="59">
        <f>+'Jardin2 P3'!J41</f>
        <v>0</v>
      </c>
      <c r="AY25" s="59">
        <f>+'Jardin2 P4'!J41</f>
        <v>0</v>
      </c>
      <c r="AZ25" s="59">
        <f>+'Jardin2 P5'!J41</f>
        <v>0</v>
      </c>
      <c r="BA25" s="59">
        <f>+'Los Bosquinos P1'!J41</f>
        <v>0</v>
      </c>
      <c r="BB25" s="59">
        <f>+'Los Bosquinos P2'!J41</f>
        <v>0</v>
      </c>
      <c r="BC25" s="59">
        <f>+'Santa Adela P1A'!J41</f>
        <v>0</v>
      </c>
      <c r="BD25" s="59">
        <f>+'Santa Adela P2A'!J41</f>
        <v>0</v>
      </c>
      <c r="BE25" s="59">
        <f>+'Santa Adela P3A'!J41</f>
        <v>0</v>
      </c>
      <c r="BF25" s="59">
        <f>+'Santa Adela P6A'!J41</f>
        <v>0</v>
      </c>
      <c r="BG25" s="59">
        <f>+'Santa Adela P8A'!J41</f>
        <v>0</v>
      </c>
      <c r="BH25" s="59">
        <f>+'Santa Adela P9'!J41</f>
        <v>0</v>
      </c>
      <c r="BI25" s="59">
        <f>+'Escobar Williams P2A'!J41</f>
        <v>0</v>
      </c>
      <c r="BJ25" s="59">
        <f>+'Escobar Williams P3A'!J41</f>
        <v>0</v>
      </c>
      <c r="BK25" s="59">
        <f>+'Vista Alegre P2'!J41</f>
        <v>0</v>
      </c>
      <c r="BL25" s="59">
        <f>+'Vista Alegre P3'!J41</f>
        <v>0</v>
      </c>
      <c r="BM25" s="59">
        <f>+'Vista Alegre P4A'!J41</f>
        <v>0</v>
      </c>
      <c r="BN25" s="59">
        <f>+'Vista Alegre P5'!J41</f>
        <v>0</v>
      </c>
      <c r="BO25" s="59">
        <f>+'Los Presidentes P5'!J41</f>
        <v>0</v>
      </c>
      <c r="BP25" s="59">
        <f>+'Los Presidentes P6'!J41</f>
        <v>0</v>
      </c>
      <c r="BQ25" s="59">
        <f>+'Lo Errazuriz P1A'!J41</f>
        <v>0</v>
      </c>
      <c r="BR25" s="59">
        <f>+'Lo Errazuriz P2A'!J41</f>
        <v>0</v>
      </c>
      <c r="BS25" s="59">
        <f>+'Lo Errazuriz P6'!J41</f>
        <v>0</v>
      </c>
      <c r="BT25" s="59">
        <f>+'San Luis P1'!J41</f>
        <v>0</v>
      </c>
      <c r="BU25" s="59">
        <f>+'San Luis P2A'!J41</f>
        <v>0</v>
      </c>
      <c r="BV25" s="59">
        <f>+'San Luis P3A'!J41</f>
        <v>0</v>
      </c>
      <c r="BW25" s="59">
        <f>+'El Tranque P1'!J41</f>
        <v>0</v>
      </c>
      <c r="BX25" s="59">
        <f>+'El Tranque P2A'!J41</f>
        <v>0</v>
      </c>
      <c r="BY25" s="59">
        <f>+'El Tranque P3A'!J41</f>
        <v>0</v>
      </c>
      <c r="BZ25" s="59">
        <f>+'El Tranque P4A'!J41</f>
        <v>0</v>
      </c>
      <c r="CA25" s="59">
        <f>+'El Tranque P5A'!J41</f>
        <v>0</v>
      </c>
      <c r="CB25" s="59">
        <f>+'El tranque P6A'!J41</f>
        <v>0</v>
      </c>
      <c r="CC25">
        <f>+'San Juan 1'!J41</f>
        <v>0</v>
      </c>
      <c r="CD25">
        <f>+'San Juan 2'!J41</f>
        <v>0</v>
      </c>
      <c r="CE25">
        <f>+'Los Alamos 1'!J41</f>
        <v>0</v>
      </c>
      <c r="CF25">
        <f>+'Pajaritos 1A'!J41</f>
        <v>0</v>
      </c>
      <c r="CG25">
        <f>+'Alto Jahuel'!J41</f>
        <v>0</v>
      </c>
      <c r="CH25">
        <f>+Miami!J41</f>
        <v>0</v>
      </c>
      <c r="CI25">
        <f>+'santa adela p10'!J41</f>
        <v>0</v>
      </c>
      <c r="CJ25">
        <f>+'El Tranque 7'!J41</f>
        <v>0</v>
      </c>
    </row>
    <row r="26" spans="1:88" x14ac:dyDescent="0.2">
      <c r="A26" s="4">
        <v>25</v>
      </c>
      <c r="B26" s="59">
        <f>+'Lautaro P1'!J42</f>
        <v>0</v>
      </c>
      <c r="C26" s="59">
        <f>+'Lautaro P2'!J42</f>
        <v>0</v>
      </c>
      <c r="D26" s="59">
        <f>+'Satelite P6'!J42</f>
        <v>0</v>
      </c>
      <c r="E26">
        <f>+'Satelite P7'!J42</f>
        <v>0</v>
      </c>
      <c r="F26" s="59">
        <f>+'El Abrazo P4'!J42</f>
        <v>0</v>
      </c>
      <c r="G26" s="59">
        <f>+'El Abrazo P5'!J42</f>
        <v>0</v>
      </c>
      <c r="H26" s="59">
        <f>+'Sta Marta P2'!J42</f>
        <v>0</v>
      </c>
      <c r="I26" s="59">
        <f>+'Sta Marta P3'!J42</f>
        <v>0</v>
      </c>
      <c r="J26" s="59">
        <f>+'Sta Marta P4'!J42</f>
        <v>0</v>
      </c>
      <c r="K26" s="59">
        <f>+'Sta Ana Chena'!J42</f>
        <v>0</v>
      </c>
      <c r="L26" s="59">
        <f>+'Oreste Plath P1'!J42</f>
        <v>0</v>
      </c>
      <c r="M26" s="59">
        <f>+'Oreste Plath P2'!J42</f>
        <v>0</v>
      </c>
      <c r="N26" s="59">
        <f>+'Almendral P1A'!J42</f>
        <v>0</v>
      </c>
      <c r="O26" s="59">
        <f>+'Almendral 2A'!J42</f>
        <v>0</v>
      </c>
      <c r="P26" s="59">
        <f>+'Almendral 3B'!J42</f>
        <v>0</v>
      </c>
      <c r="Q26" s="59">
        <f>+'Almendral 4A'!J42</f>
        <v>0</v>
      </c>
      <c r="R26" s="59">
        <f>+'Almendral 6A'!J42</f>
        <v>0</v>
      </c>
      <c r="S26" s="59">
        <f>+'Almendral 7'!J42</f>
        <v>0</v>
      </c>
      <c r="T26" s="59">
        <f>+'Almendral 8'!J42</f>
        <v>0</v>
      </c>
      <c r="U26" s="59">
        <f>+'Almendral 9'!J42</f>
        <v>0</v>
      </c>
      <c r="V26" s="59">
        <f>+'Maipu Centro P1'!J42</f>
        <v>0</v>
      </c>
      <c r="W26" s="59">
        <f>+'Maipu Centro P2'!J42</f>
        <v>0</v>
      </c>
      <c r="X26" s="59">
        <f>+'Cerrillos1 P2A'!J42</f>
        <v>0</v>
      </c>
      <c r="Y26" s="59">
        <f>+'Cerrillos1 P3A'!J42</f>
        <v>0</v>
      </c>
      <c r="Z26" s="59">
        <f>+'Cerrillos1 P4A'!J42</f>
        <v>0</v>
      </c>
      <c r="AA26" s="59">
        <f>+'Cerrillos1 P6'!J42</f>
        <v>0</v>
      </c>
      <c r="AB26" s="59">
        <f>+'Cerrillos2 P1'!J42</f>
        <v>0</v>
      </c>
      <c r="AC26" s="59">
        <f>+'Cerrillos2 P2'!J42</f>
        <v>0</v>
      </c>
      <c r="AD26" s="59">
        <f>+'Versalles1 P1'!J42</f>
        <v>0</v>
      </c>
      <c r="AE26" s="59">
        <f>+'Versalles1 P2'!J42</f>
        <v>0</v>
      </c>
      <c r="AF26" s="59">
        <f>+'Versalles1 P3'!J42</f>
        <v>0</v>
      </c>
      <c r="AG26" s="59">
        <f>+'Versalles2 P1'!J42</f>
        <v>0</v>
      </c>
      <c r="AH26" s="59">
        <f>+'Versalles2 P2'!J42</f>
        <v>0</v>
      </c>
      <c r="AI26" s="59">
        <f>+'Alessandri P1A'!J42</f>
        <v>0</v>
      </c>
      <c r="AJ26" s="59">
        <f>+'Alessandri P2A'!J42</f>
        <v>0</v>
      </c>
      <c r="AK26" s="59">
        <f>+'San Jose de Chuchunco P1A'!J42</f>
        <v>0</v>
      </c>
      <c r="AL26" s="59">
        <f>+'San Jose de Chuchunco P2A'!J42</f>
        <v>0</v>
      </c>
      <c r="AM26" s="59">
        <f>+'San Jose de Chuchunco P3A'!J42</f>
        <v>0</v>
      </c>
      <c r="AN26" s="59">
        <f>+'San Jose de Chuchunco P4A'!J42</f>
        <v>0</v>
      </c>
      <c r="AO26" s="59">
        <f>+'San Jose de Chuchunco P5'!J42</f>
        <v>0</v>
      </c>
      <c r="AP26" s="59">
        <f>+'Jahuel P1'!J42</f>
        <v>0</v>
      </c>
      <c r="AQ26" s="59">
        <f>+'Jahuel P2'!J42</f>
        <v>0</v>
      </c>
      <c r="AR26" s="59">
        <f>+'Jahuel P3'!J42</f>
        <v>0</v>
      </c>
      <c r="AS26" s="59">
        <f>+'Jahuel P4'!J42</f>
        <v>0</v>
      </c>
      <c r="AT26" s="59">
        <f>+'Jardin1 P1A'!J42</f>
        <v>0</v>
      </c>
      <c r="AU26" s="59">
        <f>+'Jardin1 P2A'!J42</f>
        <v>0</v>
      </c>
      <c r="AV26" s="59">
        <f>+'Jardin1 P5'!J42</f>
        <v>0</v>
      </c>
      <c r="AW26" s="59">
        <f>+'Jardin2 P2'!J42</f>
        <v>0</v>
      </c>
      <c r="AX26" s="59">
        <f>+'Jardin2 P3'!J42</f>
        <v>0</v>
      </c>
      <c r="AY26" s="59">
        <f>+'Jardin2 P4'!J42</f>
        <v>0</v>
      </c>
      <c r="AZ26" s="59">
        <f>+'Jardin2 P5'!J42</f>
        <v>0</v>
      </c>
      <c r="BA26" s="59">
        <f>+'Los Bosquinos P1'!J42</f>
        <v>0</v>
      </c>
      <c r="BB26" s="59">
        <f>+'Los Bosquinos P2'!J42</f>
        <v>0</v>
      </c>
      <c r="BC26" s="59">
        <f>+'Santa Adela P1A'!J42</f>
        <v>0</v>
      </c>
      <c r="BD26" s="59">
        <f>+'Santa Adela P2A'!J42</f>
        <v>0</v>
      </c>
      <c r="BE26" s="59">
        <f>+'Santa Adela P3A'!J42</f>
        <v>0</v>
      </c>
      <c r="BF26" s="59">
        <f>+'Santa Adela P6A'!J42</f>
        <v>0</v>
      </c>
      <c r="BG26" s="59">
        <f>+'Santa Adela P8A'!J42</f>
        <v>0</v>
      </c>
      <c r="BH26" s="59">
        <f>+'Santa Adela P9'!J42</f>
        <v>0</v>
      </c>
      <c r="BI26" s="59">
        <f>+'Escobar Williams P2A'!J42</f>
        <v>0</v>
      </c>
      <c r="BJ26" s="59">
        <f>+'Escobar Williams P3A'!J42</f>
        <v>0</v>
      </c>
      <c r="BK26" s="59">
        <f>+'Vista Alegre P2'!J42</f>
        <v>0</v>
      </c>
      <c r="BL26" s="59">
        <f>+'Vista Alegre P3'!J42</f>
        <v>0</v>
      </c>
      <c r="BM26" s="59">
        <f>+'Vista Alegre P4A'!J42</f>
        <v>0</v>
      </c>
      <c r="BN26" s="59">
        <f>+'Vista Alegre P5'!J42</f>
        <v>0</v>
      </c>
      <c r="BO26" s="59">
        <f>+'Los Presidentes P5'!J42</f>
        <v>0</v>
      </c>
      <c r="BP26" s="59">
        <f>+'Los Presidentes P6'!J42</f>
        <v>0</v>
      </c>
      <c r="BQ26" s="59">
        <f>+'Lo Errazuriz P1A'!J42</f>
        <v>0</v>
      </c>
      <c r="BR26" s="59">
        <f>+'Lo Errazuriz P2A'!J42</f>
        <v>0</v>
      </c>
      <c r="BS26" s="59">
        <f>+'Lo Errazuriz P6'!J42</f>
        <v>0</v>
      </c>
      <c r="BT26" s="59">
        <f>+'San Luis P1'!J42</f>
        <v>0</v>
      </c>
      <c r="BU26" s="59">
        <f>+'San Luis P2A'!J42</f>
        <v>0</v>
      </c>
      <c r="BV26" s="59">
        <f>+'San Luis P3A'!J42</f>
        <v>0</v>
      </c>
      <c r="BW26" s="59">
        <f>+'El Tranque P1'!J42</f>
        <v>0</v>
      </c>
      <c r="BX26" s="59">
        <f>+'El Tranque P2A'!J42</f>
        <v>0</v>
      </c>
      <c r="BY26" s="59">
        <f>+'El Tranque P3A'!J42</f>
        <v>0</v>
      </c>
      <c r="BZ26" s="59">
        <f>+'El Tranque P4A'!J42</f>
        <v>0</v>
      </c>
      <c r="CA26" s="59">
        <f>+'El Tranque P5A'!J42</f>
        <v>0</v>
      </c>
      <c r="CB26" s="59">
        <f>+'El tranque P6A'!J42</f>
        <v>0</v>
      </c>
      <c r="CC26">
        <f>+'San Juan 1'!J42</f>
        <v>0</v>
      </c>
      <c r="CD26">
        <f>+'San Juan 2'!J42</f>
        <v>0</v>
      </c>
      <c r="CE26">
        <f>+'Los Alamos 1'!J42</f>
        <v>0</v>
      </c>
      <c r="CF26">
        <f>+'Pajaritos 1A'!J42</f>
        <v>0</v>
      </c>
      <c r="CG26">
        <f>+'Alto Jahuel'!J42</f>
        <v>0</v>
      </c>
      <c r="CH26">
        <f>+Miami!J42</f>
        <v>0</v>
      </c>
      <c r="CI26">
        <f>+'santa adela p10'!J42</f>
        <v>0</v>
      </c>
      <c r="CJ26">
        <f>+'El Tranque 7'!J42</f>
        <v>0</v>
      </c>
    </row>
    <row r="27" spans="1:88" x14ac:dyDescent="0.2">
      <c r="A27" s="4">
        <v>26</v>
      </c>
      <c r="B27" s="59">
        <f>+'Lautaro P1'!J43</f>
        <v>0</v>
      </c>
      <c r="C27" s="59">
        <f>+'Lautaro P2'!J43</f>
        <v>0</v>
      </c>
      <c r="D27" s="59">
        <f>+'Satelite P6'!J43</f>
        <v>0</v>
      </c>
      <c r="E27">
        <f>+'Satelite P7'!J43</f>
        <v>0</v>
      </c>
      <c r="F27" s="59">
        <f>+'El Abrazo P4'!J43</f>
        <v>0</v>
      </c>
      <c r="G27" s="59">
        <f>+'El Abrazo P5'!J43</f>
        <v>0</v>
      </c>
      <c r="H27" s="59">
        <f>+'Sta Marta P2'!J43</f>
        <v>0</v>
      </c>
      <c r="I27" s="59">
        <f>+'Sta Marta P3'!J43</f>
        <v>0</v>
      </c>
      <c r="J27" s="59">
        <f>+'Sta Marta P4'!J43</f>
        <v>0</v>
      </c>
      <c r="K27" s="59">
        <f>+'Sta Ana Chena'!J43</f>
        <v>0</v>
      </c>
      <c r="L27" s="59">
        <f>+'Oreste Plath P1'!J43</f>
        <v>0</v>
      </c>
      <c r="M27" s="59">
        <f>+'Oreste Plath P2'!J43</f>
        <v>0</v>
      </c>
      <c r="N27" s="59">
        <f>+'Almendral P1A'!J43</f>
        <v>0</v>
      </c>
      <c r="O27" s="59">
        <f>+'Almendral 2A'!J43</f>
        <v>0</v>
      </c>
      <c r="P27" s="59">
        <f>+'Almendral 3B'!J43</f>
        <v>0</v>
      </c>
      <c r="Q27" s="59">
        <f>+'Almendral 4A'!J43</f>
        <v>0</v>
      </c>
      <c r="R27" s="59">
        <f>+'Almendral 6A'!J43</f>
        <v>0</v>
      </c>
      <c r="S27" s="59">
        <f>+'Almendral 7'!J43</f>
        <v>0</v>
      </c>
      <c r="T27" s="59">
        <f>+'Almendral 8'!J43</f>
        <v>0</v>
      </c>
      <c r="U27" s="59">
        <f>+'Almendral 9'!J43</f>
        <v>0</v>
      </c>
      <c r="V27" s="59">
        <f>+'Maipu Centro P1'!J43</f>
        <v>0</v>
      </c>
      <c r="W27" s="59">
        <f>+'Maipu Centro P2'!J43</f>
        <v>0</v>
      </c>
      <c r="X27" s="59">
        <f>+'Cerrillos1 P2A'!J43</f>
        <v>0</v>
      </c>
      <c r="Y27" s="59">
        <f>+'Cerrillos1 P3A'!J43</f>
        <v>0</v>
      </c>
      <c r="Z27" s="59">
        <f>+'Cerrillos1 P4A'!J43</f>
        <v>0</v>
      </c>
      <c r="AA27" s="59">
        <f>+'Cerrillos1 P6'!J43</f>
        <v>0</v>
      </c>
      <c r="AB27" s="59">
        <f>+'Cerrillos2 P1'!J43</f>
        <v>0</v>
      </c>
      <c r="AC27" s="59">
        <f>+'Cerrillos2 P2'!J43</f>
        <v>0</v>
      </c>
      <c r="AD27" s="59">
        <f>+'Versalles1 P1'!J43</f>
        <v>0</v>
      </c>
      <c r="AE27" s="59">
        <f>+'Versalles1 P2'!J43</f>
        <v>0</v>
      </c>
      <c r="AF27" s="59">
        <f>+'Versalles1 P3'!J43</f>
        <v>0</v>
      </c>
      <c r="AG27" s="59">
        <f>+'Versalles2 P1'!J43</f>
        <v>0</v>
      </c>
      <c r="AH27" s="59">
        <f>+'Versalles2 P2'!J43</f>
        <v>0</v>
      </c>
      <c r="AI27" s="59">
        <f>+'Alessandri P1A'!J43</f>
        <v>0</v>
      </c>
      <c r="AJ27" s="59">
        <f>+'Alessandri P2A'!J43</f>
        <v>0</v>
      </c>
      <c r="AK27" s="59">
        <f>+'San Jose de Chuchunco P1A'!J43</f>
        <v>0</v>
      </c>
      <c r="AL27" s="59">
        <f>+'San Jose de Chuchunco P2A'!J43</f>
        <v>0</v>
      </c>
      <c r="AM27" s="59">
        <f>+'San Jose de Chuchunco P3A'!J43</f>
        <v>0</v>
      </c>
      <c r="AN27" s="59">
        <f>+'San Jose de Chuchunco P4A'!J43</f>
        <v>0</v>
      </c>
      <c r="AO27" s="59">
        <f>+'San Jose de Chuchunco P5'!J43</f>
        <v>0</v>
      </c>
      <c r="AP27" s="59">
        <f>+'Jahuel P1'!J43</f>
        <v>0</v>
      </c>
      <c r="AQ27" s="59">
        <f>+'Jahuel P2'!J43</f>
        <v>0</v>
      </c>
      <c r="AR27" s="59">
        <f>+'Jahuel P3'!J43</f>
        <v>0</v>
      </c>
      <c r="AS27" s="59">
        <f>+'Jahuel P4'!J43</f>
        <v>0</v>
      </c>
      <c r="AT27" s="59">
        <f>+'Jardin1 P1A'!J43</f>
        <v>0</v>
      </c>
      <c r="AU27" s="59">
        <f>+'Jardin1 P2A'!J43</f>
        <v>0</v>
      </c>
      <c r="AV27" s="59">
        <f>+'Jardin1 P5'!J43</f>
        <v>0</v>
      </c>
      <c r="AW27" s="59">
        <f>+'Jardin2 P2'!J43</f>
        <v>0</v>
      </c>
      <c r="AX27" s="59">
        <f>+'Jardin2 P3'!J43</f>
        <v>0</v>
      </c>
      <c r="AY27" s="59">
        <f>+'Jardin2 P4'!J43</f>
        <v>0</v>
      </c>
      <c r="AZ27" s="59">
        <f>+'Jardin2 P5'!J43</f>
        <v>0</v>
      </c>
      <c r="BA27" s="59">
        <f>+'Los Bosquinos P1'!J43</f>
        <v>0</v>
      </c>
      <c r="BB27" s="59">
        <f>+'Los Bosquinos P2'!J43</f>
        <v>0</v>
      </c>
      <c r="BC27" s="59">
        <f>+'Santa Adela P1A'!J43</f>
        <v>0</v>
      </c>
      <c r="BD27" s="59">
        <f>+'Santa Adela P2A'!J43</f>
        <v>0</v>
      </c>
      <c r="BE27" s="59">
        <f>+'Santa Adela P3A'!J43</f>
        <v>0</v>
      </c>
      <c r="BF27" s="59">
        <f>+'Santa Adela P6A'!J43</f>
        <v>0</v>
      </c>
      <c r="BG27" s="59">
        <f>+'Santa Adela P8A'!J43</f>
        <v>0</v>
      </c>
      <c r="BH27" s="59">
        <f>+'Santa Adela P9'!J43</f>
        <v>0</v>
      </c>
      <c r="BI27" s="59">
        <f>+'Escobar Williams P2A'!J43</f>
        <v>0</v>
      </c>
      <c r="BJ27" s="59">
        <f>+'Escobar Williams P3A'!J43</f>
        <v>0</v>
      </c>
      <c r="BK27" s="59">
        <f>+'Vista Alegre P2'!J43</f>
        <v>0</v>
      </c>
      <c r="BL27" s="59">
        <f>+'Vista Alegre P3'!J43</f>
        <v>0</v>
      </c>
      <c r="BM27" s="59">
        <f>+'Vista Alegre P4A'!J43</f>
        <v>0</v>
      </c>
      <c r="BN27" s="59">
        <f>+'Vista Alegre P5'!J43</f>
        <v>0</v>
      </c>
      <c r="BO27" s="59">
        <f>+'Los Presidentes P5'!J43</f>
        <v>0</v>
      </c>
      <c r="BP27" s="59">
        <f>+'Los Presidentes P6'!J43</f>
        <v>0</v>
      </c>
      <c r="BQ27" s="59">
        <f>+'Lo Errazuriz P1A'!J43</f>
        <v>0</v>
      </c>
      <c r="BR27" s="59">
        <f>+'Lo Errazuriz P2A'!J43</f>
        <v>0</v>
      </c>
      <c r="BS27" s="59">
        <f>+'Lo Errazuriz P6'!J43</f>
        <v>0</v>
      </c>
      <c r="BT27" s="59">
        <f>+'San Luis P1'!J43</f>
        <v>0</v>
      </c>
      <c r="BU27" s="59">
        <f>+'San Luis P2A'!J43</f>
        <v>0</v>
      </c>
      <c r="BV27" s="59">
        <f>+'San Luis P3A'!J43</f>
        <v>0</v>
      </c>
      <c r="BW27" s="59">
        <f>+'El Tranque P1'!J43</f>
        <v>0</v>
      </c>
      <c r="BX27" s="59">
        <f>+'El Tranque P2A'!J43</f>
        <v>0</v>
      </c>
      <c r="BY27" s="59">
        <f>+'El Tranque P3A'!J43</f>
        <v>0</v>
      </c>
      <c r="BZ27" s="59">
        <f>+'El Tranque P4A'!J43</f>
        <v>0</v>
      </c>
      <c r="CA27" s="59">
        <f>+'El Tranque P5A'!J43</f>
        <v>0</v>
      </c>
      <c r="CB27" s="59">
        <f>+'El tranque P6A'!J43</f>
        <v>0</v>
      </c>
      <c r="CC27">
        <f>+'San Juan 1'!J43</f>
        <v>0</v>
      </c>
      <c r="CD27">
        <f>+'San Juan 2'!J43</f>
        <v>0</v>
      </c>
      <c r="CE27">
        <f>+'Los Alamos 1'!J43</f>
        <v>0</v>
      </c>
      <c r="CF27">
        <f>+'Pajaritos 1A'!J43</f>
        <v>0</v>
      </c>
      <c r="CG27">
        <f>+'Alto Jahuel'!J43</f>
        <v>0</v>
      </c>
      <c r="CH27">
        <f>+Miami!J43</f>
        <v>0</v>
      </c>
      <c r="CI27">
        <f>+'santa adela p10'!J43</f>
        <v>0</v>
      </c>
      <c r="CJ27">
        <f>+'El Tranque 7'!J43</f>
        <v>0</v>
      </c>
    </row>
    <row r="28" spans="1:88" x14ac:dyDescent="0.2">
      <c r="A28" s="4">
        <v>27</v>
      </c>
      <c r="B28" s="59">
        <f>+'Lautaro P1'!J44</f>
        <v>0</v>
      </c>
      <c r="C28" s="59">
        <f>+'Lautaro P2'!J44</f>
        <v>0</v>
      </c>
      <c r="D28" s="59">
        <f>+'Satelite P6'!J44</f>
        <v>0</v>
      </c>
      <c r="E28">
        <f>+'Satelite P7'!J44</f>
        <v>0</v>
      </c>
      <c r="F28" s="59">
        <f>+'El Abrazo P4'!J44</f>
        <v>0</v>
      </c>
      <c r="G28" s="59">
        <f>+'El Abrazo P5'!J44</f>
        <v>0</v>
      </c>
      <c r="H28" s="59">
        <f>+'Sta Marta P2'!J44</f>
        <v>0</v>
      </c>
      <c r="I28" s="59">
        <f>+'Sta Marta P3'!J44</f>
        <v>0</v>
      </c>
      <c r="J28" s="59">
        <f>+'Sta Marta P4'!J44</f>
        <v>0</v>
      </c>
      <c r="K28" s="59">
        <f>+'Sta Ana Chena'!J44</f>
        <v>0</v>
      </c>
      <c r="L28" s="59">
        <f>+'Oreste Plath P1'!J44</f>
        <v>0</v>
      </c>
      <c r="M28" s="59">
        <f>+'Oreste Plath P2'!J44</f>
        <v>0</v>
      </c>
      <c r="N28" s="59">
        <f>+'Almendral P1A'!J44</f>
        <v>0</v>
      </c>
      <c r="O28" s="59">
        <f>+'Almendral 2A'!J44</f>
        <v>0</v>
      </c>
      <c r="P28" s="59">
        <f>+'Almendral 3B'!J44</f>
        <v>0</v>
      </c>
      <c r="Q28" s="59">
        <f>+'Almendral 4A'!J44</f>
        <v>0</v>
      </c>
      <c r="R28" s="59">
        <f>+'Almendral 6A'!J44</f>
        <v>0</v>
      </c>
      <c r="S28" s="59">
        <f>+'Almendral 7'!J44</f>
        <v>0</v>
      </c>
      <c r="T28" s="59">
        <f>+'Almendral 8'!J44</f>
        <v>0</v>
      </c>
      <c r="U28" s="59">
        <f>+'Almendral 9'!J44</f>
        <v>0</v>
      </c>
      <c r="V28" s="59">
        <f>+'Maipu Centro P1'!J44</f>
        <v>0</v>
      </c>
      <c r="W28" s="59">
        <f>+'Maipu Centro P2'!J44</f>
        <v>0</v>
      </c>
      <c r="X28" s="59">
        <f>+'Cerrillos1 P2A'!J44</f>
        <v>0</v>
      </c>
      <c r="Y28" s="59">
        <f>+'Cerrillos1 P3A'!J44</f>
        <v>0</v>
      </c>
      <c r="Z28" s="59">
        <f>+'Cerrillos1 P4A'!J44</f>
        <v>0</v>
      </c>
      <c r="AA28" s="59">
        <f>+'Cerrillos1 P6'!J44</f>
        <v>0</v>
      </c>
      <c r="AB28" s="59">
        <f>+'Cerrillos2 P1'!J44</f>
        <v>0</v>
      </c>
      <c r="AC28" s="59">
        <f>+'Cerrillos2 P2'!J44</f>
        <v>0</v>
      </c>
      <c r="AD28" s="59">
        <f>+'Versalles1 P1'!J44</f>
        <v>0</v>
      </c>
      <c r="AE28" s="59">
        <f>+'Versalles1 P2'!J44</f>
        <v>0</v>
      </c>
      <c r="AF28" s="59">
        <f>+'Versalles1 P3'!J44</f>
        <v>0</v>
      </c>
      <c r="AG28" s="59">
        <f>+'Versalles2 P1'!J44</f>
        <v>0</v>
      </c>
      <c r="AH28" s="59">
        <f>+'Versalles2 P2'!J44</f>
        <v>0</v>
      </c>
      <c r="AI28" s="59">
        <f>+'Alessandri P1A'!J44</f>
        <v>0</v>
      </c>
      <c r="AJ28" s="59">
        <f>+'Alessandri P2A'!J44</f>
        <v>0</v>
      </c>
      <c r="AK28" s="59">
        <f>+'San Jose de Chuchunco P1A'!J44</f>
        <v>0</v>
      </c>
      <c r="AL28" s="59">
        <f>+'San Jose de Chuchunco P2A'!J44</f>
        <v>0</v>
      </c>
      <c r="AM28" s="59">
        <f>+'San Jose de Chuchunco P3A'!J44</f>
        <v>0</v>
      </c>
      <c r="AN28" s="59">
        <f>+'San Jose de Chuchunco P4A'!J44</f>
        <v>0</v>
      </c>
      <c r="AO28" s="59">
        <f>+'San Jose de Chuchunco P5'!J44</f>
        <v>0</v>
      </c>
      <c r="AP28" s="59">
        <f>+'Jahuel P1'!J44</f>
        <v>0</v>
      </c>
      <c r="AQ28" s="59">
        <f>+'Jahuel P2'!J44</f>
        <v>0</v>
      </c>
      <c r="AR28" s="59">
        <f>+'Jahuel P3'!J44</f>
        <v>0</v>
      </c>
      <c r="AS28" s="59">
        <f>+'Jahuel P4'!J44</f>
        <v>0</v>
      </c>
      <c r="AT28" s="59">
        <f>+'Jardin1 P1A'!J44</f>
        <v>0</v>
      </c>
      <c r="AU28" s="59">
        <f>+'Jardin1 P2A'!J44</f>
        <v>0</v>
      </c>
      <c r="AV28" s="59">
        <f>+'Jardin1 P5'!J44</f>
        <v>0</v>
      </c>
      <c r="AW28" s="59">
        <f>+'Jardin2 P2'!J44</f>
        <v>0</v>
      </c>
      <c r="AX28" s="59">
        <f>+'Jardin2 P3'!J44</f>
        <v>0</v>
      </c>
      <c r="AY28" s="59">
        <f>+'Jardin2 P4'!J44</f>
        <v>0</v>
      </c>
      <c r="AZ28" s="59">
        <f>+'Jardin2 P5'!J44</f>
        <v>0</v>
      </c>
      <c r="BA28" s="59">
        <f>+'Los Bosquinos P1'!J44</f>
        <v>0</v>
      </c>
      <c r="BB28" s="59">
        <f>+'Los Bosquinos P2'!J44</f>
        <v>0</v>
      </c>
      <c r="BC28" s="59">
        <f>+'Santa Adela P1A'!J44</f>
        <v>0</v>
      </c>
      <c r="BD28" s="59">
        <f>+'Santa Adela P2A'!J44</f>
        <v>0</v>
      </c>
      <c r="BE28" s="59">
        <f>+'Santa Adela P3A'!J44</f>
        <v>0</v>
      </c>
      <c r="BF28" s="59">
        <f>+'Santa Adela P6A'!J44</f>
        <v>0</v>
      </c>
      <c r="BG28" s="59">
        <f>+'Santa Adela P8A'!J44</f>
        <v>0</v>
      </c>
      <c r="BH28" s="59">
        <f>+'Santa Adela P9'!J44</f>
        <v>0</v>
      </c>
      <c r="BI28" s="59">
        <f>+'Escobar Williams P2A'!J44</f>
        <v>0</v>
      </c>
      <c r="BJ28" s="59">
        <f>+'Escobar Williams P3A'!J44</f>
        <v>0</v>
      </c>
      <c r="BK28" s="59">
        <f>+'Vista Alegre P2'!J44</f>
        <v>0</v>
      </c>
      <c r="BL28" s="59">
        <f>+'Vista Alegre P3'!J44</f>
        <v>0</v>
      </c>
      <c r="BM28" s="59">
        <f>+'Vista Alegre P4A'!J44</f>
        <v>0</v>
      </c>
      <c r="BN28" s="59">
        <f>+'Vista Alegre P5'!J44</f>
        <v>0</v>
      </c>
      <c r="BO28" s="59">
        <f>+'Los Presidentes P5'!J44</f>
        <v>0</v>
      </c>
      <c r="BP28" s="59">
        <f>+'Los Presidentes P6'!J44</f>
        <v>0</v>
      </c>
      <c r="BQ28" s="59">
        <f>+'Lo Errazuriz P1A'!J44</f>
        <v>0</v>
      </c>
      <c r="BR28" s="59">
        <f>+'Lo Errazuriz P2A'!J44</f>
        <v>0</v>
      </c>
      <c r="BS28" s="59">
        <f>+'Lo Errazuriz P6'!J44</f>
        <v>0</v>
      </c>
      <c r="BT28" s="59">
        <f>+'San Luis P1'!J44</f>
        <v>0</v>
      </c>
      <c r="BU28" s="59">
        <f>+'San Luis P2A'!J44</f>
        <v>0</v>
      </c>
      <c r="BV28" s="59">
        <f>+'San Luis P3A'!J44</f>
        <v>0</v>
      </c>
      <c r="BW28" s="59">
        <f>+'El Tranque P1'!J44</f>
        <v>0</v>
      </c>
      <c r="BX28" s="59">
        <f>+'El Tranque P2A'!J44</f>
        <v>0</v>
      </c>
      <c r="BY28" s="59">
        <f>+'El Tranque P3A'!J44</f>
        <v>0</v>
      </c>
      <c r="BZ28" s="59">
        <f>+'El Tranque P4A'!J44</f>
        <v>0</v>
      </c>
      <c r="CA28" s="59">
        <f>+'El Tranque P5A'!J44</f>
        <v>0</v>
      </c>
      <c r="CB28" s="59">
        <f>+'El tranque P6A'!J44</f>
        <v>0</v>
      </c>
      <c r="CC28">
        <f>+'San Juan 1'!J44</f>
        <v>0</v>
      </c>
      <c r="CD28">
        <f>+'San Juan 2'!J44</f>
        <v>0</v>
      </c>
      <c r="CE28">
        <f>+'Los Alamos 1'!J44</f>
        <v>0</v>
      </c>
      <c r="CF28">
        <f>+'Pajaritos 1A'!J44</f>
        <v>0</v>
      </c>
      <c r="CG28">
        <f>+'Alto Jahuel'!J44</f>
        <v>0</v>
      </c>
      <c r="CH28">
        <f>+Miami!J44</f>
        <v>0</v>
      </c>
      <c r="CI28">
        <f>+'santa adela p10'!J44</f>
        <v>0</v>
      </c>
      <c r="CJ28">
        <f>+'El Tranque 7'!J44</f>
        <v>0</v>
      </c>
    </row>
    <row r="29" spans="1:88" x14ac:dyDescent="0.2">
      <c r="A29" s="4">
        <v>28</v>
      </c>
      <c r="B29" s="59">
        <f>+'Lautaro P1'!J45</f>
        <v>0</v>
      </c>
      <c r="C29" s="59">
        <f>+'Lautaro P2'!J45</f>
        <v>0</v>
      </c>
      <c r="D29" s="59">
        <f>+'Satelite P6'!J45</f>
        <v>0</v>
      </c>
      <c r="E29">
        <f>+'Satelite P7'!J45</f>
        <v>0</v>
      </c>
      <c r="F29" s="59">
        <f>+'El Abrazo P4'!J45</f>
        <v>0</v>
      </c>
      <c r="G29" s="59">
        <f>+'El Abrazo P5'!J45</f>
        <v>0</v>
      </c>
      <c r="H29" s="59">
        <f>+'Sta Marta P2'!J45</f>
        <v>0</v>
      </c>
      <c r="I29" s="59">
        <f>+'Sta Marta P3'!J45</f>
        <v>0</v>
      </c>
      <c r="J29" s="59">
        <f>+'Sta Marta P4'!J45</f>
        <v>0</v>
      </c>
      <c r="K29" s="59">
        <f>+'Sta Ana Chena'!J45</f>
        <v>0</v>
      </c>
      <c r="L29" s="59">
        <f>+'Oreste Plath P1'!J45</f>
        <v>0</v>
      </c>
      <c r="M29" s="59">
        <f>+'Oreste Plath P2'!J45</f>
        <v>0</v>
      </c>
      <c r="N29" s="59">
        <f>+'Almendral P1A'!J45</f>
        <v>0</v>
      </c>
      <c r="O29" s="59">
        <f>+'Almendral 2A'!J45</f>
        <v>0</v>
      </c>
      <c r="P29" s="59">
        <f>+'Almendral 3B'!J45</f>
        <v>0</v>
      </c>
      <c r="Q29" s="59">
        <f>+'Almendral 4A'!J45</f>
        <v>0</v>
      </c>
      <c r="R29" s="59">
        <f>+'Almendral 6A'!J45</f>
        <v>0</v>
      </c>
      <c r="S29" s="59">
        <f>+'Almendral 7'!J45</f>
        <v>0</v>
      </c>
      <c r="T29" s="59">
        <f>+'Almendral 8'!J45</f>
        <v>0</v>
      </c>
      <c r="U29" s="59">
        <f>+'Almendral 9'!J45</f>
        <v>0</v>
      </c>
      <c r="V29" s="59">
        <f>+'Maipu Centro P1'!J45</f>
        <v>0</v>
      </c>
      <c r="W29" s="59">
        <f>+'Maipu Centro P2'!J45</f>
        <v>0</v>
      </c>
      <c r="X29" s="59">
        <f>+'Cerrillos1 P2A'!J45</f>
        <v>0</v>
      </c>
      <c r="Y29" s="59">
        <f>+'Cerrillos1 P3A'!J45</f>
        <v>0</v>
      </c>
      <c r="Z29" s="59">
        <f>+'Cerrillos1 P4A'!J45</f>
        <v>0</v>
      </c>
      <c r="AA29" s="59">
        <f>+'Cerrillos1 P6'!J45</f>
        <v>0</v>
      </c>
      <c r="AB29" s="59">
        <f>+'Cerrillos2 P1'!J45</f>
        <v>0</v>
      </c>
      <c r="AC29" s="59">
        <f>+'Cerrillos2 P2'!J45</f>
        <v>0</v>
      </c>
      <c r="AD29" s="59">
        <f>+'Versalles1 P1'!J45</f>
        <v>0</v>
      </c>
      <c r="AE29" s="59">
        <f>+'Versalles1 P2'!J45</f>
        <v>0</v>
      </c>
      <c r="AF29" s="59">
        <f>+'Versalles1 P3'!J45</f>
        <v>0</v>
      </c>
      <c r="AG29" s="59">
        <f>+'Versalles2 P1'!J45</f>
        <v>0</v>
      </c>
      <c r="AH29" s="59">
        <f>+'Versalles2 P2'!J45</f>
        <v>0</v>
      </c>
      <c r="AI29" s="59">
        <f>+'Alessandri P1A'!J45</f>
        <v>0</v>
      </c>
      <c r="AJ29" s="59">
        <f>+'Alessandri P2A'!J45</f>
        <v>0</v>
      </c>
      <c r="AK29" s="59">
        <f>+'San Jose de Chuchunco P1A'!J45</f>
        <v>0</v>
      </c>
      <c r="AL29" s="59">
        <f>+'San Jose de Chuchunco P2A'!J45</f>
        <v>0</v>
      </c>
      <c r="AM29" s="59">
        <f>+'San Jose de Chuchunco P3A'!J45</f>
        <v>0</v>
      </c>
      <c r="AN29" s="59">
        <f>+'San Jose de Chuchunco P4A'!J45</f>
        <v>0</v>
      </c>
      <c r="AO29" s="59">
        <f>+'San Jose de Chuchunco P5'!J45</f>
        <v>0</v>
      </c>
      <c r="AP29" s="59">
        <f>+'Jahuel P1'!J45</f>
        <v>0</v>
      </c>
      <c r="AQ29" s="59">
        <f>+'Jahuel P2'!J45</f>
        <v>0</v>
      </c>
      <c r="AR29" s="59">
        <f>+'Jahuel P3'!J45</f>
        <v>0</v>
      </c>
      <c r="AS29" s="59">
        <f>+'Jahuel P4'!J45</f>
        <v>0</v>
      </c>
      <c r="AT29" s="59">
        <f>+'Jardin1 P1A'!J45</f>
        <v>0</v>
      </c>
      <c r="AU29" s="59">
        <f>+'Jardin1 P2A'!J45</f>
        <v>0</v>
      </c>
      <c r="AV29" s="59">
        <f>+'Jardin1 P5'!J45</f>
        <v>0</v>
      </c>
      <c r="AW29" s="59">
        <f>+'Jardin2 P2'!J45</f>
        <v>0</v>
      </c>
      <c r="AX29" s="59">
        <f>+'Jardin2 P3'!J45</f>
        <v>0</v>
      </c>
      <c r="AY29" s="59">
        <f>+'Jardin2 P4'!J45</f>
        <v>0</v>
      </c>
      <c r="AZ29" s="59">
        <f>+'Jardin2 P5'!J45</f>
        <v>0</v>
      </c>
      <c r="BA29" s="59">
        <f>+'Los Bosquinos P1'!J45</f>
        <v>0</v>
      </c>
      <c r="BB29" s="59">
        <f>+'Los Bosquinos P2'!J45</f>
        <v>0</v>
      </c>
      <c r="BC29" s="59">
        <f>+'Santa Adela P1A'!J45</f>
        <v>0</v>
      </c>
      <c r="BD29" s="59">
        <f>+'Santa Adela P2A'!J45</f>
        <v>0</v>
      </c>
      <c r="BE29" s="59">
        <f>+'Santa Adela P3A'!J45</f>
        <v>0</v>
      </c>
      <c r="BF29" s="59">
        <f>+'Santa Adela P6A'!J45</f>
        <v>0</v>
      </c>
      <c r="BG29" s="59">
        <f>+'Santa Adela P8A'!J45</f>
        <v>0</v>
      </c>
      <c r="BH29" s="59">
        <f>+'Santa Adela P9'!J45</f>
        <v>0</v>
      </c>
      <c r="BI29" s="59">
        <f>+'Escobar Williams P2A'!J45</f>
        <v>0</v>
      </c>
      <c r="BJ29" s="59">
        <f>+'Escobar Williams P3A'!J45</f>
        <v>0</v>
      </c>
      <c r="BK29" s="59">
        <f>+'Vista Alegre P2'!J45</f>
        <v>0</v>
      </c>
      <c r="BL29" s="59">
        <f>+'Vista Alegre P3'!J45</f>
        <v>0</v>
      </c>
      <c r="BM29" s="59">
        <f>+'Vista Alegre P4A'!J45</f>
        <v>0</v>
      </c>
      <c r="BN29" s="59">
        <f>+'Vista Alegre P5'!J45</f>
        <v>0</v>
      </c>
      <c r="BO29" s="59">
        <f>+'Los Presidentes P5'!J45</f>
        <v>0</v>
      </c>
      <c r="BP29" s="59">
        <f>+'Los Presidentes P6'!J45</f>
        <v>0</v>
      </c>
      <c r="BQ29" s="59">
        <f>+'Lo Errazuriz P1A'!J45</f>
        <v>0</v>
      </c>
      <c r="BR29" s="59">
        <f>+'Lo Errazuriz P2A'!J45</f>
        <v>0</v>
      </c>
      <c r="BS29" s="59">
        <f>+'Lo Errazuriz P6'!J45</f>
        <v>0</v>
      </c>
      <c r="BT29" s="59">
        <f>+'San Luis P1'!J45</f>
        <v>0</v>
      </c>
      <c r="BU29" s="59">
        <f>+'San Luis P2A'!J45</f>
        <v>0</v>
      </c>
      <c r="BV29" s="59">
        <f>+'San Luis P3A'!J45</f>
        <v>0</v>
      </c>
      <c r="BW29" s="59">
        <f>+'El Tranque P1'!J45</f>
        <v>0</v>
      </c>
      <c r="BX29" s="59">
        <f>+'El Tranque P2A'!J45</f>
        <v>0</v>
      </c>
      <c r="BY29" s="59">
        <f>+'El Tranque P3A'!J45</f>
        <v>0</v>
      </c>
      <c r="BZ29" s="59">
        <f>+'El Tranque P4A'!J45</f>
        <v>0</v>
      </c>
      <c r="CA29" s="59">
        <f>+'El Tranque P5A'!J45</f>
        <v>0</v>
      </c>
      <c r="CB29" s="59">
        <f>+'El tranque P6A'!J45</f>
        <v>0</v>
      </c>
      <c r="CC29">
        <f>+'San Juan 1'!J45</f>
        <v>0</v>
      </c>
      <c r="CD29">
        <f>+'San Juan 2'!J45</f>
        <v>0</v>
      </c>
      <c r="CE29">
        <f>+'Los Alamos 1'!J45</f>
        <v>0</v>
      </c>
      <c r="CF29">
        <f>+'Pajaritos 1A'!J45</f>
        <v>0</v>
      </c>
      <c r="CG29">
        <f>+'Alto Jahuel'!J45</f>
        <v>0</v>
      </c>
      <c r="CH29">
        <f>+Miami!J45</f>
        <v>0</v>
      </c>
      <c r="CI29">
        <f>+'santa adela p10'!J45</f>
        <v>0</v>
      </c>
      <c r="CJ29">
        <f>+'El Tranque 7'!J45</f>
        <v>0</v>
      </c>
    </row>
    <row r="30" spans="1:88" x14ac:dyDescent="0.2">
      <c r="A30" s="4">
        <v>29</v>
      </c>
      <c r="B30" s="59">
        <f>+'Lautaro P1'!J46</f>
        <v>0</v>
      </c>
      <c r="C30" s="59">
        <f>+'Lautaro P2'!J46</f>
        <v>0</v>
      </c>
      <c r="D30" s="59">
        <f>+'Satelite P6'!J46</f>
        <v>0</v>
      </c>
      <c r="E30">
        <f>+'Satelite P7'!J46</f>
        <v>0</v>
      </c>
      <c r="F30" s="59">
        <f>+'El Abrazo P4'!J46</f>
        <v>0</v>
      </c>
      <c r="G30" s="59">
        <f>+'El Abrazo P5'!J46</f>
        <v>0</v>
      </c>
      <c r="H30" s="59">
        <f>+'Sta Marta P2'!J46</f>
        <v>0</v>
      </c>
      <c r="I30" s="59">
        <f>+'Sta Marta P3'!J46</f>
        <v>0</v>
      </c>
      <c r="J30" s="59">
        <f>+'Sta Marta P4'!J46</f>
        <v>0</v>
      </c>
      <c r="K30" s="59">
        <f>+'Sta Ana Chena'!J46</f>
        <v>0</v>
      </c>
      <c r="L30" s="59">
        <f>+'Oreste Plath P1'!J46</f>
        <v>0</v>
      </c>
      <c r="M30" s="59">
        <f>+'Oreste Plath P2'!J46</f>
        <v>0</v>
      </c>
      <c r="N30" s="59">
        <f>+'Almendral P1A'!J46</f>
        <v>0</v>
      </c>
      <c r="O30" s="59">
        <f>+'Almendral 2A'!J46</f>
        <v>0</v>
      </c>
      <c r="P30" s="59">
        <f>+'Almendral 3B'!J46</f>
        <v>0</v>
      </c>
      <c r="Q30" s="59">
        <f>+'Almendral 4A'!J46</f>
        <v>0</v>
      </c>
      <c r="R30" s="59">
        <f>+'Almendral 6A'!J46</f>
        <v>0</v>
      </c>
      <c r="S30" s="59">
        <f>+'Almendral 7'!J46</f>
        <v>0</v>
      </c>
      <c r="T30" s="59">
        <f>+'Almendral 8'!J46</f>
        <v>0</v>
      </c>
      <c r="U30" s="59">
        <f>+'Almendral 9'!J46</f>
        <v>0</v>
      </c>
      <c r="V30" s="59">
        <f>+'Maipu Centro P1'!J46</f>
        <v>0</v>
      </c>
      <c r="W30" s="59">
        <f>+'Maipu Centro P2'!J46</f>
        <v>0</v>
      </c>
      <c r="X30" s="59">
        <f>+'Cerrillos1 P2A'!J46</f>
        <v>0</v>
      </c>
      <c r="Y30" s="59">
        <f>+'Cerrillos1 P3A'!J46</f>
        <v>0</v>
      </c>
      <c r="Z30" s="59">
        <f>+'Cerrillos1 P4A'!J46</f>
        <v>0</v>
      </c>
      <c r="AA30" s="59">
        <f>+'Cerrillos1 P6'!J46</f>
        <v>0</v>
      </c>
      <c r="AB30" s="59">
        <f>+'Cerrillos2 P1'!J46</f>
        <v>0</v>
      </c>
      <c r="AC30" s="59">
        <f>+'Cerrillos2 P2'!J46</f>
        <v>0</v>
      </c>
      <c r="AD30" s="59">
        <f>+'Versalles1 P1'!J46</f>
        <v>0</v>
      </c>
      <c r="AE30" s="59">
        <f>+'Versalles1 P2'!J46</f>
        <v>0</v>
      </c>
      <c r="AF30" s="59">
        <f>+'Versalles1 P3'!J46</f>
        <v>0</v>
      </c>
      <c r="AG30" s="59">
        <f>+'Versalles2 P1'!J46</f>
        <v>0</v>
      </c>
      <c r="AH30" s="59">
        <f>+'Versalles2 P2'!J46</f>
        <v>0</v>
      </c>
      <c r="AI30" s="59">
        <f>+'Alessandri P1A'!J46</f>
        <v>0</v>
      </c>
      <c r="AJ30" s="59">
        <f>+'Alessandri P2A'!J46</f>
        <v>0</v>
      </c>
      <c r="AK30" s="59">
        <f>+'San Jose de Chuchunco P1A'!J46</f>
        <v>0</v>
      </c>
      <c r="AL30" s="59">
        <f>+'San Jose de Chuchunco P2A'!J46</f>
        <v>0</v>
      </c>
      <c r="AM30" s="59">
        <f>+'San Jose de Chuchunco P3A'!J46</f>
        <v>0</v>
      </c>
      <c r="AN30" s="59">
        <f>+'San Jose de Chuchunco P4A'!J46</f>
        <v>0</v>
      </c>
      <c r="AO30" s="59">
        <f>+'San Jose de Chuchunco P5'!J46</f>
        <v>0</v>
      </c>
      <c r="AP30" s="59">
        <f>+'Jahuel P1'!J46</f>
        <v>0</v>
      </c>
      <c r="AQ30" s="59">
        <f>+'Jahuel P2'!J46</f>
        <v>0</v>
      </c>
      <c r="AR30" s="59">
        <f>+'Jahuel P3'!J46</f>
        <v>0</v>
      </c>
      <c r="AS30" s="59">
        <f>+'Jahuel P4'!J46</f>
        <v>0</v>
      </c>
      <c r="AT30" s="59">
        <f>+'Jardin1 P1A'!J46</f>
        <v>0</v>
      </c>
      <c r="AU30" s="59">
        <f>+'Jardin1 P2A'!J46</f>
        <v>0</v>
      </c>
      <c r="AV30" s="59">
        <f>+'Jardin1 P5'!J46</f>
        <v>0</v>
      </c>
      <c r="AW30" s="59">
        <f>+'Jardin2 P2'!J46</f>
        <v>0</v>
      </c>
      <c r="AX30" s="59">
        <f>+'Jardin2 P3'!J46</f>
        <v>0</v>
      </c>
      <c r="AY30" s="59">
        <f>+'Jardin2 P4'!J46</f>
        <v>0</v>
      </c>
      <c r="AZ30" s="59">
        <f>+'Jardin2 P5'!J46</f>
        <v>0</v>
      </c>
      <c r="BA30" s="59">
        <f>+'Los Bosquinos P1'!J46</f>
        <v>0</v>
      </c>
      <c r="BB30" s="59">
        <f>+'Los Bosquinos P2'!J46</f>
        <v>0</v>
      </c>
      <c r="BC30" s="59">
        <f>+'Santa Adela P1A'!J46</f>
        <v>0</v>
      </c>
      <c r="BD30" s="59">
        <f>+'Santa Adela P2A'!J46</f>
        <v>0</v>
      </c>
      <c r="BE30" s="59">
        <f>+'Santa Adela P3A'!J46</f>
        <v>0</v>
      </c>
      <c r="BF30" s="59">
        <f>+'Santa Adela P6A'!J46</f>
        <v>0</v>
      </c>
      <c r="BG30" s="59">
        <f>+'Santa Adela P8A'!J46</f>
        <v>0</v>
      </c>
      <c r="BH30" s="59">
        <f>+'Santa Adela P9'!J46</f>
        <v>0</v>
      </c>
      <c r="BI30" s="59">
        <f>+'Escobar Williams P2A'!J46</f>
        <v>0</v>
      </c>
      <c r="BJ30" s="59">
        <f>+'Escobar Williams P3A'!J46</f>
        <v>0</v>
      </c>
      <c r="BK30" s="59">
        <f>+'Vista Alegre P2'!J46</f>
        <v>0</v>
      </c>
      <c r="BL30" s="59">
        <f>+'Vista Alegre P3'!J46</f>
        <v>0</v>
      </c>
      <c r="BM30" s="59">
        <f>+'Vista Alegre P4A'!J46</f>
        <v>0</v>
      </c>
      <c r="BN30" s="59">
        <f>+'Vista Alegre P5'!J46</f>
        <v>0</v>
      </c>
      <c r="BO30" s="59">
        <f>+'Los Presidentes P5'!J46</f>
        <v>0</v>
      </c>
      <c r="BP30" s="59">
        <f>+'Los Presidentes P6'!J46</f>
        <v>0</v>
      </c>
      <c r="BQ30" s="59">
        <f>+'Lo Errazuriz P1A'!J46</f>
        <v>0</v>
      </c>
      <c r="BR30" s="59">
        <f>+'Lo Errazuriz P2A'!J46</f>
        <v>0</v>
      </c>
      <c r="BS30" s="59">
        <f>+'Lo Errazuriz P6'!J46</f>
        <v>0</v>
      </c>
      <c r="BT30" s="59">
        <f>+'San Luis P1'!J46</f>
        <v>0</v>
      </c>
      <c r="BU30" s="59">
        <f>+'San Luis P2A'!J46</f>
        <v>0</v>
      </c>
      <c r="BV30" s="59">
        <f>+'San Luis P3A'!J46</f>
        <v>0</v>
      </c>
      <c r="BW30" s="59">
        <f>+'El Tranque P1'!J46</f>
        <v>0</v>
      </c>
      <c r="BX30" s="59">
        <f>+'El Tranque P2A'!J46</f>
        <v>0</v>
      </c>
      <c r="BY30" s="59">
        <f>+'El Tranque P3A'!J46</f>
        <v>0</v>
      </c>
      <c r="BZ30" s="59">
        <f>+'El Tranque P4A'!J46</f>
        <v>0</v>
      </c>
      <c r="CA30" s="59">
        <f>+'El Tranque P5A'!J46</f>
        <v>0</v>
      </c>
      <c r="CB30" s="59">
        <f>+'El tranque P6A'!J46</f>
        <v>0</v>
      </c>
      <c r="CC30">
        <f>+'San Juan 1'!J46</f>
        <v>0</v>
      </c>
      <c r="CD30">
        <f>+'San Juan 2'!J46</f>
        <v>0</v>
      </c>
      <c r="CE30">
        <f>+'Los Alamos 1'!J46</f>
        <v>0</v>
      </c>
      <c r="CF30">
        <f>+'Pajaritos 1A'!J46</f>
        <v>0</v>
      </c>
      <c r="CG30">
        <f>+'Alto Jahuel'!J46</f>
        <v>0</v>
      </c>
      <c r="CH30">
        <f>+Miami!J46</f>
        <v>0</v>
      </c>
      <c r="CI30">
        <f>+'santa adela p10'!J46</f>
        <v>0</v>
      </c>
      <c r="CJ30">
        <f>+'El Tranque 7'!J46</f>
        <v>0</v>
      </c>
    </row>
    <row r="31" spans="1:88" x14ac:dyDescent="0.2">
      <c r="A31" s="4">
        <v>30</v>
      </c>
      <c r="B31" s="59">
        <f>+'Lautaro P1'!J47</f>
        <v>0</v>
      </c>
      <c r="C31" s="59">
        <f>+'Lautaro P2'!J47</f>
        <v>0</v>
      </c>
      <c r="D31" s="59">
        <f>+'Satelite P6'!J47</f>
        <v>0</v>
      </c>
      <c r="E31">
        <f>+'Satelite P7'!J47</f>
        <v>0</v>
      </c>
      <c r="F31" s="59">
        <f>+'El Abrazo P4'!J47</f>
        <v>0</v>
      </c>
      <c r="G31" s="59">
        <f>+'El Abrazo P5'!J47</f>
        <v>0</v>
      </c>
      <c r="H31" s="59">
        <f>+'Sta Marta P2'!J47</f>
        <v>0</v>
      </c>
      <c r="I31" s="59">
        <f>+'Sta Marta P3'!J47</f>
        <v>0</v>
      </c>
      <c r="J31" s="59">
        <f>+'Sta Marta P4'!J47</f>
        <v>0</v>
      </c>
      <c r="K31" s="59">
        <f>+'Sta Ana Chena'!J47</f>
        <v>0</v>
      </c>
      <c r="L31" s="59">
        <f>+'Oreste Plath P1'!J47</f>
        <v>0</v>
      </c>
      <c r="M31" s="59">
        <f>+'Oreste Plath P2'!J47</f>
        <v>0</v>
      </c>
      <c r="N31" s="59">
        <f>+'Almendral P1A'!J47</f>
        <v>0</v>
      </c>
      <c r="O31" s="59">
        <f>+'Almendral 2A'!J47</f>
        <v>0</v>
      </c>
      <c r="P31" s="59">
        <f>+'Almendral 3B'!J47</f>
        <v>0</v>
      </c>
      <c r="Q31" s="59">
        <f>+'Almendral 4A'!J47</f>
        <v>0</v>
      </c>
      <c r="R31" s="59">
        <f>+'Almendral 6A'!J47</f>
        <v>0</v>
      </c>
      <c r="S31" s="59">
        <f>+'Almendral 7'!J47</f>
        <v>0</v>
      </c>
      <c r="T31" s="59">
        <f>+'Almendral 8'!J47</f>
        <v>0</v>
      </c>
      <c r="U31" s="59">
        <f>+'Almendral 9'!J47</f>
        <v>0</v>
      </c>
      <c r="V31" s="59">
        <f>+'Maipu Centro P1'!J47</f>
        <v>0</v>
      </c>
      <c r="W31" s="59">
        <f>+'Maipu Centro P2'!J47</f>
        <v>0</v>
      </c>
      <c r="X31" s="59">
        <f>+'Cerrillos1 P2A'!J47</f>
        <v>0</v>
      </c>
      <c r="Y31" s="59">
        <f>+'Cerrillos1 P3A'!J47</f>
        <v>0</v>
      </c>
      <c r="Z31" s="59">
        <f>+'Cerrillos1 P4A'!J47</f>
        <v>0</v>
      </c>
      <c r="AA31" s="59">
        <f>+'Cerrillos1 P6'!J47</f>
        <v>0</v>
      </c>
      <c r="AB31" s="59">
        <f>+'Cerrillos2 P1'!J47</f>
        <v>0</v>
      </c>
      <c r="AC31" s="59">
        <f>+'Cerrillos2 P2'!J47</f>
        <v>0</v>
      </c>
      <c r="AD31" s="59">
        <f>+'Versalles1 P1'!J47</f>
        <v>0</v>
      </c>
      <c r="AE31" s="59">
        <f>+'Versalles1 P2'!J47</f>
        <v>0</v>
      </c>
      <c r="AF31" s="59">
        <f>+'Versalles1 P3'!J47</f>
        <v>0</v>
      </c>
      <c r="AG31" s="59">
        <f>+'Versalles2 P1'!J47</f>
        <v>0</v>
      </c>
      <c r="AH31" s="59">
        <f>+'Versalles2 P2'!J47</f>
        <v>0</v>
      </c>
      <c r="AI31" s="59">
        <f>+'Alessandri P1A'!J47</f>
        <v>0</v>
      </c>
      <c r="AJ31" s="59">
        <f>+'Alessandri P2A'!J47</f>
        <v>0</v>
      </c>
      <c r="AK31" s="59">
        <f>+'San Jose de Chuchunco P1A'!J47</f>
        <v>0</v>
      </c>
      <c r="AL31" s="59">
        <f>+'San Jose de Chuchunco P2A'!J47</f>
        <v>0</v>
      </c>
      <c r="AM31" s="59">
        <f>+'San Jose de Chuchunco P3A'!J47</f>
        <v>0</v>
      </c>
      <c r="AN31" s="59">
        <f>+'San Jose de Chuchunco P4A'!J47</f>
        <v>0</v>
      </c>
      <c r="AO31" s="59">
        <f>+'San Jose de Chuchunco P5'!J47</f>
        <v>0</v>
      </c>
      <c r="AP31" s="59">
        <f>+'Jahuel P1'!J47</f>
        <v>0</v>
      </c>
      <c r="AQ31" s="59">
        <f>+'Jahuel P2'!J47</f>
        <v>0</v>
      </c>
      <c r="AR31" s="59">
        <f>+'Jahuel P3'!J47</f>
        <v>0</v>
      </c>
      <c r="AS31" s="59">
        <f>+'Jahuel P4'!J47</f>
        <v>0</v>
      </c>
      <c r="AT31" s="59">
        <f>+'Jardin1 P1A'!J47</f>
        <v>0</v>
      </c>
      <c r="AU31" s="59">
        <f>+'Jardin1 P2A'!J47</f>
        <v>0</v>
      </c>
      <c r="AV31" s="59">
        <f>+'Jardin1 P5'!J47</f>
        <v>0</v>
      </c>
      <c r="AW31" s="59">
        <f>+'Jardin2 P2'!J47</f>
        <v>0</v>
      </c>
      <c r="AX31" s="59">
        <f>+'Jardin2 P3'!J47</f>
        <v>0</v>
      </c>
      <c r="AY31" s="59">
        <f>+'Jardin2 P4'!J47</f>
        <v>0</v>
      </c>
      <c r="AZ31" s="59">
        <f>+'Jardin2 P5'!J47</f>
        <v>0</v>
      </c>
      <c r="BA31" s="59">
        <f>+'Los Bosquinos P1'!J47</f>
        <v>0</v>
      </c>
      <c r="BB31" s="59">
        <f>+'Los Bosquinos P2'!J47</f>
        <v>0</v>
      </c>
      <c r="BC31" s="59">
        <f>+'Santa Adela P1A'!J47</f>
        <v>0</v>
      </c>
      <c r="BD31" s="59">
        <f>+'Santa Adela P2A'!J47</f>
        <v>0</v>
      </c>
      <c r="BE31" s="59">
        <f>+'Santa Adela P3A'!J47</f>
        <v>0</v>
      </c>
      <c r="BF31" s="59">
        <f>+'Santa Adela P6A'!J47</f>
        <v>0</v>
      </c>
      <c r="BG31" s="59">
        <f>+'Santa Adela P8A'!J47</f>
        <v>0</v>
      </c>
      <c r="BH31" s="59">
        <f>+'Santa Adela P9'!J47</f>
        <v>0</v>
      </c>
      <c r="BI31" s="59">
        <f>+'Escobar Williams P2A'!J47</f>
        <v>0</v>
      </c>
      <c r="BJ31" s="59">
        <f>+'Escobar Williams P3A'!J47</f>
        <v>0</v>
      </c>
      <c r="BK31" s="59">
        <f>+'Vista Alegre P2'!J47</f>
        <v>0</v>
      </c>
      <c r="BL31" s="59">
        <f>+'Vista Alegre P3'!J47</f>
        <v>0</v>
      </c>
      <c r="BM31" s="59">
        <f>+'Vista Alegre P4A'!J47</f>
        <v>0</v>
      </c>
      <c r="BN31" s="59">
        <f>+'Vista Alegre P5'!J47</f>
        <v>0</v>
      </c>
      <c r="BO31" s="59">
        <f>+'Los Presidentes P5'!J47</f>
        <v>0</v>
      </c>
      <c r="BP31" s="59">
        <f>+'Los Presidentes P6'!J47</f>
        <v>0</v>
      </c>
      <c r="BQ31" s="59">
        <f>+'Lo Errazuriz P1A'!J47</f>
        <v>0</v>
      </c>
      <c r="BR31" s="59">
        <f>+'Lo Errazuriz P2A'!J47</f>
        <v>0</v>
      </c>
      <c r="BS31" s="59">
        <f>+'Lo Errazuriz P6'!J47</f>
        <v>0</v>
      </c>
      <c r="BT31" s="59">
        <f>+'San Luis P1'!J47</f>
        <v>0</v>
      </c>
      <c r="BU31" s="59">
        <f>+'San Luis P2A'!J47</f>
        <v>0</v>
      </c>
      <c r="BV31" s="59">
        <f>+'San Luis P3A'!J47</f>
        <v>0</v>
      </c>
      <c r="BW31" s="59">
        <f>+'El Tranque P1'!J47</f>
        <v>0</v>
      </c>
      <c r="BX31" s="59">
        <f>+'El Tranque P2A'!J47</f>
        <v>0</v>
      </c>
      <c r="BY31" s="59">
        <f>+'El Tranque P3A'!J47</f>
        <v>0</v>
      </c>
      <c r="BZ31" s="59">
        <f>+'El Tranque P4A'!J47</f>
        <v>0</v>
      </c>
      <c r="CA31" s="59">
        <f>+'El Tranque P5A'!J47</f>
        <v>0</v>
      </c>
      <c r="CB31" s="59">
        <f>+'El tranque P6A'!J47</f>
        <v>0</v>
      </c>
      <c r="CC31">
        <f>+'San Juan 1'!J47</f>
        <v>0</v>
      </c>
      <c r="CD31">
        <f>+'San Juan 2'!J47</f>
        <v>0</v>
      </c>
      <c r="CE31">
        <f>+'Los Alamos 1'!J47</f>
        <v>0</v>
      </c>
      <c r="CF31">
        <f>+'Pajaritos 1A'!J47</f>
        <v>0</v>
      </c>
      <c r="CG31">
        <f>+'Alto Jahuel'!J47</f>
        <v>0</v>
      </c>
      <c r="CH31">
        <f>+Miami!J47</f>
        <v>0</v>
      </c>
      <c r="CI31">
        <f>+'santa adela p10'!J47</f>
        <v>0</v>
      </c>
      <c r="CJ31">
        <f>+'El Tranque 7'!J47</f>
        <v>0</v>
      </c>
    </row>
    <row r="32" spans="1:88" x14ac:dyDescent="0.2">
      <c r="A32" s="4">
        <v>31</v>
      </c>
      <c r="B32" s="59">
        <f>+'Lautaro P1'!J48</f>
        <v>0</v>
      </c>
      <c r="C32" s="59">
        <f>+'Lautaro P2'!J48</f>
        <v>0</v>
      </c>
      <c r="D32" s="59">
        <f>+'Satelite P6'!J49</f>
        <v>0</v>
      </c>
      <c r="E32">
        <f>+'Satelite P7'!J49</f>
        <v>0</v>
      </c>
      <c r="F32" s="59">
        <f>+'El Abrazo P4'!J49</f>
        <v>0</v>
      </c>
      <c r="G32" s="59">
        <f>+'El Abrazo P5'!J49</f>
        <v>0</v>
      </c>
      <c r="H32" s="59">
        <f>+'Sta Marta P2'!J49</f>
        <v>0</v>
      </c>
      <c r="I32" s="59">
        <f>+'Sta Marta P3'!J49</f>
        <v>0</v>
      </c>
      <c r="J32" s="59">
        <f>+'Sta Marta P4'!J49</f>
        <v>0</v>
      </c>
      <c r="K32" s="59">
        <f>+'Sta Ana Chena'!J49</f>
        <v>0</v>
      </c>
      <c r="L32" s="59">
        <f>+'Oreste Plath P1'!J49</f>
        <v>0</v>
      </c>
      <c r="M32" s="59">
        <f>+'Oreste Plath P2'!J49</f>
        <v>0</v>
      </c>
      <c r="N32" s="59">
        <f>+'Almendral P1A'!J49</f>
        <v>0</v>
      </c>
      <c r="O32" s="59">
        <f>+'Almendral 2A'!J49</f>
        <v>0</v>
      </c>
      <c r="P32" s="59">
        <f>+'Almendral 3B'!J49</f>
        <v>0</v>
      </c>
      <c r="Q32" s="59">
        <f>+'Almendral 4A'!J49</f>
        <v>0</v>
      </c>
      <c r="R32" s="59">
        <f>+'Almendral 6A'!J49</f>
        <v>0</v>
      </c>
      <c r="S32" s="59">
        <f>+'Almendral 7'!J49</f>
        <v>0</v>
      </c>
      <c r="T32" s="59">
        <f>+'Almendral 8'!J49</f>
        <v>0</v>
      </c>
      <c r="U32" s="59">
        <f>+'Almendral 9'!J49</f>
        <v>0</v>
      </c>
      <c r="V32" s="59">
        <f>+'Maipu Centro P1'!J48</f>
        <v>0</v>
      </c>
      <c r="W32" s="59">
        <f>+'Maipu Centro P2'!J48</f>
        <v>0</v>
      </c>
      <c r="X32" s="59">
        <f>+'Cerrillos1 P2A'!J48</f>
        <v>0</v>
      </c>
      <c r="Y32" s="59">
        <f>+'Cerrillos1 P3A'!J48</f>
        <v>0</v>
      </c>
      <c r="Z32" s="59">
        <f>+'Cerrillos1 P4A'!J48</f>
        <v>0</v>
      </c>
      <c r="AA32" s="59">
        <f>+'Cerrillos1 P6'!J48</f>
        <v>0</v>
      </c>
      <c r="AB32" s="59">
        <f>+'Cerrillos2 P1'!J48</f>
        <v>0</v>
      </c>
      <c r="AC32" s="59">
        <f>+'Cerrillos2 P2'!J48</f>
        <v>0</v>
      </c>
      <c r="AD32" s="59">
        <f>+'Versalles1 P1'!J48</f>
        <v>0</v>
      </c>
      <c r="AE32" s="59">
        <f>+'Versalles1 P2'!J48</f>
        <v>0</v>
      </c>
      <c r="AF32" s="59">
        <f>+'Versalles1 P3'!J48</f>
        <v>0</v>
      </c>
      <c r="AG32" s="59">
        <f>+'Versalles2 P1'!J48</f>
        <v>0</v>
      </c>
      <c r="AH32" s="59">
        <f>+'Versalles2 P2'!J48</f>
        <v>0</v>
      </c>
      <c r="AI32" s="59">
        <f>+'Alessandri P1A'!J48</f>
        <v>0</v>
      </c>
      <c r="AJ32" s="59">
        <f>+'Alessandri P2A'!J48</f>
        <v>0</v>
      </c>
      <c r="AK32" s="59">
        <f>+'San Jose de Chuchunco P1A'!J48</f>
        <v>0</v>
      </c>
      <c r="AL32" s="59">
        <f>+'San Jose de Chuchunco P2A'!J48</f>
        <v>0</v>
      </c>
      <c r="AM32" s="59">
        <f>+'San Jose de Chuchunco P3A'!J48</f>
        <v>0</v>
      </c>
      <c r="AN32" s="59">
        <f>+'San Jose de Chuchunco P4A'!J48</f>
        <v>0</v>
      </c>
      <c r="AO32" s="59">
        <f>+'San Jose de Chuchunco P5'!J48</f>
        <v>0</v>
      </c>
      <c r="AP32" s="59">
        <f>+'Jahuel P1'!J48</f>
        <v>0</v>
      </c>
      <c r="AQ32" s="59">
        <f>+'Jahuel P2'!J48</f>
        <v>0</v>
      </c>
      <c r="AR32" s="59">
        <f>+'Jahuel P3'!J48</f>
        <v>0</v>
      </c>
      <c r="AS32" s="59">
        <f>+'Jahuel P4'!J48</f>
        <v>0</v>
      </c>
      <c r="AT32" s="59">
        <f>+'Jardin1 P1A'!J48</f>
        <v>0</v>
      </c>
      <c r="AU32" s="59">
        <f>+'Jardin1 P2A'!J48</f>
        <v>0</v>
      </c>
      <c r="AV32" s="59">
        <f>+'Jardin1 P5'!J48</f>
        <v>0</v>
      </c>
      <c r="AW32" s="59">
        <f>+'Jardin2 P2'!J48</f>
        <v>0</v>
      </c>
      <c r="AX32" s="59">
        <f>+'Jardin2 P3'!J48</f>
        <v>0</v>
      </c>
      <c r="AY32" s="59">
        <f>+'Jardin2 P4'!J48</f>
        <v>0</v>
      </c>
      <c r="AZ32" s="59">
        <f>+'Jardin2 P5'!J48</f>
        <v>0</v>
      </c>
      <c r="BA32" s="59">
        <f>+'Los Bosquinos P1'!J48</f>
        <v>0</v>
      </c>
      <c r="BB32" s="59">
        <f>+'Los Bosquinos P2'!J48</f>
        <v>0</v>
      </c>
      <c r="BC32" s="59">
        <f>+'Santa Adela P1A'!J48</f>
        <v>0</v>
      </c>
      <c r="BD32" s="59">
        <f>+'Santa Adela P2A'!J48</f>
        <v>0</v>
      </c>
      <c r="BE32" s="59">
        <f>+'Santa Adela P3A'!J48</f>
        <v>0</v>
      </c>
      <c r="BF32" s="59">
        <f>+'Santa Adela P6A'!J48</f>
        <v>0</v>
      </c>
      <c r="BG32" s="59">
        <f>+'Santa Adela P8A'!J48</f>
        <v>0</v>
      </c>
      <c r="BH32" s="59">
        <f>+'Santa Adela P9'!J48</f>
        <v>0</v>
      </c>
      <c r="BI32" s="59">
        <f>+'Escobar Williams P2A'!J48</f>
        <v>0</v>
      </c>
      <c r="BJ32" s="59">
        <f>+'Escobar Williams P3A'!J48</f>
        <v>0</v>
      </c>
      <c r="BK32" s="59">
        <f>+'Vista Alegre P2'!J48</f>
        <v>0</v>
      </c>
      <c r="BL32" s="59">
        <f>+'Vista Alegre P3'!J48</f>
        <v>0</v>
      </c>
      <c r="BM32" s="59">
        <f>+'Vista Alegre P4A'!J48</f>
        <v>0</v>
      </c>
      <c r="BN32" s="59">
        <f>+'Vista Alegre P5'!J48</f>
        <v>0</v>
      </c>
      <c r="BO32" s="59">
        <f>+'Los Presidentes P5'!J48</f>
        <v>0</v>
      </c>
      <c r="BP32" s="59">
        <f>+'Los Presidentes P6'!J48</f>
        <v>0</v>
      </c>
      <c r="BQ32" s="59">
        <f>+'Lo Errazuriz P1A'!J48</f>
        <v>0</v>
      </c>
      <c r="BR32" s="59">
        <f>+'Lo Errazuriz P2A'!J48</f>
        <v>0</v>
      </c>
      <c r="BS32" s="59">
        <f>+'Lo Errazuriz P6'!J48</f>
        <v>0</v>
      </c>
      <c r="BT32" s="59">
        <f>+'San Luis P1'!J48</f>
        <v>0</v>
      </c>
      <c r="BU32" s="59">
        <f>+'San Luis P2A'!J48</f>
        <v>0</v>
      </c>
      <c r="BV32" s="59">
        <f>+'San Luis P3A'!J48</f>
        <v>0</v>
      </c>
      <c r="BW32" s="59">
        <f>+'El Tranque P1'!J48</f>
        <v>0</v>
      </c>
      <c r="BX32" s="59">
        <f>+'El Tranque P2A'!J48</f>
        <v>0</v>
      </c>
      <c r="BY32" s="59">
        <f>+'El Tranque P3A'!J48</f>
        <v>0</v>
      </c>
      <c r="BZ32" s="59">
        <f>+'El Tranque P4A'!J48</f>
        <v>0</v>
      </c>
      <c r="CA32" s="59">
        <f>+'El Tranque P5A'!J48</f>
        <v>0</v>
      </c>
      <c r="CB32" s="59">
        <f>+'El tranque P6A'!J48</f>
        <v>0</v>
      </c>
      <c r="CC32">
        <f>+'San Juan 1'!J48</f>
        <v>0</v>
      </c>
      <c r="CD32">
        <f>+'San Juan 2'!J48</f>
        <v>0</v>
      </c>
      <c r="CE32">
        <f>+'Los Alamos 1'!J48</f>
        <v>0</v>
      </c>
      <c r="CF32">
        <f>+'Pajaritos 1A'!J48</f>
        <v>0</v>
      </c>
      <c r="CG32">
        <f>+'Alto Jahuel'!J48</f>
        <v>0</v>
      </c>
      <c r="CH32">
        <f>+Miami!J48</f>
        <v>0</v>
      </c>
      <c r="CI32">
        <f>+'santa adela p10'!J48</f>
        <v>0</v>
      </c>
      <c r="CJ32">
        <f>+'El Tranque 7'!J48</f>
        <v>0</v>
      </c>
    </row>
    <row r="34" spans="2:88" x14ac:dyDescent="0.2">
      <c r="B34" s="59">
        <f>+SUM(B2:B32)</f>
        <v>0</v>
      </c>
      <c r="C34" s="59">
        <f t="shared" ref="C34:BN34" si="0">+SUM(C2:C32)</f>
        <v>0</v>
      </c>
      <c r="D34" s="59">
        <f t="shared" si="0"/>
        <v>0</v>
      </c>
      <c r="E34" s="59">
        <f t="shared" si="0"/>
        <v>0</v>
      </c>
      <c r="F34" s="59">
        <f t="shared" si="0"/>
        <v>0</v>
      </c>
      <c r="G34" s="59">
        <f t="shared" si="0"/>
        <v>0</v>
      </c>
      <c r="H34" s="59">
        <f t="shared" si="0"/>
        <v>0</v>
      </c>
      <c r="I34" s="59">
        <f t="shared" si="0"/>
        <v>0</v>
      </c>
      <c r="J34" s="59">
        <f t="shared" si="0"/>
        <v>0</v>
      </c>
      <c r="K34" s="59">
        <f t="shared" si="0"/>
        <v>0</v>
      </c>
      <c r="L34" s="59">
        <f t="shared" si="0"/>
        <v>0</v>
      </c>
      <c r="M34" s="59">
        <f t="shared" si="0"/>
        <v>0</v>
      </c>
      <c r="N34" s="59">
        <f t="shared" si="0"/>
        <v>0</v>
      </c>
      <c r="O34" s="59">
        <f t="shared" si="0"/>
        <v>0</v>
      </c>
      <c r="P34" s="59">
        <f t="shared" si="0"/>
        <v>0</v>
      </c>
      <c r="Q34" s="59">
        <f t="shared" si="0"/>
        <v>0</v>
      </c>
      <c r="R34" s="59">
        <f t="shared" si="0"/>
        <v>0</v>
      </c>
      <c r="S34" s="59">
        <f t="shared" si="0"/>
        <v>0</v>
      </c>
      <c r="T34" s="59">
        <f t="shared" si="0"/>
        <v>0</v>
      </c>
      <c r="U34" s="59">
        <f t="shared" si="0"/>
        <v>0</v>
      </c>
      <c r="V34" s="59">
        <f t="shared" si="0"/>
        <v>0</v>
      </c>
      <c r="W34" s="59">
        <f t="shared" si="0"/>
        <v>0</v>
      </c>
      <c r="X34" s="59">
        <f t="shared" si="0"/>
        <v>0</v>
      </c>
      <c r="Y34" s="59">
        <f t="shared" si="0"/>
        <v>0</v>
      </c>
      <c r="Z34" s="59">
        <f t="shared" si="0"/>
        <v>0</v>
      </c>
      <c r="AA34" s="59">
        <f t="shared" si="0"/>
        <v>0</v>
      </c>
      <c r="AB34" s="59">
        <f t="shared" si="0"/>
        <v>0</v>
      </c>
      <c r="AC34" s="59">
        <f t="shared" si="0"/>
        <v>0</v>
      </c>
      <c r="AD34" s="59">
        <f t="shared" si="0"/>
        <v>0</v>
      </c>
      <c r="AE34" s="59">
        <f t="shared" si="0"/>
        <v>0</v>
      </c>
      <c r="AF34" s="59">
        <f t="shared" si="0"/>
        <v>0</v>
      </c>
      <c r="AG34" s="59">
        <f t="shared" si="0"/>
        <v>0</v>
      </c>
      <c r="AH34" s="59">
        <f t="shared" si="0"/>
        <v>0</v>
      </c>
      <c r="AI34" s="59">
        <f t="shared" si="0"/>
        <v>0</v>
      </c>
      <c r="AJ34" s="59">
        <f t="shared" si="0"/>
        <v>0</v>
      </c>
      <c r="AK34" s="59">
        <f t="shared" si="0"/>
        <v>0</v>
      </c>
      <c r="AL34" s="59">
        <f t="shared" si="0"/>
        <v>0</v>
      </c>
      <c r="AM34" s="59">
        <f t="shared" si="0"/>
        <v>0</v>
      </c>
      <c r="AN34" s="59">
        <f t="shared" si="0"/>
        <v>0</v>
      </c>
      <c r="AO34" s="59">
        <f t="shared" si="0"/>
        <v>0</v>
      </c>
      <c r="AP34" s="59">
        <f t="shared" si="0"/>
        <v>0</v>
      </c>
      <c r="AQ34" s="59">
        <f t="shared" si="0"/>
        <v>0</v>
      </c>
      <c r="AR34" s="59">
        <f t="shared" si="0"/>
        <v>0</v>
      </c>
      <c r="AS34" s="59">
        <f t="shared" si="0"/>
        <v>0</v>
      </c>
      <c r="AT34" s="59">
        <f t="shared" si="0"/>
        <v>0</v>
      </c>
      <c r="AU34" s="59">
        <f t="shared" si="0"/>
        <v>0</v>
      </c>
      <c r="AV34" s="59">
        <f t="shared" si="0"/>
        <v>0</v>
      </c>
      <c r="AW34" s="59">
        <f t="shared" si="0"/>
        <v>0</v>
      </c>
      <c r="AX34" s="59">
        <f t="shared" si="0"/>
        <v>0</v>
      </c>
      <c r="AY34" s="59">
        <f t="shared" si="0"/>
        <v>0</v>
      </c>
      <c r="AZ34" s="59">
        <f t="shared" si="0"/>
        <v>0</v>
      </c>
      <c r="BA34" s="59">
        <f t="shared" si="0"/>
        <v>0</v>
      </c>
      <c r="BB34" s="59">
        <f t="shared" si="0"/>
        <v>0</v>
      </c>
      <c r="BC34" s="59">
        <f t="shared" si="0"/>
        <v>0</v>
      </c>
      <c r="BD34" s="59">
        <f t="shared" si="0"/>
        <v>0</v>
      </c>
      <c r="BE34" s="59">
        <f t="shared" si="0"/>
        <v>0</v>
      </c>
      <c r="BF34" s="59">
        <f t="shared" si="0"/>
        <v>0</v>
      </c>
      <c r="BG34" s="59">
        <f t="shared" si="0"/>
        <v>0</v>
      </c>
      <c r="BH34" s="59">
        <f t="shared" si="0"/>
        <v>0</v>
      </c>
      <c r="BI34" s="59">
        <f t="shared" si="0"/>
        <v>0</v>
      </c>
      <c r="BJ34" s="59">
        <f t="shared" si="0"/>
        <v>0</v>
      </c>
      <c r="BK34" s="59">
        <f t="shared" si="0"/>
        <v>0</v>
      </c>
      <c r="BL34" s="59">
        <f t="shared" si="0"/>
        <v>0</v>
      </c>
      <c r="BM34" s="59">
        <f t="shared" si="0"/>
        <v>0</v>
      </c>
      <c r="BN34" s="59">
        <f t="shared" si="0"/>
        <v>0</v>
      </c>
      <c r="BO34" s="59">
        <f t="shared" ref="BO34:CJ34" si="1">+SUM(BO2:BO32)</f>
        <v>0</v>
      </c>
      <c r="BP34" s="59">
        <f t="shared" si="1"/>
        <v>0</v>
      </c>
      <c r="BQ34" s="59">
        <f t="shared" si="1"/>
        <v>0</v>
      </c>
      <c r="BR34" s="59">
        <f t="shared" si="1"/>
        <v>0</v>
      </c>
      <c r="BS34" s="59">
        <f t="shared" si="1"/>
        <v>0</v>
      </c>
      <c r="BT34" s="59">
        <f t="shared" si="1"/>
        <v>0</v>
      </c>
      <c r="BU34" s="59">
        <f t="shared" si="1"/>
        <v>0</v>
      </c>
      <c r="BV34" s="59">
        <f t="shared" si="1"/>
        <v>0</v>
      </c>
      <c r="BW34" s="59">
        <f t="shared" si="1"/>
        <v>0</v>
      </c>
      <c r="BX34" s="59">
        <f t="shared" si="1"/>
        <v>0</v>
      </c>
      <c r="BY34" s="59">
        <f t="shared" si="1"/>
        <v>0</v>
      </c>
      <c r="BZ34" s="59">
        <f t="shared" si="1"/>
        <v>0</v>
      </c>
      <c r="CA34" s="59">
        <f t="shared" si="1"/>
        <v>0</v>
      </c>
      <c r="CB34" s="59">
        <f t="shared" si="1"/>
        <v>0</v>
      </c>
      <c r="CC34" s="59">
        <f t="shared" si="1"/>
        <v>0</v>
      </c>
      <c r="CD34" s="59">
        <f t="shared" si="1"/>
        <v>0</v>
      </c>
      <c r="CE34" s="59">
        <f t="shared" si="1"/>
        <v>0</v>
      </c>
      <c r="CF34" s="59">
        <f t="shared" si="1"/>
        <v>0</v>
      </c>
      <c r="CG34" s="59">
        <f t="shared" si="1"/>
        <v>0</v>
      </c>
      <c r="CH34" s="59">
        <f t="shared" si="1"/>
        <v>0</v>
      </c>
      <c r="CI34" s="59">
        <f t="shared" si="1"/>
        <v>0</v>
      </c>
      <c r="CJ34" s="59">
        <f t="shared" si="1"/>
        <v>0</v>
      </c>
    </row>
    <row r="43" spans="2:88" x14ac:dyDescent="0.2">
      <c r="G43" s="59"/>
      <c r="H43" s="59"/>
      <c r="I43" s="59"/>
    </row>
    <row r="44" spans="2:88" x14ac:dyDescent="0.2">
      <c r="G44" s="59"/>
    </row>
    <row r="46" spans="2:88" x14ac:dyDescent="0.2">
      <c r="G46" s="1"/>
      <c r="N46" s="7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8ECFEEF0F38A4D967D61BBA7677750" ma:contentTypeVersion="7" ma:contentTypeDescription="Crear nuevo documento." ma:contentTypeScope="" ma:versionID="9cb934699c696958f31468b3dd7561f4">
  <xsd:schema xmlns:xsd="http://www.w3.org/2001/XMLSchema" xmlns:xs="http://www.w3.org/2001/XMLSchema" xmlns:p="http://schemas.microsoft.com/office/2006/metadata/properties" xmlns:ns3="f9ad7561-512b-4d7b-8671-11eda1bf8b44" targetNamespace="http://schemas.microsoft.com/office/2006/metadata/properties" ma:root="true" ma:fieldsID="aa1866fa13968955286c9b7047a17954" ns3:_="">
    <xsd:import namespace="f9ad7561-512b-4d7b-8671-11eda1bf8b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d7561-512b-4d7b-8671-11eda1bf8b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3858A8-0D44-4A46-A0D8-A81222B2E5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7BDB4E8-941B-4CC1-B386-0420DD5027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d7561-512b-4d7b-8671-11eda1bf8b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236EF6-D6E7-4141-8190-19586088D6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92</vt:i4>
      </vt:variant>
      <vt:variant>
        <vt:lpstr>Rangos con nombre</vt:lpstr>
      </vt:variant>
      <vt:variant>
        <vt:i4>80</vt:i4>
      </vt:variant>
    </vt:vector>
  </HeadingPairs>
  <TitlesOfParts>
    <vt:vector size="172" baseType="lpstr">
      <vt:lpstr>Tabla</vt:lpstr>
      <vt:lpstr>Lautaro P1</vt:lpstr>
      <vt:lpstr>Lautaro P2</vt:lpstr>
      <vt:lpstr>Satelite P6</vt:lpstr>
      <vt:lpstr>Satelite P7</vt:lpstr>
      <vt:lpstr>El Abrazo P4</vt:lpstr>
      <vt:lpstr>El Abrazo P5</vt:lpstr>
      <vt:lpstr>Sta Marta P2</vt:lpstr>
      <vt:lpstr>Sta Marta P3</vt:lpstr>
      <vt:lpstr>Sta Marta P4</vt:lpstr>
      <vt:lpstr>Sta Ana Chena</vt:lpstr>
      <vt:lpstr>Oreste Plath P1</vt:lpstr>
      <vt:lpstr>Oreste Plath P2</vt:lpstr>
      <vt:lpstr>Almendral P1A</vt:lpstr>
      <vt:lpstr>Almendral 2A</vt:lpstr>
      <vt:lpstr>Almendral 3B</vt:lpstr>
      <vt:lpstr>Almendral 4A</vt:lpstr>
      <vt:lpstr>Almendral 6A</vt:lpstr>
      <vt:lpstr>Almendral 7</vt:lpstr>
      <vt:lpstr>Almendral 8</vt:lpstr>
      <vt:lpstr>Almendral 9</vt:lpstr>
      <vt:lpstr>Maipu Centro P1</vt:lpstr>
      <vt:lpstr>Maipu Centro P2</vt:lpstr>
      <vt:lpstr>Cerrillos1 P2A</vt:lpstr>
      <vt:lpstr>Cerrillos1 P3A</vt:lpstr>
      <vt:lpstr>Cerrillos1 P4A</vt:lpstr>
      <vt:lpstr>Cerrillos1 P6</vt:lpstr>
      <vt:lpstr>Cerrillos2 P1</vt:lpstr>
      <vt:lpstr>Cerrillos2 P2</vt:lpstr>
      <vt:lpstr>Versalles1 P1</vt:lpstr>
      <vt:lpstr>Versalles1 P2</vt:lpstr>
      <vt:lpstr>Versalles1 P3</vt:lpstr>
      <vt:lpstr>Versalles2 P1</vt:lpstr>
      <vt:lpstr>Versalles2 P2</vt:lpstr>
      <vt:lpstr>Alessandri P1A</vt:lpstr>
      <vt:lpstr>Alessandri P2A</vt:lpstr>
      <vt:lpstr>San Jose de Chuchunco P1A</vt:lpstr>
      <vt:lpstr>San Jose de Chuchunco P2A</vt:lpstr>
      <vt:lpstr>San Jose de Chuchunco P3A</vt:lpstr>
      <vt:lpstr>San Jose de Chuchunco P4A</vt:lpstr>
      <vt:lpstr>San Jose de Chuchunco P5</vt:lpstr>
      <vt:lpstr>Jahuel P1</vt:lpstr>
      <vt:lpstr>Jahuel P2</vt:lpstr>
      <vt:lpstr>Jahuel P3</vt:lpstr>
      <vt:lpstr>Jahuel P4</vt:lpstr>
      <vt:lpstr>Jardin1 P1A</vt:lpstr>
      <vt:lpstr>Jardin1 P2A</vt:lpstr>
      <vt:lpstr>Jardin1 P5</vt:lpstr>
      <vt:lpstr>Jardin2 P2</vt:lpstr>
      <vt:lpstr>Jardin2 P3</vt:lpstr>
      <vt:lpstr>Jardin2 P4</vt:lpstr>
      <vt:lpstr>Jardin2 P5</vt:lpstr>
      <vt:lpstr>Los Bosquinos P1</vt:lpstr>
      <vt:lpstr>Los Bosquinos P2</vt:lpstr>
      <vt:lpstr>Santa Adela P1A</vt:lpstr>
      <vt:lpstr>Santa Adela P2A</vt:lpstr>
      <vt:lpstr>Santa Adela P3A</vt:lpstr>
      <vt:lpstr>Santa Adela P6A</vt:lpstr>
      <vt:lpstr>Santa Adela P8A</vt:lpstr>
      <vt:lpstr>Santa Adela P9</vt:lpstr>
      <vt:lpstr>Escobar Williams P2A</vt:lpstr>
      <vt:lpstr>Escobar Williams P3A</vt:lpstr>
      <vt:lpstr>Vista Alegre P2</vt:lpstr>
      <vt:lpstr>Vista Alegre P3</vt:lpstr>
      <vt:lpstr>Vista Alegre P4A</vt:lpstr>
      <vt:lpstr>Vista Alegre P5</vt:lpstr>
      <vt:lpstr>Los Presidentes P5</vt:lpstr>
      <vt:lpstr>Los Presidentes P6</vt:lpstr>
      <vt:lpstr>Lo Errazuriz P1A</vt:lpstr>
      <vt:lpstr>Lo Errazuriz P2A</vt:lpstr>
      <vt:lpstr>Lo Errazuriz P6</vt:lpstr>
      <vt:lpstr>San Luis P1</vt:lpstr>
      <vt:lpstr>San Luis P2A</vt:lpstr>
      <vt:lpstr>San Luis P3A</vt:lpstr>
      <vt:lpstr>El Tranque P1</vt:lpstr>
      <vt:lpstr>El Tranque P2A</vt:lpstr>
      <vt:lpstr>El Tranque P3A</vt:lpstr>
      <vt:lpstr>El Tranque P4A</vt:lpstr>
      <vt:lpstr>El Tranque P5A</vt:lpstr>
      <vt:lpstr>El tranque P6A</vt:lpstr>
      <vt:lpstr>San Juan 1</vt:lpstr>
      <vt:lpstr>santa adela p10</vt:lpstr>
      <vt:lpstr>San Juan 2</vt:lpstr>
      <vt:lpstr>El Tranque 7</vt:lpstr>
      <vt:lpstr>Los Alamos 1</vt:lpstr>
      <vt:lpstr>Pajaritos 1A</vt:lpstr>
      <vt:lpstr>Alto Jahuel</vt:lpstr>
      <vt:lpstr>Miami</vt:lpstr>
      <vt:lpstr>RELLENAR Q PROY</vt:lpstr>
      <vt:lpstr>PR18</vt:lpstr>
      <vt:lpstr>Resumen Horas</vt:lpstr>
      <vt:lpstr>Resumen Vol (2)</vt:lpstr>
      <vt:lpstr>'Alessandri P1A'!Títulos_a_imprimir</vt:lpstr>
      <vt:lpstr>'Alessandri P2A'!Títulos_a_imprimir</vt:lpstr>
      <vt:lpstr>'Almendral 2A'!Títulos_a_imprimir</vt:lpstr>
      <vt:lpstr>'Almendral 3B'!Títulos_a_imprimir</vt:lpstr>
      <vt:lpstr>'Almendral 4A'!Títulos_a_imprimir</vt:lpstr>
      <vt:lpstr>'Almendral 6A'!Títulos_a_imprimir</vt:lpstr>
      <vt:lpstr>'Almendral 7'!Títulos_a_imprimir</vt:lpstr>
      <vt:lpstr>'Almendral 8'!Títulos_a_imprimir</vt:lpstr>
      <vt:lpstr>'Almendral 9'!Títulos_a_imprimir</vt:lpstr>
      <vt:lpstr>'Almendral P1A'!Títulos_a_imprimir</vt:lpstr>
      <vt:lpstr>'Cerrillos1 P2A'!Títulos_a_imprimir</vt:lpstr>
      <vt:lpstr>'Cerrillos1 P3A'!Títulos_a_imprimir</vt:lpstr>
      <vt:lpstr>'Cerrillos1 P4A'!Títulos_a_imprimir</vt:lpstr>
      <vt:lpstr>'Cerrillos1 P6'!Títulos_a_imprimir</vt:lpstr>
      <vt:lpstr>'Cerrillos2 P1'!Títulos_a_imprimir</vt:lpstr>
      <vt:lpstr>'Cerrillos2 P2'!Títulos_a_imprimir</vt:lpstr>
      <vt:lpstr>'El Abrazo P4'!Títulos_a_imprimir</vt:lpstr>
      <vt:lpstr>'El Abrazo P5'!Títulos_a_imprimir</vt:lpstr>
      <vt:lpstr>'El Tranque P1'!Títulos_a_imprimir</vt:lpstr>
      <vt:lpstr>'El Tranque P2A'!Títulos_a_imprimir</vt:lpstr>
      <vt:lpstr>'El Tranque P3A'!Títulos_a_imprimir</vt:lpstr>
      <vt:lpstr>'El Tranque P4A'!Títulos_a_imprimir</vt:lpstr>
      <vt:lpstr>'El Tranque P5A'!Títulos_a_imprimir</vt:lpstr>
      <vt:lpstr>'El tranque P6A'!Títulos_a_imprimir</vt:lpstr>
      <vt:lpstr>'Escobar Williams P2A'!Títulos_a_imprimir</vt:lpstr>
      <vt:lpstr>'Escobar Williams P3A'!Títulos_a_imprimir</vt:lpstr>
      <vt:lpstr>'Jahuel P1'!Títulos_a_imprimir</vt:lpstr>
      <vt:lpstr>'Jahuel P2'!Títulos_a_imprimir</vt:lpstr>
      <vt:lpstr>'Jahuel P3'!Títulos_a_imprimir</vt:lpstr>
      <vt:lpstr>'Jahuel P4'!Títulos_a_imprimir</vt:lpstr>
      <vt:lpstr>'Jardin1 P1A'!Títulos_a_imprimir</vt:lpstr>
      <vt:lpstr>'Jardin1 P2A'!Títulos_a_imprimir</vt:lpstr>
      <vt:lpstr>'Jardin1 P5'!Títulos_a_imprimir</vt:lpstr>
      <vt:lpstr>'Jardin2 P2'!Títulos_a_imprimir</vt:lpstr>
      <vt:lpstr>'Jardin2 P3'!Títulos_a_imprimir</vt:lpstr>
      <vt:lpstr>'Jardin2 P4'!Títulos_a_imprimir</vt:lpstr>
      <vt:lpstr>'Jardin2 P5'!Títulos_a_imprimir</vt:lpstr>
      <vt:lpstr>'Lautaro P1'!Títulos_a_imprimir</vt:lpstr>
      <vt:lpstr>'Lautaro P2'!Títulos_a_imprimir</vt:lpstr>
      <vt:lpstr>'Lo Errazuriz P1A'!Títulos_a_imprimir</vt:lpstr>
      <vt:lpstr>'Lo Errazuriz P2A'!Títulos_a_imprimir</vt:lpstr>
      <vt:lpstr>'Lo Errazuriz P6'!Títulos_a_imprimir</vt:lpstr>
      <vt:lpstr>'Los Bosquinos P1'!Títulos_a_imprimir</vt:lpstr>
      <vt:lpstr>'Los Bosquinos P2'!Títulos_a_imprimir</vt:lpstr>
      <vt:lpstr>'Los Presidentes P5'!Títulos_a_imprimir</vt:lpstr>
      <vt:lpstr>'Los Presidentes P6'!Títulos_a_imprimir</vt:lpstr>
      <vt:lpstr>'Maipu Centro P1'!Títulos_a_imprimir</vt:lpstr>
      <vt:lpstr>'Maipu Centro P2'!Títulos_a_imprimir</vt:lpstr>
      <vt:lpstr>'Oreste Plath P1'!Títulos_a_imprimir</vt:lpstr>
      <vt:lpstr>'Oreste Plath P2'!Títulos_a_imprimir</vt:lpstr>
      <vt:lpstr>'San Jose de Chuchunco P1A'!Títulos_a_imprimir</vt:lpstr>
      <vt:lpstr>'San Jose de Chuchunco P2A'!Títulos_a_imprimir</vt:lpstr>
      <vt:lpstr>'San Jose de Chuchunco P3A'!Títulos_a_imprimir</vt:lpstr>
      <vt:lpstr>'San Jose de Chuchunco P4A'!Títulos_a_imprimir</vt:lpstr>
      <vt:lpstr>'San Jose de Chuchunco P5'!Títulos_a_imprimir</vt:lpstr>
      <vt:lpstr>'San Luis P1'!Títulos_a_imprimir</vt:lpstr>
      <vt:lpstr>'San Luis P2A'!Títulos_a_imprimir</vt:lpstr>
      <vt:lpstr>'San Luis P3A'!Títulos_a_imprimir</vt:lpstr>
      <vt:lpstr>'Santa Adela P1A'!Títulos_a_imprimir</vt:lpstr>
      <vt:lpstr>'Santa Adela P2A'!Títulos_a_imprimir</vt:lpstr>
      <vt:lpstr>'Santa Adela P3A'!Títulos_a_imprimir</vt:lpstr>
      <vt:lpstr>'Santa Adela P6A'!Títulos_a_imprimir</vt:lpstr>
      <vt:lpstr>'Santa Adela P8A'!Títulos_a_imprimir</vt:lpstr>
      <vt:lpstr>'Santa Adela P9'!Títulos_a_imprimir</vt:lpstr>
      <vt:lpstr>'Satelite P6'!Títulos_a_imprimir</vt:lpstr>
      <vt:lpstr>'Satelite P7'!Títulos_a_imprimir</vt:lpstr>
      <vt:lpstr>'Sta Ana Chena'!Títulos_a_imprimir</vt:lpstr>
      <vt:lpstr>'Sta Marta P2'!Títulos_a_imprimir</vt:lpstr>
      <vt:lpstr>'Sta Marta P3'!Títulos_a_imprimir</vt:lpstr>
      <vt:lpstr>'Sta Marta P4'!Títulos_a_imprimir</vt:lpstr>
      <vt:lpstr>Tabla!Títulos_a_imprimir</vt:lpstr>
      <vt:lpstr>'Versalles1 P1'!Títulos_a_imprimir</vt:lpstr>
      <vt:lpstr>'Versalles1 P2'!Títulos_a_imprimir</vt:lpstr>
      <vt:lpstr>'Versalles1 P3'!Títulos_a_imprimir</vt:lpstr>
      <vt:lpstr>'Versalles2 P1'!Títulos_a_imprimir</vt:lpstr>
      <vt:lpstr>'Versalles2 P2'!Títulos_a_imprimir</vt:lpstr>
      <vt:lpstr>'Vista Alegre P2'!Títulos_a_imprimir</vt:lpstr>
      <vt:lpstr>'Vista Alegre P3'!Títulos_a_imprimir</vt:lpstr>
      <vt:lpstr>'Vista Alegre P4A'!Títulos_a_imprimir</vt:lpstr>
      <vt:lpstr>'Vista Alegre P5'!Títulos_a_imprimir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OPERACIONES - SMAPA</dc:creator>
  <cp:lastModifiedBy>Javier Ignacio Lobos Constanzo</cp:lastModifiedBy>
  <cp:lastPrinted>2024-12-13T18:07:07Z</cp:lastPrinted>
  <dcterms:created xsi:type="dcterms:W3CDTF">2010-03-08T07:25:14Z</dcterms:created>
  <dcterms:modified xsi:type="dcterms:W3CDTF">2025-02-11T14:19:32Z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0x010100678ECFEEF0F38A4D967D61BBA7677750</vt:lpwstr>
  </property>
</Properties>
</file>