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Main Simple" sheetId="1" r:id="rId3"/>
    <sheet state="hidden" name="WIP Zoan Revamp" sheetId="2" r:id="rId4"/>
    <sheet state="visible" name="Main" sheetId="3" r:id="rId5"/>
    <sheet state="visible" name="About Page" sheetId="4" r:id="rId6"/>
    <sheet state="visible" name="Paramecia" sheetId="5" r:id="rId7"/>
    <sheet state="visible" name="Zoan" sheetId="6" r:id="rId8"/>
    <sheet state="visible" name="Logia" sheetId="7"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B4">
      <text>
        <t xml:space="preserve">Randomly Generates when refreshed and after every change in the spreadsheet.</t>
      </text>
    </comment>
    <comment authorId="0" ref="B5">
      <text>
        <t xml:space="preserve">10% Logia
40% Paramecia
50% Zoan</t>
      </text>
    </comment>
  </commentList>
</comments>
</file>

<file path=xl/comments2.xml><?xml version="1.0" encoding="utf-8"?>
<comments xmlns:r="http://schemas.openxmlformats.org/officeDocument/2006/relationships" xmlns="http://schemas.openxmlformats.org/spreadsheetml/2006/main">
  <authors>
    <author/>
  </authors>
  <commentList>
    <comment authorId="0" ref="F1">
      <text>
        <t xml:space="preserve">Ancient Spiky Snail</t>
      </text>
    </comment>
    <comment authorId="0" ref="F2">
      <text>
        <t xml:space="preserve">Ancient Millipede</t>
      </text>
    </comment>
    <comment authorId="0" ref="F3">
      <text>
        <t xml:space="preserve">Ancient Dragonfly</t>
      </text>
    </comment>
    <comment authorId="0" ref="F4">
      <text>
        <t xml:space="preserve">Ancient Spider</t>
      </text>
    </comment>
    <comment authorId="0" ref="C5">
      <text>
        <t xml:space="preserve">- Healer</t>
      </text>
    </comment>
    <comment authorId="0" ref="C6">
      <text>
        <t xml:space="preserve">- Poison tongue</t>
      </text>
    </comment>
    <comment authorId="0" ref="F6">
      <text>
        <t xml:space="preserve">Ancient Terrorbird</t>
      </text>
    </comment>
    <comment authorId="0" ref="C7">
      <text>
        <t xml:space="preserve">Fire breathing spider</t>
      </text>
    </comment>
    <comment authorId="0" ref="F7">
      <text>
        <t xml:space="preserve">Ancient Dodo Bird</t>
      </text>
    </comment>
    <comment authorId="0" ref="F8">
      <text>
        <t xml:space="preserve">Snout Horned Deer</t>
      </text>
    </comment>
    <comment authorId="0" ref="F10">
      <text>
        <t xml:space="preserve">Weird Horn</t>
      </text>
    </comment>
    <comment authorId="0" ref="F11">
      <text>
        <t xml:space="preserve">Ancient Woolly Rhino</t>
      </text>
    </comment>
    <comment authorId="0" ref="F12">
      <text>
        <t xml:space="preserve">Ancient 2 Tusked Rhino</t>
      </text>
    </comment>
    <comment authorId="0" ref="F17">
      <text>
        <t xml:space="preserve">The Shark Tooth Cat
The Cookie Cutter Cat</t>
      </text>
    </comment>
    <comment authorId="0" ref="F19">
      <text>
        <t xml:space="preserve">Big Boi</t>
      </text>
    </comment>
    <comment authorId="0" ref="F20">
      <text>
        <t xml:space="preserve">"The Bone Crusher"
"More than dog"</t>
      </text>
    </comment>
    <comment authorId="0" ref="F21">
      <text>
        <t xml:space="preserve">Ancient Boar</t>
      </text>
    </comment>
    <comment authorId="0" ref="F22">
      <text>
        <t xml:space="preserve">"The Hell Pig"</t>
      </text>
    </comment>
    <comment authorId="0" ref="F25">
      <text>
        <t xml:space="preserve">My Dad's Nightmare</t>
      </text>
    </comment>
    <comment authorId="0" ref="F26">
      <text>
        <t xml:space="preserve">"The Devil Frog"
</t>
      </text>
    </comment>
    <comment authorId="0" ref="F27">
      <text>
        <t xml:space="preserve">Named after the Ninja Turtles</t>
      </text>
    </comment>
    <comment authorId="0" ref="F28">
      <text>
        <t xml:space="preserve">Ancient Big Crocodile</t>
      </text>
    </comment>
    <comment authorId="0" ref="F29">
      <text>
        <t xml:space="preserve">Ancient Galloping Crocodile
Cheetah-Gator</t>
      </text>
    </comment>
    <comment authorId="0" ref="F30">
      <text>
        <t xml:space="preserve">The Wawel Dragon
</t>
      </text>
    </comment>
    <comment authorId="0" ref="F31">
      <text>
        <t xml:space="preserve">The Carolina Butcher</t>
      </text>
    </comment>
    <comment authorId="0" ref="F32">
      <text>
        <t xml:space="preserve">Ancient Elephant-Sized Rodent</t>
      </text>
    </comment>
    <comment authorId="0" ref="F33">
      <text>
        <t xml:space="preserve">Two-Horned Gopher</t>
      </text>
    </comment>
    <comment authorId="0" ref="F34">
      <text>
        <t xml:space="preserve">We out here in the History Channel. Cryptids.</t>
      </text>
    </comment>
    <comment authorId="0" ref="C35">
      <text>
        <t xml:space="preserve">Meteorites and bleeding perhaps?</t>
      </text>
    </comment>
    <comment authorId="0" ref="F35">
      <text>
        <t xml:space="preserve">Ancient Short Snout Bear</t>
      </text>
    </comment>
    <comment authorId="0" ref="C36">
      <text>
        <t xml:space="preserve">Skoll
</t>
      </text>
    </comment>
    <comment authorId="0" ref="F36">
      <text>
        <t xml:space="preserve">A bear, but faster? Good lord
"Specialized for running down prey"</t>
      </text>
    </comment>
    <comment authorId="0" ref="C37">
      <text>
        <t xml:space="preserve">Hati
</t>
      </text>
    </comment>
    <comment authorId="0" ref="F37">
      <text>
        <t xml:space="preserve">The teeth on that bad boy!</t>
      </text>
    </comment>
    <comment authorId="0" ref="C38">
      <text>
        <t xml:space="preserve">Moved from 'Bats'
- Speed
- Agility
- Blood sucking
- Stealth</t>
      </text>
    </comment>
    <comment authorId="0" ref="F38">
      <text>
        <t xml:space="preserve">Crocodile Jawed Mammal</t>
      </text>
    </comment>
    <comment authorId="0" ref="F39">
      <text>
        <t xml:space="preserve">Ancient Ground Sloth</t>
      </text>
    </comment>
    <comment authorId="0" ref="C40">
      <text>
        <t xml:space="preserve">- Stone hide</t>
      </text>
    </comment>
    <comment authorId="0" ref="F40">
      <text>
        <t xml:space="preserve">Has a gnarly tail.</t>
      </text>
    </comment>
    <comment authorId="0" ref="C41">
      <text>
        <t xml:space="preserve">- Spiky tongue</t>
      </text>
    </comment>
    <comment authorId="0" ref="C42">
      <text>
        <t xml:space="preserve">- Beehive beard that you can control</t>
      </text>
    </comment>
    <comment authorId="0" ref="F42">
      <text>
        <t xml:space="preserve">Flying Dinosaur</t>
      </text>
    </comment>
    <comment authorId="0" ref="C43">
      <text>
        <t xml:space="preserve">- Durability
- Hard head</t>
      </text>
    </comment>
    <comment authorId="0" ref="F43">
      <text>
        <t xml:space="preserve">Flying Longnecked Dinosaur</t>
      </text>
    </comment>
    <comment authorId="0" ref="C44">
      <text>
        <t xml:space="preserve">- Defense (Shell)
- Multiple claws</t>
      </text>
    </comment>
    <comment authorId="0" ref="F44">
      <text>
        <t xml:space="preserve">Fan-Headed Raptor</t>
      </text>
    </comment>
    <comment authorId="0" ref="C45">
      <text>
        <t xml:space="preserve">- Size
- Defense (Shell)
- Claws</t>
      </text>
    </comment>
    <comment authorId="0" ref="F45">
      <text>
        <t xml:space="preserve">Maced-Tail Dinosaur</t>
      </text>
    </comment>
    <comment authorId="0" ref="C46">
      <text>
        <t xml:space="preserve">- Emit flames and heat</t>
      </text>
    </comment>
    <comment authorId="0" ref="F46">
      <text>
        <t xml:space="preserve">3-Horned Dinosaur</t>
      </text>
    </comment>
    <comment authorId="0" ref="F47">
      <text>
        <t xml:space="preserve">Spiked-Tail/Plated-Back Dinosaur</t>
      </text>
    </comment>
    <comment authorId="0" ref="F48">
      <text>
        <t xml:space="preserve">Long-Necked Dinosaur</t>
      </text>
    </comment>
    <comment authorId="0" ref="F49">
      <text>
        <t xml:space="preserve">Small Fast Raptor</t>
      </text>
    </comment>
    <comment authorId="0" ref="C51">
      <text>
        <t xml:space="preserve">Copper Snake</t>
      </text>
    </comment>
    <comment authorId="0" ref="F52">
      <text>
        <t xml:space="preserve">Cool name. Has more ridges and tougher skin around head area.</t>
      </text>
    </comment>
    <comment authorId="0" ref="C53">
      <text>
        <t xml:space="preserve">Cosmic Snake</t>
      </text>
    </comment>
    <comment authorId="0" ref="C54">
      <text>
        <t xml:space="preserve">- Multiple heads</t>
      </text>
    </comment>
    <comment authorId="0" ref="F54">
      <text>
        <t xml:space="preserve">The Dallas Lizard
Amphibious</t>
      </text>
    </comment>
    <comment authorId="0" ref="F55">
      <text>
        <t xml:space="preserve">The "Giant Thief"
Raptor with the largest claw ratio for its kind.</t>
      </text>
    </comment>
    <comment authorId="0" ref="C56">
      <text>
        <t xml:space="preserve">- Poison
- Minor lightning
- Paralyzing</t>
      </text>
    </comment>
    <comment authorId="0" ref="F56">
      <text>
        <t xml:space="preserve">Not X-Drakes.</t>
      </text>
    </comment>
    <comment authorId="0" ref="C57">
      <text>
        <t xml:space="preserve">- Tentacle mouth
- Flight
- Fire breathing</t>
      </text>
    </comment>
    <comment authorId="0" ref="F57">
      <text>
        <t xml:space="preserve">A T-Rex... but with a longer snout!</t>
      </text>
    </comment>
    <comment authorId="0" ref="C58">
      <text>
        <t xml:space="preserve">- Speed
- Agility</t>
      </text>
    </comment>
    <comment authorId="0" ref="C59">
      <text>
        <t xml:space="preserve">- Spikes
- Strength
- Durability</t>
      </text>
    </comment>
    <comment authorId="0" ref="C60">
      <text>
        <t xml:space="preserve">- Fire/Poison blasts</t>
      </text>
    </comment>
    <comment authorId="0" ref="F60">
      <text>
        <t xml:space="preserve">"Hellboy"</t>
      </text>
    </comment>
    <comment authorId="0" ref="C61">
      <text>
        <t xml:space="preserve">- Durability
- Defense
- Can drink large amounts of liquid</t>
      </text>
    </comment>
    <comment authorId="0" ref="C62">
      <text>
        <t xml:space="preserve">- Frog with a shell</t>
      </text>
    </comment>
    <comment authorId="0" ref="C63">
      <text>
        <t xml:space="preserve">Reattach limbs</t>
      </text>
    </comment>
    <comment authorId="0" ref="F63">
      <text>
        <t xml:space="preserve">Scythe-Lizard</t>
      </text>
    </comment>
    <comment authorId="0" ref="C64">
      <text>
        <t xml:space="preserve">"It's turtles, all the way down!"
World Turtle
- Size
- Defense
- Durability
- Strength
- Slow</t>
      </text>
    </comment>
    <comment authorId="0" ref="F64">
      <text>
        <t xml:space="preserve">Giant Thunderclap
</t>
      </text>
    </comment>
    <comment authorId="0" ref="C65">
      <text>
        <t xml:space="preserve">- Can create pearls
  (Pearl cannon?!?!)
- Slow</t>
      </text>
    </comment>
    <comment authorId="0" ref="F65">
      <text>
        <t xml:space="preserve">Has that long piece on the top of its head.</t>
      </text>
    </comment>
    <comment authorId="0" ref="C66">
      <text>
        <t xml:space="preserve">- Big nose/Smelling
- Rattlesnake tail</t>
      </text>
    </comment>
    <comment authorId="0" ref="F66">
      <text>
        <t xml:space="preserve">Round-Headed Dinosaur</t>
      </text>
    </comment>
    <comment authorId="0" ref="C67">
      <text>
        <t xml:space="preserve">- Flight
- Thunder
- Lightning</t>
      </text>
    </comment>
    <comment authorId="0" ref="F67">
      <text>
        <t xml:space="preserve">I mean it's stronger than a regular Human.</t>
      </text>
    </comment>
    <comment authorId="0" ref="C68">
      <text>
        <t xml:space="preserve">- Centipede rat</t>
      </text>
    </comment>
    <comment authorId="0" ref="C69">
      <text>
        <t xml:space="preserve">- Strength
- Durability
- Teeth</t>
      </text>
    </comment>
    <comment authorId="0" ref="C70">
      <text>
        <t xml:space="preserve">- Lightning</t>
      </text>
    </comment>
    <comment authorId="0" ref="C71">
      <text>
        <t xml:space="preserve">- Stealth
- Endurance
- Durability
- Slow</t>
      </text>
    </comment>
    <comment authorId="0" ref="C74">
      <text>
        <t xml:space="preserve">Not the superhero.</t>
      </text>
    </comment>
    <comment authorId="0" ref="C75">
      <text>
        <t xml:space="preserve">- Stealth</t>
      </text>
    </comment>
    <comment authorId="0" ref="C76">
      <text>
        <t xml:space="preserve">- Strength
- Size
- Durability
- Defense
- Slow</t>
      </text>
    </comment>
    <comment authorId="0" ref="C77">
      <text>
        <t xml:space="preserve">- Speed
- Strength
- Aggressiveness</t>
      </text>
    </comment>
    <comment authorId="0" ref="C78">
      <text>
        <t xml:space="preserve">- Lightning</t>
      </text>
    </comment>
    <comment authorId="0" ref="C80">
      <text>
        <t xml:space="preserve">- Whip tail
- Flying</t>
      </text>
    </comment>
    <comment authorId="0" ref="C81">
      <text>
        <t xml:space="preserve">Originally Hero
Superhuman, Champion, Legend, Lionheart, Paragon
Think Hercules</t>
      </text>
    </comment>
    <comment authorId="0" ref="C82">
      <text>
        <t xml:space="preserve">- Flight
- Strength
- Endurance</t>
      </text>
    </comment>
    <comment authorId="0" ref="C83">
      <text>
        <t xml:space="preserve">- Levitation
- Telekinesis</t>
      </text>
    </comment>
    <comment authorId="0" ref="C84">
      <text>
        <t xml:space="preserve">- Strength
- Durability
- Defense</t>
      </text>
    </comment>
    <comment authorId="0" ref="C85">
      <text>
        <t xml:space="preserve">- Speed
- Agility
- Heat resistance
- Multiple arms</t>
      </text>
    </comment>
    <comment authorId="0" ref="C86">
      <text>
        <t xml:space="preserve">- Strength
- Durability</t>
      </text>
    </comment>
    <comment authorId="0" ref="C87">
      <text>
        <t xml:space="preserve">- Speed
- Agility
- Illusion/Mimicry</t>
      </text>
    </comment>
    <comment authorId="0" ref="C88">
      <text>
        <t xml:space="preserve">- Leap
- Suction hands
- Big mouth
- Speed</t>
      </text>
    </comment>
    <comment authorId="0" ref="C89">
      <text>
        <t xml:space="preserve">- Long arms
- Grasp/Grip</t>
      </text>
    </comment>
    <comment authorId="0" ref="C90">
      <text>
        <t xml:space="preserve">- Knifehead
- Stub legs</t>
      </text>
    </comment>
    <comment authorId="0" ref="C91">
      <text>
        <t xml:space="preserve">Haha your enemies are fucked.</t>
      </text>
    </comment>
    <comment authorId="0" ref="C95">
      <text>
        <t xml:space="preserve">- Flight
- Speed
- Agility
- Strength</t>
      </text>
    </comment>
    <comment authorId="0" ref="C96">
      <text>
        <t xml:space="preserve">- Phase through objects
- Scream blasts</t>
      </text>
    </comment>
    <comment authorId="0" ref="C97">
      <text>
        <t xml:space="preserve">- Phase through objects
- Enter dreams</t>
      </text>
    </comment>
    <comment authorId="0" ref="C98">
      <text>
        <t xml:space="preserve">You big and bad.</t>
      </text>
    </comment>
    <comment authorId="0" ref="C99">
      <text>
        <t xml:space="preserve">- Defense
- Size</t>
      </text>
    </comment>
    <comment authorId="0" ref="C100">
      <text>
        <t xml:space="preserve">- Speed
- Big Mouth
- Size</t>
      </text>
    </comment>
    <comment authorId="0" ref="C101">
      <text>
        <t xml:space="preserve">It's a moving wall lol
Absolute unit</t>
      </text>
    </comment>
    <comment authorId="0" ref="C102">
      <text>
        <t xml:space="preserve">Smashing!</t>
      </text>
    </comment>
    <comment authorId="0" ref="C103">
      <text>
        <t xml:space="preserve">I am Groot.</t>
      </text>
    </comment>
    <comment authorId="0" ref="C104">
      <text>
        <t xml:space="preserve">- Create paths of light
- Phase through objects
- Glow</t>
      </text>
    </comment>
    <comment authorId="0" ref="C105">
      <text>
        <t xml:space="preserve">- Flight
- Wind blasts</t>
      </text>
    </comment>
    <comment authorId="0" ref="C106">
      <text>
        <t xml:space="preserve">- Lazer eyes</t>
      </text>
    </comment>
    <comment authorId="0" ref="C107">
      <text>
        <t xml:space="preserve">- Wind blasts</t>
      </text>
    </comment>
    <comment authorId="0" ref="C108">
      <text>
        <t xml:space="preserve">- Flight/Levitation
- Blasts/Lazers</t>
      </text>
    </comment>
    <comment authorId="0" ref="C110">
      <text>
        <t xml:space="preserve">- Strength
- Durability</t>
      </text>
    </comment>
    <comment authorId="0" ref="I114">
      <text>
        <t xml:space="preserve">You're gonna need a raids team for this one.</t>
      </text>
    </comment>
    <comment authorId="0" ref="I141">
      <text>
        <t xml:space="preserve">You are at your strongest on Wednesdays.</t>
      </text>
    </comment>
    <comment authorId="0" ref="B268">
      <text>
        <t xml:space="preserve">No more Mythical.</t>
      </text>
    </comment>
    <comment authorId="0" ref="B269">
      <text>
        <t xml:space="preserve">More Ancients
</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Originally started with 129 Devil Fruits!</t>
      </text>
    </comment>
    <comment authorId="0" ref="K1">
      <text>
        <t xml:space="preserve">This is here to keep things clean-er...
Don't mess this up!</t>
      </text>
    </comment>
    <comment authorId="0" ref="A2">
      <text>
        <t xml:space="preserve">Body
Producer
Other</t>
      </text>
    </comment>
    <comment authorId="0" ref="A3">
      <text>
        <t xml:space="preserve">Regular
Ancient
Mythical</t>
      </text>
    </comment>
    <comment authorId="0" ref="A4">
      <text>
        <t xml:space="preserve">Element
Force of Nature</t>
      </text>
    </comment>
    <comment authorId="0" ref="A6">
      <text>
        <t xml:space="preserve">Randomly Generates when refreshed and after every change in the spreadsheet.</t>
      </text>
    </comment>
    <comment authorId="0" ref="H6">
      <text>
        <t xml:space="preserve">Spreadsheet no longer refreshes after each minute. Just press this button to refresh the spreadsheet for a new character.</t>
      </text>
    </comment>
    <comment authorId="0" ref="A7">
      <text>
        <t xml:space="preserve">10% Logia
40% Paramecia
50% Zoan</t>
      </text>
    </comment>
    <comment authorId="0" ref="D7">
      <text>
        <t xml:space="preserve">Roll has been updated for greater variance. Below is the current chance for each type:
43% - Paramecia
37% - Zoan
20% - Logia</t>
      </text>
    </comment>
    <comment authorId="0" ref="D53">
      <text>
        <t xml:space="preserve">Giants not included.</t>
      </text>
    </comment>
    <comment authorId="0" ref="A1">
      <text>
        <t xml:space="preserve">Where would Dimetrodon in the Zoan category
Obviously it would be prehistoric but it's not a dinosaur it's a mammal-like reptile
	-Hell Beast
----
Is there any way of redoing the random generator? I may be stupid rn
	-OhNoImATrap
_Marked as resolved_
	-Mason Walton
_Re-opened_
	-Mason Walton
There is no way to redo the random generator. If you made a copy I think you might be able to go back using the 
'last edits'.
	-AMBO the Automaton
_Marked as resolved_
	-TSwizzleRex Mixtapes
_Re-opened_
	-TSwizzleRex Mixtapes
----
Same with Igni-Igni.
	-BlinkofaStorm
----
Hard to say, They seem more like Paramecia like Joze' "Glint Glint" Fruit or whatever Pica had.
	-BlinkofaStorm
----
Stuck as Ranged for the longest time. Does not give Melee
	-BlinkofaStorm
_Marked as resolved_
	-AMBO the Automaton
_Re-opened_
so how do u use this?
	-Jack has Hope</t>
      </text>
    </comment>
  </commentList>
</comments>
</file>

<file path=xl/comments4.xml><?xml version="1.0" encoding="utf-8"?>
<comments xmlns:r="http://schemas.openxmlformats.org/officeDocument/2006/relationships" xmlns="http://schemas.openxmlformats.org/spreadsheetml/2006/main">
  <authors>
    <author/>
  </authors>
  <commentList>
    <comment authorId="0" ref="A2">
      <text>
        <t xml:space="preserve">Body
Producer
Other</t>
      </text>
    </comment>
    <comment authorId="0" ref="H2">
      <text>
        <t xml:space="preserve">Ex. Katakuri's Paramecia Mochi Mochi Devil Fruit showed similar abilities to that of a Logia.</t>
      </text>
    </comment>
    <comment authorId="0" ref="A3">
      <text>
        <t xml:space="preserve">Regular
Ancient
Mythical</t>
      </text>
    </comment>
    <comment authorId="0" ref="A4">
      <text>
        <t xml:space="preserve">Element
Force of Nature</t>
      </text>
    </comment>
    <comment authorId="0" ref="I6">
      <text>
        <t xml:space="preserve">Mainly being able to produce, manipulate, AND turn into their natural substance/element.
Paramecias are usually not natural substances/elements.</t>
      </text>
    </comment>
    <comment authorId="0" ref="I7">
      <text>
        <t xml:space="preserve">This is added to explain plant-based Paramecias.
Turning into a creature; full form, hybrid, etc.
Zoans are for animals so plant transforming fruits are here.</t>
      </text>
    </comment>
    <comment authorId="0" ref="H10">
      <text>
        <t xml:space="preserve">If you make a copy, you can press "Backspace" or "Delete" on an empty cell to refresh.
BEWARE! I do update this list frequently, so this list you made a copy of may not be updated.</t>
      </text>
    </comment>
    <comment authorId="0" ref="H14">
      <text>
        <t xml:space="preserve">Until they are seen in the anime/manga, they're not allowed.
Amphibious are allowed, but don't expect to be able to swim or breathe underwater...</t>
      </text>
    </comment>
    <comment authorId="0" ref="H15">
      <text>
        <t xml:space="preserve">Cannot produce or turn into water! 
Fruits that manipulate "Liquids" are allowed.</t>
      </text>
    </comment>
    <comment authorId="0" ref="H16">
      <text>
        <t xml:space="preserve">Refrain from similar Devil Fruits and overpowered Devil Fruits.
Put limitations if it is potentially overpowered.
</t>
      </text>
    </comment>
    <comment authorId="0" ref="H18">
      <text>
        <t xml:space="preserve">Originally started with 129 Devil Fruits!</t>
      </text>
    </comment>
    <comment authorId="0" ref="H23">
      <text>
        <t xml:space="preserve">Originally started with 129 Devil Fruits!</t>
      </text>
    </comment>
    <comment authorId="0" ref="H29">
      <text>
        <t xml:space="preserve">Optional</t>
      </text>
    </comment>
    <comment authorId="0" ref="H30">
      <text>
        <t xml:space="preserve">- Paramecia
- Zoan
- Logia</t>
      </text>
    </comment>
    <comment authorId="0" ref="H32">
      <text>
        <t xml:space="preserve">Each list has different amounts of Devil Fruits.</t>
      </text>
    </comment>
  </commentList>
</comments>
</file>

<file path=xl/comments5.xml><?xml version="1.0" encoding="utf-8"?>
<comments xmlns:r="http://schemas.openxmlformats.org/officeDocument/2006/relationships" xmlns="http://schemas.openxmlformats.org/spreadsheetml/2006/main">
  <authors>
    <author/>
  </authors>
  <commentList>
    <comment authorId="0" ref="F2">
      <text>
        <t xml:space="preserve">Ex. Katakuri's Paramecia Mochi Mochi Devil Fruit showed similar abilities to that of a Logia.</t>
      </text>
    </comment>
    <comment authorId="0" ref="G7">
      <text>
        <t xml:space="preserve">Mainly being able to produce, manipulate, AND turn into their natural substance/element.
Paramecias are usually not natural substances/elements.</t>
      </text>
    </comment>
    <comment authorId="0" ref="G8">
      <text>
        <t xml:space="preserve">Created in order to explain and group Plant Transforming Paramecias.
Was moved from Zoans to keep Zoans strictly animals.
Turning into a creature; full form, hybrid, etc.</t>
      </text>
    </comment>
    <comment authorId="0" ref="C22">
      <text>
        <t xml:space="preserve">Pawn: User base form. Can form hands into a lance. Must be in Pawn form to transform into others besides King.
Rook: User body becomes rocky and brick-like, giving enhanced durability. 
Knight: User lower body becomes a Centaur, giving enhanced speed.
Bishop: Users cranium expands and their senses are enhanced. (Brain Point)
Queen: Gains all abilities, turns female, Ultimate Form, Limited Time frame before becoming King Form.
King: Weakened form, put into that of an old man until recovered.
Only accessible from Queen Form.</t>
      </text>
    </comment>
    <comment authorId="0" ref="C64">
      <text>
        <t xml:space="preserve">Cannot control Insect Zoan users, but can weaken them.</t>
      </text>
    </comment>
    <comment authorId="0" ref="C89">
      <text>
        <t xml:space="preserve">You can rearrange an area randomly. Potentially rearranging living beings randomly.
(Moved from Logia)
(Used to be Chaos Fruit)
</t>
      </text>
    </comment>
    <comment authorId="0" ref="C101">
      <text>
        <t xml:space="preserve">Ophiocordyceps unilateralis
Can infect the dead.</t>
      </text>
    </comment>
    <comment authorId="0" ref="C102">
      <text>
        <t xml:space="preserve">Spore cannons.</t>
      </text>
    </comment>
    <comment authorId="0" ref="C103">
      <text>
        <t xml:space="preserve">Physarum polycephalum
Spreads and solves mazes/layouts.</t>
      </text>
    </comment>
    <comment authorId="0" ref="C104">
      <text>
        <t xml:space="preserve">Releases a cloud/puff of dust-like spores.
</t>
      </text>
    </comment>
    <comment authorId="0" ref="C105">
      <text>
        <t xml:space="preserve">https://abookofcreatures.files.wordpress.com/2015/09/swallowing-gourd-final.jpg?w=1527&amp;h=714</t>
      </text>
    </comment>
    <comment authorId="0" ref="C118">
      <text>
        <t xml:space="preserve">The drug you produce has the negative qualities of real life drugs:
-Addiction
-Decreased cognitive ability
-Increased strength
-Possible hallucination</t>
      </text>
    </comment>
    <comment authorId="0" ref="C127">
      <text>
        <t xml:space="preserve">You can remove and give illnesses to people.</t>
      </text>
    </comment>
    <comment authorId="0" ref="C128">
      <text>
        <t xml:space="preserve">You can write on surfaces that are difficult to write on.
You can make these messages move and can make them appear under certain circumstances.</t>
      </text>
    </comment>
    <comment authorId="0" ref="C129">
      <text>
        <t xml:space="preserve">The area will dissipate after a certain amount of time.
Requires you to be in the area as well.</t>
      </text>
    </comment>
    <comment authorId="0" ref="C130">
      <text>
        <t xml:space="preserve">Make a long trip feel short. You can see fast things.
Not same as future sight. Similar, but not the same.</t>
      </text>
    </comment>
    <comment authorId="0" ref="C134">
      <text>
        <t xml:space="preserve">Such as, 
- Health
- Age
- What the object is.
- Is the being injured?
</t>
      </text>
    </comment>
    <comment authorId="0" ref="C148">
      <text>
        <t xml:space="preserve">Ex. Using left hand instead of right hand to shoot a gun.</t>
      </text>
    </comment>
    <comment authorId="0" ref="C149">
      <text>
        <t xml:space="preserve">Crunchy?!
Smooth?!
The choice is yours!</t>
      </text>
    </comment>
    <comment authorId="0" ref="C152">
      <text>
        <t xml:space="preserve">Could this be the strongest Devil Fruit?</t>
      </text>
    </comment>
    <comment authorId="0" ref="C153">
      <text>
        <t xml:space="preserve">THIS DUDE EATING BEANS</t>
      </text>
    </comment>
    <comment authorId="0" ref="C155">
      <text>
        <t xml:space="preserve">A homage to that one guy that kept putting a DF that gives you Lemon powers.</t>
      </text>
    </comment>
  </commentList>
</comments>
</file>

<file path=xl/comments6.xml><?xml version="1.0" encoding="utf-8"?>
<comments xmlns:r="http://schemas.openxmlformats.org/officeDocument/2006/relationships" xmlns="http://schemas.openxmlformats.org/spreadsheetml/2006/main">
  <authors>
    <author/>
  </authors>
  <commentList>
    <comment authorId="0" ref="G2">
      <text>
        <t xml:space="preserve">10% Chance
</t>
      </text>
    </comment>
    <comment authorId="0" ref="H2">
      <text>
        <t xml:space="preserve">20% Chance
</t>
      </text>
    </comment>
    <comment authorId="0" ref="I2">
      <text>
        <t xml:space="preserve">70% Chance</t>
      </text>
    </comment>
    <comment authorId="0" ref="H4">
      <text>
        <t xml:space="preserve">Ancient Spiky Snail</t>
      </text>
    </comment>
    <comment authorId="0" ref="D5">
      <text>
        <t xml:space="preserve">- Healer</t>
      </text>
    </comment>
    <comment authorId="0" ref="H5">
      <text>
        <t xml:space="preserve">Ancient Millipede</t>
      </text>
    </comment>
    <comment authorId="0" ref="D6">
      <text>
        <t xml:space="preserve">- Poison tongue</t>
      </text>
    </comment>
    <comment authorId="0" ref="H6">
      <text>
        <t xml:space="preserve">Ancient Dragonfly</t>
      </text>
    </comment>
    <comment authorId="0" ref="D7">
      <text>
        <t xml:space="preserve">Ancient Spiky Snail</t>
      </text>
    </comment>
    <comment authorId="0" ref="H7">
      <text>
        <t xml:space="preserve">Ancient Spider</t>
      </text>
    </comment>
    <comment authorId="0" ref="D8">
      <text>
        <t xml:space="preserve">Ancient Millipede</t>
      </text>
    </comment>
    <comment authorId="0" ref="G8">
      <text>
        <t xml:space="preserve">- Healer</t>
      </text>
    </comment>
    <comment authorId="0" ref="D9">
      <text>
        <t xml:space="preserve">Ancient Dragonfly</t>
      </text>
    </comment>
    <comment authorId="0" ref="G9">
      <text>
        <t xml:space="preserve">- Poison tongue</t>
      </text>
    </comment>
    <comment authorId="0" ref="H9">
      <text>
        <t xml:space="preserve">Ancient Terrorbird</t>
      </text>
    </comment>
    <comment authorId="0" ref="G10">
      <text>
        <t xml:space="preserve">Fire breathing spider</t>
      </text>
    </comment>
    <comment authorId="0" ref="H10">
      <text>
        <t xml:space="preserve">Ancient Dodo Bird</t>
      </text>
    </comment>
    <comment authorId="0" ref="H11">
      <text>
        <t xml:space="preserve">Snout Horned Deer</t>
      </text>
    </comment>
    <comment authorId="0" ref="H13">
      <text>
        <t xml:space="preserve">Weird Horn</t>
      </text>
    </comment>
    <comment authorId="0" ref="H14">
      <text>
        <t xml:space="preserve">Ancient Woolly Rhino</t>
      </text>
    </comment>
    <comment authorId="0" ref="H15">
      <text>
        <t xml:space="preserve">Ancient 2 Tusked Rhino</t>
      </text>
    </comment>
    <comment authorId="0" ref="H20">
      <text>
        <t xml:space="preserve">The Shark Tooth Cat
The Cookie Cutter Cat</t>
      </text>
    </comment>
    <comment authorId="0" ref="H22">
      <text>
        <t xml:space="preserve">Big Boi</t>
      </text>
    </comment>
    <comment authorId="0" ref="H23">
      <text>
        <t xml:space="preserve">"The Bone Crusher"
"More than dog"</t>
      </text>
    </comment>
    <comment authorId="0" ref="H24">
      <text>
        <t xml:space="preserve">Ancient Boar</t>
      </text>
    </comment>
    <comment authorId="0" ref="H25">
      <text>
        <t xml:space="preserve">"The Hell Pig"</t>
      </text>
    </comment>
    <comment authorId="0" ref="H28">
      <text>
        <t xml:space="preserve">My Dad's Nightmare</t>
      </text>
    </comment>
    <comment authorId="0" ref="H29">
      <text>
        <t xml:space="preserve">"The Devil Frog"
</t>
      </text>
    </comment>
    <comment authorId="0" ref="H30">
      <text>
        <t xml:space="preserve">Named after the Ninja Turtles</t>
      </text>
    </comment>
    <comment authorId="0" ref="D32">
      <text>
        <t xml:space="preserve">Fire breathing spider</t>
      </text>
    </comment>
    <comment authorId="0" ref="H32">
      <text>
        <t xml:space="preserve">Ancient Big Crocodile</t>
      </text>
    </comment>
    <comment authorId="0" ref="D33">
      <text>
        <t xml:space="preserve">Ancient Spider</t>
      </text>
    </comment>
    <comment authorId="0" ref="H33">
      <text>
        <t xml:space="preserve">Ancient Galloping Crocodile
Cheetah-Gator</t>
      </text>
    </comment>
    <comment authorId="0" ref="H34">
      <text>
        <t xml:space="preserve">The Wawel Dragon
</t>
      </text>
    </comment>
    <comment authorId="0" ref="H35">
      <text>
        <t xml:space="preserve">The Carolina Butcher</t>
      </text>
    </comment>
    <comment authorId="0" ref="H36">
      <text>
        <t xml:space="preserve">Arrow tooth</t>
      </text>
    </comment>
    <comment authorId="0" ref="H37">
      <text>
        <t xml:space="preserve">Ancient Elephant-Sized Rodent</t>
      </text>
    </comment>
    <comment authorId="0" ref="G38">
      <text>
        <t xml:space="preserve">Meteorites and bleeding perhaps?</t>
      </text>
    </comment>
    <comment authorId="0" ref="H38">
      <text>
        <t xml:space="preserve">Two-Horned Gopher</t>
      </text>
    </comment>
    <comment authorId="0" ref="G39">
      <text>
        <t xml:space="preserve">Skoll
</t>
      </text>
    </comment>
    <comment authorId="0" ref="H39">
      <text>
        <t xml:space="preserve">We out here in the History Channel. Cryptids.</t>
      </text>
    </comment>
    <comment authorId="0" ref="G40">
      <text>
        <t xml:space="preserve">Hati
</t>
      </text>
    </comment>
    <comment authorId="0" ref="H40">
      <text>
        <t xml:space="preserve">Ancient Short Snout Bear</t>
      </text>
    </comment>
    <comment authorId="0" ref="G41">
      <text>
        <t xml:space="preserve">Moved from 'Bats'
- Speed
- Agility
- Blood sucking
- Stealth</t>
      </text>
    </comment>
    <comment authorId="0" ref="H41">
      <text>
        <t xml:space="preserve">A bear, but faster? Good lord
"Specialized for running down prey"</t>
      </text>
    </comment>
    <comment authorId="0" ref="H42">
      <text>
        <t xml:space="preserve">The teeth on that bad boy!</t>
      </text>
    </comment>
    <comment authorId="0" ref="G43">
      <text>
        <t xml:space="preserve">- Stone hide</t>
      </text>
    </comment>
    <comment authorId="0" ref="H43">
      <text>
        <t xml:space="preserve">Crocodile Jawed Mammal</t>
      </text>
    </comment>
    <comment authorId="0" ref="G44">
      <text>
        <t xml:space="preserve">- Spiky tongue</t>
      </text>
    </comment>
    <comment authorId="0" ref="H44">
      <text>
        <t xml:space="preserve">Ancient Ground Sloth</t>
      </text>
    </comment>
    <comment authorId="0" ref="G45">
      <text>
        <t xml:space="preserve">- Beehive beard that you can control</t>
      </text>
    </comment>
    <comment authorId="0" ref="H45">
      <text>
        <t xml:space="preserve">Has a gnarly tail.</t>
      </text>
    </comment>
    <comment authorId="0" ref="G46">
      <text>
        <t xml:space="preserve">- Durability
- Hard head</t>
      </text>
    </comment>
    <comment authorId="0" ref="G47">
      <text>
        <t xml:space="preserve">- Defense (Shell)
- Multiple claws</t>
      </text>
    </comment>
    <comment authorId="0" ref="G48">
      <text>
        <t xml:space="preserve">- Size
- Defense (Shell)
- Claws</t>
      </text>
    </comment>
    <comment authorId="0" ref="H48">
      <text>
        <t xml:space="preserve">Flying Dinosaur</t>
      </text>
    </comment>
    <comment authorId="0" ref="G49">
      <text>
        <t xml:space="preserve">- Emit flames and heat</t>
      </text>
    </comment>
    <comment authorId="0" ref="H49">
      <text>
        <t xml:space="preserve">Flying Longnecked Dinosaur</t>
      </text>
    </comment>
    <comment authorId="0" ref="D50">
      <text>
        <t xml:space="preserve">Ancient Terrorbird</t>
      </text>
    </comment>
    <comment authorId="0" ref="H50">
      <text>
        <t xml:space="preserve">Fan-Headed Raptor</t>
      </text>
    </comment>
    <comment authorId="0" ref="D51">
      <text>
        <t xml:space="preserve">Ancient Dodo Bird</t>
      </text>
    </comment>
    <comment authorId="0" ref="H51">
      <text>
        <t xml:space="preserve">Maced-Tail Dinosaur</t>
      </text>
    </comment>
    <comment authorId="0" ref="H52">
      <text>
        <t xml:space="preserve">3-Horned Dinosaur</t>
      </text>
    </comment>
    <comment authorId="0" ref="H53">
      <text>
        <t xml:space="preserve">Spiked-Tail/Plated-Back Dinosaur</t>
      </text>
    </comment>
    <comment authorId="0" ref="G54">
      <text>
        <t xml:space="preserve">Copper Snake</t>
      </text>
    </comment>
    <comment authorId="0" ref="H54">
      <text>
        <t xml:space="preserve">Long-Necked Dinosaur</t>
      </text>
    </comment>
    <comment authorId="0" ref="H55">
      <text>
        <t xml:space="preserve">Small Fast Raptor</t>
      </text>
    </comment>
    <comment authorId="0" ref="G56">
      <text>
        <t xml:space="preserve">Cosmic Snake</t>
      </text>
    </comment>
    <comment authorId="0" ref="G57">
      <text>
        <t xml:space="preserve">- Multiple heads</t>
      </text>
    </comment>
    <comment authorId="0" ref="H58">
      <text>
        <t xml:space="preserve">Cool name. Has more ridges and tougher skin around head area.</t>
      </text>
    </comment>
    <comment authorId="0" ref="G59">
      <text>
        <t xml:space="preserve">- Poison
- Minor lightning
- Paralyzing</t>
      </text>
    </comment>
    <comment authorId="0" ref="G60">
      <text>
        <t xml:space="preserve">- Tentacle mouth
- Flight
- Fire breathing</t>
      </text>
    </comment>
    <comment authorId="0" ref="H60">
      <text>
        <t xml:space="preserve">The Dallas Lizard
Amphibious</t>
      </text>
    </comment>
    <comment authorId="0" ref="G61">
      <text>
        <t xml:space="preserve">- Speed
- Agility</t>
      </text>
    </comment>
    <comment authorId="0" ref="H61">
      <text>
        <t xml:space="preserve">The "Giant Thief"
Raptor with the largest claw ratio for its kind.</t>
      </text>
    </comment>
    <comment authorId="0" ref="G62">
      <text>
        <t xml:space="preserve">- Spikes
- Strength
- Durability</t>
      </text>
    </comment>
    <comment authorId="0" ref="H62">
      <text>
        <t xml:space="preserve">Not X-Drakes.</t>
      </text>
    </comment>
    <comment authorId="0" ref="G63">
      <text>
        <t xml:space="preserve">- Fire/Poison blasts</t>
      </text>
    </comment>
    <comment authorId="0" ref="H63">
      <text>
        <t xml:space="preserve">A T-Rex... but with a longer snout!</t>
      </text>
    </comment>
    <comment authorId="0" ref="G64">
      <text>
        <t xml:space="preserve">- Durability
- Defense
- Can drink large amounts of liquid</t>
      </text>
    </comment>
    <comment authorId="0" ref="G65">
      <text>
        <t xml:space="preserve">- Frog with a shell</t>
      </text>
    </comment>
    <comment authorId="0" ref="G66">
      <text>
        <t xml:space="preserve">Reattach limbs</t>
      </text>
    </comment>
    <comment authorId="0" ref="H66">
      <text>
        <t xml:space="preserve">"Hellboy"</t>
      </text>
    </comment>
    <comment authorId="0" ref="G67">
      <text>
        <t xml:space="preserve">"It's turtles, all the way down!"
World Turtle
- Size
- Defense
- Durability
- Strength
- Slow</t>
      </text>
    </comment>
    <comment authorId="0" ref="G68">
      <text>
        <t xml:space="preserve">- Can create pearls
  (Pearl cannon?!?!)
- Slow</t>
      </text>
    </comment>
    <comment authorId="0" ref="G69">
      <text>
        <t xml:space="preserve">- Big nose/Smelling
- Rattlesnake tail</t>
      </text>
    </comment>
    <comment authorId="0" ref="H69">
      <text>
        <t xml:space="preserve">Scythe-Lizard</t>
      </text>
    </comment>
    <comment authorId="0" ref="G70">
      <text>
        <t xml:space="preserve">- Flight
- Thunder
- Lightning</t>
      </text>
    </comment>
    <comment authorId="0" ref="G71">
      <text>
        <t xml:space="preserve">- Centipede rat</t>
      </text>
    </comment>
    <comment authorId="0" ref="H71">
      <text>
        <t xml:space="preserve">"Horrible Hands"</t>
      </text>
    </comment>
    <comment authorId="0" ref="G72">
      <text>
        <t xml:space="preserve">- Strength
- Durability
- Teeth</t>
      </text>
    </comment>
    <comment authorId="0" ref="G73">
      <text>
        <t xml:space="preserve">- Lightning</t>
      </text>
    </comment>
    <comment authorId="0" ref="H73">
      <text>
        <t xml:space="preserve">Large headed lizard</t>
      </text>
    </comment>
    <comment authorId="0" ref="G74">
      <text>
        <t xml:space="preserve">- Stealth
- Endurance
- Durability
- Slow</t>
      </text>
    </comment>
    <comment authorId="0" ref="G77">
      <text>
        <t xml:space="preserve">Not the superhero.</t>
      </text>
    </comment>
    <comment authorId="0" ref="G78">
      <text>
        <t xml:space="preserve">- Stealth</t>
      </text>
    </comment>
    <comment authorId="0" ref="H78">
      <text>
        <t xml:space="preserve">Giant Thunderclap
</t>
      </text>
    </comment>
    <comment authorId="0" ref="G79">
      <text>
        <t xml:space="preserve">- Strength
- Size
- Durability
- Defense
- Slow</t>
      </text>
    </comment>
    <comment authorId="0" ref="H79">
      <text>
        <t xml:space="preserve">Has that long piece on the top of its head.</t>
      </text>
    </comment>
    <comment authorId="0" ref="G80">
      <text>
        <t xml:space="preserve">- Speed
- Strength
- Aggressiveness</t>
      </text>
    </comment>
    <comment authorId="0" ref="H80">
      <text>
        <t xml:space="preserve">Round-Headed Dinosaur</t>
      </text>
    </comment>
    <comment authorId="0" ref="D81">
      <text>
        <t xml:space="preserve">Snout Horned Deer</t>
      </text>
    </comment>
    <comment authorId="0" ref="G81">
      <text>
        <t xml:space="preserve">- Lightning</t>
      </text>
    </comment>
    <comment authorId="0" ref="H81">
      <text>
        <t xml:space="preserve">I mean it's stronger than a regular Human.</t>
      </text>
    </comment>
    <comment authorId="0" ref="G83">
      <text>
        <t xml:space="preserve">- Whip tail
- Flying</t>
      </text>
    </comment>
    <comment authorId="0" ref="G84">
      <text>
        <t xml:space="preserve">Originally Hero
Superhuman, Champion, Legend, Lionheart, Paragon
Think Hercules</t>
      </text>
    </comment>
    <comment authorId="0" ref="G85">
      <text>
        <t xml:space="preserve">- Flight
- Strength
- Endurance</t>
      </text>
    </comment>
    <comment authorId="0" ref="G86">
      <text>
        <t xml:space="preserve">- Levitation
- Telekinesis</t>
      </text>
    </comment>
    <comment authorId="0" ref="G87">
      <text>
        <t xml:space="preserve">- Strength
- Durability
- Defense</t>
      </text>
    </comment>
    <comment authorId="0" ref="G88">
      <text>
        <t xml:space="preserve">- Speed
- Agility
- Heat resistance
- Multiple arms</t>
      </text>
    </comment>
    <comment authorId="0" ref="G89">
      <text>
        <t xml:space="preserve">- Strength
- Durability</t>
      </text>
    </comment>
    <comment authorId="0" ref="G90">
      <text>
        <t xml:space="preserve">- Speed
- Agility
- Illusion/Mimicry</t>
      </text>
    </comment>
    <comment authorId="0" ref="G91">
      <text>
        <t xml:space="preserve">- Leap
- Suction hands
- Big mouth
- Speed</t>
      </text>
    </comment>
    <comment authorId="0" ref="G92">
      <text>
        <t xml:space="preserve">- Long arms
- Grasp/Grip</t>
      </text>
    </comment>
    <comment authorId="0" ref="G93">
      <text>
        <t xml:space="preserve">- Knifehead
- Stub legs</t>
      </text>
    </comment>
    <comment authorId="0" ref="G94">
      <text>
        <t xml:space="preserve">Haha your enemies are fucked.</t>
      </text>
    </comment>
    <comment authorId="0" ref="D96">
      <text>
        <t xml:space="preserve">Weird Horn</t>
      </text>
    </comment>
    <comment authorId="0" ref="D97">
      <text>
        <t xml:space="preserve">Ancient Woolly Rhino</t>
      </text>
    </comment>
    <comment authorId="0" ref="D98">
      <text>
        <t xml:space="preserve">Ancient 2 Tusked Rhino</t>
      </text>
    </comment>
    <comment authorId="0" ref="G98">
      <text>
        <t xml:space="preserve">- Flight
- Speed
- Agility
- Strength</t>
      </text>
    </comment>
    <comment authorId="0" ref="G99">
      <text>
        <t xml:space="preserve">- Phase through objects
- Scream blasts</t>
      </text>
    </comment>
    <comment authorId="0" ref="G100">
      <text>
        <t xml:space="preserve">- Phase through objects
- Enter dreams</t>
      </text>
    </comment>
    <comment authorId="0" ref="G101">
      <text>
        <t xml:space="preserve">You big and bad.</t>
      </text>
    </comment>
    <comment authorId="0" ref="G102">
      <text>
        <t xml:space="preserve">- Defense
- Size</t>
      </text>
    </comment>
    <comment authorId="0" ref="G103">
      <text>
        <t xml:space="preserve">- Speed
- Big Mouth
- Size</t>
      </text>
    </comment>
    <comment authorId="0" ref="G104">
      <text>
        <t xml:space="preserve">It's a moving wall lol
Absolute unit</t>
      </text>
    </comment>
    <comment authorId="0" ref="G105">
      <text>
        <t xml:space="preserve">Smashing!</t>
      </text>
    </comment>
    <comment authorId="0" ref="G106">
      <text>
        <t xml:space="preserve">I am Groot.</t>
      </text>
    </comment>
    <comment authorId="0" ref="G107">
      <text>
        <t xml:space="preserve">- Create paths of light
- Phase through objects
- Glow</t>
      </text>
    </comment>
    <comment authorId="0" ref="G108">
      <text>
        <t xml:space="preserve">- Flight
- Wind blasts</t>
      </text>
    </comment>
    <comment authorId="0" ref="G109">
      <text>
        <t xml:space="preserve">- Lazer eyes</t>
      </text>
    </comment>
    <comment authorId="0" ref="G110">
      <text>
        <t xml:space="preserve">- Wind blasts</t>
      </text>
    </comment>
    <comment authorId="0" ref="G111">
      <text>
        <t xml:space="preserve">- Flight/Levitation
- Blasts/Lazers</t>
      </text>
    </comment>
    <comment authorId="0" ref="G113">
      <text>
        <t xml:space="preserve">- Strength
- Durability</t>
      </text>
    </comment>
    <comment authorId="0" ref="I118">
      <text>
        <t xml:space="preserve">You're gonna need a raids team for this one.</t>
      </text>
    </comment>
    <comment authorId="0" ref="D119">
      <text>
        <t xml:space="preserve">The Shark Tooth Cat
The Cookie Cutter Cat</t>
      </text>
    </comment>
    <comment authorId="0" ref="D135">
      <text>
        <t xml:space="preserve">Meteorites and bleeding perhaps?</t>
      </text>
    </comment>
    <comment authorId="0" ref="D136">
      <text>
        <t xml:space="preserve">Skoll
</t>
      </text>
    </comment>
    <comment authorId="0" ref="D137">
      <text>
        <t xml:space="preserve">Hati
</t>
      </text>
    </comment>
    <comment authorId="0" ref="D138">
      <text>
        <t xml:space="preserve">Moved from 'Bats'
- Speed
- Agility
- Blood sucking
- Stealth</t>
      </text>
    </comment>
    <comment authorId="0" ref="D140">
      <text>
        <t xml:space="preserve">Big Boi</t>
      </text>
    </comment>
    <comment authorId="0" ref="D141">
      <text>
        <t xml:space="preserve">"The Bone Crusher"
"More than dog"</t>
      </text>
    </comment>
    <comment authorId="0" ref="I144">
      <text>
        <t xml:space="preserve">You are at your strongest on Wednesdays.</t>
      </text>
    </comment>
    <comment authorId="0" ref="D162">
      <text>
        <t xml:space="preserve">- Stone hide</t>
      </text>
    </comment>
    <comment authorId="0" ref="D163">
      <text>
        <t xml:space="preserve">- Spiky tongue</t>
      </text>
    </comment>
    <comment authorId="0" ref="D164">
      <text>
        <t xml:space="preserve">- Beehive beard that you can control</t>
      </text>
    </comment>
    <comment authorId="0" ref="D165">
      <text>
        <t xml:space="preserve">- Durability
- Hard head</t>
      </text>
    </comment>
    <comment authorId="0" ref="D166">
      <text>
        <t xml:space="preserve">Ancient Boar</t>
      </text>
    </comment>
    <comment authorId="0" ref="D167">
      <text>
        <t xml:space="preserve">"The Hell Pig"</t>
      </text>
    </comment>
    <comment authorId="0" ref="D173">
      <text>
        <t xml:space="preserve">- Defense (Shell)
- Multiple claws</t>
      </text>
    </comment>
    <comment authorId="0" ref="D174">
      <text>
        <t xml:space="preserve">- Size
- Defense (Shell)
- Claws</t>
      </text>
    </comment>
    <comment authorId="0" ref="D181">
      <text>
        <t xml:space="preserve">- Emit flames and heat</t>
      </text>
    </comment>
    <comment authorId="0" ref="D186">
      <text>
        <t xml:space="preserve">You're gonna need a raids team for this one.</t>
      </text>
    </comment>
    <comment authorId="0" ref="D198">
      <text>
        <t xml:space="preserve">Copper Snake</t>
      </text>
    </comment>
    <comment authorId="0" ref="D200">
      <text>
        <t xml:space="preserve">Cosmic Snake</t>
      </text>
    </comment>
    <comment authorId="0" ref="D201">
      <text>
        <t xml:space="preserve">- Multiple heads</t>
      </text>
    </comment>
    <comment authorId="0" ref="D203">
      <text>
        <t xml:space="preserve">My Dad's Nightmare</t>
      </text>
    </comment>
    <comment authorId="0" ref="D215">
      <text>
        <t xml:space="preserve">- Poison
- Minor lightning
- Paralyzing</t>
      </text>
    </comment>
    <comment authorId="0" ref="D216">
      <text>
        <t xml:space="preserve">- Tentacle mouth
- Flight
- Fire breathing</t>
      </text>
    </comment>
    <comment authorId="0" ref="D217">
      <text>
        <t xml:space="preserve">- Speed
- Agility</t>
      </text>
    </comment>
    <comment authorId="0" ref="D218">
      <text>
        <t xml:space="preserve">- Spikes
- Strength
- Durability</t>
      </text>
    </comment>
    <comment authorId="0" ref="D219">
      <text>
        <t xml:space="preserve">- Fire/Poison blasts</t>
      </text>
    </comment>
    <comment authorId="0" ref="D227">
      <text>
        <t xml:space="preserve">- Durability
- Defense
- Can drink large amounts of liquid</t>
      </text>
    </comment>
    <comment authorId="0" ref="D228">
      <text>
        <t xml:space="preserve">- Frog with a shell</t>
      </text>
    </comment>
    <comment authorId="0" ref="D229">
      <text>
        <t xml:space="preserve">"The Devil Frog"
</t>
      </text>
    </comment>
    <comment authorId="0" ref="D231">
      <text>
        <t xml:space="preserve">You are at your strongest on Wednesdays.</t>
      </text>
    </comment>
    <comment authorId="0" ref="D236">
      <text>
        <t xml:space="preserve">Reattach limbs</t>
      </text>
    </comment>
    <comment authorId="0" ref="D237">
      <text>
        <t xml:space="preserve">"It's turtles, all the way down!"
World Turtle
- Size
- Defense
- Durability
- Strength
- Slow</t>
      </text>
    </comment>
    <comment authorId="0" ref="D238">
      <text>
        <t xml:space="preserve">- Can create pearls
  (Pearl cannon?!?!)
- Slow</t>
      </text>
    </comment>
    <comment authorId="0" ref="D239">
      <text>
        <t xml:space="preserve">Named after the Ninja Turtles</t>
      </text>
    </comment>
    <comment authorId="0" ref="D245">
      <text>
        <t xml:space="preserve">- Big nose/Smelling
- Rattlesnake tail</t>
      </text>
    </comment>
    <comment authorId="0" ref="D246">
      <text>
        <t xml:space="preserve">Ancient Big Crocodile</t>
      </text>
    </comment>
    <comment authorId="0" ref="D247">
      <text>
        <t xml:space="preserve">Ancient Galloping Crocodile
Cheetah-Gator</t>
      </text>
    </comment>
    <comment authorId="0" ref="D248">
      <text>
        <t xml:space="preserve">The Carolina Butcher</t>
      </text>
    </comment>
    <comment authorId="0" ref="D249">
      <text>
        <t xml:space="preserve">Arrow tooth</t>
      </text>
    </comment>
    <comment authorId="0" ref="D250">
      <text>
        <t xml:space="preserve">"Weaponless Mouth Crocodile"
The Pouched Mouth Crocodile</t>
      </text>
    </comment>
    <comment authorId="0" ref="D255">
      <text>
        <t xml:space="preserve">- Flight
- Thunder
- Lightning</t>
      </text>
    </comment>
    <comment authorId="0" ref="D256">
      <text>
        <t xml:space="preserve">- Centipede rat</t>
      </text>
    </comment>
    <comment authorId="0" ref="D257">
      <text>
        <t xml:space="preserve">- Strength
- Durability
- Teeth</t>
      </text>
    </comment>
    <comment authorId="0" ref="D258">
      <text>
        <t xml:space="preserve">- Lightning</t>
      </text>
    </comment>
    <comment authorId="0" ref="D259">
      <text>
        <t xml:space="preserve">- Stealth
- Endurance
- Durability
- Slow</t>
      </text>
    </comment>
    <comment authorId="0" ref="D260">
      <text>
        <t xml:space="preserve">Ancient Elephant-Sized Rodent</t>
      </text>
    </comment>
    <comment authorId="0" ref="D261">
      <text>
        <t xml:space="preserve">Two-Horned Gopher</t>
      </text>
    </comment>
    <comment authorId="0" ref="D276">
      <text>
        <t xml:space="preserve">We out here in the History Channel. Cryptids.</t>
      </text>
    </comment>
    <comment authorId="0" ref="D282">
      <text>
        <t xml:space="preserve">Not the superhero.</t>
      </text>
    </comment>
    <comment authorId="0" ref="D288">
      <text>
        <t xml:space="preserve">- Stealth</t>
      </text>
    </comment>
    <comment authorId="0" ref="D289">
      <text>
        <t xml:space="preserve">- Strength
- Size
- Durability
- Defense
- Slow</t>
      </text>
    </comment>
    <comment authorId="0" ref="D290">
      <text>
        <t xml:space="preserve">- Speed
- Strength
- Aggressiveness</t>
      </text>
    </comment>
    <comment authorId="0" ref="D291">
      <text>
        <t xml:space="preserve">Ancient Short Snout Bear</t>
      </text>
    </comment>
    <comment authorId="0" ref="D292">
      <text>
        <t xml:space="preserve">A bear, but faster? Good lord
"Specialized for running down prey"</t>
      </text>
    </comment>
    <comment authorId="0" ref="D300">
      <text>
        <t xml:space="preserve">The teeth on that bad boy!</t>
      </text>
    </comment>
    <comment authorId="0" ref="D304">
      <text>
        <t xml:space="preserve">- Lightning</t>
      </text>
    </comment>
    <comment authorId="0" ref="D305">
      <text>
        <t xml:space="preserve">Is that the Ancient Psychic Tandem War Elephant?!</t>
      </text>
    </comment>
    <comment authorId="0" ref="D306">
      <text>
        <t xml:space="preserve">Crocodile Jawed Mammal</t>
      </text>
    </comment>
    <comment authorId="0" ref="D307">
      <text>
        <t xml:space="preserve">Ancient Ground Sloth</t>
      </text>
    </comment>
    <comment authorId="0" ref="D308">
      <text>
        <t xml:space="preserve">Has a gnarly tail.</t>
      </text>
    </comment>
    <comment authorId="0" ref="D324">
      <text>
        <t xml:space="preserve">- Whip tail
- Flying</t>
      </text>
    </comment>
    <comment authorId="0" ref="D330">
      <text>
        <t xml:space="preserve">Flying Dinosaur</t>
      </text>
    </comment>
    <comment authorId="0" ref="D331">
      <text>
        <t xml:space="preserve">Flying Longnecked Dinosaur</t>
      </text>
    </comment>
    <comment authorId="0" ref="D332">
      <text>
        <t xml:space="preserve">Fan-Headed Raptor</t>
      </text>
    </comment>
    <comment authorId="0" ref="D333">
      <text>
        <t xml:space="preserve">Maced-Tail Dinosaur</t>
      </text>
    </comment>
    <comment authorId="0" ref="D334">
      <text>
        <t xml:space="preserve">Spiked-Tail/Plated-Back Dinosaur</t>
      </text>
    </comment>
    <comment authorId="0" ref="D335">
      <text>
        <t xml:space="preserve">Long-Necked Dinosaur</t>
      </text>
    </comment>
    <comment authorId="0" ref="D336">
      <text>
        <t xml:space="preserve">Small Fast Raptor</t>
      </text>
    </comment>
    <comment authorId="0" ref="D339">
      <text>
        <t xml:space="preserve">Cool name. Has more ridges and tougher skin around head area.</t>
      </text>
    </comment>
    <comment authorId="0" ref="D341">
      <text>
        <t xml:space="preserve">The Dallas Lizard
Amphibious</t>
      </text>
    </comment>
    <comment authorId="0" ref="D342">
      <text>
        <t xml:space="preserve">The "Giant Thief"
Raptor with the largest claw ratio for its kind.</t>
      </text>
    </comment>
    <comment authorId="0" ref="D343">
      <text>
        <t xml:space="preserve">Not X-Drakes.</t>
      </text>
    </comment>
    <comment authorId="0" ref="D344">
      <text>
        <t xml:space="preserve">A T-Rex... but with a longer snout!</t>
      </text>
    </comment>
    <comment authorId="0" ref="D347">
      <text>
        <t xml:space="preserve">"Hellboy"</t>
      </text>
    </comment>
    <comment authorId="0" ref="D350">
      <text>
        <t xml:space="preserve">Scythe-Lizard</t>
      </text>
    </comment>
    <comment authorId="0" ref="D352">
      <text>
        <t xml:space="preserve">The Feathered Tyrant
</t>
      </text>
    </comment>
    <comment authorId="0" ref="D353">
      <text>
        <t xml:space="preserve">"Horrible Hands"</t>
      </text>
    </comment>
    <comment authorId="0" ref="D355">
      <text>
        <t xml:space="preserve">Large headed lizard</t>
      </text>
    </comment>
    <comment authorId="0" ref="D360">
      <text>
        <t xml:space="preserve">Giant Thunderclap
</t>
      </text>
    </comment>
    <comment authorId="0" ref="D361">
      <text>
        <t xml:space="preserve">Has that long piece on the top of its head.</t>
      </text>
    </comment>
    <comment authorId="0" ref="D362">
      <text>
        <t xml:space="preserve">The Wawel Dragon
</t>
      </text>
    </comment>
    <comment authorId="0" ref="D363">
      <text>
        <t xml:space="preserve">Originally Hero
Superhuman, Champion, Legend, Lionheart, Paragon
Think Hercules
----
Shouldn't this one be taken out because of Uni?
	-Hell Beast
You are correct. Thanks!
	-AMBO the Automaton</t>
      </text>
    </comment>
    <comment authorId="0" ref="D364">
      <text>
        <t xml:space="preserve">- Flight
- Strength
- Endurance</t>
      </text>
    </comment>
    <comment authorId="0" ref="D365">
      <text>
        <t xml:space="preserve">- Levitation
- Telekinesis</t>
      </text>
    </comment>
    <comment authorId="0" ref="D368">
      <text>
        <t xml:space="preserve">I mean it's stronger than a regular Human.</t>
      </text>
    </comment>
    <comment authorId="0" ref="D369">
      <text>
        <t xml:space="preserve">- Strength
- Durability
- Defense</t>
      </text>
    </comment>
    <comment authorId="0" ref="D370">
      <text>
        <t xml:space="preserve">- Speed
- Agility
- Heat resistance
- Multiple arms</t>
      </text>
    </comment>
    <comment authorId="0" ref="D371">
      <text>
        <t xml:space="preserve">- Strength
- Durability</t>
      </text>
    </comment>
    <comment authorId="0" ref="D372">
      <text>
        <t xml:space="preserve">- Speed
- Agility
- Illusion/Mimicry</t>
      </text>
    </comment>
    <comment authorId="0" ref="D373">
      <text>
        <t xml:space="preserve">- Leap
- Suction hands
- Big mouth
- Speed</t>
      </text>
    </comment>
    <comment authorId="0" ref="D374">
      <text>
        <t xml:space="preserve">- Long arms
- Grasp/Grip</t>
      </text>
    </comment>
    <comment authorId="0" ref="D375">
      <text>
        <t xml:space="preserve">- Knifehead
- Stub legs</t>
      </text>
    </comment>
    <comment authorId="0" ref="D376">
      <text>
        <t xml:space="preserve">Haha your enemies are fucked.</t>
      </text>
    </comment>
    <comment authorId="0" ref="D381">
      <text>
        <t xml:space="preserve">- Flight
- Speed
- Agility
- Strength</t>
      </text>
    </comment>
    <comment authorId="0" ref="D382">
      <text>
        <t xml:space="preserve">- Phase through objects
- Scream blasts</t>
      </text>
    </comment>
    <comment authorId="0" ref="D383">
      <text>
        <t xml:space="preserve">- Phase through objects
- Enter dreams</t>
      </text>
    </comment>
    <comment authorId="0" ref="D384">
      <text>
        <t xml:space="preserve">You big and bad.</t>
      </text>
    </comment>
    <comment authorId="0" ref="D385">
      <text>
        <t xml:space="preserve">- Defense
- Size</t>
      </text>
    </comment>
    <comment authorId="0" ref="D386">
      <text>
        <t xml:space="preserve">- Speed
- Big Mouth
- Size</t>
      </text>
    </comment>
    <comment authorId="0" ref="D387">
      <text>
        <t xml:space="preserve">It's a moving wall lol
Absolute unit</t>
      </text>
    </comment>
    <comment authorId="0" ref="D388">
      <text>
        <t xml:space="preserve">Smashing!</t>
      </text>
    </comment>
    <comment authorId="0" ref="D389">
      <text>
        <t xml:space="preserve">I am Groot.</t>
      </text>
    </comment>
    <comment authorId="0" ref="D390">
      <text>
        <t xml:space="preserve">- Create paths of light
- Phase through objects
- Glow</t>
      </text>
    </comment>
    <comment authorId="0" ref="D391">
      <text>
        <t xml:space="preserve">- Flight
- Wind blasts</t>
      </text>
    </comment>
    <comment authorId="0" ref="D392">
      <text>
        <t xml:space="preserve">- Lazer eyes</t>
      </text>
    </comment>
    <comment authorId="0" ref="D393">
      <text>
        <t xml:space="preserve">- Wind blasts</t>
      </text>
    </comment>
    <comment authorId="0" ref="D394">
      <text>
        <t xml:space="preserve">- Flight/Levitation
- Blasts/Lazers</t>
      </text>
    </comment>
    <comment authorId="0" ref="D396">
      <text>
        <t xml:space="preserve">- Strength
- Durability</t>
      </text>
    </comment>
  </commentList>
</comments>
</file>

<file path=xl/comments7.xml><?xml version="1.0" encoding="utf-8"?>
<comments xmlns:r="http://schemas.openxmlformats.org/officeDocument/2006/relationships" xmlns="http://schemas.openxmlformats.org/spreadsheetml/2006/main">
  <authors>
    <author/>
  </authors>
  <commentList>
    <comment authorId="0" ref="C21">
      <text>
        <t xml:space="preserve">Can only control blood that you create and blood that has been mixed with yours.</t>
      </text>
    </comment>
  </commentList>
</comments>
</file>

<file path=xl/sharedStrings.xml><?xml version="1.0" encoding="utf-8"?>
<sst xmlns="http://schemas.openxmlformats.org/spreadsheetml/2006/main" count="3755" uniqueCount="1593">
  <si>
    <t>Randomly Generated Character</t>
  </si>
  <si>
    <t>Devil Fruit Type</t>
  </si>
  <si>
    <t>Devil Fruit</t>
  </si>
  <si>
    <t>Paramecia</t>
  </si>
  <si>
    <t>Zoan</t>
  </si>
  <si>
    <t>Logia</t>
  </si>
  <si>
    <t>Your Character Description!</t>
  </si>
  <si>
    <t>Attack Style</t>
  </si>
  <si>
    <t>Weapon</t>
  </si>
  <si>
    <t>Position</t>
  </si>
  <si>
    <t>Race</t>
  </si>
  <si>
    <t>Alignment</t>
  </si>
  <si>
    <t>Sea of Origin</t>
  </si>
  <si>
    <t>Mushi-Mushi</t>
  </si>
  <si>
    <t>Sandworm/Death Worm</t>
  </si>
  <si>
    <t>https://c1.staticflickr.com/9/8556/29732508393_2da36bf3da_b.jpg</t>
  </si>
  <si>
    <t>Ancient Gastropod</t>
  </si>
  <si>
    <t>https://1.bp.blogspot.com/_ZHv_I4h7INY/S9kESk57GrI/AAAAAAAAD3Y/e_ogRlBTymg/s1600/nettleroth-book-palaeontology-of-kentucky-plate-23-figure-1-platyceras-dumosum-snail-fossil.jpg</t>
  </si>
  <si>
    <t>Transponder Snail</t>
  </si>
  <si>
    <t>https://vignette.wikia.nocookie.net/fairyonepiecetail/images/d/d7/FairyOnePieceTail-0452-Large220.jpg/revision/latest?cb=20130130005008</t>
  </si>
  <si>
    <t>Kamikiri</t>
  </si>
  <si>
    <t>https://abookofcreatures.files.wordpress.com/2017/04/kamikiri.jpg?w=1390&amp;h=1158</t>
  </si>
  <si>
    <t>Arthropleura</t>
  </si>
  <si>
    <t>https://i.imgur.com/2ERyciu.jpg</t>
  </si>
  <si>
    <t>Slug</t>
  </si>
  <si>
    <t>Animalito</t>
  </si>
  <si>
    <t>https://abookofcreatures.files.wordpress.com/2017/04/animalito.jpg?w=1402&amp;h=2902</t>
  </si>
  <si>
    <t>Meganeura</t>
  </si>
  <si>
    <t>https://upload.wikimedia.org/wikipedia/commons/6/68/Meganeura.jpg</t>
  </si>
  <si>
    <t>Poisonous Snail</t>
  </si>
  <si>
    <t>Indus Worm</t>
  </si>
  <si>
    <t>https://abookofcreatures.files.wordpress.com/2016/10/indus-worm.jpg?w=1376&amp;h=1324</t>
  </si>
  <si>
    <t>Webbo-Webbo</t>
  </si>
  <si>
    <t>Chimerarachne</t>
  </si>
  <si>
    <t>https://theusbport.com/wp-content/uploads/2018/02/06OBS-ARACHNID2-superJumbo-696x465.jpg</t>
  </si>
  <si>
    <t>Waterbear</t>
  </si>
  <si>
    <t>Shahmat al-Ard</t>
  </si>
  <si>
    <t>https://abookofcreatures.files.wordpress.com/2015/08/shahmat-al-ard.jpg?w=779&amp;h=559</t>
  </si>
  <si>
    <t>Megarachne</t>
  </si>
  <si>
    <t>https://img00.deviantart.net/2b99/i/2015/179/2/8/nhm_wien___megarachne_sculpture_by_wsnyder-d8z3x4z.jpg</t>
  </si>
  <si>
    <t>Bullet Ant</t>
  </si>
  <si>
    <t>Palis</t>
  </si>
  <si>
    <t>https://abookofcreatures.files.wordpress.com/2015/04/palis.jpg?w=1611&amp;h=550</t>
  </si>
  <si>
    <t>Tori-Tori</t>
  </si>
  <si>
    <t>Phorusrhacos</t>
  </si>
  <si>
    <t>https://i.pinimg.com/originals/14/9d/65/149d653ca8620312cfd0aab368e18825.jpg</t>
  </si>
  <si>
    <t>Stag Beetle</t>
  </si>
  <si>
    <t>Jorogumo</t>
  </si>
  <si>
    <t>https://upload.wikimedia.org/wikipedia/commons/3/34/SekienJorogumo.jpg</t>
  </si>
  <si>
    <t>Dodo Bird</t>
  </si>
  <si>
    <t>https://media1.britannica.com/eb-media/32/88432-131-15B23573.jpg</t>
  </si>
  <si>
    <t>Flower Mantis</t>
  </si>
  <si>
    <t>Thunderbird</t>
  </si>
  <si>
    <t>https://www.thoughtco.com/thmb/2WnqzsQvnL1lQwAWq1DTeK8qH4I=/768x0/filters:no_upscale():max_bytes(150000):strip_icc()/giant-thunderbird-56c0d4de5f9b5829f86738ca.png</t>
  </si>
  <si>
    <t>Uma-Uma</t>
  </si>
  <si>
    <t>Synthetoceras</t>
  </si>
  <si>
    <t>https://vignette.wikia.nocookie.net/dinosaurs/images/9/9a/Synthetoceras.jpg/revision/latest?cb=20141120232507</t>
  </si>
  <si>
    <t>Ribbon Worm</t>
  </si>
  <si>
    <t>Cockatrice</t>
  </si>
  <si>
    <t>https://stephenbacon.files.wordpress.com/2018/01/cockatrice.jpg?w=640</t>
  </si>
  <si>
    <t>Giant Deer</t>
  </si>
  <si>
    <t>https://i.redd.it/u7xr2wk3sakz.jpg</t>
  </si>
  <si>
    <t>Stick Bug</t>
  </si>
  <si>
    <t>Tripodero</t>
  </si>
  <si>
    <t>https://vignette.wikia.nocookie.net/cryptidz/images/c/cf/Tripodero.jpg/revision/latest?cb=20130912055214</t>
  </si>
  <si>
    <t>Ushi-Ushi</t>
  </si>
  <si>
    <t>Eobasileus</t>
  </si>
  <si>
    <t>https://upload.wikimedia.org/wikipedia/commons/4/45/Eobasileus.jpg</t>
  </si>
  <si>
    <t>Giant Grasshopper</t>
  </si>
  <si>
    <t>Colôrobètch</t>
  </si>
  <si>
    <t>https://abookofcreatures.files.wordpress.com/2016/03/colorobetch.jpg?w=1388&amp;h=1480</t>
  </si>
  <si>
    <t>Woolly Rhinoceros</t>
  </si>
  <si>
    <t>https://images.earthtouchnews.com/media/1426424/woolly-rhino_2015_09_22.jpg</t>
  </si>
  <si>
    <t>Bombardier Beetle</t>
  </si>
  <si>
    <t>Romŝiwamnari’</t>
  </si>
  <si>
    <t>https://abookofcreatures.files.wordpress.com/2016/01/romsiwamnari.jpg?w=1432&amp;h=1444</t>
  </si>
  <si>
    <t>Arsinoitherium</t>
  </si>
  <si>
    <t>https://i.pinimg.com/originals/27/11/9c/27119c36561498e3eb7f39a5e9874a53.jpg</t>
  </si>
  <si>
    <t>Bloodworm</t>
  </si>
  <si>
    <t>Tsenahale</t>
  </si>
  <si>
    <t>https://abookofcreatures.files.wordpress.com/2015/06/tsenahale.jpg</t>
  </si>
  <si>
    <t>Indricotherium</t>
  </si>
  <si>
    <t>https://www.thoughtco.com/thmb/YuqamavGa-rxymKls6LtmG4ropw=/768x0/filters:no_upscale():max_bytes(150000):strip_icc()/SameerIndricotherium-56a2544f5f9b58b7d0c91bc0.jpg</t>
  </si>
  <si>
    <t>Issus Planthopper</t>
  </si>
  <si>
    <t>Roperite</t>
  </si>
  <si>
    <t>https://abookofcreatures.files.wordpress.com/2017/06/roperite.jpg?w=1426&amp;h=802</t>
  </si>
  <si>
    <t>Sivatherium</t>
  </si>
  <si>
    <t>https://www.newdinosaurs.com/wp-content/uploads/2016/11/934_sivatherium_m_lazuardi.jpg</t>
  </si>
  <si>
    <t>Owl Moth</t>
  </si>
  <si>
    <t>Qilin</t>
  </si>
  <si>
    <t>https://www.ancient-origins.net/sites/default/files/styles/large/public/field/image/Qilin-of-Chinese-mythology.jpg?itok=VfAoSHaq</t>
  </si>
  <si>
    <t>Bramatherium</t>
  </si>
  <si>
    <t>https://vignette.wikia.nocookie.net/dinosaurs/images/2/2f/5dfcd0d030d7d697c4729480da6bfb85.jpg/revision/latest?cb=20161230005635</t>
  </si>
  <si>
    <t>Bee</t>
  </si>
  <si>
    <t>Pegasus</t>
  </si>
  <si>
    <t>https://www.greekmyths-greekmythology.com/wp-content/uploads/2009/08/pegasus-01.jpg</t>
  </si>
  <si>
    <t>Neko-Neko</t>
  </si>
  <si>
    <t>Smilodon</t>
  </si>
  <si>
    <t>https://igws.indiana.edu/images/fossilsandtime/sabertooth.jpg</t>
  </si>
  <si>
    <t>Centipede</t>
  </si>
  <si>
    <t>Jersey Devil</t>
  </si>
  <si>
    <t>https://upload.wikimedia.org/wikipedia/commons/thumb/1/13/Jersey_Devil_Philadelphia_Post_1909.jpg/440px-Jersey_Devil_Philadelphia_Post_1909.jpg</t>
  </si>
  <si>
    <t>Xenosmilus</t>
  </si>
  <si>
    <t>https://images-wixmp-ed30a86b8c4ca887773594c2.wixmp.com/intermediary/f/6c5852a4-1aaf-467e-b733-4980ae93da88/d80gpko-364f6664-6797-4723-bece-ae271e6a4dde.png</t>
  </si>
  <si>
    <t>Scorpion</t>
  </si>
  <si>
    <t>Shādawār</t>
  </si>
  <si>
    <t>https://abookofcreatures.files.wordpress.com/2015/08/shad-hawar.jpg?w=1602&amp;h=1910</t>
  </si>
  <si>
    <t>Thylacosmilus</t>
  </si>
  <si>
    <t>https://www.newdinosaurs.com/wp-content/uploads/2016/11/899_thylacosmilus_roman_yevseyev.jpg</t>
  </si>
  <si>
    <t>Roach</t>
  </si>
  <si>
    <t>Unicorn</t>
  </si>
  <si>
    <t>http://www.finra.org/sites/default/files/wp-content/uploads/2016/02/shutterstock_123328486.jpg</t>
  </si>
  <si>
    <t>Inu-Inu</t>
  </si>
  <si>
    <t>Dire Wolf</t>
  </si>
  <si>
    <t>https://www.thoughtco.com/thmb/gL_A9JsyUXhXDDznONPRbU_xAnE=/1195x0/filters:no_upscale():max_bytes(150000):strip_icc():format(webp)/direwolfDA-56a2544a5f9b58b7d0c91baa.jpg</t>
  </si>
  <si>
    <t>Leech</t>
  </si>
  <si>
    <t>Mantabungal</t>
  </si>
  <si>
    <t>https://abookofcreatures.files.wordpress.com/2016/04/mantabungal.jpg?w=1440&amp;h=568</t>
  </si>
  <si>
    <t>Epicyon</t>
  </si>
  <si>
    <t>https://vignette.wikia.nocookie.net/dinosaurs/images/1/1a/Epicyon1.jpg/revision/latest?cb=20180124181632</t>
  </si>
  <si>
    <t>Dragontail Butterfly</t>
  </si>
  <si>
    <t>Teelget</t>
  </si>
  <si>
    <t>https://abookofcreatures.files.wordpress.com/2015/05/teelget1.jpg?w=870&amp;h=594</t>
  </si>
  <si>
    <t>Buta-Buta</t>
  </si>
  <si>
    <t>Entelodont</t>
  </si>
  <si>
    <t>https://bloximages.chicago2.vip.townnews.com/journalstar.com/content/tncms/assets/v3/editorial/d/b8/db856142-4052-11df-807b-001cc4c03286/db856142-4052-11df-807b-001cc4c03286.image.jpg</t>
  </si>
  <si>
    <t>Mosquito</t>
  </si>
  <si>
    <t>Aksar</t>
  </si>
  <si>
    <t>https://abookofcreatures.files.wordpress.com/2015/06/aksar.jpg?w=1531&amp;h=1338</t>
  </si>
  <si>
    <t>Daeodon</t>
  </si>
  <si>
    <t>https://i.pinimg.com/originals/cb/df/ed/cbdfedaa6be43c417e1945ed58f8dfd4.jpg</t>
  </si>
  <si>
    <t>Monarch Butterfly</t>
  </si>
  <si>
    <t>Biasd Na Srogaig</t>
  </si>
  <si>
    <t>https://abookofcreatures.files.wordpress.com/2017/03/biasd-na-srogaig.jpg?w=1390&amp;h=1094</t>
  </si>
  <si>
    <t>Sala-Sala</t>
  </si>
  <si>
    <t>Diplocaulus</t>
  </si>
  <si>
    <t>http://www.dododex.com/media/creature/diplocaulus.png</t>
  </si>
  <si>
    <t>Orb Weaver</t>
  </si>
  <si>
    <t>Fei</t>
  </si>
  <si>
    <t>https://abookofcreatures.files.wordpress.com/2017/06/fei.jpg?w=1394&amp;h=734</t>
  </si>
  <si>
    <t>Mastodonsaurus Giganteus</t>
  </si>
  <si>
    <t>https://3dexport.com/items/2017/08/01/462359/170863/mastodonsaurus_giganteus_3d_model_c4d_max_obj_fbx_ma_lwo_3ds_3dm_stl_1876432_o.jpg</t>
  </si>
  <si>
    <t>Whip Scorpion</t>
  </si>
  <si>
    <t>Manticore</t>
  </si>
  <si>
    <t>http://mythologian.net/wp-content/uploads/2014/07/manticore-2.jpg</t>
  </si>
  <si>
    <t>Hebi-Hebi</t>
  </si>
  <si>
    <t>Titanoboa</t>
  </si>
  <si>
    <t>https://i.redd.it/qm4w8djrpq511.jpg</t>
  </si>
  <si>
    <t>Brown Recluse Spider</t>
  </si>
  <si>
    <t>Chimera</t>
  </si>
  <si>
    <t>https://usercontent1.hubstatic.com/13759720_f520.jpg</t>
  </si>
  <si>
    <t>Kero-Kero</t>
  </si>
  <si>
    <t>Beezlebufo</t>
  </si>
  <si>
    <t>https://i.ytimg.com/vi/W0xqAAu-NBk/maxresdefault.jpg</t>
  </si>
  <si>
    <t>Bold Jumper Spider</t>
  </si>
  <si>
    <t>Sphinx</t>
  </si>
  <si>
    <t>https://i.pinimg.com/originals/75/59/cc/7559cce5788e84a36cc19ff772229915.jpg</t>
  </si>
  <si>
    <t>Kame-Kame</t>
  </si>
  <si>
    <t>Ninjemys</t>
  </si>
  <si>
    <t>https://upload.wikimedia.org/wikipedia/commons/thumb/4/4b/Ninjemys_oweni.jpg/170px-Ninjemys_oweni.jpg</t>
  </si>
  <si>
    <t>Peacock Spider</t>
  </si>
  <si>
    <t>Ball-Tailed Cat</t>
  </si>
  <si>
    <t>https://upload.wikimedia.org/wikipedia/commons/d/d5/Ball_tailed_cat.jpg</t>
  </si>
  <si>
    <t>Croco-Croco</t>
  </si>
  <si>
    <t>Purussaurus</t>
  </si>
  <si>
    <t>https://www.newdinosaurs.com/wp-content/uploads/2016/11/1433_purussaurus_robinson_kunz.png</t>
  </si>
  <si>
    <t>Jumping Spider</t>
  </si>
  <si>
    <t>Tapirê-iauara</t>
  </si>
  <si>
    <t>https://abookofcreatures.files.wordpress.com/2015/08/tapire-iauara.jpg?w=1573&amp;h=940</t>
  </si>
  <si>
    <t>Kaprosuchus</t>
  </si>
  <si>
    <t>https://i.imgur.com/y1KDt5G.png</t>
  </si>
  <si>
    <t>Black Widow</t>
  </si>
  <si>
    <t>Splinter Cat</t>
  </si>
  <si>
    <t>https://vignette.wikia.nocookie.net/ficspecies/images/c/cd/Splintercat.jpg/revision/latest?cb=20110605031204</t>
  </si>
  <si>
    <t>Smok Wawelski</t>
  </si>
  <si>
    <t>http://static.prsa.pl/images/546a3e4d-fa47-4636-85e9-1d83d9c3f22e.jpg</t>
  </si>
  <si>
    <t>Goliath Birdcatcher</t>
  </si>
  <si>
    <t>Griffin</t>
  </si>
  <si>
    <t>https://vignette.wikia.nocookie.net/harrypotter/images/f/f8/Griffin.png/revision/latest?cb=20170413064633</t>
  </si>
  <si>
    <t>Carnufex</t>
  </si>
  <si>
    <t>https://thumbs-prod.si-cdn.com/1R90WSp6aSSQuWBcIOJ8E7ivi3I=/800x600/filters:no_upscale():focal(1845x1001:1846x1002)/https://public-media.si-cdn.com/filer/82/97/8297e3c5-a6fa-4d7d-b866-1a14d93533d1/88464.jpg</t>
  </si>
  <si>
    <t>Flamingo</t>
  </si>
  <si>
    <t>Glawackus</t>
  </si>
  <si>
    <t>https://i0.wp.com/upload.wikimedia.org/wikipedia/commons/f/fa/Gevaudan-monster2.png</t>
  </si>
  <si>
    <t>Ratto-Ratto</t>
  </si>
  <si>
    <t>Lisowicia</t>
  </si>
  <si>
    <t>https://img.newatlas.com/lisowicia-1.jpg?auto=format%2Ccompress&amp;ch=Width%2CDPR&amp;fit=crop&amp;h=347&amp;q=60&amp;rect=0%2C19%2C1023%2C576&amp;w=616&amp;s=aa8b2bf5bc2e15cb0a1a813d68a9246a</t>
  </si>
  <si>
    <t>Hawk</t>
  </si>
  <si>
    <t>Cerberus/Hellhound</t>
  </si>
  <si>
    <t>https://i.pinimg.com/originals/ec/36/6f/ec366f6ba764d4c65b4ecbb12e63d570.jpg</t>
  </si>
  <si>
    <t>Ceratogaulus</t>
  </si>
  <si>
    <t>https://vignette.wikia.nocookie.net/landbeforetime/images/d/d6/Ceratogaulus.jpg/revision/latest?cb=20160619162039</t>
  </si>
  <si>
    <t>Emu</t>
  </si>
  <si>
    <t>Chicheface</t>
  </si>
  <si>
    <t>https://abookofcreatures.files.wordpress.com/2017/05/chicheface.jpg?w=1384&amp;h=676</t>
  </si>
  <si>
    <t>Prima-Prima</t>
  </si>
  <si>
    <t>Gigantopithecus</t>
  </si>
  <si>
    <t>https://www.museumofman.org/wp-content/uploads/full-body-Stacey-Keck.jpg</t>
  </si>
  <si>
    <t>Raven</t>
  </si>
  <si>
    <t>Fenrir Wolf</t>
  </si>
  <si>
    <t>https://vignette.wikia.nocookie.net/mythology/images/f/ff/Fenrir-2.jpg/revision/latest?cb=20130619223817</t>
  </si>
  <si>
    <t>Kuma-Kuma</t>
  </si>
  <si>
    <t>Arctodus</t>
  </si>
  <si>
    <t>https://i.pinimg.com/originals/d2/fc/73/d2fc73041d388cf95bdb95cb55c13bc3.jpg</t>
  </si>
  <si>
    <t>Vulture</t>
  </si>
  <si>
    <t>Sun Wolf</t>
  </si>
  <si>
    <t>https://i.pinimg.com/originals/9d/d6/05/9dd6052f81895d3290ec7126a11e492f.png</t>
  </si>
  <si>
    <t>Hemicyon</t>
  </si>
  <si>
    <t>https://i.redd.it/rgfwl1lpd1b21.jpg</t>
  </si>
  <si>
    <t>Stork</t>
  </si>
  <si>
    <t>Moon Wolf</t>
  </si>
  <si>
    <t>Marsu-Marsu no Mi</t>
  </si>
  <si>
    <t>Thylacoleo</t>
  </si>
  <si>
    <t>http://cdn.sci-news.com/images/enlarge3/image_4116_1e-Thylacoleo-carnifex.jpg</t>
  </si>
  <si>
    <t>Owl</t>
  </si>
  <si>
    <t>Chupacabra</t>
  </si>
  <si>
    <t>http://remezcla.com/wp-content/uploads/2011/10/Screen-Shot-2014-10-29-at-2.56.28-PM.png</t>
  </si>
  <si>
    <t>Slotho-Slotho</t>
  </si>
  <si>
    <t>Gorgonopsia</t>
  </si>
  <si>
    <t>https://alchetron.com/cdn/gorgonopsia-6c760fe3-2e9b-4b5d-8298-db3ac8f2e95-resize-750.jpeg</t>
  </si>
  <si>
    <t>Frogmouth Bird</t>
  </si>
  <si>
    <t>Tiangou</t>
  </si>
  <si>
    <t>https://widowcranky.files.wordpress.com/2018/02/tiangou.jpg?w=1200</t>
  </si>
  <si>
    <t>Honyu-Honyu no Mi</t>
  </si>
  <si>
    <t>Megatherium</t>
  </si>
  <si>
    <t>https://vignette.wikia.nocookie.net/prenistoricpark/images/6/65/%D0%9C%D0%B5%D0%B3%D0%B0%D1%82%D0%B5%D1%80%D0%B8%D0%B9_3.jpg/revision/latest?cb=20140309151704&amp;path-prefix=ru</t>
  </si>
  <si>
    <t>Roadrunner</t>
  </si>
  <si>
    <t>Okpe</t>
  </si>
  <si>
    <t>https://abookofcreatures.files.wordpress.com/2016/10/okpe.jpg?w=1386&amp;h=842</t>
  </si>
  <si>
    <t>Glyptodont</t>
  </si>
  <si>
    <t>https://www.thoughtco.com/thmb/hJwHKB4QQe1Aq_tyspBfVS6KaiU=/768x0/filters:no_upscale():max_bytes(150000):strip_icc()/glyptodonPR-56a253a73df78cf77274766e.jpg</t>
  </si>
  <si>
    <t>Shoebill</t>
  </si>
  <si>
    <t>Puaka</t>
  </si>
  <si>
    <t>https://abookofcreatures.files.wordpress.com/2015/04/puaka1.jpg?w=1641&amp;h=844</t>
  </si>
  <si>
    <t>Arma-Arma no Mi</t>
  </si>
  <si>
    <t>Platybelodon</t>
  </si>
  <si>
    <t>https://upload.wikimedia.org/wikipedia/commons/7/7c/Platybelodon.png</t>
  </si>
  <si>
    <t>Cockatoo</t>
  </si>
  <si>
    <t>Boongurunguru</t>
  </si>
  <si>
    <t>https://abookofcreatures.files.wordpress.com/2015/03/boongurunguru.jpg?w=1706&amp;h=706</t>
  </si>
  <si>
    <t>Ryu-Ryu</t>
  </si>
  <si>
    <t>Pterodactyl</t>
  </si>
  <si>
    <t>http://images.dinosaurpictures.org/pterodactyl_532f.jpg</t>
  </si>
  <si>
    <t>Pheasant</t>
  </si>
  <si>
    <t>Squonk</t>
  </si>
  <si>
    <t>https://upload.wikimedia.org/wikipedia/commons/3/3c/Squonk.png</t>
  </si>
  <si>
    <t>Quetzalcoatlus</t>
  </si>
  <si>
    <t>https://vignette.wikia.nocookie.net/landbeforetime/images/1/13/Quetzalcoatlus.jpg/revision/latest?cb=20160328172458</t>
  </si>
  <si>
    <t>Ostritch</t>
  </si>
  <si>
    <t>Kani-Kani</t>
  </si>
  <si>
    <t>Traîcousse</t>
  </si>
  <si>
    <t>https://abookofcreatures.files.wordpress.com/2016/01/traicousse.jpg?w=1390&amp;h=972</t>
  </si>
  <si>
    <t>Dilophosaurus</t>
  </si>
  <si>
    <t>https://www.newdinosaurs.com/wp-content/uploads/2016/01/78_dilophosaurus_nobu_tamura.jpg</t>
  </si>
  <si>
    <t>Woodpecker</t>
  </si>
  <si>
    <t>Saratan</t>
  </si>
  <si>
    <t>https://abookofcreatures.files.wordpress.com/2015/06/saratan.jpg?w=1470&amp;h=1348</t>
  </si>
  <si>
    <t>Ankylosaurus</t>
  </si>
  <si>
    <t>https://images-na.ssl-images-amazon.com/images/I/81RI4O7hIYL._SL1500_.jpg</t>
  </si>
  <si>
    <t>Duck</t>
  </si>
  <si>
    <t>Flamebody Salamander</t>
  </si>
  <si>
    <t>http://pm1.narvii.com/6590/1a31ba3fadae8214d29df5002ae21c59948a594d_00.jpg</t>
  </si>
  <si>
    <t>Triceratops</t>
  </si>
  <si>
    <t>https://images-na.ssl-images-amazon.com/images/I/81NOH1bc5GL._SL1500_.jpg</t>
  </si>
  <si>
    <t>Peacock</t>
  </si>
  <si>
    <t>Quetzalcoatl</t>
  </si>
  <si>
    <t>https://i.pinimg.com/originals/45/11/a3/4511a360c017f0d8c1beb42bde420640.jpg</t>
  </si>
  <si>
    <t>Stegosaurus</t>
  </si>
  <si>
    <t>https://img2.cgtrader.com/items/885663/b208a63771/large/game-ready-dinosaur-stegosaurus-3d-model-low-poly-max-obj-fbx-c4d-ma-mb.jpg</t>
  </si>
  <si>
    <t>Swan</t>
  </si>
  <si>
    <t>Hoop Snake</t>
  </si>
  <si>
    <t>https://upload.wikimedia.org/wikipedia/commons/thumb/1/1c/Hoop_snake.jpg/440px-Hoop_snake.jpg</t>
  </si>
  <si>
    <t>Braichiosaurus</t>
  </si>
  <si>
    <t>https://www.thoughtco.com/thmb/vKp8h6shlHldWn9Lr5LosuBpL04=/768x0/filters:no_upscale():max_bytes(150000):strip_icc()/GettyImages-680791823-59af09edaad52b0010486221.jpg</t>
  </si>
  <si>
    <t>Parrot</t>
  </si>
  <si>
    <t>Joint Snake</t>
  </si>
  <si>
    <t>https://scontent-atl3-1.cdninstagram.com/vp/2637a81698ce1d1c62cbad66cb14a62f/5C721E17/t51.2885-15/e35/40211508_243257439723202_1705498132755775488_n.jpg</t>
  </si>
  <si>
    <t>Velociraptor</t>
  </si>
  <si>
    <t>https://cdn.shopify.com/s/files/1/1342/5013/products/feathered-velociraptor-1_large.jpg?v=1472103067</t>
  </si>
  <si>
    <t>Rooster</t>
  </si>
  <si>
    <t>Zoureg</t>
  </si>
  <si>
    <t>https://abookofcreatures.files.wordpress.com/2018/09/puap7380.jpg?w=888</t>
  </si>
  <si>
    <t>Sharovipteryx</t>
  </si>
  <si>
    <t>https://img00.deviantart.net/beab/i/2017/192/5/8/sharovipteryx_mirabilis_by_kana_hebi-dbfx1c8.jpg</t>
  </si>
  <si>
    <t>Toucan</t>
  </si>
  <si>
    <t>Indombe</t>
  </si>
  <si>
    <t>https://abookofcreatures.files.wordpress.com/2016/11/indombe.jpg?w=1380&amp;h=776</t>
  </si>
  <si>
    <t>Masiakasaurus</t>
  </si>
  <si>
    <t>http://images.dinosaurpictures.org/Masiakasaurus_12655_600x450_9a58.jpg</t>
  </si>
  <si>
    <t>Canary</t>
  </si>
  <si>
    <t>Araǵanaqlta’a</t>
  </si>
  <si>
    <t>https://abookofcreatures.files.wordpress.com/2015/11/araganaqltaa.jpg?w=1186&amp;h=772</t>
  </si>
  <si>
    <t>Dynamoterror</t>
  </si>
  <si>
    <t>https://mymodernmet.com/wp/wp-content/uploads/2018/10/dynamoterror-dynastes-discovery.jpg</t>
  </si>
  <si>
    <t>Condor</t>
  </si>
  <si>
    <t>Apep</t>
  </si>
  <si>
    <t>https://abookofcreatures.files.wordpress.com/2017/01/apep.jpg?w=888</t>
  </si>
  <si>
    <t>Animantarx</t>
  </si>
  <si>
    <t>http://images.dinosaurpictures.org/Animantarx3_a595.jpg</t>
  </si>
  <si>
    <t>Dove</t>
  </si>
  <si>
    <t>Nyuvwira</t>
  </si>
  <si>
    <t>https://abookofcreatures.files.wordpress.com/2017/07/nyuvwira.jpg?w=888</t>
  </si>
  <si>
    <t>Dallasaurus</t>
  </si>
  <si>
    <t>https://t00.deviantart.net/0j9jAwfsyufhwymGNqKefIagf98=/700x350/filters:fixed_height(100,100):origin()/pre00/4288/th/pre/f/2016/273/8/9/dallasaurus_by_johnson_mortimer-dajfkh9.jpg</t>
  </si>
  <si>
    <t>Pelican</t>
  </si>
  <si>
    <t>Tsuchinoko</t>
  </si>
  <si>
    <t>https://preview.redd.it/fsxalq1d3za21.jpg?width=502&amp;auto=webp&amp;s=1ac264a41c972c9b0d14a74e8ad2b902cc96abad</t>
  </si>
  <si>
    <t>Megaraptor</t>
  </si>
  <si>
    <t>https://sites.google.com/site/pathfinderogc/_/rsrc/1487041287024/config/app/images/Megaraptor_namunhuaiquii_jmallon.jpg?height=400&amp;width=349</t>
  </si>
  <si>
    <t>Tufted Deer</t>
  </si>
  <si>
    <t>Lizu-Lizu</t>
  </si>
  <si>
    <t>Basilisk</t>
  </si>
  <si>
    <t>https://i.pinimg.com/originals/c5/cc/aa/c5ccaa70783bd9f520c8d51af7a84bfa.jpg</t>
  </si>
  <si>
    <t>Tyrannosaurus Rex</t>
  </si>
  <si>
    <t>https://cdn.audubon.org/cdn/farfuture/aZk4R-WEAPXaFbdTHtcfPDeJFhsh91RqCAQEG1VvzS4/mtime:1468521495/sites/default/files/web_bk7djd.jpg</t>
  </si>
  <si>
    <t>Okapi</t>
  </si>
  <si>
    <t>Snallygaster</t>
  </si>
  <si>
    <t>https://www.kidscoop.com/wp-content/uploads/snallygaster.jpg</t>
  </si>
  <si>
    <t>Carcharodontosaurus</t>
  </si>
  <si>
    <t>http://www.dinochecker.com/gallery/img/carcharodontosaurus-saharicus.png</t>
  </si>
  <si>
    <t>Antelope</t>
  </si>
  <si>
    <t>Whowie</t>
  </si>
  <si>
    <t>https://abookofcreatures.files.wordpress.com/2015/09/whowie.jpg?w=1552&amp;h=600</t>
  </si>
  <si>
    <t>Erythrosuchus</t>
  </si>
  <si>
    <t>https://upload.wikimedia.org/wikipedia/commons/6/66/Erythrosuchus.png</t>
  </si>
  <si>
    <t>Impala</t>
  </si>
  <si>
    <t>Hodag</t>
  </si>
  <si>
    <t>http://explorerhinelander.com/gohodags/wp-content/uploads/2012/03/what-is-a-hodag.png?x67659</t>
  </si>
  <si>
    <t>Anteosaurus</t>
  </si>
  <si>
    <t>https://cdnb.artstation.com/p/assets/images/images/010/769/411/large/vitaliy-melnik-anteosaurus-magnificus-by-malvit-dbhe8ta.jpg?1526130733</t>
  </si>
  <si>
    <t>Gerenuk</t>
  </si>
  <si>
    <t>Zabraq</t>
  </si>
  <si>
    <t>https://abookofcreatures.files.wordpress.com/2015/04/zabraq.jpg?w=1174&amp;h=378</t>
  </si>
  <si>
    <t>Regaliceratops</t>
  </si>
  <si>
    <t>http://dino-data.ca/PHPLib/getimage.php?Card=Dino&amp;ID=8</t>
  </si>
  <si>
    <t>Saiga Antelope</t>
  </si>
  <si>
    <t>Tiddalik</t>
  </si>
  <si>
    <t>https://abookofcreatures.files.wordpress.com/2015/08/tiddalik.jpg?w=785&amp;h=1043</t>
  </si>
  <si>
    <t>Carnotaurus</t>
  </si>
  <si>
    <t>https://upload.wikimedia.org/wikipedia/commons/8/8a/Carnotaurus_2017.png</t>
  </si>
  <si>
    <t>Ibex</t>
  </si>
  <si>
    <t>Sapo Fuerzo</t>
  </si>
  <si>
    <t>https://abookofcreatures.files.wordpress.com/2015/03/strong-toad.jpg?w=1166&amp;h=556</t>
  </si>
  <si>
    <t>Iguanadon</t>
  </si>
  <si>
    <t>http://images.dinosaurpictures.org/iguanodon-1_e1e9.jpg</t>
  </si>
  <si>
    <t>Pony</t>
  </si>
  <si>
    <t>Kappa</t>
  </si>
  <si>
    <t>https://res.cloudinary.com/teepublic/image/private/s--BziuzAF---/b_rgb:908d91,t_Heather%20Preview/c_limit,f_jpg,h_630,q_90,w_630/v1495439404/production/designs/1616937_1.jpg</t>
  </si>
  <si>
    <t>Therizinosaurus</t>
  </si>
  <si>
    <t>https://i.pinimg.com/originals/bb/62/cd/bb62cd60b1ce7b5268febe4006c57db5.jpg</t>
  </si>
  <si>
    <t>Camel</t>
  </si>
  <si>
    <t>Colossal Turtle</t>
  </si>
  <si>
    <t>https://vignette.wikia.nocookie.net/toriko-fan-fiction/images/5/56/World_Turtle.jpg/revision/latest?cb=20150724033227</t>
  </si>
  <si>
    <t>Ledumahadi Mafube</t>
  </si>
  <si>
    <t>https://3c1703fe8d.site.internapcdn.net/newman/gfx/news/hires/2018/ledumahadima.jpg</t>
  </si>
  <si>
    <t>Ankole Cow</t>
  </si>
  <si>
    <t>Zhubieyu</t>
  </si>
  <si>
    <t>https://abookofcreatures.files.wordpress.com/2015/07/zhubieyu.jpg</t>
  </si>
  <si>
    <t>Parasaurolophus</t>
  </si>
  <si>
    <t>http://images.dinosaurpictures.org/Parasaurolophus_0d4f.jpg</t>
  </si>
  <si>
    <t>Yak</t>
  </si>
  <si>
    <t>Dungavenhooter</t>
  </si>
  <si>
    <t>https://abookofcreatures.files.wordpress.com/2017/02/dungavenhooter.jpg</t>
  </si>
  <si>
    <t>Pachycephalosaurus</t>
  </si>
  <si>
    <t>https://www.fossilera.com/p/217/Pachycephalosauria_jmallon.jpg</t>
  </si>
  <si>
    <t>Gaur</t>
  </si>
  <si>
    <t>Wolpertinger/Jackalope</t>
  </si>
  <si>
    <t>https://yt3.ggpht.com/a-/AN66SAwIPYWLRjZJTeczx3UGSoXm1M6EEY5JMrxHjw=s900-mo-c-c0xffffffff-rj-k-no</t>
  </si>
  <si>
    <t>Hito-Hito</t>
  </si>
  <si>
    <t>Neanderthal</t>
  </si>
  <si>
    <t>http://3.bp.blogspot.com/-vXOUvuhYwrI/VAaHcfhc9gI/AAAAAAAAAnA/f417rnZYEMk/w1200-h630-p-k-no-nu/neanderthal%2Bhunting.jpg</t>
  </si>
  <si>
    <t>Saola</t>
  </si>
  <si>
    <t>Schilalyi</t>
  </si>
  <si>
    <t>https://abookofcreatures.files.wordpress.com/2016/11/shilali.jpg?w=1386&amp;h=396</t>
  </si>
  <si>
    <t>Moose</t>
  </si>
  <si>
    <t>Yin Shu</t>
  </si>
  <si>
    <t>https://abookofcreatures.files.wordpress.com/2016/09/yin-shu.jpg?w=1369&amp;h=488</t>
  </si>
  <si>
    <t>Elk</t>
  </si>
  <si>
    <t>Raiju</t>
  </si>
  <si>
    <t>https://abookofcreatures.files.wordpress.com/2015/08/raiju.jpg?w=1578&amp;h=522</t>
  </si>
  <si>
    <t>Reindeer</t>
  </si>
  <si>
    <t>Kayeri</t>
  </si>
  <si>
    <t>https://abookofcreatures.files.wordpress.com/2015/04/kayeri.jpg?w=1586&amp;h=2956</t>
  </si>
  <si>
    <t>Buffalo</t>
  </si>
  <si>
    <t>Sasquatch</t>
  </si>
  <si>
    <t>https://mythology.net/wp-content/uploads/2018/07/Bigfoot.jpg</t>
  </si>
  <si>
    <t>Tiger</t>
  </si>
  <si>
    <t>Yeti</t>
  </si>
  <si>
    <t>https://vignette.wikia.nocookie.net/cryptidz/images/8/80/Light_Coat_Yeti.jpg/revision/latest?cb=20130405210818</t>
  </si>
  <si>
    <t>Caracal Cat</t>
  </si>
  <si>
    <t>Batto-Batto</t>
  </si>
  <si>
    <t>Nightwing</t>
  </si>
  <si>
    <t>https://www.dandwiki.com/w/images/thumb/b/b0/E34215042f0b540b9c743edf068dfdca.jpg/325px-E34215042f0b540b9c743edf068dfdca.jpg</t>
  </si>
  <si>
    <t>Lynx</t>
  </si>
  <si>
    <t>Spirit Bear</t>
  </si>
  <si>
    <t>https://cdn3.tropicalsky.co.uk/images/560x420/spirit-bear-2i4a1516-by-cael-cook.jpg</t>
  </si>
  <si>
    <t>Ocelot</t>
  </si>
  <si>
    <t>Gumberoo</t>
  </si>
  <si>
    <t>https://i.ytimg.com/vi/y26S3vsK1jU/hqdefault.jpg</t>
  </si>
  <si>
    <t>Puma</t>
  </si>
  <si>
    <t>Malebête</t>
  </si>
  <si>
    <t>https://abookofcreatures.files.wordpress.com/2015/06/malebete.jpg?w=1560&amp;h=796</t>
  </si>
  <si>
    <t>Sand Cat</t>
  </si>
  <si>
    <t>Qasoǵonaǵa</t>
  </si>
  <si>
    <t>https://abookofcreatures.files.wordpress.com/2016/10/qasogonaga.jpg?w=1407&amp;h=688</t>
  </si>
  <si>
    <t>Bengal Cat</t>
  </si>
  <si>
    <t>Dragon (Western)</t>
  </si>
  <si>
    <t>https://vignette.wikia.nocookie.net/kingarthur/images/9/92/Red_Dragon.jpg/revision/latest?cb=20170301063222</t>
  </si>
  <si>
    <t>Maine Coon</t>
  </si>
  <si>
    <t>Wyvern</t>
  </si>
  <si>
    <t>https://vignette.wikia.nocookie.net/pathfinder/images/e/e8/Wyvern.jpg/revision/latest?cb=20100601123907</t>
  </si>
  <si>
    <t>Siamese Cat</t>
  </si>
  <si>
    <t>Demigod</t>
  </si>
  <si>
    <t>https://upload.wikimedia.org/wikipedia/commons/thumb/a/a0/Hercules_Musei_Capitolini_MC1265.jpg/1200px-Hercules_Musei_Capitolini_MC1265.jpg</t>
  </si>
  <si>
    <t>Sphynx Cat</t>
  </si>
  <si>
    <t>Angel</t>
  </si>
  <si>
    <t>https://www.summitlighthouse.org/wp-content/uploads/2016/10/archangel-michael-feature-banff.jpg</t>
  </si>
  <si>
    <t>Ragdoll Cat</t>
  </si>
  <si>
    <t>Grey/Alien</t>
  </si>
  <si>
    <t>https://static-2.gumroad.com/res/gumroad/8488904921036/asset_previews/db7161db51d9c72877977d8d65d0a3d1/retina/promo2.jpg</t>
  </si>
  <si>
    <t>Corgi</t>
  </si>
  <si>
    <t>Aku-Aku</t>
  </si>
  <si>
    <t>Oni</t>
  </si>
  <si>
    <t>http://www.toshioshimada.com.br/wp-content/uploads/2017/03/oni3.jpg</t>
  </si>
  <si>
    <t>Pitbull</t>
  </si>
  <si>
    <t>Makhai/Asura</t>
  </si>
  <si>
    <t>https://cdnb.artstation.com/p/assets/images/images/000/189/325/large/andrei-riabovitchev-01.jpg?1443929938</t>
  </si>
  <si>
    <t>Blood Hound</t>
  </si>
  <si>
    <t>Bogey</t>
  </si>
  <si>
    <t>https://abookofcreatures.files.wordpress.com/2016/12/bogey.jpg?w=1378&amp;h=734</t>
  </si>
  <si>
    <t>Bulldog</t>
  </si>
  <si>
    <t>Wendigo/Skin-Walker</t>
  </si>
  <si>
    <t>https://www.legendsofamerica.com/wp-content/uploads/2017/10/Wendigo1.jpg</t>
  </si>
  <si>
    <t>Golden Retriever</t>
  </si>
  <si>
    <t>Yara-ma-yha-who</t>
  </si>
  <si>
    <t>https://abookofcreatures.files.wordpress.com/2015/06/yara-ma-ya-who.jpg?w=1670&amp;h=983</t>
  </si>
  <si>
    <t>German Shepherd</t>
  </si>
  <si>
    <t>Lange Wapper</t>
  </si>
  <si>
    <t>https://abookofcreatures.files.wordpress.com/2015/05/lange-wapper.jpg?w=1414&amp;h=2736</t>
  </si>
  <si>
    <t>Mastiff</t>
  </si>
  <si>
    <t>Bulgu</t>
  </si>
  <si>
    <t>https://abookofcreatures.files.wordpress.com/2017/05/bulgu.jpg?w=1384&amp;h=1792</t>
  </si>
  <si>
    <t>Pomeranian</t>
  </si>
  <si>
    <t>Baxbakwalanuxsiwae</t>
  </si>
  <si>
    <t>https://abookofcreatures.files.wordpress.com/2015/06/baxbaxwalanuksiwe.jpg?w=1564&amp;h=1418</t>
  </si>
  <si>
    <t>Dobermann</t>
  </si>
  <si>
    <t>Ifirit</t>
  </si>
  <si>
    <t>https://i.pinimg.com/originals/9e/af/06/9eaf06de7cbc3020be3a56af31f6436b.jpg</t>
  </si>
  <si>
    <t>Poodle</t>
  </si>
  <si>
    <t>Suuccubus</t>
  </si>
  <si>
    <t>https://mythology.net/wp-content/uploads/2017/06/Succubus.jpg</t>
  </si>
  <si>
    <t>Husky</t>
  </si>
  <si>
    <t>Imp</t>
  </si>
  <si>
    <t>https://vignette.wikia.nocookie.net/warriorsofmyth/images/e/e5/PZO8500-ImpFamiliar-1-.jpg/revision/latest/scale-to-width-down/242?cb=20121212200221</t>
  </si>
  <si>
    <t>Greyhound</t>
  </si>
  <si>
    <t>Tengu</t>
  </si>
  <si>
    <t>https://moonfireprojekt.files.wordpress.com/2014/11/63647069_tengu_by_beaston.jpg</t>
  </si>
  <si>
    <t>Boxer</t>
  </si>
  <si>
    <t>Yokai-Yokai</t>
  </si>
  <si>
    <t>Banshee</t>
  </si>
  <si>
    <t>https://img00.deviantart.net/9a50/i/2018/092/6/5/banshee_by_irenhorrors-dc7o7i7.jpg</t>
  </si>
  <si>
    <t>Cocker Spaniel</t>
  </si>
  <si>
    <t>Sandman</t>
  </si>
  <si>
    <t>https://tattoodo-web.imgix.net/images/0/131760.jpg?auto=format,compress</t>
  </si>
  <si>
    <t>Chihuahua</t>
  </si>
  <si>
    <t>Oki-Oki</t>
  </si>
  <si>
    <t>Behemoth</t>
  </si>
  <si>
    <t>https://i0.wp.com/godawa.com/wp/wp-content/uploads/2015/06/behemoth_canyon.jpg</t>
  </si>
  <si>
    <t>Chow Chow</t>
  </si>
  <si>
    <t>Usilosimapundu</t>
  </si>
  <si>
    <t>https://abookofcreatures.files.wordpress.com/2016/03/usilosimapundu.jpg?w=1384&amp;h=950</t>
  </si>
  <si>
    <t>Bull Terrier</t>
  </si>
  <si>
    <t>Isiququmadevu</t>
  </si>
  <si>
    <t>https://abookofcreatures.files.wordpress.com/2015/11/isiququmadevu.jpg?w=1164&amp;h=668</t>
  </si>
  <si>
    <t>Hyena</t>
  </si>
  <si>
    <t>Nurikabe</t>
  </si>
  <si>
    <t>https://abookofcreatures.files.wordpress.com/2015/04/nurikabe.jpg?w=1656&amp;h=548</t>
  </si>
  <si>
    <t>Red Fox</t>
  </si>
  <si>
    <t>Structo-Structo</t>
  </si>
  <si>
    <t>Stone Golem</t>
  </si>
  <si>
    <t>https://static.turbosquid.com/Preview/2014/07/11__10_05_00/golem_turn_000000.jpg372381c1-e72e-48cb-9383-c6f9b2ddf762Original-1.jpg</t>
  </si>
  <si>
    <t>Arctic Fox</t>
  </si>
  <si>
    <t>Ent</t>
  </si>
  <si>
    <t>https://cdnb.artstation.com/p/assets/images/images/001/184/285/large/scott-vigil-tree-guy-background4-sm.jpg?1441752269</t>
  </si>
  <si>
    <t>Warthog</t>
  </si>
  <si>
    <t>Will-O'-the-Wisp</t>
  </si>
  <si>
    <t>https://vignette.wikia.nocookie.net/villains/images/f/f4/Underworld-Ascendant-3.jpg/revision/latest?cb=20180101000523</t>
  </si>
  <si>
    <t>Babirusa</t>
  </si>
  <si>
    <t>Gargoyle</t>
  </si>
  <si>
    <t>https://i.pinimg.com/originals/c6/ff/73/c6ff73c2fd230f50cd58c0fcdb8f7eba.jpg</t>
  </si>
  <si>
    <t>Boar</t>
  </si>
  <si>
    <t>Monsu-Monsu</t>
  </si>
  <si>
    <t>Beholder</t>
  </si>
  <si>
    <t>https://vignette.wikia.nocookie.net/eberron/images/4/4a/Beholder.jpg/revision/latest?cb=20111004002157</t>
  </si>
  <si>
    <t>Bearded Pig</t>
  </si>
  <si>
    <t>Khodumodumo</t>
  </si>
  <si>
    <t>https://abookofcreatures.files.wordpress.com/2015/12/khodumodumo.jpg?w=1154&amp;h=736</t>
  </si>
  <si>
    <t>Tapir</t>
  </si>
  <si>
    <t>Bakunawa</t>
  </si>
  <si>
    <t>https://abookofcreatures.files.wordpress.com/2017/04/bakunawa.jpg?w=1388&amp;h=1232</t>
  </si>
  <si>
    <t>Coconut Crab</t>
  </si>
  <si>
    <t>Kyojin-Kyojin</t>
  </si>
  <si>
    <t>Cyclops</t>
  </si>
  <si>
    <t>http://pre06.deviantart.net/4a41/th/pre/i/2012/182/5/b/cyclops_by_laclillac-d55jitk.jpg</t>
  </si>
  <si>
    <t>Land Crab</t>
  </si>
  <si>
    <t>Xingtian</t>
  </si>
  <si>
    <t>https://upload.wikimedia.org/wikipedia/commons/b/b4/Xingtian.jpg</t>
  </si>
  <si>
    <t>Hermit Crab</t>
  </si>
  <si>
    <t>Woodlice</t>
  </si>
  <si>
    <t>Newt</t>
  </si>
  <si>
    <t>Giant Salamander</t>
  </si>
  <si>
    <t>Olm</t>
  </si>
  <si>
    <t>Rough-Skinned Newt</t>
  </si>
  <si>
    <t>Crested-Newt</t>
  </si>
  <si>
    <t>Ribbed Newt</t>
  </si>
  <si>
    <t>Crocodile Newt</t>
  </si>
  <si>
    <t>Sword-Tailed Newt</t>
  </si>
  <si>
    <t>Mudpuppy</t>
  </si>
  <si>
    <t>Gymnophiona</t>
  </si>
  <si>
    <t>Viper</t>
  </si>
  <si>
    <t>Rattlesnake</t>
  </si>
  <si>
    <t>Vine Snake</t>
  </si>
  <si>
    <t>Milk Snake</t>
  </si>
  <si>
    <t>Spider-Tailed Viper</t>
  </si>
  <si>
    <t>Copperhead</t>
  </si>
  <si>
    <t>Ribbon Snake</t>
  </si>
  <si>
    <t>Python</t>
  </si>
  <si>
    <t>Boa Constrictor</t>
  </si>
  <si>
    <t>Kingsnake</t>
  </si>
  <si>
    <t>Black Mamba</t>
  </si>
  <si>
    <t>Komodo Dragon</t>
  </si>
  <si>
    <t>Monitor Lizard</t>
  </si>
  <si>
    <t>Short-Horned Lizard</t>
  </si>
  <si>
    <t>Gecko</t>
  </si>
  <si>
    <t>Iguana</t>
  </si>
  <si>
    <t>Gila Monster</t>
  </si>
  <si>
    <t>Chameleon</t>
  </si>
  <si>
    <t>Poison Dart</t>
  </si>
  <si>
    <t>Budgett Frog</t>
  </si>
  <si>
    <t>Hairy "Wolverine" Frog</t>
  </si>
  <si>
    <t>Flying Frog</t>
  </si>
  <si>
    <t>Bullfrog</t>
  </si>
  <si>
    <t>Toad</t>
  </si>
  <si>
    <t>Tortoise</t>
  </si>
  <si>
    <t>Box Turtle</t>
  </si>
  <si>
    <t>Mata Mata Turtle</t>
  </si>
  <si>
    <t>Alligator-Snapping Turtle</t>
  </si>
  <si>
    <t>Gharial</t>
  </si>
  <si>
    <t>Slender-Snout Crocodile</t>
  </si>
  <si>
    <t>Caiman</t>
  </si>
  <si>
    <t>Alligator</t>
  </si>
  <si>
    <t>Prairie Dog</t>
  </si>
  <si>
    <t>Flying Squirrel</t>
  </si>
  <si>
    <t>Gopher</t>
  </si>
  <si>
    <t>Porcupine</t>
  </si>
  <si>
    <t>Ferret</t>
  </si>
  <si>
    <t>Chipmunk</t>
  </si>
  <si>
    <t>Rat</t>
  </si>
  <si>
    <t>Capybara</t>
  </si>
  <si>
    <t>Jerboa</t>
  </si>
  <si>
    <t>Muskrat</t>
  </si>
  <si>
    <t>Lemming</t>
  </si>
  <si>
    <t>Gorilla</t>
  </si>
  <si>
    <t>Slow Loris</t>
  </si>
  <si>
    <t>Orangutan</t>
  </si>
  <si>
    <t>Lemur</t>
  </si>
  <si>
    <t>Chimpanzee</t>
  </si>
  <si>
    <t>Fruit Bat</t>
  </si>
  <si>
    <t>Big-Eared Bat</t>
  </si>
  <si>
    <t>Vampire Bat</t>
  </si>
  <si>
    <t>Hammer-Head Bat</t>
  </si>
  <si>
    <t>Hog-Nosed Bat</t>
  </si>
  <si>
    <t>Sunbear</t>
  </si>
  <si>
    <t>Black Bear</t>
  </si>
  <si>
    <t>Spectacled Bear</t>
  </si>
  <si>
    <t>Sloth Bear</t>
  </si>
  <si>
    <t>Grizzly Bear</t>
  </si>
  <si>
    <t>Polar Bear</t>
  </si>
  <si>
    <t>Panda Bear</t>
  </si>
  <si>
    <t>Possum</t>
  </si>
  <si>
    <t>Quokka</t>
  </si>
  <si>
    <t>Kangaroo</t>
  </si>
  <si>
    <t>Pangolin</t>
  </si>
  <si>
    <t>Armadillo</t>
  </si>
  <si>
    <t>Raccoon</t>
  </si>
  <si>
    <t>Meerkat</t>
  </si>
  <si>
    <t>Zou-Zou no Mi</t>
  </si>
  <si>
    <t>Wolverine</t>
  </si>
  <si>
    <t>Pango-Pango no Mi</t>
  </si>
  <si>
    <t>Skunk</t>
  </si>
  <si>
    <t>Aardvark</t>
  </si>
  <si>
    <t>Racca-Racca no Mi</t>
  </si>
  <si>
    <t>Red Panda</t>
  </si>
  <si>
    <t>Mongu-Mongu no Mi</t>
  </si>
  <si>
    <t>Wombat</t>
  </si>
  <si>
    <t>Muste-Muste no Mi</t>
  </si>
  <si>
    <t>Beaver</t>
  </si>
  <si>
    <t>Skanku-Skanku no Mi</t>
  </si>
  <si>
    <t>Platypus</t>
  </si>
  <si>
    <t>Honey Badger</t>
  </si>
  <si>
    <t>Total Mythical</t>
  </si>
  <si>
    <t>Total Ancient</t>
  </si>
  <si>
    <t>Total Normal</t>
  </si>
  <si>
    <t>Total Zoans</t>
  </si>
  <si>
    <t>Mythical Ratio</t>
  </si>
  <si>
    <t>Ancient Ratio</t>
  </si>
  <si>
    <t>Normal Ratio</t>
  </si>
  <si>
    <t>Mythical</t>
  </si>
  <si>
    <t>Ancient</t>
  </si>
  <si>
    <t>Normal</t>
  </si>
  <si>
    <t>Devil Fruit Type Descriptions</t>
  </si>
  <si>
    <t>Total Devil Fruits</t>
  </si>
  <si>
    <t>DATA COLUMN</t>
  </si>
  <si>
    <t>Influence their body, be able to produce substances, or possess unique abilities.</t>
  </si>
  <si>
    <t>Transform into another species and iner-species hybrid forms.</t>
  </si>
  <si>
    <t>Become, create, and control an element or force of nature.</t>
  </si>
  <si>
    <t>Refresh Button</t>
  </si>
  <si>
    <t>C1</t>
  </si>
  <si>
    <t>Occupation</t>
  </si>
  <si>
    <t>Place of Origin</t>
  </si>
  <si>
    <t>Melee Weapons</t>
  </si>
  <si>
    <t>Ranged Weapons</t>
  </si>
  <si>
    <t>a Sword</t>
  </si>
  <si>
    <t>a Sling</t>
  </si>
  <si>
    <t>an Axe</t>
  </si>
  <si>
    <t>Bow and Arrows</t>
  </si>
  <si>
    <t>a Spear</t>
  </si>
  <si>
    <t>a Slingshot</t>
  </si>
  <si>
    <t>a War Hammer</t>
  </si>
  <si>
    <t>a Rifle</t>
  </si>
  <si>
    <t>a Flail</t>
  </si>
  <si>
    <t>a Pistol</t>
  </si>
  <si>
    <t>Daggers</t>
  </si>
  <si>
    <t>Throwing Spears</t>
  </si>
  <si>
    <t>a Club</t>
  </si>
  <si>
    <t>Throwing Axes</t>
  </si>
  <si>
    <t>a Mace</t>
  </si>
  <si>
    <t>Throwing Daggers</t>
  </si>
  <si>
    <t>a Staff</t>
  </si>
  <si>
    <t>a Boomerang</t>
  </si>
  <si>
    <t>a Halberd</t>
  </si>
  <si>
    <t>a Crossbow</t>
  </si>
  <si>
    <t>a Scythe</t>
  </si>
  <si>
    <t>Chakrams</t>
  </si>
  <si>
    <t>your fists</t>
  </si>
  <si>
    <t>a Blowpipe</t>
  </si>
  <si>
    <t>Claws</t>
  </si>
  <si>
    <t>Darts</t>
  </si>
  <si>
    <t>a Chain Whip</t>
  </si>
  <si>
    <t>a Sickle</t>
  </si>
  <si>
    <t>your feet</t>
  </si>
  <si>
    <t>Archaeologist</t>
  </si>
  <si>
    <t>Human</t>
  </si>
  <si>
    <t>Assassin</t>
  </si>
  <si>
    <t>Fish-Man</t>
  </si>
  <si>
    <t>Apprentice</t>
  </si>
  <si>
    <t>Fish-Man Hybrid</t>
  </si>
  <si>
    <t>Botanist</t>
  </si>
  <si>
    <t>Sky Person</t>
  </si>
  <si>
    <t>Captain</t>
  </si>
  <si>
    <t>Mink</t>
  </si>
  <si>
    <t>Cook</t>
  </si>
  <si>
    <t>Long-Arm</t>
  </si>
  <si>
    <t>Doctor</t>
  </si>
  <si>
    <t>Long-Leg</t>
  </si>
  <si>
    <t>Fighter</t>
  </si>
  <si>
    <t>Three-Eye</t>
  </si>
  <si>
    <t>First Mate</t>
  </si>
  <si>
    <t>Dwarf (Tontatta)</t>
  </si>
  <si>
    <t>Helmsman</t>
  </si>
  <si>
    <t>Long-Neck (Snake-Neck)</t>
  </si>
  <si>
    <t>Inventor</t>
  </si>
  <si>
    <t>Merfolk</t>
  </si>
  <si>
    <t>Martial Artist</t>
  </si>
  <si>
    <t>Automata (Robot)</t>
  </si>
  <si>
    <t>Musician</t>
  </si>
  <si>
    <t>Clone</t>
  </si>
  <si>
    <t>Navigator</t>
  </si>
  <si>
    <t>Spy</t>
  </si>
  <si>
    <t>Shipwright</t>
  </si>
  <si>
    <t>Staff Officer</t>
  </si>
  <si>
    <t>Marine</t>
  </si>
  <si>
    <t>East Blue</t>
  </si>
  <si>
    <t>Pirate</t>
  </si>
  <si>
    <t>West Blue</t>
  </si>
  <si>
    <t>Bounty Hunter</t>
  </si>
  <si>
    <t>North Blue</t>
  </si>
  <si>
    <t>Revolutionary</t>
  </si>
  <si>
    <t>South Blue</t>
  </si>
  <si>
    <t>Mercenary</t>
  </si>
  <si>
    <t>Red Line</t>
  </si>
  <si>
    <t>Ninja + Samurai</t>
  </si>
  <si>
    <t>Calm Belt</t>
  </si>
  <si>
    <t>Scientist</t>
  </si>
  <si>
    <t>Paradise</t>
  </si>
  <si>
    <t>Bandit</t>
  </si>
  <si>
    <t>the New World</t>
  </si>
  <si>
    <t>Noble</t>
  </si>
  <si>
    <t>Skypiea</t>
  </si>
  <si>
    <t>Special Paramecia</t>
  </si>
  <si>
    <t>Special Paramecias have abilities analogous to other Devil Fruit types.</t>
  </si>
  <si>
    <t>About</t>
  </si>
  <si>
    <t>Special - Logia</t>
  </si>
  <si>
    <t>Shares traits with Logias.</t>
  </si>
  <si>
    <t>Welcome to the Devil Fruit List spreadsheet! This spreadsheet contains a list of unique and fan-made DFs! In the boxes in red you can find the rules for what kind of DFs are not allowed.</t>
  </si>
  <si>
    <t>Special - Zoan</t>
  </si>
  <si>
    <t>Shares traits with Zoans.</t>
  </si>
  <si>
    <t>On this page you'll find descriptions of DFs, rules for adding, total amount, a shortened URL link, how to choose manually, and links to other people's DF lists.</t>
  </si>
  <si>
    <t>Note</t>
  </si>
  <si>
    <t>This spreadsheet refreshes every minute. Also, feel free to make a copy!</t>
  </si>
  <si>
    <t>Each DF type has their own separate list (Paramecia Master, Zoan Master, and Logia Master).</t>
  </si>
  <si>
    <t>The 'Main' includes a random generator, a list of weapons, positions, races, alignments, and sea of origins.</t>
  </si>
  <si>
    <t>This sheet was inspired by the One Piece community on Reddit where people were given random DFs. It was fun and the possibilities were endless, so I intend on continuing that.</t>
  </si>
  <si>
    <t>Aquatic Creatures are NOT ALLOWED!</t>
  </si>
  <si>
    <t>Water related Devil Fruits NOT ALLOWED!</t>
  </si>
  <si>
    <t>I frequently add and update this spreadsheet with new ideas and just general fixes.</t>
  </si>
  <si>
    <t>Existing/OP Devil Fruits NOT ALLOWED!</t>
  </si>
  <si>
    <t>You have any suggestions regarding adding new things, ideas for DFs, or find errors (such as existing DFs) feel free to leave a comment or message.</t>
  </si>
  <si>
    <t>We've now hit 700 DFs! Some prehistoric Zoans were removed with the manga.</t>
  </si>
  <si>
    <t>Shortened URL Link</t>
  </si>
  <si>
    <t>There is now a refresh button instead of the spreadsheet refreshing every minute.</t>
  </si>
  <si>
    <t>New occupations, alignments, and more were added.</t>
  </si>
  <si>
    <t>Feel free to leave comments with ideas, suggestions, or if one of the DFs is already existing.</t>
  </si>
  <si>
    <t>Choose Manually!</t>
  </si>
  <si>
    <t>0. Roll to see if you receive a Devil Fruit.</t>
  </si>
  <si>
    <t>1. Roll for the type of Devil Fruit.</t>
  </si>
  <si>
    <t>2. Go to the list for the type you got.</t>
  </si>
  <si>
    <t>3. Roll from that list.</t>
  </si>
  <si>
    <t>Other Devil Fruit Lists</t>
  </si>
  <si>
    <t>Body</t>
  </si>
  <si>
    <t>Tsume-Tsume</t>
  </si>
  <si>
    <t>Manipulate your fingernails.</t>
  </si>
  <si>
    <t>Rubber</t>
  </si>
  <si>
    <t>Food</t>
  </si>
  <si>
    <t>Choco-Choco</t>
  </si>
  <si>
    <t>Manipulate/Produce Chocolate.</t>
  </si>
  <si>
    <t>Slash immunity</t>
  </si>
  <si>
    <t>Producer</t>
  </si>
  <si>
    <t>Fero-Fero</t>
  </si>
  <si>
    <t>Produce Pheromones and Smells.</t>
  </si>
  <si>
    <t>Slippery</t>
  </si>
  <si>
    <t>Kiku-Kiku</t>
  </si>
  <si>
    <t>Long range Hearing. You can also hear thoughts.</t>
  </si>
  <si>
    <t>Explosions</t>
  </si>
  <si>
    <t>Other</t>
  </si>
  <si>
    <t>Yume-Yume</t>
  </si>
  <si>
    <t>You can enter people's Dreams, combine them, and connect them.</t>
  </si>
  <si>
    <t>Weight</t>
  </si>
  <si>
    <t>Kado-Kado</t>
  </si>
  <si>
    <t>Manipulate a Deck of Cards. The cards themselves have unique properties and abilities.</t>
  </si>
  <si>
    <t>Multiple body parts</t>
  </si>
  <si>
    <t>Sore-Sore</t>
  </si>
  <si>
    <t>You can induce Fear.</t>
  </si>
  <si>
    <t>Wax</t>
  </si>
  <si>
    <t>Yoro-Yoro</t>
  </si>
  <si>
    <t>You can turn into Armor.</t>
  </si>
  <si>
    <t>Eat and merge</t>
  </si>
  <si>
    <t>Hado-Hado</t>
  </si>
  <si>
    <t>You can harden and stiffen things.</t>
  </si>
  <si>
    <t>Mimic appearance</t>
  </si>
  <si>
    <t>Yawa-Yawa</t>
  </si>
  <si>
    <t>You can make things Soft and Pliable.</t>
  </si>
  <si>
    <t>Transform into blade</t>
  </si>
  <si>
    <t>Jero-Jero</t>
  </si>
  <si>
    <t>Manipulate/Produce Gelatin.</t>
  </si>
  <si>
    <t>Body transformation/manipulation.</t>
  </si>
  <si>
    <t>Make spikes</t>
  </si>
  <si>
    <t>Gishi-Gishi</t>
  </si>
  <si>
    <t xml:space="preserve">Manipulate, regrow and reshape your teeth to your hearts desire. </t>
  </si>
  <si>
    <t>Produce &amp; manipulate substances.</t>
  </si>
  <si>
    <t>Create cages/restraint</t>
  </si>
  <si>
    <t>Kebu-Kebu</t>
  </si>
  <si>
    <t>Manipulate your hair.</t>
  </si>
  <si>
    <t>Does not fit in any other.</t>
  </si>
  <si>
    <t>Turn into springs</t>
  </si>
  <si>
    <t>Haku-Haku</t>
  </si>
  <si>
    <t>You can make people Clap. Only works if you clap as well.</t>
  </si>
  <si>
    <t>Food related abilities.</t>
  </si>
  <si>
    <t>Strings</t>
  </si>
  <si>
    <t>Kaga-Kaga</t>
  </si>
  <si>
    <t>You can make things glow or shine.</t>
  </si>
  <si>
    <t>Spatial</t>
  </si>
  <si>
    <t>Spatial related abilities. (Ex. Law)</t>
  </si>
  <si>
    <t>Door (portals)</t>
  </si>
  <si>
    <t>Miru-Miru</t>
  </si>
  <si>
    <t>You can see through someone else's eyes. Potentially all senses.</t>
  </si>
  <si>
    <t>Plants</t>
  </si>
  <si>
    <t>Plant related abilities.</t>
  </si>
  <si>
    <t>Soap bubbles</t>
  </si>
  <si>
    <t>Nise-Nise</t>
  </si>
  <si>
    <t>You can detect lies and falseness.</t>
  </si>
  <si>
    <t>Cosmic</t>
  </si>
  <si>
    <t>Space/cosmic related abilities.</t>
  </si>
  <si>
    <t>Blunt immunity/turn into balls</t>
  </si>
  <si>
    <t>Kanka-Kanka</t>
  </si>
  <si>
    <t>You can bind people's senses.</t>
  </si>
  <si>
    <t>Rust things</t>
  </si>
  <si>
    <t>Maji-Maji</t>
  </si>
  <si>
    <t>You can remember and relay information perfectly.</t>
  </si>
  <si>
    <t>Turn into a wheel</t>
  </si>
  <si>
    <t>Wara-Wara</t>
  </si>
  <si>
    <t>You can make people laugh.</t>
  </si>
  <si>
    <t>Revive</t>
  </si>
  <si>
    <t>Inji-Inji</t>
  </si>
  <si>
    <t>You can make someone tell the truth. Awakening is they will always answer.</t>
  </si>
  <si>
    <t>Shadow/Zombie</t>
  </si>
  <si>
    <t>Chesu-Chesu</t>
  </si>
  <si>
    <t>You can turn into and gain abilities based off Chess pieces. Pawn: Base form. Can turn hands into a lance. Rook: Make your body rocky and brick-like. Increased durability and defense. Knight: Lower body turns into a horse. Enhanced speed. Bishop: Senses and intelligence are enhanced. Queen: Gain all abilities. Awakening. King: Weakened form until recovered.</t>
  </si>
  <si>
    <t>Negative ghosts</t>
  </si>
  <si>
    <t>Hosu-Hosu</t>
  </si>
  <si>
    <t>You can turn into a hose.</t>
  </si>
  <si>
    <t>Invisible</t>
  </si>
  <si>
    <t>Naku-Naku</t>
  </si>
  <si>
    <t>You can make people cry.</t>
  </si>
  <si>
    <t>Repel</t>
  </si>
  <si>
    <t>Denki-Denki</t>
  </si>
  <si>
    <t>You can store energy in an object for later use. Battery charging.</t>
  </si>
  <si>
    <t>Operation</t>
  </si>
  <si>
    <t>Kaya-Kaya</t>
  </si>
  <si>
    <t>Manipulate/Produce gunpowder.</t>
  </si>
  <si>
    <t>Castle</t>
  </si>
  <si>
    <t>Iro-Iro</t>
  </si>
  <si>
    <t>You can change the color of things.</t>
  </si>
  <si>
    <t>Straw</t>
  </si>
  <si>
    <t>Shiro-Shiro</t>
  </si>
  <si>
    <t>You can manipulate and produce Syrup and Sap.</t>
  </si>
  <si>
    <t>Love/Turn to stone</t>
  </si>
  <si>
    <t>Bento-Bento</t>
  </si>
  <si>
    <t>You can turn into a vent and can expel heat as steam.</t>
  </si>
  <si>
    <t>Venom/Poison</t>
  </si>
  <si>
    <t>Seki-Seki</t>
  </si>
  <si>
    <t>You can turn into Quartz.</t>
  </si>
  <si>
    <t>Hormones</t>
  </si>
  <si>
    <t>Mozu-Mozu</t>
  </si>
  <si>
    <t>You can rearrange your body.</t>
  </si>
  <si>
    <t>Scissors</t>
  </si>
  <si>
    <t>Rinku-Rinku</t>
  </si>
  <si>
    <t>You can create mental links.</t>
  </si>
  <si>
    <t>Earthquakes</t>
  </si>
  <si>
    <t>Totsu-Totsu</t>
  </si>
  <si>
    <t>You can manipulate pain sensitivity.</t>
  </si>
  <si>
    <t>Diamond</t>
  </si>
  <si>
    <t>Panchi-Panchi</t>
  </si>
  <si>
    <t>You can project the force of your attacks in the air.</t>
  </si>
  <si>
    <t>Levitate</t>
  </si>
  <si>
    <t>Suru-Suru</t>
  </si>
  <si>
    <t>You can reflect damage.</t>
  </si>
  <si>
    <t>Wash people</t>
  </si>
  <si>
    <t>Nichi-Nichi</t>
  </si>
  <si>
    <t>You can turn 2D.</t>
  </si>
  <si>
    <t>Lock on target</t>
  </si>
  <si>
    <t>Noctu-Noctu</t>
  </si>
  <si>
    <t>You are strengthened at night and can see in the dark.</t>
  </si>
  <si>
    <t>Make clothes</t>
  </si>
  <si>
    <t>Hotai-Hotai</t>
  </si>
  <si>
    <t>You can turn into and create bandages.</t>
  </si>
  <si>
    <t>Turn into any weapon</t>
  </si>
  <si>
    <t>Bompe-Bompe</t>
  </si>
  <si>
    <t>You can control your body temperature.</t>
  </si>
  <si>
    <t>Spin body</t>
  </si>
  <si>
    <t>Hama-Hama</t>
  </si>
  <si>
    <t>You can turn into a hammer.</t>
  </si>
  <si>
    <t>Mucus</t>
  </si>
  <si>
    <t>Koyu-Koyu</t>
  </si>
  <si>
    <t>You can breathe large amounts and even deadly gases.</t>
  </si>
  <si>
    <t>Toys</t>
  </si>
  <si>
    <t>Kuchi-Kuchi</t>
  </si>
  <si>
    <t>You can drink large amounts and even deadly liquids.</t>
  </si>
  <si>
    <t>Barrier</t>
  </si>
  <si>
    <t>Nori-Nori</t>
  </si>
  <si>
    <t>Manipulate/Produce glue.</t>
  </si>
  <si>
    <t>See minds and memories</t>
  </si>
  <si>
    <t>Gazo-Gazo</t>
  </si>
  <si>
    <t>You can make image copies of yourself.</t>
  </si>
  <si>
    <t>Turn into a jacket</t>
  </si>
  <si>
    <t>Ridai-Ridai</t>
  </si>
  <si>
    <t>You can change the direction of things.</t>
  </si>
  <si>
    <t>Rupture</t>
  </si>
  <si>
    <t>Seicho-Seicho</t>
  </si>
  <si>
    <t>You can regrow plants and limbs.</t>
  </si>
  <si>
    <t>Make items have prop of cloth</t>
  </si>
  <si>
    <t>Jeku-Jeku</t>
  </si>
  <si>
    <t>You can eject things you hold.</t>
  </si>
  <si>
    <t>Swim in the ground</t>
  </si>
  <si>
    <t>Tatchi-Tatchi</t>
  </si>
  <si>
    <t>You can touch things from afar.</t>
  </si>
  <si>
    <t>Body weight by tons</t>
  </si>
  <si>
    <t>Faji-Faji</t>
  </si>
  <si>
    <t>You can make people feel static, numb, and make their vision fuzzy.</t>
  </si>
  <si>
    <t>Assimilate to stone</t>
  </si>
  <si>
    <t>Mane-Mane</t>
  </si>
  <si>
    <t>You can mimic people's physical movements.</t>
  </si>
  <si>
    <t>Nullify sounds</t>
  </si>
  <si>
    <t>Toju-Toju</t>
  </si>
  <si>
    <t>You can close openings.</t>
  </si>
  <si>
    <t>Healing</t>
  </si>
  <si>
    <t>Tagu-Tagu</t>
  </si>
  <si>
    <t>You can teleport to something you've tagged.</t>
  </si>
  <si>
    <t>Souls</t>
  </si>
  <si>
    <t>Presu-Presu</t>
  </si>
  <si>
    <t>You can manipulate pressure.</t>
  </si>
  <si>
    <t>Mirror world</t>
  </si>
  <si>
    <t>Taku-Taku</t>
  </si>
  <si>
    <t>You can manipulate your speech/volume and understand languages quickly.</t>
  </si>
  <si>
    <t>Candy</t>
  </si>
  <si>
    <t>Kenko-Kenko</t>
  </si>
  <si>
    <t>You can transfer health, illnesses, feelings, and other senses.</t>
  </si>
  <si>
    <t>Biscuit</t>
  </si>
  <si>
    <t>Haki-Haki</t>
  </si>
  <si>
    <t>You can enhance yours and other people's haki.</t>
  </si>
  <si>
    <t>Butter</t>
  </si>
  <si>
    <t>Spashu-Spashu</t>
  </si>
  <si>
    <t>You can run your hand through things and "splash" them. Not living beings.</t>
  </si>
  <si>
    <t>Books</t>
  </si>
  <si>
    <t>Lupu-Lupu</t>
  </si>
  <si>
    <t>You can create a time loop in a small area only if you are in the time loop as well.</t>
  </si>
  <si>
    <t>Squeeze</t>
  </si>
  <si>
    <t>Chisai-Chisai</t>
  </si>
  <si>
    <t>You can shrink objects to the size of a coin with 1/4th the weight. Living things as well.</t>
  </si>
  <si>
    <t>Memory manipulation</t>
  </si>
  <si>
    <t>Kido-Kido</t>
  </si>
  <si>
    <t>You can make objects orbit things.</t>
  </si>
  <si>
    <t>Mochi</t>
  </si>
  <si>
    <t>Keyo-Keyo</t>
  </si>
  <si>
    <t>You can unlock things. Potentially metaphysical things like someone's potential.</t>
  </si>
  <si>
    <t>Genie</t>
  </si>
  <si>
    <t>Oru-Oru</t>
  </si>
  <si>
    <t>You can turn origami into real things for a while.</t>
  </si>
  <si>
    <t>Heat</t>
  </si>
  <si>
    <t>Fuku-Fuku</t>
  </si>
  <si>
    <t>You can turn into hooks.</t>
  </si>
  <si>
    <t>Turn to food</t>
  </si>
  <si>
    <t>Hivo-Hivo</t>
  </si>
  <si>
    <t>You can control hive mind insects.</t>
  </si>
  <si>
    <t>Fuse bodies</t>
  </si>
  <si>
    <t>Glasa-Glasa</t>
  </si>
  <si>
    <t>You can turn into glass.</t>
  </si>
  <si>
    <t>Encourage/Rally</t>
  </si>
  <si>
    <t>Homu-Homu</t>
  </si>
  <si>
    <t>Homunculus. You can enlargen parts of your body.</t>
  </si>
  <si>
    <t>Time</t>
  </si>
  <si>
    <t>Rifu-Rifu</t>
  </si>
  <si>
    <t>You can make yourself and others have quick and refreshing naps. Well rested.</t>
  </si>
  <si>
    <t>Mature/Decay</t>
  </si>
  <si>
    <t>Koku-Koku</t>
  </si>
  <si>
    <t>You can shed and gain an exoskeleton. You heal limbs and faster.</t>
  </si>
  <si>
    <t>Scream</t>
  </si>
  <si>
    <t>Supin-Supin</t>
  </si>
  <si>
    <t>You can make things you throw spin.</t>
  </si>
  <si>
    <t>Talk to animals</t>
  </si>
  <si>
    <t>Juma-Juma</t>
  </si>
  <si>
    <t>Zoo. You can store animals in your body.</t>
  </si>
  <si>
    <t>Sickle shaper air projectiles</t>
  </si>
  <si>
    <t>Kika-Kika</t>
  </si>
  <si>
    <t>You can make solids act like liquids.</t>
  </si>
  <si>
    <t>Harden and raise body temp</t>
  </si>
  <si>
    <t>Mina-Mina</t>
  </si>
  <si>
    <t>You can manipulate people's energy and stamina.</t>
  </si>
  <si>
    <t>Induce sleepiness</t>
  </si>
  <si>
    <t>Netsu-Netsu</t>
  </si>
  <si>
    <t>You can heat/cool liquids.</t>
  </si>
  <si>
    <t>Heat manipulation</t>
  </si>
  <si>
    <t>Gane-Gane</t>
  </si>
  <si>
    <t>Your body is made of steel.</t>
  </si>
  <si>
    <t>Body size</t>
  </si>
  <si>
    <t>Randa-Randa</t>
  </si>
  <si>
    <t>You can use the power of a random Devil Fruit.</t>
  </si>
  <si>
    <t>Poisonous spores</t>
  </si>
  <si>
    <t>Jogi-Jogi</t>
  </si>
  <si>
    <t>You can perfectly measure things.</t>
  </si>
  <si>
    <t>Create nets</t>
  </si>
  <si>
    <t>Bansu-Bansu</t>
  </si>
  <si>
    <t>You can manipulate balance of yourself and objects.</t>
  </si>
  <si>
    <t>Copy other DFs</t>
  </si>
  <si>
    <t>Kitai-Kitai</t>
  </si>
  <si>
    <t>Your body has the properties of a liquid.</t>
  </si>
  <si>
    <t>Return anything they've touched to a younger age.</t>
  </si>
  <si>
    <t>Nosi-Nosi</t>
  </si>
  <si>
    <t>You have heightened smelling and can enlargen your nose.</t>
  </si>
  <si>
    <t>Increase plant growth rate</t>
  </si>
  <si>
    <t>Keijo-Keijo</t>
  </si>
  <si>
    <t>You can turn into any shape.</t>
  </si>
  <si>
    <t>Control animals and people</t>
  </si>
  <si>
    <t>Balo-Balo</t>
  </si>
  <si>
    <t>You produce hollow balls which you can manipulate and fill.</t>
  </si>
  <si>
    <t>Speed manipulation</t>
  </si>
  <si>
    <t>Shita-Shita</t>
  </si>
  <si>
    <t>You can change the flavor of things you touch.</t>
  </si>
  <si>
    <t>Turn things into cubes</t>
  </si>
  <si>
    <t>Chenso-Chenso</t>
  </si>
  <si>
    <t>You can turn into a chainsaw.</t>
  </si>
  <si>
    <t>Nitroglycerin</t>
  </si>
  <si>
    <t>Suki-Suki</t>
  </si>
  <si>
    <t>You cause those around you to have an affinity towards you.</t>
  </si>
  <si>
    <t>Make people fall in love with them</t>
  </si>
  <si>
    <t>Raito-Raito</t>
  </si>
  <si>
    <t>You can create a "highlight" and make things stand out more to people.</t>
  </si>
  <si>
    <t>Furnace</t>
  </si>
  <si>
    <t>Kawai-Kawai</t>
  </si>
  <si>
    <t>You can make things or living beings "cuter".</t>
  </si>
  <si>
    <t>Phase through</t>
  </si>
  <si>
    <t>Kogo-Kogo</t>
  </si>
  <si>
    <t xml:space="preserve">Photosynthesis. You can absorb sunlight as energy. </t>
  </si>
  <si>
    <t>Turn into a cart</t>
  </si>
  <si>
    <t>Mini-Mini</t>
  </si>
  <si>
    <t>You can break off parts of your body to create miniatures of yourself that you can control.</t>
  </si>
  <si>
    <t>Create chains</t>
  </si>
  <si>
    <t>Konto-Konto</t>
  </si>
  <si>
    <t>You can rearrage an area randomly.</t>
  </si>
  <si>
    <t>Paint &amp; camoflauge people</t>
  </si>
  <si>
    <t>#1 Kojo-Kojo</t>
  </si>
  <si>
    <t>You can turn into a Mythical Starflower Plant.</t>
  </si>
  <si>
    <t>Gold</t>
  </si>
  <si>
    <t>#2 Kojo-Kojo</t>
  </si>
  <si>
    <t>You can turn into a Mythical World Tree.</t>
  </si>
  <si>
    <t>Steal luck</t>
  </si>
  <si>
    <t>#3 Kojo-Kojo</t>
  </si>
  <si>
    <t>You can turn into an Ancient Carnivorous Tree.</t>
  </si>
  <si>
    <t>Create heat waves</t>
  </si>
  <si>
    <t>#4 Kojo-Kojo</t>
  </si>
  <si>
    <t>You can turn into an Ancient Blood Vine.</t>
  </si>
  <si>
    <t>Create clones of people and objects</t>
  </si>
  <si>
    <t>#5 Kojo-Kojo</t>
  </si>
  <si>
    <t>You can turn into Poison Ivy Vine.</t>
  </si>
  <si>
    <t>Illusory images</t>
  </si>
  <si>
    <t>#6 Kojo-Kojo</t>
  </si>
  <si>
    <t>You can turn into a Pitcher Plant.</t>
  </si>
  <si>
    <t>Fat manipulation</t>
  </si>
  <si>
    <t>#7 Kojo-Kojo</t>
  </si>
  <si>
    <t>You can turn into a Flypaper Plant.</t>
  </si>
  <si>
    <t>Finger guns</t>
  </si>
  <si>
    <t>#8 Kojo-Kojo</t>
  </si>
  <si>
    <t>You can turn into a Venus Fly Trap Plant.</t>
  </si>
  <si>
    <t>ONLY tell bady jokes</t>
  </si>
  <si>
    <t>#9 Kojo-Kojo</t>
  </si>
  <si>
    <t>You can turn into a Corpse Flower Plant.</t>
  </si>
  <si>
    <t>Disgusting aura</t>
  </si>
  <si>
    <t>#10 Kojo-Kojo</t>
  </si>
  <si>
    <t>You can turn into a Dogwood Plant.</t>
  </si>
  <si>
    <t>#11 Kojo-Kojo</t>
  </si>
  <si>
    <t>You can turn into a Bladderwort Plant.</t>
  </si>
  <si>
    <t>#12 Kojo-Kojo</t>
  </si>
  <si>
    <t>You can turn into a Zombie Fungus. Ophiocordyceps unilateralis. Can infect the dead.</t>
  </si>
  <si>
    <t>#13 Kojo-Kojo</t>
  </si>
  <si>
    <t>You can turn into a Hyphae Fungus. Spore cannons.</t>
  </si>
  <si>
    <t>#14 Kojo-Kojo</t>
  </si>
  <si>
    <t>You can turn into a Many-Headed Slime Fungus. Physarum polycephalum. Spreads and solves mazes/layouts.</t>
  </si>
  <si>
    <t>#15 Kojo-Kojo</t>
  </si>
  <si>
    <t>You can turn into a Puffball Fungus. You can release a cloud/puff of dust-like spores.</t>
  </si>
  <si>
    <t>#16 Kojo-Kojo</t>
  </si>
  <si>
    <t>You can turn into a Mythical Devouring Gourd.     https://abookofcreatures.files.wordpress.com/2015/09/swallowing-gourd-final.jpg?w=1527&amp;h=714</t>
  </si>
  <si>
    <t>#17 Kojo-Kojo</t>
  </si>
  <si>
    <t>You can turn into Bamboo.</t>
  </si>
  <si>
    <t>#18 Kojo-Kojo</t>
  </si>
  <si>
    <t>You can turn into a Cherry Blossom. You can turn into a tree for hardened defense and can create sharp, cutting petals.</t>
  </si>
  <si>
    <t>#19 Kojo-Kojo</t>
  </si>
  <si>
    <t>You can turn into a Jumping Cholla.</t>
  </si>
  <si>
    <t>#20 Kojo-Kojo</t>
  </si>
  <si>
    <t>You can turn into a Blooming Algae. You can glow and treat waste.</t>
  </si>
  <si>
    <t>#21 Kojo-Kojo</t>
  </si>
  <si>
    <t>You can turn into a Durian fruit.</t>
  </si>
  <si>
    <t>#22 Kojo-Kojo</t>
  </si>
  <si>
    <t>You can turn into a Coconut.</t>
  </si>
  <si>
    <t>#23 Kojo-Kojo</t>
  </si>
  <si>
    <t>You can turn into Moss.</t>
  </si>
  <si>
    <t>Frutu-Frutu</t>
  </si>
  <si>
    <t>You can grow a fruit that you've previously eaten from your body. One type at a time.</t>
  </si>
  <si>
    <t>Garu-Garu</t>
  </si>
  <si>
    <t>You can emanate certain physical properties of an object to an area.</t>
  </si>
  <si>
    <t>Imbu-Imbu</t>
  </si>
  <si>
    <t>You can imbue items to make them cursed or lucky.</t>
  </si>
  <si>
    <t>Niku-Niku</t>
  </si>
  <si>
    <t>You can rip off and manipulate your flesh.</t>
  </si>
  <si>
    <t>Tancho-Tancho</t>
  </si>
  <si>
    <t>You can manipulate yourself to have poker face and monotone voice.</t>
  </si>
  <si>
    <t>Dragu-Dragu</t>
  </si>
  <si>
    <t>You can produce and manipulate drugs.</t>
  </si>
  <si>
    <t>Sachi-Sachi</t>
  </si>
  <si>
    <t>You can locate objects that you've previously touched in a hot-cold fashion.</t>
  </si>
  <si>
    <t>Funki-Funki</t>
  </si>
  <si>
    <t>You can induce positive/pleasant emotions and vibes to those around you.</t>
  </si>
  <si>
    <t>Kofi-Kofi</t>
  </si>
  <si>
    <t>You can produce and manipulate coffee.</t>
  </si>
  <si>
    <t>Phasu-Phasu</t>
  </si>
  <si>
    <t>You can phase through objects.</t>
  </si>
  <si>
    <t>Spaku-Spaku</t>
  </si>
  <si>
    <t>You can create sparks.</t>
  </si>
  <si>
    <t>Alco-Alco</t>
  </si>
  <si>
    <t>You can produce and manipulate alcohol.</t>
  </si>
  <si>
    <t>Wulu-Wulu</t>
  </si>
  <si>
    <t>Your body has the properties of a cushion/wool.</t>
  </si>
  <si>
    <t>Yowai-Yowai</t>
  </si>
  <si>
    <t>You weaken those around you passively.</t>
  </si>
  <si>
    <t>Misma-Misma</t>
  </si>
  <si>
    <t>You can manipulate diseases/illnesses. Miasma.</t>
  </si>
  <si>
    <t>Writo-Writo</t>
  </si>
  <si>
    <t>You can write messages on things.</t>
  </si>
  <si>
    <t>Matsu-Matsu</t>
  </si>
  <si>
    <t>You can create a small area where everyone inside is calm and there is no fighting.</t>
  </si>
  <si>
    <t>Chika-Chika</t>
  </si>
  <si>
    <t>You can manipulate your perception of time.</t>
  </si>
  <si>
    <t>Kessen-Kessen</t>
  </si>
  <si>
    <t>You can clot non-living pipes.</t>
  </si>
  <si>
    <t>Kaiwa-Kaiwa</t>
  </si>
  <si>
    <t>You can cause people or living creatures to talk whatever you want them to.</t>
  </si>
  <si>
    <t>Miku-Miku</t>
  </si>
  <si>
    <t>Manipulate/Produce milk.</t>
  </si>
  <si>
    <t>Tokei-Tokei</t>
  </si>
  <si>
    <t>You can see the "stats" of living beings and objects.</t>
  </si>
  <si>
    <t>Geki-Geki</t>
  </si>
  <si>
    <t>You can cause those around you to go berserk.</t>
  </si>
  <si>
    <t>Eikyo-Eikyo</t>
  </si>
  <si>
    <t>You can manipulate impact force on your body.</t>
  </si>
  <si>
    <t>Parti-Parti</t>
  </si>
  <si>
    <t>You create a small area where everyone and yourself dance. Party!</t>
  </si>
  <si>
    <t>Gera-Gera</t>
  </si>
  <si>
    <t>Your body is made of gears.</t>
  </si>
  <si>
    <t>Tsurai-Tsurai</t>
  </si>
  <si>
    <t>You can control spiciness.</t>
  </si>
  <si>
    <t>Pistu-Pistu</t>
  </si>
  <si>
    <t>You can turn into pistons.</t>
  </si>
  <si>
    <t>Powdu-Powdu</t>
  </si>
  <si>
    <t>You can produce and manipulate cosmetic powder.</t>
  </si>
  <si>
    <t>Caro-Caro</t>
  </si>
  <si>
    <t>You can turn into any vehicle.</t>
  </si>
  <si>
    <t>Neji-Neji</t>
  </si>
  <si>
    <t>You can convert energy into another type of energy.</t>
  </si>
  <si>
    <t>Foldu-Foldu</t>
  </si>
  <si>
    <t>You can fold your body like paper.</t>
  </si>
  <si>
    <t>Waiya-Waiya</t>
  </si>
  <si>
    <t>You can turn into wires.</t>
  </si>
  <si>
    <t>Huni-Huni</t>
  </si>
  <si>
    <t>You can produce, manipulate, and turn into honey.</t>
  </si>
  <si>
    <t>Ugli-Ugli</t>
  </si>
  <si>
    <t>You can make things or living beings "ugly".</t>
  </si>
  <si>
    <t>Nachu-Nachu</t>
  </si>
  <si>
    <t xml:space="preserve">Using different parts of your body becomes natural. </t>
  </si>
  <si>
    <t>Pinu-Pinu</t>
  </si>
  <si>
    <t>You can manipulate, produce, and turn into peanut butter.</t>
  </si>
  <si>
    <t>Mayo-Mayo</t>
  </si>
  <si>
    <t>You can manipulate and produce mayonnaise.</t>
  </si>
  <si>
    <t>Jotai-Jotai</t>
  </si>
  <si>
    <t>You can change the physical state of non-living things (solid, liquid, gas).</t>
  </si>
  <si>
    <t>Spunu-Spunu</t>
  </si>
  <si>
    <t>You can turn into a spoon. Includes spork, spife, and splayd variants.</t>
  </si>
  <si>
    <t>Bini-Bini</t>
  </si>
  <si>
    <t>You can manipulate and produce beans.</t>
  </si>
  <si>
    <t>Mashu-Mashu</t>
  </si>
  <si>
    <t>You can manipulate and produce marshmallows.</t>
  </si>
  <si>
    <t>Lemi-Lemi</t>
  </si>
  <si>
    <t>You can produce and manipulate Lemon juice.</t>
  </si>
  <si>
    <t>Ragdo-Ragdo</t>
  </si>
  <si>
    <t>You can turn into a dummy, being immune to most damage, but cannot move.</t>
  </si>
  <si>
    <t>Inbo-Inbo</t>
  </si>
  <si>
    <t>You can cause all imediate blame towards yourself or someone else.</t>
  </si>
  <si>
    <t>Undi-Undi</t>
  </si>
  <si>
    <t>You can undo any attacks or actions you've done in certain time frame.</t>
  </si>
  <si>
    <t>Tronspi-Tronspi</t>
  </si>
  <si>
    <t>You can switch properties between objects.</t>
  </si>
  <si>
    <t>Grapi-Grapi</t>
  </si>
  <si>
    <t>You can manipulate your grip and grip strength. You can grip almost anything.</t>
  </si>
  <si>
    <t>Susei-Susei</t>
  </si>
  <si>
    <t>You have the powers of a Comet! Cold, trail/tail, bright, and fast.</t>
  </si>
  <si>
    <t>Shoku-Shoku</t>
  </si>
  <si>
    <t>You have the powers of a Solar Eclipse! Your body turns dark and glows. The area around you acts as if an eclipse is occuring.</t>
  </si>
  <si>
    <t>Luna-Luna</t>
  </si>
  <si>
    <t>You have the powers of a Lunar Eclipse! Blood/Bad Moon Rising. You can dim light and make those around you energized or lethargic.</t>
  </si>
  <si>
    <t>Gamma-Gamma</t>
  </si>
  <si>
    <t>You can create small Gamma Ray Bursts.</t>
  </si>
  <si>
    <t>Conso-Conso</t>
  </si>
  <si>
    <t>You have the powers of a Constellation! Pinball attacks!</t>
  </si>
  <si>
    <t>Hoshi-Hoshi</t>
  </si>
  <si>
    <t>You have the powers of a Star! Not like you weren't one already. A DF by many fan fictioners. Create light, explosions, radiation, and immense heat.</t>
  </si>
  <si>
    <t>Riru-Riru</t>
  </si>
  <si>
    <t>You can turn into a Drill.</t>
  </si>
  <si>
    <t>Obbi-Obbi</t>
  </si>
  <si>
    <t>You can turn into Obsidian!</t>
  </si>
  <si>
    <t>Dairi-Dairi</t>
  </si>
  <si>
    <t>You can turn into Marble. Pretty boy.</t>
  </si>
  <si>
    <t>Hizo-Hizo</t>
  </si>
  <si>
    <t>You can creat objects. These objects last for a short time, are weaker than the real thing, and will dissapear if you are not close enough.</t>
  </si>
  <si>
    <t>Vibro-Vibro</t>
  </si>
  <si>
    <t>You can vibrate your body.</t>
  </si>
  <si>
    <t>Depra-Depra</t>
  </si>
  <si>
    <t>You can cause sensory deprivation to living being, but you are also affected.</t>
  </si>
  <si>
    <t>Breku-Breku</t>
  </si>
  <si>
    <t>You can cause inanimate objects to shatter.</t>
  </si>
  <si>
    <t>Bashi-Bashi</t>
  </si>
  <si>
    <t>You can induce cringe, awkwardness, and cause embarrasing memories to resurface.</t>
  </si>
  <si>
    <t>Osmo-Osmo</t>
  </si>
  <si>
    <t>You can absorb information from text. Osmosis.</t>
  </si>
  <si>
    <t>Darwi-Darwi</t>
  </si>
  <si>
    <t>Your body physically changes to suit the surrounding environment.</t>
  </si>
  <si>
    <t>Endu-Endu</t>
  </si>
  <si>
    <t>Your endurance is greatly enhanced. You can go long periods without sleep.</t>
  </si>
  <si>
    <t>Ori-Ori</t>
  </si>
  <si>
    <t>You can walk in any orientation. (Walking on walls or upside down)</t>
  </si>
  <si>
    <t>Pessi-Pessi</t>
  </si>
  <si>
    <t>You can possess living creatures and people. Whilst possessing your body is in a comatose state. Possessing stronger people maybe will be difficult.</t>
  </si>
  <si>
    <t>Deni-Deni</t>
  </si>
  <si>
    <t>You can create a small area where you can deny certain people access to. Similarly you can create locks that can be placed on objects where you can only open, they will dissapate after a while.</t>
  </si>
  <si>
    <t>Tattu-Tattu</t>
  </si>
  <si>
    <t>You can store and remove objects on your body as tattoos.</t>
  </si>
  <si>
    <t>Aro-Aro</t>
  </si>
  <si>
    <t>You can project yourself at high speeds, while in the air you turn into a projectile. (Non-explosive)</t>
  </si>
  <si>
    <t>Bombi-Bombi</t>
  </si>
  <si>
    <t>You can produce a liquid substance that will create a walking bomb. The bombs walk toward a given target(s) and explode goo shortly after.</t>
  </si>
  <si>
    <t>Pantsu-Pantsu</t>
  </si>
  <si>
    <t>You can turn into Underwear! and other undergarments (thongs, boxers, etc.) Being worn by another person grants them enhanced strength.</t>
  </si>
  <si>
    <t>Toryo-Toryo</t>
  </si>
  <si>
    <t>You can produce, manipulate, and turn into Paint!</t>
  </si>
  <si>
    <t>Rubi-Rubi</t>
  </si>
  <si>
    <t>You can turn into Ruby!</t>
  </si>
  <si>
    <t>Blocki-Blocki</t>
  </si>
  <si>
    <t>Your body has the properties of blocks. Build-a-Blocks. You can reassemble yourself if knocked down.</t>
  </si>
  <si>
    <t>Implo-Implo</t>
  </si>
  <si>
    <t>You can create implosions. Only works on non-living objects.</t>
  </si>
  <si>
    <t>Kombo-Kombo</t>
  </si>
  <si>
    <t>You can stick multiple items together to create one item.</t>
  </si>
  <si>
    <t>Moto-Moto</t>
  </si>
  <si>
    <t>You can turn into an engine or a motor.</t>
  </si>
  <si>
    <t>Manu-Manu</t>
  </si>
  <si>
    <t>You can create and produce items if you eat the necessary ingredients.</t>
  </si>
  <si>
    <t>Insi-Insi</t>
  </si>
  <si>
    <t>You become invisible from senses other than sight.</t>
  </si>
  <si>
    <t>Pumpki-Pumpki</t>
  </si>
  <si>
    <t>You can create and manipulate pumpkins. You can occasionaly turn other objects into pumpkins, but requires a lot of your strength.</t>
  </si>
  <si>
    <t>Baka-Baka</t>
  </si>
  <si>
    <t>You can lower the intelligence of those around you for a while. Doing so also lowers yours, but not as much.</t>
  </si>
  <si>
    <t>Agri-Agri</t>
  </si>
  <si>
    <t>You create a binding contract between you and another person. Each side of the contract must be upheld. If both parties fail their agreement, the contract becomes null. If one party fails their agreement, they will be dealt extensive damage.</t>
  </si>
  <si>
    <t>Gyaku-Gyaku</t>
  </si>
  <si>
    <t>You are a reverse human, Actions you do to others have the reverse effect. Attacks heal, medicine harms, etc. (Not all actions are affected)</t>
  </si>
  <si>
    <t>Shinko-Shinko</t>
  </si>
  <si>
    <t>You can create sinkholes and make the ground give way.</t>
  </si>
  <si>
    <t>Sagi-Sagi</t>
  </si>
  <si>
    <t>You can make things Soggy, Damp, and can cause Skin Shrivels.</t>
  </si>
  <si>
    <t>Jetto-Jetto</t>
  </si>
  <si>
    <t>You can turn into a Jet Engine.</t>
  </si>
  <si>
    <t>Bita-Bita</t>
  </si>
  <si>
    <t>You can manipulate Vitamins and Vitamin levels.</t>
  </si>
  <si>
    <t>Enye-Enye</t>
  </si>
  <si>
    <t>You can remove and peel back layers off inanimate objects.</t>
  </si>
  <si>
    <t>Yaku-Yaku</t>
  </si>
  <si>
    <t>You can Pulsate inanimate objects and living beings.</t>
  </si>
  <si>
    <t>Gize-Gize</t>
  </si>
  <si>
    <t>You can create Geysers/Streams from inanimate objects. Examples being a stream of air, liquid, light, rocks, etc.</t>
  </si>
  <si>
    <t>Roru-Roru</t>
  </si>
  <si>
    <t>You can turn into an accelerating ball that can pick up and attach things around you to yourself.</t>
  </si>
  <si>
    <t>Seti-Seti</t>
  </si>
  <si>
    <t>You can generate Static Electricity. Includes creating a static forcefield, object attraction, and shocking.</t>
  </si>
  <si>
    <t>Sanda-Sanda</t>
  </si>
  <si>
    <t>You can create Thunder. Includes sharp, loud cracking to low rumbling noises.</t>
  </si>
  <si>
    <t>Uzu-Uzu</t>
  </si>
  <si>
    <t>You can create Vortexes! For example: Tornadoes and whirlpools.</t>
  </si>
  <si>
    <t>Vektu-Vektu</t>
  </si>
  <si>
    <t>You can move extremely fast in a straight line. You need to charge it up. (the longer the distance, the longer the charge). You cannot be moved/pushed when in motion.</t>
  </si>
  <si>
    <t>Aki-Aki</t>
  </si>
  <si>
    <t>You can cause people to fall down to the ground. Only works if you stand still whilst doing it.</t>
  </si>
  <si>
    <t>Buda-Buda</t>
  </si>
  <si>
    <t>You can make structures become reinforced, realigned, and fixed. Example: Fixing and strengthening a wooden beam.</t>
  </si>
  <si>
    <t>Rota-Rota</t>
  </si>
  <si>
    <t>You can make inanimate objects Rotate.</t>
  </si>
  <si>
    <t>Chokka-Chokka</t>
  </si>
  <si>
    <t>Your intuition and gut feeling is enhanced. You are able to subconsciously able pick up more subtle hints from the environment.</t>
  </si>
  <si>
    <t>Rupu-Rupu</t>
  </si>
  <si>
    <t>You can make inanimate objects move and loop back into them selves. Example being a continuous moving ring of rocks.</t>
  </si>
  <si>
    <t>Renshu-Renshu</t>
  </si>
  <si>
    <t>Your repeated movements and actions become quicker and quicker. Works in the moment and is not long term. Example: Doing the same sword attack in a fight will get quicker and quicker.</t>
  </si>
  <si>
    <t>Aji-Aji</t>
  </si>
  <si>
    <t>You can change your body to have the same properties as your tongue. Able to taste by touch. You can also distinguish things that wouldn't be normally noticed when tasting. Noted as a "unique taste print".</t>
  </si>
  <si>
    <t>Ime-Ime</t>
  </si>
  <si>
    <t>You can cause creatures from your dreams or other people's dreams to manifest.</t>
  </si>
  <si>
    <t>Divo-Divo</t>
  </si>
  <si>
    <t>You can assimilate with non-deadly liquids. Does not include water.</t>
  </si>
  <si>
    <t>Chisuh-Chisuh</t>
  </si>
  <si>
    <t>You can cause inanimate objects to break into smaller versions of itself. For example, breaking a door in miniature doors.</t>
  </si>
  <si>
    <t>Dimeh-Dimeh</t>
  </si>
  <si>
    <t>You have access to a pocket dimension. Can be used for storage and getaways. You can restructure the pocket dimension, such as turning it into a maze. You can bring other living things in it, however, when you leave they are ejected from the pocket dimension. Items left by the previous user of the fruit can be found.</t>
  </si>
  <si>
    <t>Anes-Anes</t>
  </si>
  <si>
    <t>You can create anesthetics. Ranging from heavy to light.</t>
  </si>
  <si>
    <t>Furui-Furui</t>
  </si>
  <si>
    <t>You can see the history of an object or person by touching it.</t>
  </si>
  <si>
    <t>Ocha-Ocha</t>
  </si>
  <si>
    <t>You can produce and manipulate Tea.</t>
  </si>
  <si>
    <t>Soda-Soda</t>
  </si>
  <si>
    <t>You can manipulate and produce Soda.</t>
  </si>
  <si>
    <t>Stemku-Stemku</t>
  </si>
  <si>
    <t>You gain a multitude of abilites surrounding your stomach! You gain 2 extra stomachs, can manipulate your stomach acid, can store items in your stomach, can regurgitate those items, spew acidic vomit, can eat things that will normally kill someone, and have a stronger abdominal area.</t>
  </si>
  <si>
    <t>Smobu-Smobu</t>
  </si>
  <si>
    <t>You can create smoke bombs.</t>
  </si>
  <si>
    <t>Tanjo-Tanjo</t>
  </si>
  <si>
    <t>You have the ability to give birth to any living organism that you have touched and spent time around. You can essentially create clones or bring back extinct species. The birth is painless and harmless, but requires a lot of mental focus in the act.</t>
  </si>
  <si>
    <t>Dogu-Dogu</t>
  </si>
  <si>
    <t>You can turn your body parts into various tools.</t>
  </si>
  <si>
    <t>Pozu-Pozu</t>
  </si>
  <si>
    <t>You can store poses and shift your body to any of those stored poses.</t>
  </si>
  <si>
    <t>Chizu-Chizu</t>
  </si>
  <si>
    <t>You can use compasses created on your body to locate objects or living organisms you've come into contact with.</t>
  </si>
  <si>
    <t>Logpo-Logpo</t>
  </si>
  <si>
    <t>You gain magnetoreception and a greater sense of direction. You are also able to act as a Log Pose. Makes for a great navigator.</t>
  </si>
  <si>
    <t>Gyappu-Gyappu</t>
  </si>
  <si>
    <t>You can create two portals that you can manipulate.</t>
  </si>
  <si>
    <t>Hishi-Hishi</t>
  </si>
  <si>
    <t>You passively lower the haki of those around you. You can also decrease or negate someone's haki.</t>
  </si>
  <si>
    <t>Kimra-Kimra</t>
  </si>
  <si>
    <t>You can turn into a hybrid of 3 animals that you have eaten.</t>
  </si>
  <si>
    <t>Kako-Kako</t>
  </si>
  <si>
    <t>You can see the past of the area you are in. Requires mental focus.</t>
  </si>
  <si>
    <t>Fime-Fime</t>
  </si>
  <si>
    <t>You can call down corporeal hands down from the sky. A rain of  punches or just being creepy?</t>
  </si>
  <si>
    <t>Haiki-Haiki</t>
  </si>
  <si>
    <t>Your farts, burps, boogers, and spit are now EVEN MORE deadly!</t>
  </si>
  <si>
    <t>Chunyu-Chunyu</t>
  </si>
  <si>
    <t>You can turn your body parts into syringes.</t>
  </si>
  <si>
    <t>Combu-Combu</t>
  </si>
  <si>
    <t>You can superheat the surrounding air and create combustion explosions. Is that Sparky Boom Boom Man? Yes. Yes it is.</t>
  </si>
  <si>
    <t>Filtu-Filtu</t>
  </si>
  <si>
    <t>You can create a chamber in your body where you can place items in and filter them out.</t>
  </si>
  <si>
    <t>Dayvi-Dayvi</t>
  </si>
  <si>
    <t>You can bind your body to an item, where you can only die if that item is destroyed. You can do this for others as well.</t>
  </si>
  <si>
    <t>Fannu-Fannu</t>
  </si>
  <si>
    <t>You can create various types of fans on your body.</t>
  </si>
  <si>
    <t>Tawa-Tawa</t>
  </si>
  <si>
    <t>Your body has the properties of a towel. You can absorb liquids and release them back out, or you can hold them and become denser.</t>
  </si>
  <si>
    <t>Cengri-Cengri</t>
  </si>
  <si>
    <t>You can change the center of gravity of yourself or inanimate objects.</t>
  </si>
  <si>
    <t>Gutha-Gutha</t>
  </si>
  <si>
    <t>Your physical attacks heal your wounds.</t>
  </si>
  <si>
    <t>Pilla-Pilla</t>
  </si>
  <si>
    <t>You can raise pillars from the ground.</t>
  </si>
  <si>
    <t>Ego-Ego</t>
  </si>
  <si>
    <t>You can store different personalities and consciousness in your body.</t>
  </si>
  <si>
    <t>Poneh-Poneh</t>
  </si>
  <si>
    <t>You can turn your body into the same material Poneglyphs are made of.</t>
  </si>
  <si>
    <t>Verto-Verto</t>
  </si>
  <si>
    <t>You can induce vertigo in the immediate area.</t>
  </si>
  <si>
    <t>Check</t>
  </si>
  <si>
    <t>Kiso-Kiso</t>
  </si>
  <si>
    <t>You can make the ground act as quicksand.</t>
  </si>
  <si>
    <t>Trakku-Trakku</t>
  </si>
  <si>
    <t>You can easily track others and can clear your tracks/footprints easily.</t>
  </si>
  <si>
    <t>Reza-Reza</t>
  </si>
  <si>
    <t>You can shoot lazers out of your eyes.</t>
  </si>
  <si>
    <t>Jorno-Jorno</t>
  </si>
  <si>
    <t>You can maniupulate mass media and communication.</t>
  </si>
  <si>
    <t>Kini-Kini</t>
  </si>
  <si>
    <t>You can manipulate your muscles.</t>
  </si>
  <si>
    <t>Tsuno-Tsuno</t>
  </si>
  <si>
    <t>You can create and manipulate horns from your body.</t>
  </si>
  <si>
    <t>Disco-Disco</t>
  </si>
  <si>
    <t>You can create and manipulate disks.</t>
  </si>
  <si>
    <t>Kisei-Kisei</t>
  </si>
  <si>
    <t>You can create and manipulate tendrils and proboscis allowing you to leach energy off other living creatures.</t>
  </si>
  <si>
    <t>Erra-Erra</t>
  </si>
  <si>
    <t>You can cause malfunctions and errors in equipment.</t>
  </si>
  <si>
    <t>Ana-Ana</t>
  </si>
  <si>
    <t>You can create holes.</t>
  </si>
  <si>
    <t>Kyara-Kyara</t>
  </si>
  <si>
    <t>You can split yourself into various clones each possessing a specific emotion (Anger clone, sad clone, happy clone, etc).</t>
  </si>
  <si>
    <t>Sucki-Sucki</t>
  </si>
  <si>
    <t>You can super suck things.</t>
  </si>
  <si>
    <t>Incoh-Incoh</t>
  </si>
  <si>
    <t>You can cause mild inconveniences.</t>
  </si>
  <si>
    <t>Yari-Yari</t>
  </si>
  <si>
    <t>You can create spears and spikes from your body.</t>
  </si>
  <si>
    <t>Ningyo-Ningyo</t>
  </si>
  <si>
    <t>You can create and manipulate puppets.</t>
  </si>
  <si>
    <t>Golu-Golu</t>
  </si>
  <si>
    <t>You can create and manipulate golems that follow simple instructions.</t>
  </si>
  <si>
    <t>Toxi-Toxi</t>
  </si>
  <si>
    <t>You are immune to toxins, poisons, and noxious gases.</t>
  </si>
  <si>
    <t>Sapho-Sapho</t>
  </si>
  <si>
    <t>You can turn into sapphire.</t>
  </si>
  <si>
    <t>Emro-Emro</t>
  </si>
  <si>
    <t>You can turn into emeralds.</t>
  </si>
  <si>
    <t>Susu-Susu</t>
  </si>
  <si>
    <t>You have super speed.</t>
  </si>
  <si>
    <t>Kibo-Kibo</t>
  </si>
  <si>
    <t>You can create armor scales on your body.</t>
  </si>
  <si>
    <t>Vampa-Vampa</t>
  </si>
  <si>
    <t>You can bite and infect others to turn them into vampire-like creatures. They can only turn back by biting you.</t>
  </si>
  <si>
    <t>Daza-Daza</t>
  </si>
  <si>
    <t>You can create dazzles, bright lights, flashes, and flash bombs.</t>
  </si>
  <si>
    <t>INSECT 🐛 Mushi-Mushi no Mi</t>
  </si>
  <si>
    <t>Mushi-Mushi no Mi</t>
  </si>
  <si>
    <t xml:space="preserve">Mythical </t>
  </si>
  <si>
    <t xml:space="preserve">Ancient </t>
  </si>
  <si>
    <t>Gastropod</t>
  </si>
  <si>
    <t>Pappochelys</t>
  </si>
  <si>
    <t>SPIDER 🕷️ Webbo-Webbo no Mi</t>
  </si>
  <si>
    <t>Webbo-Webbo no Mi</t>
  </si>
  <si>
    <t>Belodon</t>
  </si>
  <si>
    <t>BIRD 🦅                  Tori-Tori no Mi</t>
  </si>
  <si>
    <t>Tori-Tori no Mi</t>
  </si>
  <si>
    <t>Estemmenosuchus</t>
  </si>
  <si>
    <t>Amargasaurus</t>
  </si>
  <si>
    <t>Deinocheirus</t>
  </si>
  <si>
    <t>Concavenator</t>
  </si>
  <si>
    <t>Proterochampsa</t>
  </si>
  <si>
    <t>Cotylorhynchus</t>
  </si>
  <si>
    <t>Shringasaurus</t>
  </si>
  <si>
    <t>Horse-Horse 🐎                 Uma-Uma no Mi</t>
  </si>
  <si>
    <t>Uma-Uma no Mi</t>
  </si>
  <si>
    <t>Dracorex</t>
  </si>
  <si>
    <t>Garjainia</t>
  </si>
  <si>
    <t>Panther</t>
  </si>
  <si>
    <t>Ox-Ox 🐂                 Ushi-Ushi no Mi</t>
  </si>
  <si>
    <t>Ushi-Ushi no Mi</t>
  </si>
  <si>
    <t>CAT 🐈                      Neko-Neko no Mi</t>
  </si>
  <si>
    <t>Neko-Neko no Mi</t>
  </si>
  <si>
    <t>DOG 🐕                Inu-Inu no Mi</t>
  </si>
  <si>
    <t>Inu-Inu no Mi</t>
  </si>
  <si>
    <t>PIG 🐖             Buta-Buta no Mi</t>
  </si>
  <si>
    <t>Buta-Buta no Mi</t>
  </si>
  <si>
    <t>Mongoose</t>
  </si>
  <si>
    <t>Crustacean 🦀 Kani-Kani no Mi</t>
  </si>
  <si>
    <t>Kani-Kani no Mi</t>
  </si>
  <si>
    <t>Anomalocaris</t>
  </si>
  <si>
    <t>https://cdn-prod.servicemaster.com/-/media/Feature/Terminix/Blogs/Anomalocaris_canadensis_-_reconstruction_-_MUSE.jpg?la=en&amp;rev=8707562cd00c4365a20bdb780d487dcb&amp;hash=4A7029CE5E46FE499E2D5F8B65A4CCCF</t>
  </si>
  <si>
    <t>Jaekelopterus</t>
  </si>
  <si>
    <t>https://cdn-prod.servicemaster.com/-/media/Feature/Terminix/Blogs/512px-Jaekelopterus_rhenaniae_reconstruction.jpg?la=en&amp;rev=2d08879196c34def87c8976396c16647&amp;hash=B24A5AB1AA705699FD928D50229E89A0</t>
  </si>
  <si>
    <t>Salamander 🦎 Sala-Sala no Mi</t>
  </si>
  <si>
    <t>Sala-Sala no Mi</t>
  </si>
  <si>
    <t>SNAKE 🐍             Hebi-Hebi no Mi</t>
  </si>
  <si>
    <t>Hebi-Hebi no Mi</t>
  </si>
  <si>
    <t>REPTILE 🦎                     Lizu-Lizu no Mi</t>
  </si>
  <si>
    <t>Lizu-Lizu no Mi</t>
  </si>
  <si>
    <t>FROG 🐸                  Kero-Kero no Mi</t>
  </si>
  <si>
    <t>Kero-Kero no Mi</t>
  </si>
  <si>
    <t>TURTLE 🐢 Kame-Kame no Mi</t>
  </si>
  <si>
    <t>Kame-Kame no Mi</t>
  </si>
  <si>
    <t>https://upload.wikimedia.org/wikipedia/commons/a/af/Bild2_Ur-Schildkr%C3%B6te_Zeichnung.jpg</t>
  </si>
  <si>
    <t>CROCODILE 🐊 Croco-Croco no Mi</t>
  </si>
  <si>
    <t>Croco-Croco no Mi</t>
  </si>
  <si>
    <t>https://upload.wikimedia.org/wikipedia/commons/c/ca/Belodon.jpg</t>
  </si>
  <si>
    <t>Stamotsuchus</t>
  </si>
  <si>
    <t>https://www.pngkey.com/png/detail/38-386744_stomatosuchus-inermis-was-a-10-metres-33-ft.png</t>
  </si>
  <si>
    <t>RODENT 🐀 Ratto-Ratto no Mi</t>
  </si>
  <si>
    <t>Ratto-Ratto no Mi</t>
  </si>
  <si>
    <t>Primate 🦍 Prima-Prima no Mi</t>
  </si>
  <si>
    <t>Prima-Prima no Mi</t>
  </si>
  <si>
    <t>BAT 🦇                       Batto-Batto no Mi</t>
  </si>
  <si>
    <t>Batto-Batto no Mi</t>
  </si>
  <si>
    <t>BEAR 🐻                   Kuma-Kuma no Mi</t>
  </si>
  <si>
    <t>Kuma-Kuma no Mi</t>
  </si>
  <si>
    <t>Marsupial 🐨 Marusu-Marusu no Mi</t>
  </si>
  <si>
    <t>OTHER 🐾</t>
  </si>
  <si>
    <t>Slotho-Slotho no Mi</t>
  </si>
  <si>
    <t>Airavata</t>
  </si>
  <si>
    <t>https://hawkebackpacking.com/images/pictures/asia/thailand/chiang_mai_wat_phrathat_doi_suthep/thailand_chiang_mai_wat_phrathat_doi_suthep_09.jpg</t>
  </si>
  <si>
    <t>https://images-wixmp-ed30a86b8c4ca887773594c2.wixmp.com/intermediary/f/d45f3e78-4b4b-4c4b-8e5e-48d878cd28c0/dasxcj7-2f6c66a7-189d-4bb7-87d8-7951008a5e42.png/v1/fill/w_984,h_812,q_70,strp/rudolph_the_red_nosed_estemmenosuchus_by_viergacht_dasxcj7-pre.jpg</t>
  </si>
  <si>
    <t>Kanda-Kanda no Mi</t>
  </si>
  <si>
    <t>Wombo-Wombo no Mi</t>
  </si>
  <si>
    <t>Biba-Biba no Mi</t>
  </si>
  <si>
    <t>Plati-Plati no Mi</t>
  </si>
  <si>
    <t>Tanu-Tanu no Mi</t>
  </si>
  <si>
    <t>DRAGON 🦖🐉 Ryu-Ryu no Mi</t>
  </si>
  <si>
    <t>Ryu-Ryu no Mi</t>
  </si>
  <si>
    <t>Western Dragon</t>
  </si>
  <si>
    <t>Wawel Dragon</t>
  </si>
  <si>
    <t>https://d2pptc4exyus09.cloudfront.net/puzzle/130/237/original.jpg</t>
  </si>
  <si>
    <t>Lindwurm</t>
  </si>
  <si>
    <t>http://orig05.deviantart.net/8f75/f/2011/133/4/7/lindworm_by_benu_h-d3g8rsu.jpg</t>
  </si>
  <si>
    <t>Drake</t>
  </si>
  <si>
    <t>https://i.pinimg.com/originals/97/54/dc/9754dc6ca466973ebff3e2997cfe7954.jpg</t>
  </si>
  <si>
    <t>Amphithere</t>
  </si>
  <si>
    <t>https://i.pinimg.com/originals/8e/42/80/8e4280e0af37a3e5fab3f6ab5b0550b0.jpg</t>
  </si>
  <si>
    <t>Wyrm</t>
  </si>
  <si>
    <t>https://vignette.wikia.nocookie.net/chroniclesofarn/images/d/d2/Wyrm-02.png/revision/latest?cb=20160217010640</t>
  </si>
  <si>
    <t>https://upload.wikimedia.org/wikipedia/commons/a/ae/Amargasaurus_NT_small_%28mirrored%29.jpg</t>
  </si>
  <si>
    <t>Yutyrannus</t>
  </si>
  <si>
    <t>https://lh3.googleusercontent.com/proxy/xDg4jeHELwcdnN3LXxN9B1ramvwe7P5KdQ9mYdSaqhxi3JtJYh6t0uBsqStUS0Qb5epgGy92D1YpalI-fwo80UmFiQ=w530-h297-n-rw</t>
  </si>
  <si>
    <t>https://vignette.wikia.nocookie.net/dinosauralive/images/b/b5/Deinocheirus1.jpg/revision/latest?cb=20160610175143</t>
  </si>
  <si>
    <t>http://images.dinosaurpictures.org/Concavenator_8d05.jpg</t>
  </si>
  <si>
    <t>https://i.redd.it/zq633ltv5kg21.jpg</t>
  </si>
  <si>
    <t>https://i.redd.it/xbp05bxm4gsz.jpg</t>
  </si>
  <si>
    <t>https://images-wixmp-ed30a86b8c4ca887773594c2.wixmp.com/intermediary/f/127780f2-a109-4be0-b59c-8caf0c4386a7/dczpvaf-51123d7b-a609-43f7-8e24-db9a55596a22.png/v1/fill/w_1213,h_659,q_70,strp/shringasaurus_by_prehistorybyliam_dczpvaf-pre.jpg</t>
  </si>
  <si>
    <t>https://vignette.wikia.nocookie.net/jurassicpark/images/3/3f/DracorexMain.jpg/revision/latest?cb=20180613081327</t>
  </si>
  <si>
    <t>https://upload.wikimedia.org/wikipedia/commons/2/23/Garjainia_madiba.png</t>
  </si>
  <si>
    <t>HUMAN 👨‍💼                   Hito-Hito no Mi</t>
  </si>
  <si>
    <t>Hito-Hito no Mi</t>
  </si>
  <si>
    <t>Superhuman</t>
  </si>
  <si>
    <t>Mummy</t>
  </si>
  <si>
    <t>https://media-waterdeep.cursecdn.com/avatars/thumbnails/0/225/1000/1000/636252765553048566.jpeg</t>
  </si>
  <si>
    <t>Zombie</t>
  </si>
  <si>
    <t>http://1.bp.blogspot.com/-7duDrv8mKq4/VaZxsWBQIfI/AAAAAAAABSw/AVKjC5XMt6I/s1600/19230239.jpg</t>
  </si>
  <si>
    <t>DEMON 👹                 Aku-Aku no Mi</t>
  </si>
  <si>
    <t>Aku-Aku no Mi</t>
  </si>
  <si>
    <t>Aswang</t>
  </si>
  <si>
    <t>https://mythology.net/wp-content/uploads/2016/10/Aswang-Image-1.jpg</t>
  </si>
  <si>
    <t>OTHER MYTHICAL 🦄</t>
  </si>
  <si>
    <t>Yokai-Yokai no Mi</t>
  </si>
  <si>
    <t>Oki-Oki no Mi</t>
  </si>
  <si>
    <t>Structo-Structo no Mi</t>
  </si>
  <si>
    <t>Monsu-Monsu no Mi</t>
  </si>
  <si>
    <t>Kyojin-Kyojin no Mi</t>
  </si>
  <si>
    <t>Salt</t>
  </si>
  <si>
    <t>Salti-Salti</t>
  </si>
  <si>
    <t>You can produce, manipulate, and turn into Salt! Apply salt to wounded area.</t>
  </si>
  <si>
    <t>Clouds</t>
  </si>
  <si>
    <t>Sora-Sora</t>
  </si>
  <si>
    <t>You can produce, manipulate, and turn into Clouds! You cannot create rain or lightning directly.</t>
  </si>
  <si>
    <t>Acid</t>
  </si>
  <si>
    <t>Sido-Sido</t>
  </si>
  <si>
    <t>You can produce, manipulate, and turn into Acid! Weak to bases, such as soap and milk.</t>
  </si>
  <si>
    <t>Clay</t>
  </si>
  <si>
    <t>Nendo-Nendo</t>
  </si>
  <si>
    <t>You can produce, manipulate, and turn into Clay! Terracotta boy.</t>
  </si>
  <si>
    <t>Dirt</t>
  </si>
  <si>
    <t>Doro-Doro</t>
  </si>
  <si>
    <t>You can produce, manipulate, and turn into Dirt! Earthbending?! Exclusive to soil and dirt.</t>
  </si>
  <si>
    <t>Plasma</t>
  </si>
  <si>
    <t>Plazu-Plazu</t>
  </si>
  <si>
    <t>You can produce, manipulate, and turn into Plasma! More effective in a closed area.</t>
  </si>
  <si>
    <t>Mercury</t>
  </si>
  <si>
    <t>Suigi-Suigi</t>
  </si>
  <si>
    <t>You can produce, manipulate, and turn into Mercury! Radiation boy.</t>
  </si>
  <si>
    <t>Tar</t>
  </si>
  <si>
    <t>Taru-Taru</t>
  </si>
  <si>
    <t>You can produce, manipulate, and turn into Tar! Sticky boy.</t>
  </si>
  <si>
    <t>Crude Oil</t>
  </si>
  <si>
    <t>Genyu-Genyu</t>
  </si>
  <si>
    <t>You can produce, manipulate, and turn into Crude Oils! Examples being diesel oil and petroleum.</t>
  </si>
  <si>
    <t>Fatty Oil</t>
  </si>
  <si>
    <t>Shibo-Shibo</t>
  </si>
  <si>
    <t>You can produce, manipulate, and turn into Fatty Oils! Examples being cooking oils or oils from your skin.</t>
  </si>
  <si>
    <t>Coal/Carbon</t>
  </si>
  <si>
    <t>Tanso-Tanso</t>
  </si>
  <si>
    <t>You can produce, manipulate, and turn into Carbon! Examples being ashes, charcoal, and coal.</t>
  </si>
  <si>
    <t>Waste &amp; Sewage</t>
  </si>
  <si>
    <t>Unchi-Unchi</t>
  </si>
  <si>
    <t>You can produce, manipulate (not like you already couldn't), and turn into Sewage! You're a poop bender Harry!</t>
  </si>
  <si>
    <t>Calcium/Bone</t>
  </si>
  <si>
    <t>Hone-Hone</t>
  </si>
  <si>
    <t>You can produce, manipulate, and turn into Bones! Includes things such as shells. Cannot manipulate others bones unless you did surgery on them.</t>
  </si>
  <si>
    <t>Wood</t>
  </si>
  <si>
    <t>Moku-Moku</t>
  </si>
  <si>
    <t>You can produce, manipulate, and turn into Wood! The wood you create is dead wood. Equally, you can only manipulate wood that is dead.</t>
  </si>
  <si>
    <t>Lead</t>
  </si>
  <si>
    <t>Nama-Nama</t>
  </si>
  <si>
    <t>You can produce, manipulate, and turn into Lead! Heavy boy.</t>
  </si>
  <si>
    <t>Sulfur</t>
  </si>
  <si>
    <t>Sulfu-Sulfu</t>
  </si>
  <si>
    <t>You can produce, manipulate, and turn into Sulfur! Smelly boy.</t>
  </si>
  <si>
    <t>Potassium</t>
  </si>
  <si>
    <t>Tassi-Tassi</t>
  </si>
  <si>
    <t>You can produce, manipulate, and turn into Potassium! That's bananas! Fun Fact: You can create explosions by putting potassium in water.</t>
  </si>
  <si>
    <t>Silver</t>
  </si>
  <si>
    <t>Gino-Gino</t>
  </si>
  <si>
    <t>You can produce, manipulate, and turn into Silver! Great against vampires and other demonic creatures!</t>
  </si>
  <si>
    <t>Neon</t>
  </si>
  <si>
    <t>Noni-Noni</t>
  </si>
  <si>
    <t>You can produce, manipulate, and turn into Neon! Colorful! More effective in a closed area.</t>
  </si>
  <si>
    <t>Wind</t>
  </si>
  <si>
    <t>Kaze-Kaze</t>
  </si>
  <si>
    <t>You can produce, manipulate, and turn into Wind! You fan fictioners get your wind fruit for now...</t>
  </si>
  <si>
    <t>Blood</t>
  </si>
  <si>
    <t>Ketsu-Ketsu</t>
  </si>
  <si>
    <t>You can produce, manipulate, and turn into Blood! Cannot manipulate other people's blood unless it has been mixed with yours. The blood you produce is type O-.</t>
  </si>
  <si>
    <t>Ink</t>
  </si>
  <si>
    <t>Inku-Inku</t>
  </si>
  <si>
    <t>You can produce, manipulate, and turn into Ink! Messy.</t>
  </si>
  <si>
    <t>Grass</t>
  </si>
  <si>
    <t>Kusa-Kusa</t>
  </si>
  <si>
    <t>You can produce, manipulate, and turn into Grass! Imagine the grasslands.</t>
  </si>
  <si>
    <t>Stone</t>
  </si>
  <si>
    <t>Iwa-Iwa</t>
  </si>
  <si>
    <t>You can produce, manipulate, and turn into Stone! Rocky Balboa has entered the game.</t>
  </si>
  <si>
    <t>Crystal</t>
  </si>
  <si>
    <t>Kessho-Kessho</t>
  </si>
  <si>
    <t>You can produce, manipulate, and turn into Crystal! Generic crystals. The buffed version of the crystal paramecias.</t>
  </si>
  <si>
    <t>Phosphorus</t>
  </si>
  <si>
    <t>Foru-Foru</t>
  </si>
  <si>
    <t>You can produce, manipulate, and turn into Phosphorus! Often used in incendiaries.</t>
  </si>
  <si>
    <t>Chlorine</t>
  </si>
  <si>
    <t>Enso-Enso</t>
  </si>
  <si>
    <t>You can produce, manipulate, and turn into Chlorine! Great for cleaning and melting your enemy's esophagus.</t>
  </si>
  <si>
    <t>Chalk/Gypsum</t>
  </si>
  <si>
    <t>Choku-Choku</t>
  </si>
  <si>
    <t>You can produce, manipulate, and turn into Chalk! Includes other similar items like Gypsum, Wallboard, and Plaster. Hopscotch anyone?</t>
  </si>
  <si>
    <t>Dust</t>
  </si>
  <si>
    <t>Hoko-Hoko</t>
  </si>
  <si>
    <t>You can produce, manipulate, and turn into Dust! Fine particles and coughing? What a terrible ability!</t>
  </si>
  <si>
    <t>Resin</t>
  </si>
  <si>
    <t>Jushi-Jushi</t>
  </si>
  <si>
    <t>You can produce, manipulate, and turn into Resin! Trap your foes in a golden time machine!</t>
  </si>
  <si>
    <t>Nuclear Energy</t>
  </si>
  <si>
    <t>Nuclee-Nuclee</t>
  </si>
  <si>
    <t>You can produce, manipulate, and turn into Nuclear Energy! One of the more deadlier Logias on this list. The transformation looks like a grey sludge that glows blue and green. Maybe your allies should wear a lead suit around you...</t>
  </si>
  <si>
    <t>Slime</t>
  </si>
  <si>
    <t>Suraimu-Suraimu</t>
  </si>
  <si>
    <t>You can produce, manipulate, and turn into Slime! Welcome to the Nickelodeon Kid's Choice Awards.</t>
  </si>
</sst>
</file>

<file path=xl/styles.xml><?xml version="1.0" encoding="utf-8"?>
<styleSheet xmlns="http://schemas.openxmlformats.org/spreadsheetml/2006/main" xmlns:x14ac="http://schemas.microsoft.com/office/spreadsheetml/2009/9/ac" xmlns:mc="http://schemas.openxmlformats.org/markup-compatibility/2006">
  <fonts count="53">
    <font>
      <sz val="10.0"/>
      <color rgb="FF000000"/>
      <name val="Arial"/>
    </font>
    <font/>
    <font>
      <b/>
      <color rgb="FFFFFFFF"/>
    </font>
    <font>
      <b/>
    </font>
    <font>
      <b/>
      <color rgb="FFF4CCCC"/>
    </font>
    <font>
      <b/>
      <color rgb="FFFCE5CD"/>
    </font>
    <font>
      <b/>
      <color rgb="FF783F04"/>
    </font>
    <font>
      <b/>
      <color rgb="FFD9EAD3"/>
    </font>
    <font>
      <b/>
      <color rgb="FF274E13"/>
    </font>
    <font>
      <b/>
      <color rgb="FFD9D2E9"/>
    </font>
    <font>
      <b/>
      <color rgb="FF20124D"/>
    </font>
    <font>
      <b/>
      <sz val="12.0"/>
      <color rgb="FFFFFFFF"/>
    </font>
    <font>
      <sz val="13.0"/>
      <name val="Calibri"/>
    </font>
    <font>
      <b/>
      <sz val="14.0"/>
      <name val="Calibri"/>
    </font>
    <font>
      <sz val="12.0"/>
      <name val="Calibri"/>
    </font>
    <font>
      <sz val="11.0"/>
      <name val="Calibri"/>
    </font>
    <font>
      <sz val="10.0"/>
      <name val="Arial"/>
    </font>
    <font>
      <name val="Arial"/>
    </font>
    <font>
      <u/>
      <color rgb="FF0000FF"/>
      <name val="Arial"/>
    </font>
    <font>
      <u/>
      <color rgb="FF0000FF"/>
    </font>
    <font>
      <u/>
      <color rgb="FF1155CC"/>
      <name val="Arial"/>
    </font>
    <font>
      <u/>
      <color rgb="FF1155CC"/>
      <name val="Arial"/>
    </font>
    <font>
      <b/>
      <name val="Arial"/>
    </font>
    <font>
      <b/>
      <sz val="10.0"/>
      <name val="Arial"/>
    </font>
    <font>
      <b/>
      <sz val="10.0"/>
      <color rgb="FFFFFFFF"/>
    </font>
    <font>
      <i/>
    </font>
    <font>
      <b/>
      <sz val="24.0"/>
    </font>
    <font>
      <b/>
      <sz val="10.0"/>
    </font>
    <font>
      <sz val="18.0"/>
    </font>
    <font>
      <u/>
      <sz val="10.0"/>
      <color rgb="FF000000"/>
      <name val="Arial"/>
    </font>
    <font>
      <sz val="10.0"/>
      <color rgb="FF008000"/>
      <name val="Inconsolata"/>
    </font>
    <font>
      <sz val="10.0"/>
    </font>
    <font>
      <sz val="14.0"/>
      <name val="Calibri"/>
    </font>
    <font>
      <sz val="11.0"/>
      <color rgb="FF11A9CC"/>
      <name val="Inconsolata"/>
    </font>
    <font>
      <b/>
      <color rgb="FF000000"/>
    </font>
    <font>
      <b/>
      <color rgb="FFC9DAF8"/>
    </font>
    <font>
      <sz val="12.0"/>
    </font>
    <font>
      <b/>
      <u/>
      <sz val="20.0"/>
      <color rgb="FF000000"/>
    </font>
    <font>
      <b/>
      <color rgb="FFFFFFFF"/>
      <name val="Arial"/>
    </font>
    <font>
      <u/>
      <color rgb="FF0000FF"/>
    </font>
    <font>
      <u/>
      <color rgb="FF0000FF"/>
    </font>
    <font>
      <b/>
      <color rgb="FFD0E0E3"/>
    </font>
    <font>
      <b/>
      <color rgb="FFEAD1DC"/>
    </font>
    <font>
      <b/>
      <color rgb="FF073763"/>
    </font>
    <font>
      <b/>
      <color rgb="FF4C1130"/>
    </font>
    <font>
      <name val="Inherit"/>
    </font>
    <font>
      <b/>
      <color rgb="FFD9EAD3"/>
      <name val="Arial"/>
    </font>
    <font>
      <sz val="12.0"/>
      <color rgb="FF333333"/>
      <name val="ProximaNova"/>
    </font>
    <font>
      <b/>
      <sz val="11.0"/>
      <color rgb="FF000000"/>
      <name val="Arial"/>
    </font>
    <font>
      <u/>
      <color rgb="FF1155CC"/>
      <name val="Arial"/>
    </font>
    <font>
      <u/>
      <color rgb="FF1155CC"/>
      <name val="Arial"/>
    </font>
    <font>
      <u/>
      <color rgb="FF1155CC"/>
      <name val="Arial"/>
    </font>
    <font>
      <b/>
      <color rgb="FF000000"/>
      <name val="Arial"/>
    </font>
  </fonts>
  <fills count="49">
    <fill>
      <patternFill patternType="none"/>
    </fill>
    <fill>
      <patternFill patternType="lightGray"/>
    </fill>
    <fill>
      <patternFill patternType="solid">
        <fgColor rgb="FF999999"/>
        <bgColor rgb="FF999999"/>
      </patternFill>
    </fill>
    <fill>
      <patternFill patternType="solid">
        <fgColor rgb="FF434343"/>
        <bgColor rgb="FF434343"/>
      </patternFill>
    </fill>
    <fill>
      <patternFill patternType="solid">
        <fgColor rgb="FFCCCCCC"/>
        <bgColor rgb="FFCCCCCC"/>
      </patternFill>
    </fill>
    <fill>
      <patternFill patternType="solid">
        <fgColor rgb="FFD9D9D9"/>
        <bgColor rgb="FFD9D9D9"/>
      </patternFill>
    </fill>
    <fill>
      <patternFill patternType="solid">
        <fgColor rgb="FFEFEFEF"/>
        <bgColor rgb="FFEFEFEF"/>
      </patternFill>
    </fill>
    <fill>
      <patternFill patternType="solid">
        <fgColor rgb="FFA61C00"/>
        <bgColor rgb="FFA61C00"/>
      </patternFill>
    </fill>
    <fill>
      <patternFill patternType="solid">
        <fgColor rgb="FFBF9000"/>
        <bgColor rgb="FFBF9000"/>
      </patternFill>
    </fill>
    <fill>
      <patternFill patternType="solid">
        <fgColor rgb="FFF9CB9C"/>
        <bgColor rgb="FFF9CB9C"/>
      </patternFill>
    </fill>
    <fill>
      <patternFill patternType="solid">
        <fgColor rgb="FFFCE5CD"/>
        <bgColor rgb="FFFCE5CD"/>
      </patternFill>
    </fill>
    <fill>
      <patternFill patternType="solid">
        <fgColor rgb="FF274E13"/>
        <bgColor rgb="FF274E13"/>
      </patternFill>
    </fill>
    <fill>
      <patternFill patternType="solid">
        <fgColor rgb="FFB6D7A8"/>
        <bgColor rgb="FFB6D7A8"/>
      </patternFill>
    </fill>
    <fill>
      <patternFill patternType="solid">
        <fgColor rgb="FFD9EAD3"/>
        <bgColor rgb="FFD9EAD3"/>
      </patternFill>
    </fill>
    <fill>
      <patternFill patternType="solid">
        <fgColor rgb="FF20124D"/>
        <bgColor rgb="FF20124D"/>
      </patternFill>
    </fill>
    <fill>
      <patternFill patternType="solid">
        <fgColor rgb="FFB4A7D6"/>
        <bgColor rgb="FFB4A7D6"/>
      </patternFill>
    </fill>
    <fill>
      <patternFill patternType="solid">
        <fgColor rgb="FFD9D2E9"/>
        <bgColor rgb="FFD9D2E9"/>
      </patternFill>
    </fill>
    <fill>
      <patternFill patternType="solid">
        <fgColor rgb="FFF3F3F3"/>
        <bgColor rgb="FFF3F3F3"/>
      </patternFill>
    </fill>
    <fill>
      <patternFill patternType="solid">
        <fgColor rgb="FF45818E"/>
        <bgColor rgb="FF45818E"/>
      </patternFill>
    </fill>
    <fill>
      <patternFill patternType="solid">
        <fgColor rgb="FFFFE599"/>
        <bgColor rgb="FFFFE599"/>
      </patternFill>
    </fill>
    <fill>
      <patternFill patternType="solid">
        <fgColor rgb="FFCFE2F3"/>
        <bgColor rgb="FFCFE2F3"/>
      </patternFill>
    </fill>
    <fill>
      <patternFill patternType="solid">
        <fgColor rgb="FFCE9158"/>
        <bgColor rgb="FFCE9158"/>
      </patternFill>
    </fill>
    <fill>
      <patternFill patternType="solid">
        <fgColor rgb="FFB7B7B7"/>
        <bgColor rgb="FFB7B7B7"/>
      </patternFill>
    </fill>
    <fill>
      <patternFill patternType="solid">
        <fgColor rgb="FF6D9EEB"/>
        <bgColor rgb="FF6D9EEB"/>
      </patternFill>
    </fill>
    <fill>
      <patternFill patternType="solid">
        <fgColor rgb="FFE69138"/>
        <bgColor rgb="FFE69138"/>
      </patternFill>
    </fill>
    <fill>
      <patternFill patternType="solid">
        <fgColor rgb="FFE06666"/>
        <bgColor rgb="FFE06666"/>
      </patternFill>
    </fill>
    <fill>
      <patternFill patternType="solid">
        <fgColor rgb="FF6AA84F"/>
        <bgColor rgb="FF6AA84F"/>
      </patternFill>
    </fill>
    <fill>
      <patternFill patternType="solid">
        <fgColor rgb="FFCC4125"/>
        <bgColor rgb="FFCC4125"/>
      </patternFill>
    </fill>
    <fill>
      <patternFill patternType="solid">
        <fgColor rgb="FFF1C232"/>
        <bgColor rgb="FFF1C232"/>
      </patternFill>
    </fill>
    <fill>
      <patternFill patternType="solid">
        <fgColor rgb="FFC27BA0"/>
        <bgColor rgb="FFC27BA0"/>
      </patternFill>
    </fill>
    <fill>
      <patternFill patternType="solid">
        <fgColor rgb="FFFFFFFF"/>
        <bgColor rgb="FFFFFFFF"/>
      </patternFill>
    </fill>
    <fill>
      <patternFill patternType="solid">
        <fgColor rgb="FF073763"/>
        <bgColor rgb="FF073763"/>
      </patternFill>
    </fill>
    <fill>
      <patternFill patternType="solid">
        <fgColor rgb="FFCC0000"/>
        <bgColor rgb="FFCC0000"/>
      </patternFill>
    </fill>
    <fill>
      <patternFill patternType="solid">
        <fgColor rgb="FF674EA7"/>
        <bgColor rgb="FF674EA7"/>
      </patternFill>
    </fill>
    <fill>
      <patternFill patternType="solid">
        <fgColor rgb="FFA64D79"/>
        <bgColor rgb="FFA64D79"/>
      </patternFill>
    </fill>
    <fill>
      <patternFill patternType="solid">
        <fgColor rgb="FFD0E0E3"/>
        <bgColor rgb="FFD0E0E3"/>
      </patternFill>
    </fill>
    <fill>
      <patternFill patternType="solid">
        <fgColor rgb="FFEAD1DC"/>
        <bgColor rgb="FFEAD1DC"/>
      </patternFill>
    </fill>
    <fill>
      <patternFill patternType="solid">
        <fgColor rgb="FFF4CCCC"/>
        <bgColor rgb="FFF4CCCC"/>
      </patternFill>
    </fill>
    <fill>
      <patternFill patternType="solid">
        <fgColor rgb="FF6FA8DC"/>
        <bgColor rgb="FF6FA8DC"/>
      </patternFill>
    </fill>
    <fill>
      <patternFill patternType="solid">
        <fgColor rgb="FF38761D"/>
        <bgColor rgb="FF38761D"/>
      </patternFill>
    </fill>
    <fill>
      <patternFill patternType="solid">
        <fgColor rgb="FFD5A6BD"/>
        <bgColor rgb="FFD5A6BD"/>
      </patternFill>
    </fill>
    <fill>
      <patternFill patternType="solid">
        <fgColor rgb="FF76A5AF"/>
        <bgColor rgb="FF76A5AF"/>
      </patternFill>
    </fill>
    <fill>
      <patternFill patternType="solid">
        <fgColor rgb="FFFFF2CC"/>
        <bgColor rgb="FFFFF2CC"/>
      </patternFill>
    </fill>
    <fill>
      <patternFill patternType="solid">
        <fgColor rgb="FFA4C2F4"/>
        <bgColor rgb="FFA4C2F4"/>
      </patternFill>
    </fill>
    <fill>
      <patternFill patternType="solid">
        <fgColor rgb="FFF6B26B"/>
        <bgColor rgb="FFF6B26B"/>
      </patternFill>
    </fill>
    <fill>
      <patternFill patternType="solid">
        <fgColor rgb="FFEA9999"/>
        <bgColor rgb="FFEA9999"/>
      </patternFill>
    </fill>
    <fill>
      <patternFill patternType="solid">
        <fgColor rgb="FF93C47D"/>
        <bgColor rgb="FF93C47D"/>
      </patternFill>
    </fill>
    <fill>
      <patternFill patternType="solid">
        <fgColor rgb="FFDD7E6B"/>
        <bgColor rgb="FFDD7E6B"/>
      </patternFill>
    </fill>
    <fill>
      <patternFill patternType="solid">
        <fgColor rgb="FFFFD966"/>
        <bgColor rgb="FFFFD966"/>
      </patternFill>
    </fill>
  </fills>
  <borders count="32">
    <border/>
    <border>
      <left style="double">
        <color rgb="FF000000"/>
      </left>
      <top style="double">
        <color rgb="FF000000"/>
      </top>
    </border>
    <border>
      <top style="double">
        <color rgb="FF000000"/>
      </top>
    </border>
    <border>
      <right style="double">
        <color rgb="FF000000"/>
      </right>
      <top style="double">
        <color rgb="FF000000"/>
      </top>
    </border>
    <border>
      <left style="double">
        <color rgb="FF000000"/>
      </left>
    </border>
    <border>
      <right style="double">
        <color rgb="FF000000"/>
      </right>
    </border>
    <border>
      <left style="double">
        <color rgb="FF000000"/>
      </left>
      <bottom style="double">
        <color rgb="FF000000"/>
      </bottom>
    </border>
    <border>
      <bottom style="double">
        <color rgb="FF000000"/>
      </bottom>
    </border>
    <border>
      <right style="double">
        <color rgb="FF000000"/>
      </right>
      <bottom style="double">
        <color rgb="FF000000"/>
      </bottom>
    </border>
    <border>
      <left style="double">
        <color rgb="FF000000"/>
      </left>
      <bottom style="hair">
        <color rgb="FF000000"/>
      </bottom>
    </border>
    <border>
      <bottom style="hair">
        <color rgb="FF000000"/>
      </bottom>
    </border>
    <border>
      <right style="double">
        <color rgb="FF000000"/>
      </right>
      <bottom style="hair">
        <color rgb="FF000000"/>
      </bottom>
    </border>
    <border>
      <left style="double">
        <color rgb="FF000000"/>
      </left>
      <right style="double">
        <color rgb="FF000000"/>
      </right>
      <top style="double">
        <color rgb="FF000000"/>
      </top>
      <bottom style="double">
        <color rgb="FF000000"/>
      </bottom>
    </border>
    <border>
      <right style="dotted">
        <color rgb="FF000000"/>
      </right>
      <top style="dotted">
        <color rgb="FF000000"/>
      </top>
      <bottom style="dotted">
        <color rgb="FF000000"/>
      </bottom>
    </border>
    <border>
      <right style="double">
        <color rgb="FF000000"/>
      </right>
      <top style="double">
        <color rgb="FF000000"/>
      </top>
      <bottom style="double">
        <color rgb="FF000000"/>
      </bottom>
    </border>
    <border>
      <left style="double">
        <color rgb="FF000000"/>
      </left>
      <top style="double">
        <color rgb="FF000000"/>
      </top>
      <bottom style="double">
        <color rgb="FF000000"/>
      </bottom>
    </border>
    <border>
      <right style="thin">
        <color rgb="FF000000"/>
      </right>
      <top style="double">
        <color rgb="FF000000"/>
      </top>
    </border>
    <border>
      <left style="thin">
        <color rgb="FF000000"/>
      </left>
      <top style="double">
        <color rgb="FF000000"/>
      </top>
    </border>
    <border>
      <right style="thin">
        <color rgb="FF000000"/>
      </right>
    </border>
    <border>
      <left style="thin">
        <color rgb="FF000000"/>
      </left>
    </border>
    <border>
      <right style="thin">
        <color rgb="FF666666"/>
      </right>
    </border>
    <border>
      <left style="thin">
        <color rgb="FF666666"/>
      </left>
    </border>
    <border>
      <right style="thin">
        <color rgb="FF666666"/>
      </right>
      <bottom style="double">
        <color rgb="FF000000"/>
      </bottom>
    </border>
    <border>
      <left style="thin">
        <color rgb="FF666666"/>
      </left>
      <bottom style="double">
        <color rgb="FF000000"/>
      </bottom>
    </border>
    <border>
      <left style="double">
        <color rgb="FF000000"/>
      </left>
      <right style="double">
        <color rgb="FF000000"/>
      </right>
      <top style="double">
        <color rgb="FF000000"/>
      </top>
    </border>
    <border>
      <left style="double">
        <color rgb="FF000000"/>
      </left>
      <right style="double">
        <color rgb="FF000000"/>
      </right>
      <bottom style="double">
        <color rgb="FF000000"/>
      </bottom>
    </border>
    <border>
      <left style="thin">
        <color rgb="FF000000"/>
      </left>
      <right style="thin">
        <color rgb="FF000000"/>
      </right>
      <top style="double">
        <color rgb="FF000000"/>
      </top>
    </border>
    <border>
      <left style="double">
        <color rgb="FF000000"/>
      </left>
      <right style="double">
        <color rgb="FF000000"/>
      </right>
    </border>
    <border>
      <left style="thin">
        <color rgb="FF000000"/>
      </left>
      <right style="thin">
        <color rgb="FF000000"/>
      </right>
    </border>
    <border>
      <left style="thin">
        <color rgb="FF000000"/>
      </left>
      <right style="thin">
        <color rgb="FF000000"/>
      </right>
      <bottom style="thin">
        <color rgb="FF000000"/>
      </bottom>
    </border>
    <border>
      <left style="double">
        <color rgb="FF000000"/>
      </left>
      <right style="thin">
        <color rgb="FF434343"/>
      </right>
      <bottom style="double">
        <color rgb="FF000000"/>
      </bottom>
    </border>
    <border>
      <right/>
    </border>
  </borders>
  <cellStyleXfs count="1">
    <xf borderId="0" fillId="0" fontId="0" numFmtId="0" applyAlignment="1" applyFont="1"/>
  </cellStyleXfs>
  <cellXfs count="237">
    <xf borderId="0" fillId="0" fontId="0" numFmtId="0" xfId="0" applyAlignment="1" applyFont="1">
      <alignment readingOrder="0" shrinkToFit="0" vertical="bottom" wrapText="0"/>
    </xf>
    <xf borderId="0" fillId="2" fontId="1" numFmtId="0" xfId="0" applyFill="1" applyFont="1"/>
    <xf borderId="1" fillId="3" fontId="2" numFmtId="0" xfId="0" applyAlignment="1" applyBorder="1" applyFill="1" applyFont="1">
      <alignment horizontal="center" readingOrder="0"/>
    </xf>
    <xf borderId="2" fillId="0" fontId="1" numFmtId="0" xfId="0" applyBorder="1" applyFont="1"/>
    <xf borderId="3" fillId="0" fontId="1" numFmtId="0" xfId="0" applyBorder="1" applyFont="1"/>
    <xf borderId="4" fillId="4" fontId="3" numFmtId="0" xfId="0" applyAlignment="1" applyBorder="1" applyFill="1" applyFont="1">
      <alignment horizontal="center" readingOrder="0"/>
    </xf>
    <xf borderId="0" fillId="5" fontId="3" numFmtId="0" xfId="0" applyAlignment="1" applyFill="1" applyFont="1">
      <alignment horizontal="center"/>
    </xf>
    <xf borderId="0" fillId="6" fontId="1" numFmtId="0" xfId="0" applyAlignment="1" applyFill="1" applyFont="1">
      <alignment horizontal="center"/>
    </xf>
    <xf borderId="5" fillId="0" fontId="1" numFmtId="0" xfId="0" applyBorder="1" applyFont="1"/>
    <xf borderId="4" fillId="7" fontId="4" numFmtId="0" xfId="0" applyAlignment="1" applyBorder="1" applyFill="1" applyFont="1">
      <alignment horizontal="center" readingOrder="0" vertical="center"/>
    </xf>
    <xf borderId="0" fillId="8" fontId="5" numFmtId="0" xfId="0" applyAlignment="1" applyFill="1" applyFont="1">
      <alignment horizontal="center" readingOrder="0" vertical="center"/>
    </xf>
    <xf borderId="0" fillId="9" fontId="6" numFmtId="0" xfId="0" applyAlignment="1" applyFill="1" applyFont="1">
      <alignment horizontal="center" vertical="center"/>
    </xf>
    <xf borderId="0" fillId="10" fontId="1" numFmtId="0" xfId="0" applyAlignment="1" applyFill="1" applyFont="1">
      <alignment horizontal="left" readingOrder="0" shrinkToFit="0" wrapText="0"/>
    </xf>
    <xf borderId="4" fillId="0" fontId="1" numFmtId="0" xfId="0" applyBorder="1" applyFont="1"/>
    <xf borderId="0" fillId="11" fontId="7" numFmtId="0" xfId="0" applyAlignment="1" applyFill="1" applyFont="1">
      <alignment horizontal="center" readingOrder="0" vertical="center"/>
    </xf>
    <xf borderId="0" fillId="12" fontId="8" numFmtId="0" xfId="0" applyAlignment="1" applyFill="1" applyFont="1">
      <alignment horizontal="center" vertical="center"/>
    </xf>
    <xf borderId="0" fillId="13" fontId="1" numFmtId="0" xfId="0" applyAlignment="1" applyFill="1" applyFont="1">
      <alignment horizontal="center" shrinkToFit="0" wrapText="0"/>
    </xf>
    <xf borderId="6" fillId="0" fontId="1" numFmtId="0" xfId="0" applyBorder="1" applyFont="1"/>
    <xf borderId="7" fillId="14" fontId="9" numFmtId="0" xfId="0" applyAlignment="1" applyBorder="1" applyFill="1" applyFont="1">
      <alignment horizontal="center" readingOrder="0" vertical="center"/>
    </xf>
    <xf borderId="7" fillId="15" fontId="10" numFmtId="0" xfId="0" applyAlignment="1" applyBorder="1" applyFill="1" applyFont="1">
      <alignment horizontal="center" vertical="center"/>
    </xf>
    <xf borderId="7" fillId="16" fontId="1" numFmtId="0" xfId="0" applyAlignment="1" applyBorder="1" applyFill="1" applyFont="1">
      <alignment horizontal="center" shrinkToFit="0" wrapText="0"/>
    </xf>
    <xf borderId="7" fillId="0" fontId="1" numFmtId="0" xfId="0" applyBorder="1" applyFont="1"/>
    <xf borderId="8" fillId="0" fontId="1" numFmtId="0" xfId="0" applyBorder="1" applyFont="1"/>
    <xf borderId="1" fillId="3" fontId="11" numFmtId="0" xfId="0" applyAlignment="1" applyBorder="1" applyFont="1">
      <alignment horizontal="center" readingOrder="0" vertical="center"/>
    </xf>
    <xf borderId="4" fillId="4" fontId="12" numFmtId="0" xfId="0" applyAlignment="1" applyBorder="1" applyFont="1">
      <alignment horizontal="center" readingOrder="0" shrinkToFit="0" vertical="center" wrapText="1"/>
    </xf>
    <xf borderId="4" fillId="5" fontId="13" numFmtId="0" xfId="0" applyAlignment="1" applyBorder="1" applyFont="1">
      <alignment horizontal="center" readingOrder="0" shrinkToFit="0" vertical="center" wrapText="1"/>
    </xf>
    <xf borderId="4" fillId="6" fontId="14" numFmtId="0" xfId="0" applyAlignment="1" applyBorder="1" applyFont="1">
      <alignment horizontal="center" readingOrder="0" shrinkToFit="0" vertical="center" wrapText="1"/>
    </xf>
    <xf borderId="9" fillId="0" fontId="1" numFmtId="0" xfId="0" applyBorder="1" applyFont="1"/>
    <xf borderId="10" fillId="0" fontId="1" numFmtId="0" xfId="0" applyBorder="1" applyFont="1"/>
    <xf borderId="11" fillId="0" fontId="1" numFmtId="0" xfId="0" applyBorder="1" applyFont="1"/>
    <xf borderId="0" fillId="5" fontId="1" numFmtId="0" xfId="0" applyAlignment="1" applyFont="1">
      <alignment horizontal="center" readingOrder="0"/>
    </xf>
    <xf borderId="0" fillId="6" fontId="15" numFmtId="0" xfId="0" applyAlignment="1" applyFont="1">
      <alignment horizontal="left" shrinkToFit="0" vertical="center" wrapText="1"/>
    </xf>
    <xf borderId="0" fillId="17" fontId="15" numFmtId="0" xfId="0" applyAlignment="1" applyFill="1" applyFont="1">
      <alignment horizontal="left" shrinkToFit="0" vertical="center" wrapText="1"/>
    </xf>
    <xf borderId="6" fillId="4" fontId="3" numFmtId="0" xfId="0" applyAlignment="1" applyBorder="1" applyFont="1">
      <alignment horizontal="center" readingOrder="0"/>
    </xf>
    <xf borderId="7" fillId="5" fontId="1" numFmtId="0" xfId="0" applyAlignment="1" applyBorder="1" applyFont="1">
      <alignment horizontal="center" readingOrder="0"/>
    </xf>
    <xf borderId="7" fillId="17" fontId="15" numFmtId="0" xfId="0" applyAlignment="1" applyBorder="1" applyFont="1">
      <alignment horizontal="left" shrinkToFit="0" vertical="center" wrapText="1"/>
    </xf>
    <xf borderId="0" fillId="0" fontId="3" numFmtId="0" xfId="0" applyAlignment="1" applyFont="1">
      <alignment shrinkToFit="0" vertical="center" wrapText="1"/>
    </xf>
    <xf borderId="12" fillId="18" fontId="16" numFmtId="0" xfId="0" applyAlignment="1" applyBorder="1" applyFill="1" applyFont="1">
      <alignment horizontal="center" readingOrder="0" shrinkToFit="0" vertical="top" wrapText="0"/>
    </xf>
    <xf borderId="12" fillId="19" fontId="17" numFmtId="0" xfId="0" applyAlignment="1" applyBorder="1" applyFill="1" applyFont="1">
      <alignment readingOrder="0"/>
    </xf>
    <xf borderId="13" fillId="20" fontId="18" numFmtId="0" xfId="0" applyAlignment="1" applyBorder="1" applyFill="1" applyFont="1">
      <alignment readingOrder="0" shrinkToFit="0" wrapText="0"/>
    </xf>
    <xf borderId="12" fillId="21" fontId="17" numFmtId="0" xfId="0" applyAlignment="1" applyBorder="1" applyFill="1" applyFont="1">
      <alignment readingOrder="0"/>
    </xf>
    <xf borderId="12" fillId="13" fontId="1" numFmtId="0" xfId="0" applyAlignment="1" applyBorder="1" applyFont="1">
      <alignment readingOrder="0"/>
    </xf>
    <xf borderId="13" fillId="20" fontId="19" numFmtId="0" xfId="0" applyAlignment="1" applyBorder="1" applyFont="1">
      <alignment readingOrder="0" shrinkToFit="0" wrapText="0"/>
    </xf>
    <xf borderId="12" fillId="13" fontId="17" numFmtId="0" xfId="0" applyAlignment="1" applyBorder="1" applyFont="1">
      <alignment readingOrder="0"/>
    </xf>
    <xf borderId="13" fillId="20" fontId="17" numFmtId="0" xfId="0" applyAlignment="1" applyBorder="1" applyFont="1">
      <alignment shrinkToFit="0" wrapText="0"/>
    </xf>
    <xf borderId="12" fillId="22" fontId="16" numFmtId="0" xfId="0" applyAlignment="1" applyBorder="1" applyFill="1" applyFont="1">
      <alignment horizontal="center" readingOrder="0" shrinkToFit="0" vertical="top" wrapText="0"/>
    </xf>
    <xf borderId="13" fillId="20" fontId="16" numFmtId="0" xfId="0" applyAlignment="1" applyBorder="1" applyFont="1">
      <alignment horizontal="center"/>
    </xf>
    <xf borderId="12" fillId="23" fontId="16" numFmtId="0" xfId="0" applyAlignment="1" applyBorder="1" applyFill="1" applyFont="1">
      <alignment horizontal="center" readingOrder="0" shrinkToFit="0" vertical="top" wrapText="0"/>
    </xf>
    <xf borderId="12" fillId="24" fontId="16" numFmtId="0" xfId="0" applyAlignment="1" applyBorder="1" applyFill="1" applyFont="1">
      <alignment horizontal="center" readingOrder="0" shrinkToFit="0" vertical="top" wrapText="0"/>
    </xf>
    <xf borderId="12" fillId="21" fontId="1" numFmtId="0" xfId="0" applyAlignment="1" applyBorder="1" applyFont="1">
      <alignment readingOrder="0"/>
    </xf>
    <xf borderId="12" fillId="25" fontId="16" numFmtId="0" xfId="0" applyAlignment="1" applyBorder="1" applyFill="1" applyFont="1">
      <alignment horizontal="center" readingOrder="0" shrinkToFit="0" vertical="top" wrapText="0"/>
    </xf>
    <xf borderId="12" fillId="24" fontId="16" numFmtId="0" xfId="0" applyAlignment="1" applyBorder="1" applyFont="1">
      <alignment horizontal="center" readingOrder="0" shrinkToFit="0" wrapText="0"/>
    </xf>
    <xf borderId="12" fillId="26" fontId="16" numFmtId="0" xfId="0" applyAlignment="1" applyBorder="1" applyFill="1" applyFont="1">
      <alignment horizontal="center" readingOrder="0" shrinkToFit="0" vertical="top" wrapText="0"/>
    </xf>
    <xf borderId="12" fillId="21" fontId="17" numFmtId="0" xfId="0" applyAlignment="1" applyBorder="1" applyFont="1">
      <alignment vertical="bottom"/>
    </xf>
    <xf borderId="13" fillId="20" fontId="20" numFmtId="0" xfId="0" applyAlignment="1" applyBorder="1" applyFont="1">
      <alignment shrinkToFit="0" vertical="bottom" wrapText="0"/>
    </xf>
    <xf borderId="12" fillId="21" fontId="17" numFmtId="0" xfId="0" applyAlignment="1" applyBorder="1" applyFont="1">
      <alignment readingOrder="0" vertical="bottom"/>
    </xf>
    <xf borderId="13" fillId="20" fontId="21" numFmtId="0" xfId="0" applyAlignment="1" applyBorder="1" applyFont="1">
      <alignment readingOrder="0" shrinkToFit="0" vertical="bottom" wrapText="0"/>
    </xf>
    <xf borderId="14" fillId="24" fontId="17" numFmtId="0" xfId="0" applyAlignment="1" applyBorder="1" applyFont="1">
      <alignment horizontal="center" readingOrder="0" shrinkToFit="0" wrapText="0"/>
    </xf>
    <xf borderId="12" fillId="27" fontId="16" numFmtId="0" xfId="0" applyAlignment="1" applyBorder="1" applyFill="1" applyFont="1">
      <alignment horizontal="center" readingOrder="0" shrinkToFit="0" vertical="top" wrapText="0"/>
    </xf>
    <xf borderId="12" fillId="21" fontId="16" numFmtId="0" xfId="0" applyAlignment="1" applyBorder="1" applyFont="1">
      <alignment horizontal="left" readingOrder="0"/>
    </xf>
    <xf borderId="12" fillId="28" fontId="16" numFmtId="0" xfId="0" applyAlignment="1" applyBorder="1" applyFill="1" applyFont="1">
      <alignment horizontal="center" readingOrder="0" shrinkToFit="0" vertical="top" wrapText="0"/>
    </xf>
    <xf borderId="14" fillId="19" fontId="17" numFmtId="0" xfId="0" applyAlignment="1" applyBorder="1" applyFont="1">
      <alignment vertical="bottom"/>
    </xf>
    <xf borderId="12" fillId="19" fontId="16" numFmtId="0" xfId="0" applyAlignment="1" applyBorder="1" applyFont="1">
      <alignment readingOrder="0" shrinkToFit="0" vertical="bottom" wrapText="1"/>
    </xf>
    <xf borderId="12" fillId="19" fontId="1" numFmtId="0" xfId="0" applyAlignment="1" applyBorder="1" applyFont="1">
      <alignment readingOrder="0"/>
    </xf>
    <xf borderId="12" fillId="29" fontId="16" numFmtId="0" xfId="0" applyAlignment="1" applyBorder="1" applyFill="1" applyFont="1">
      <alignment horizontal="center" readingOrder="0" shrinkToFit="0" vertical="center" wrapText="0"/>
    </xf>
    <xf borderId="13" fillId="20" fontId="17" numFmtId="0" xfId="0" applyAlignment="1" applyBorder="1" applyFont="1">
      <alignment readingOrder="0" shrinkToFit="0" wrapText="0"/>
    </xf>
    <xf borderId="13" fillId="20" fontId="1" numFmtId="0" xfId="0" applyAlignment="1" applyBorder="1" applyFont="1">
      <alignment readingOrder="0" shrinkToFit="0" wrapText="0"/>
    </xf>
    <xf borderId="12" fillId="24" fontId="17" numFmtId="0" xfId="0" applyAlignment="1" applyBorder="1" applyFont="1">
      <alignment horizontal="center" readingOrder="0" shrinkToFit="0" vertical="top" wrapText="0"/>
    </xf>
    <xf borderId="0" fillId="0" fontId="17" numFmtId="0" xfId="0" applyAlignment="1" applyFont="1">
      <alignment vertical="bottom"/>
    </xf>
    <xf borderId="0" fillId="0" fontId="16" numFmtId="0" xfId="0" applyAlignment="1" applyFont="1">
      <alignment horizontal="center" shrinkToFit="0" vertical="top" wrapText="0"/>
    </xf>
    <xf borderId="0" fillId="0" fontId="1" numFmtId="0" xfId="0" applyAlignment="1" applyFont="1">
      <alignment shrinkToFit="0" wrapText="0"/>
    </xf>
    <xf borderId="0" fillId="0" fontId="16" numFmtId="0" xfId="0" applyAlignment="1" applyFont="1">
      <alignment horizontal="center"/>
    </xf>
    <xf borderId="12" fillId="19" fontId="22" numFmtId="0" xfId="0" applyAlignment="1" applyBorder="1" applyFont="1">
      <alignment horizontal="center" readingOrder="0"/>
    </xf>
    <xf borderId="12" fillId="21" fontId="23" numFmtId="0" xfId="0" applyAlignment="1" applyBorder="1" applyFont="1">
      <alignment horizontal="center" readingOrder="0"/>
    </xf>
    <xf borderId="12" fillId="13" fontId="22" numFmtId="0" xfId="0" applyAlignment="1" applyBorder="1" applyFont="1">
      <alignment horizontal="center" readingOrder="0"/>
    </xf>
    <xf borderId="15" fillId="11" fontId="7" numFmtId="0" xfId="0" applyAlignment="1" applyBorder="1" applyFont="1">
      <alignment horizontal="center" readingOrder="0" vertical="center"/>
    </xf>
    <xf borderId="1" fillId="3" fontId="24" numFmtId="0" xfId="0" applyAlignment="1" applyBorder="1" applyFont="1">
      <alignment horizontal="center" readingOrder="0" shrinkToFit="0" vertical="center" wrapText="1"/>
    </xf>
    <xf borderId="1" fillId="3" fontId="11" numFmtId="0" xfId="0" applyAlignment="1" applyBorder="1" applyFont="1">
      <alignment horizontal="center" readingOrder="0"/>
    </xf>
    <xf borderId="0" fillId="3" fontId="11" numFmtId="0" xfId="0" applyAlignment="1" applyFont="1">
      <alignment horizontal="center" readingOrder="0" shrinkToFit="0" vertical="center" wrapText="0"/>
    </xf>
    <xf borderId="4" fillId="8" fontId="5" numFmtId="0" xfId="0" applyAlignment="1" applyBorder="1" applyFont="1">
      <alignment horizontal="center" readingOrder="0" vertical="center"/>
    </xf>
    <xf borderId="0" fillId="10" fontId="25" numFmtId="0" xfId="0" applyAlignment="1" applyFont="1">
      <alignment readingOrder="0"/>
    </xf>
    <xf borderId="4" fillId="4" fontId="26" numFmtId="0" xfId="0" applyAlignment="1" applyBorder="1" applyFont="1">
      <alignment horizontal="center" readingOrder="0" vertical="center"/>
    </xf>
    <xf borderId="4" fillId="11" fontId="7" numFmtId="0" xfId="0" applyAlignment="1" applyBorder="1" applyFont="1">
      <alignment horizontal="center" readingOrder="0" vertical="center"/>
    </xf>
    <xf borderId="0" fillId="13" fontId="25" numFmtId="0" xfId="0" applyAlignment="1" applyFont="1">
      <alignment readingOrder="0"/>
    </xf>
    <xf borderId="6" fillId="14" fontId="9" numFmtId="0" xfId="0" applyAlignment="1" applyBorder="1" applyFont="1">
      <alignment horizontal="center" readingOrder="0" vertical="center"/>
    </xf>
    <xf borderId="7" fillId="16" fontId="25" numFmtId="0" xfId="0" applyAlignment="1" applyBorder="1" applyFont="1">
      <alignment readingOrder="0"/>
    </xf>
    <xf borderId="0" fillId="5" fontId="27" numFmtId="0" xfId="0" applyAlignment="1" applyFont="1">
      <alignment horizontal="left" shrinkToFit="0" wrapText="0"/>
    </xf>
    <xf borderId="0" fillId="5" fontId="0" numFmtId="0" xfId="0" applyAlignment="1" applyFont="1">
      <alignment horizontal="left" readingOrder="0" shrinkToFit="0" wrapText="0"/>
    </xf>
    <xf borderId="0" fillId="6" fontId="27" numFmtId="0" xfId="0" applyAlignment="1" applyFont="1">
      <alignment horizontal="left" readingOrder="0" shrinkToFit="0" wrapText="0"/>
    </xf>
    <xf borderId="0" fillId="6" fontId="0" numFmtId="0" xfId="0" applyAlignment="1" applyFont="1">
      <alignment horizontal="left" readingOrder="0" shrinkToFit="0" wrapText="0"/>
    </xf>
    <xf borderId="4" fillId="4" fontId="3" numFmtId="0" xfId="0" applyAlignment="1" applyBorder="1" applyFont="1">
      <alignment horizontal="center" readingOrder="0" vertical="center"/>
    </xf>
    <xf borderId="0" fillId="5" fontId="3" numFmtId="0" xfId="0" applyAlignment="1" applyFont="1">
      <alignment horizontal="center" vertical="center"/>
    </xf>
    <xf borderId="0" fillId="6" fontId="1" numFmtId="0" xfId="0" applyAlignment="1" applyFont="1">
      <alignment horizontal="center" readingOrder="0" vertical="center"/>
    </xf>
    <xf borderId="4" fillId="4" fontId="28" numFmtId="0" xfId="0" applyAlignment="1" applyBorder="1" applyFont="1">
      <alignment horizontal="center" readingOrder="0" vertical="center"/>
    </xf>
    <xf borderId="0" fillId="9" fontId="6" numFmtId="0" xfId="0" applyAlignment="1" applyFont="1">
      <alignment horizontal="center" readingOrder="0" vertical="center"/>
    </xf>
    <xf borderId="0" fillId="10" fontId="1" numFmtId="0" xfId="0" applyAlignment="1" applyFont="1">
      <alignment horizontal="left" readingOrder="0" shrinkToFit="0" vertical="center" wrapText="0"/>
    </xf>
    <xf borderId="0" fillId="6" fontId="29" numFmtId="0" xfId="0" applyAlignment="1" applyFont="1">
      <alignment horizontal="left" readingOrder="0" shrinkToFit="0" wrapText="0"/>
    </xf>
    <xf borderId="0" fillId="13" fontId="1" numFmtId="0" xfId="0" applyAlignment="1" applyFont="1">
      <alignment horizontal="left" shrinkToFit="0" vertical="center" wrapText="0"/>
    </xf>
    <xf borderId="0" fillId="5" fontId="1" numFmtId="0" xfId="0" applyFont="1"/>
    <xf borderId="0" fillId="5" fontId="1" numFmtId="0" xfId="0" applyAlignment="1" applyFont="1">
      <alignment horizontal="left" shrinkToFit="0" wrapText="0"/>
    </xf>
    <xf borderId="7" fillId="16" fontId="1" numFmtId="0" xfId="0" applyAlignment="1" applyBorder="1" applyFont="1">
      <alignment horizontal="left" shrinkToFit="0" vertical="center" wrapText="0"/>
    </xf>
    <xf borderId="0" fillId="6" fontId="3" numFmtId="0" xfId="0" applyAlignment="1" applyFont="1">
      <alignment horizontal="left"/>
    </xf>
    <xf borderId="0" fillId="6" fontId="1" numFmtId="0" xfId="0" applyAlignment="1" applyFont="1">
      <alignment horizontal="left" readingOrder="0" shrinkToFit="0" wrapText="0"/>
    </xf>
    <xf borderId="0" fillId="5" fontId="3" numFmtId="0" xfId="0" applyAlignment="1" applyFont="1">
      <alignment horizontal="left"/>
    </xf>
    <xf borderId="0" fillId="6" fontId="30" numFmtId="0" xfId="0" applyAlignment="1" applyFont="1">
      <alignment horizontal="left" shrinkToFit="0" wrapText="0"/>
    </xf>
    <xf borderId="0" fillId="5" fontId="31" numFmtId="0" xfId="0" applyAlignment="1" applyFont="1">
      <alignment horizontal="left" shrinkToFit="0" wrapText="0"/>
    </xf>
    <xf borderId="0" fillId="6" fontId="1" numFmtId="0" xfId="0" applyFont="1"/>
    <xf borderId="4" fillId="22" fontId="32" numFmtId="0" xfId="0" applyAlignment="1" applyBorder="1" applyFont="1">
      <alignment horizontal="center" readingOrder="0" shrinkToFit="0" vertical="center" wrapText="1"/>
    </xf>
    <xf borderId="0" fillId="6" fontId="3" numFmtId="0" xfId="0" applyAlignment="1" applyFont="1">
      <alignment horizontal="left" shrinkToFit="0" wrapText="0"/>
    </xf>
    <xf borderId="0" fillId="30" fontId="33" numFmtId="0" xfId="0" applyFill="1" applyFont="1"/>
    <xf borderId="4" fillId="4" fontId="32" numFmtId="0" xfId="0" applyAlignment="1" applyBorder="1" applyFont="1">
      <alignment horizontal="center" readingOrder="0" shrinkToFit="0" vertical="center" wrapText="1"/>
    </xf>
    <xf borderId="0" fillId="6" fontId="27" numFmtId="0" xfId="0" applyAlignment="1" applyFont="1">
      <alignment horizontal="left" shrinkToFit="0" wrapText="0"/>
    </xf>
    <xf borderId="0" fillId="6" fontId="31" numFmtId="0" xfId="0" applyAlignment="1" applyFont="1">
      <alignment horizontal="left" readingOrder="0" shrinkToFit="0" wrapText="0"/>
    </xf>
    <xf borderId="0" fillId="6" fontId="31" numFmtId="0" xfId="0" applyAlignment="1" applyFont="1">
      <alignment horizontal="left" shrinkToFit="0" wrapText="0"/>
    </xf>
    <xf borderId="0" fillId="6" fontId="1" numFmtId="0" xfId="0" applyAlignment="1" applyFont="1">
      <alignment horizontal="left" shrinkToFit="0" vertical="top" wrapText="1"/>
    </xf>
    <xf borderId="1" fillId="3" fontId="2" numFmtId="0" xfId="0" applyAlignment="1" applyBorder="1" applyFont="1">
      <alignment horizontal="center" readingOrder="0" vertical="center"/>
    </xf>
    <xf borderId="16" fillId="0" fontId="1" numFmtId="0" xfId="0" applyBorder="1" applyFont="1"/>
    <xf borderId="17" fillId="3" fontId="2" numFmtId="0" xfId="0" applyAlignment="1" applyBorder="1" applyFont="1">
      <alignment horizontal="center" readingOrder="0" vertical="center"/>
    </xf>
    <xf borderId="4" fillId="2" fontId="34" numFmtId="0" xfId="0" applyAlignment="1" applyBorder="1" applyFont="1">
      <alignment horizontal="center" vertical="center"/>
    </xf>
    <xf borderId="18" fillId="0" fontId="1" numFmtId="0" xfId="0" applyBorder="1" applyFont="1"/>
    <xf borderId="19" fillId="2" fontId="34" numFmtId="0" xfId="0" applyAlignment="1" applyBorder="1" applyFont="1">
      <alignment horizontal="center" vertical="center"/>
    </xf>
    <xf borderId="4" fillId="3" fontId="1" numFmtId="0" xfId="0" applyBorder="1" applyFont="1"/>
    <xf borderId="19" fillId="3" fontId="1" numFmtId="0" xfId="0" applyBorder="1" applyFont="1"/>
    <xf borderId="4" fillId="4" fontId="1" numFmtId="0" xfId="0" applyAlignment="1" applyBorder="1" applyFont="1">
      <alignment readingOrder="0"/>
    </xf>
    <xf borderId="20" fillId="0" fontId="1" numFmtId="0" xfId="0" applyBorder="1" applyFont="1"/>
    <xf borderId="21" fillId="4" fontId="1" numFmtId="0" xfId="0" applyAlignment="1" applyBorder="1" applyFont="1">
      <alignment readingOrder="0"/>
    </xf>
    <xf borderId="21" fillId="4" fontId="1" numFmtId="0" xfId="0" applyBorder="1" applyFont="1"/>
    <xf borderId="0" fillId="6" fontId="1" numFmtId="0" xfId="0" applyAlignment="1" applyFont="1">
      <alignment horizontal="left" shrinkToFit="0" wrapText="0"/>
    </xf>
    <xf borderId="6" fillId="4" fontId="1" numFmtId="0" xfId="0" applyAlignment="1" applyBorder="1" applyFont="1">
      <alignment readingOrder="0"/>
    </xf>
    <xf borderId="22" fillId="0" fontId="1" numFmtId="0" xfId="0" applyBorder="1" applyFont="1"/>
    <xf borderId="23" fillId="4" fontId="1" numFmtId="0" xfId="0" applyAlignment="1" applyBorder="1" applyFont="1">
      <alignment readingOrder="0"/>
    </xf>
    <xf borderId="0" fillId="4" fontId="1" numFmtId="0" xfId="0" applyAlignment="1" applyFont="1">
      <alignment readingOrder="0"/>
    </xf>
    <xf borderId="7" fillId="4" fontId="1" numFmtId="0" xfId="0" applyAlignment="1" applyBorder="1" applyFont="1">
      <alignment readingOrder="0"/>
    </xf>
    <xf borderId="4" fillId="4" fontId="1" numFmtId="0" xfId="0" applyAlignment="1" applyBorder="1" applyFont="1">
      <alignment horizontal="left" readingOrder="0"/>
    </xf>
    <xf borderId="21" fillId="4" fontId="1" numFmtId="0" xfId="0" applyAlignment="1" applyBorder="1" applyFont="1">
      <alignment horizontal="left" readingOrder="0"/>
    </xf>
    <xf borderId="0" fillId="4" fontId="1" numFmtId="0" xfId="0" applyAlignment="1" applyFont="1">
      <alignment horizontal="left" readingOrder="0"/>
    </xf>
    <xf borderId="4" fillId="4" fontId="1" numFmtId="0" xfId="0" applyAlignment="1" applyBorder="1" applyFont="1">
      <alignment horizontal="center" readingOrder="0"/>
    </xf>
    <xf borderId="0" fillId="4" fontId="1" numFmtId="0" xfId="0" applyAlignment="1" applyFont="1">
      <alignment horizontal="center" readingOrder="0"/>
    </xf>
    <xf borderId="6" fillId="4" fontId="1" numFmtId="0" xfId="0" applyAlignment="1" applyBorder="1" applyFont="1">
      <alignment horizontal="center" readingOrder="0"/>
    </xf>
    <xf borderId="7" fillId="4" fontId="1" numFmtId="0" xfId="0" applyAlignment="1" applyBorder="1" applyFont="1">
      <alignment horizontal="center" readingOrder="0"/>
    </xf>
    <xf borderId="1" fillId="31" fontId="35" numFmtId="0" xfId="0" applyAlignment="1" applyBorder="1" applyFill="1" applyFont="1">
      <alignment horizontal="center" readingOrder="0"/>
    </xf>
    <xf borderId="4" fillId="20" fontId="1" numFmtId="0" xfId="0" applyAlignment="1" applyBorder="1" applyFont="1">
      <alignment horizontal="center" readingOrder="0" shrinkToFit="0" vertical="center" wrapText="1"/>
    </xf>
    <xf borderId="0" fillId="3" fontId="11" numFmtId="0" xfId="0" applyAlignment="1" applyFont="1">
      <alignment horizontal="center" readingOrder="0"/>
    </xf>
    <xf borderId="2" fillId="20" fontId="1" numFmtId="0" xfId="0" applyAlignment="1" applyBorder="1" applyFont="1">
      <alignment horizontal="center" readingOrder="0"/>
    </xf>
    <xf borderId="0" fillId="6" fontId="14" numFmtId="0" xfId="0" applyAlignment="1" applyFont="1">
      <alignment horizontal="left" readingOrder="0" shrinkToFit="0" vertical="top" wrapText="1"/>
    </xf>
    <xf borderId="6" fillId="31" fontId="35" numFmtId="0" xfId="0" applyAlignment="1" applyBorder="1" applyFont="1">
      <alignment horizontal="center" readingOrder="0"/>
    </xf>
    <xf borderId="7" fillId="20" fontId="1" numFmtId="0" xfId="0" applyAlignment="1" applyBorder="1" applyFont="1">
      <alignment horizontal="center" readingOrder="0"/>
    </xf>
    <xf borderId="4" fillId="4" fontId="36" numFmtId="0" xfId="0" applyAlignment="1" applyBorder="1" applyFont="1">
      <alignment horizontal="center" readingOrder="0" shrinkToFit="0" vertical="center" wrapText="1"/>
    </xf>
    <xf borderId="1" fillId="32" fontId="4" numFmtId="0" xfId="0" applyAlignment="1" applyBorder="1" applyFill="1" applyFont="1">
      <alignment horizontal="center" readingOrder="0" vertical="center"/>
    </xf>
    <xf borderId="4" fillId="32" fontId="4" numFmtId="0" xfId="0" applyAlignment="1" applyBorder="1" applyFont="1">
      <alignment horizontal="center" readingOrder="0" vertical="center"/>
    </xf>
    <xf borderId="6" fillId="32" fontId="4" numFmtId="0" xfId="0" applyAlignment="1" applyBorder="1" applyFont="1">
      <alignment horizontal="center" readingOrder="0" vertical="center"/>
    </xf>
    <xf borderId="4" fillId="4" fontId="37" numFmtId="0" xfId="0" applyAlignment="1" applyBorder="1" applyFont="1">
      <alignment horizontal="center" readingOrder="0" vertical="center"/>
    </xf>
    <xf borderId="1" fillId="3" fontId="38" numFmtId="0" xfId="0" applyAlignment="1" applyBorder="1" applyFont="1">
      <alignment horizontal="center" vertical="bottom"/>
    </xf>
    <xf borderId="4" fillId="4" fontId="17" numFmtId="0" xfId="0" applyAlignment="1" applyBorder="1" applyFont="1">
      <alignment shrinkToFit="0" wrapText="1"/>
    </xf>
    <xf borderId="6" fillId="4" fontId="17" numFmtId="0" xfId="0" applyAlignment="1" applyBorder="1" applyFont="1">
      <alignment shrinkToFit="0" wrapText="1"/>
    </xf>
    <xf borderId="1" fillId="3" fontId="24" numFmtId="0" xfId="0" applyAlignment="1" applyBorder="1" applyFont="1">
      <alignment horizontal="center" readingOrder="0"/>
    </xf>
    <xf borderId="4" fillId="4" fontId="39" numFmtId="0" xfId="0" applyAlignment="1" applyBorder="1" applyFont="1">
      <alignment horizontal="center" readingOrder="0" shrinkToFit="0" vertical="center" wrapText="1"/>
    </xf>
    <xf borderId="6" fillId="4" fontId="40" numFmtId="0" xfId="0" applyAlignment="1" applyBorder="1" applyFont="1">
      <alignment horizontal="center" readingOrder="0" shrinkToFit="0" vertical="center" wrapText="1"/>
    </xf>
    <xf borderId="0" fillId="18" fontId="41" numFmtId="0" xfId="0" applyAlignment="1" applyFont="1">
      <alignment horizontal="center" readingOrder="0" vertical="center"/>
    </xf>
    <xf borderId="0" fillId="0" fontId="1" numFmtId="0" xfId="0" applyAlignment="1" applyFont="1">
      <alignment horizontal="center" readingOrder="0" vertical="center"/>
    </xf>
    <xf borderId="0" fillId="22" fontId="1" numFmtId="0" xfId="0" applyAlignment="1" applyFont="1">
      <alignment readingOrder="0" shrinkToFit="0" wrapText="0"/>
    </xf>
    <xf borderId="0" fillId="0" fontId="1" numFmtId="0" xfId="0" applyAlignment="1" applyFont="1">
      <alignment readingOrder="0"/>
    </xf>
    <xf borderId="0" fillId="27" fontId="4" numFmtId="0" xfId="0" applyAlignment="1" applyFont="1">
      <alignment horizontal="center" readingOrder="0" vertical="center"/>
    </xf>
    <xf borderId="0" fillId="4" fontId="1" numFmtId="0" xfId="0" applyAlignment="1" applyFont="1">
      <alignment readingOrder="0" shrinkToFit="0" wrapText="0"/>
    </xf>
    <xf borderId="0" fillId="33" fontId="9" numFmtId="0" xfId="0" applyAlignment="1" applyFill="1" applyFont="1">
      <alignment horizontal="center" readingOrder="0" vertical="center"/>
    </xf>
    <xf borderId="0" fillId="34" fontId="42" numFmtId="0" xfId="0" applyAlignment="1" applyFill="1" applyFont="1">
      <alignment horizontal="center" readingOrder="0" vertical="center"/>
    </xf>
    <xf borderId="24" fillId="31" fontId="35" numFmtId="0" xfId="0" applyAlignment="1" applyBorder="1" applyFont="1">
      <alignment horizontal="center" readingOrder="0" vertical="center"/>
    </xf>
    <xf borderId="25" fillId="31" fontId="35" numFmtId="0" xfId="0" applyAlignment="1" applyBorder="1" applyFont="1">
      <alignment horizontal="center" readingOrder="0" vertical="center"/>
    </xf>
    <xf borderId="0" fillId="31" fontId="35" numFmtId="0" xfId="0" applyAlignment="1" applyFont="1">
      <alignment horizontal="center" readingOrder="0"/>
    </xf>
    <xf borderId="1" fillId="18" fontId="41" numFmtId="0" xfId="0" applyAlignment="1" applyBorder="1" applyFont="1">
      <alignment horizontal="center" readingOrder="0" vertical="center"/>
    </xf>
    <xf borderId="2" fillId="35" fontId="1" numFmtId="0" xfId="0" applyAlignment="1" applyBorder="1" applyFill="1" applyFont="1">
      <alignment readingOrder="0"/>
    </xf>
    <xf borderId="4" fillId="33" fontId="9" numFmtId="0" xfId="0" applyAlignment="1" applyBorder="1" applyFont="1">
      <alignment horizontal="center" readingOrder="0" vertical="center"/>
    </xf>
    <xf borderId="0" fillId="16" fontId="1" numFmtId="0" xfId="0" applyAlignment="1" applyFont="1">
      <alignment readingOrder="0"/>
    </xf>
    <xf borderId="4" fillId="34" fontId="42" numFmtId="0" xfId="0" applyAlignment="1" applyBorder="1" applyFont="1">
      <alignment horizontal="center" readingOrder="0" vertical="center"/>
    </xf>
    <xf borderId="0" fillId="36" fontId="1" numFmtId="0" xfId="0" applyAlignment="1" applyFill="1" applyFont="1">
      <alignment readingOrder="0"/>
    </xf>
    <xf borderId="4" fillId="27" fontId="4" numFmtId="0" xfId="0" applyAlignment="1" applyBorder="1" applyFont="1">
      <alignment horizontal="center" readingOrder="0" vertical="center"/>
    </xf>
    <xf borderId="0" fillId="37" fontId="1" numFmtId="0" xfId="0" applyAlignment="1" applyFill="1" applyFont="1">
      <alignment readingOrder="0"/>
    </xf>
    <xf borderId="4" fillId="38" fontId="43" numFmtId="0" xfId="0" applyAlignment="1" applyBorder="1" applyFill="1" applyFont="1">
      <alignment horizontal="center" readingOrder="0" vertical="center"/>
    </xf>
    <xf borderId="0" fillId="20" fontId="1" numFmtId="0" xfId="0" applyAlignment="1" applyFont="1">
      <alignment readingOrder="0"/>
    </xf>
    <xf borderId="4" fillId="39" fontId="7" numFmtId="0" xfId="0" applyAlignment="1" applyBorder="1" applyFill="1" applyFont="1">
      <alignment horizontal="center" readingOrder="0" vertical="center"/>
    </xf>
    <xf borderId="0" fillId="13" fontId="1" numFmtId="0" xfId="0" applyAlignment="1" applyFont="1">
      <alignment readingOrder="0"/>
    </xf>
    <xf borderId="6" fillId="40" fontId="44" numFmtId="0" xfId="0" applyAlignment="1" applyBorder="1" applyFill="1" applyFont="1">
      <alignment horizontal="center" readingOrder="0" vertical="center"/>
    </xf>
    <xf borderId="7" fillId="36" fontId="1" numFmtId="0" xfId="0" applyAlignment="1" applyBorder="1" applyFont="1">
      <alignment readingOrder="0"/>
    </xf>
    <xf borderId="0" fillId="38" fontId="43" numFmtId="0" xfId="0" applyAlignment="1" applyFont="1">
      <alignment horizontal="center" readingOrder="0" vertical="center"/>
    </xf>
    <xf borderId="0" fillId="39" fontId="7" numFmtId="0" xfId="0" applyAlignment="1" applyFont="1">
      <alignment horizontal="center" readingOrder="0" vertical="center"/>
    </xf>
    <xf borderId="0" fillId="0" fontId="31" numFmtId="0" xfId="0" applyAlignment="1" applyFont="1">
      <alignment horizontal="center" readingOrder="0" vertical="center"/>
    </xf>
    <xf borderId="0" fillId="40" fontId="44" numFmtId="0" xfId="0" applyAlignment="1" applyFont="1">
      <alignment horizontal="center" readingOrder="0" vertical="center"/>
    </xf>
    <xf borderId="0" fillId="30" fontId="45" numFmtId="0" xfId="0" applyAlignment="1" applyFont="1">
      <alignment horizontal="center" readingOrder="0" shrinkToFit="0" wrapText="1"/>
    </xf>
    <xf borderId="0" fillId="0" fontId="1" numFmtId="0" xfId="0" applyAlignment="1" applyFont="1">
      <alignment horizontal="center" vertical="center"/>
    </xf>
    <xf borderId="0" fillId="22" fontId="1" numFmtId="0" xfId="0" applyAlignment="1" applyFont="1">
      <alignment shrinkToFit="0" wrapText="0"/>
    </xf>
    <xf borderId="0" fillId="4" fontId="1" numFmtId="0" xfId="0" applyAlignment="1" applyFont="1">
      <alignment shrinkToFit="0" wrapText="0"/>
    </xf>
    <xf borderId="24" fillId="41" fontId="22" numFmtId="0" xfId="0" applyAlignment="1" applyBorder="1" applyFill="1" applyFont="1">
      <alignment horizontal="center" readingOrder="0" shrinkToFit="0" vertical="center" wrapText="1"/>
    </xf>
    <xf borderId="0" fillId="0" fontId="17" numFmtId="0" xfId="0" applyFont="1"/>
    <xf borderId="15" fillId="19" fontId="22" numFmtId="0" xfId="0" applyAlignment="1" applyBorder="1" applyFont="1">
      <alignment horizontal="center" readingOrder="0" vertical="bottom"/>
    </xf>
    <xf borderId="26" fillId="42" fontId="17" numFmtId="0" xfId="0" applyAlignment="1" applyBorder="1" applyFill="1" applyFont="1">
      <alignment horizontal="center" shrinkToFit="0" vertical="top" wrapText="0"/>
    </xf>
    <xf borderId="3" fillId="42" fontId="17" numFmtId="10" xfId="0" applyAlignment="1" applyBorder="1" applyFont="1" applyNumberFormat="1">
      <alignment horizontal="center" shrinkToFit="0" vertical="top" wrapText="0"/>
    </xf>
    <xf borderId="27" fillId="0" fontId="1" numFmtId="0" xfId="0" applyBorder="1" applyFont="1"/>
    <xf borderId="6" fillId="21" fontId="22" numFmtId="0" xfId="0" applyAlignment="1" applyBorder="1" applyFont="1">
      <alignment horizontal="center" vertical="bottom"/>
    </xf>
    <xf borderId="28" fillId="10" fontId="17" numFmtId="0" xfId="0" applyAlignment="1" applyBorder="1" applyFont="1">
      <alignment horizontal="center" shrinkToFit="0" vertical="top" wrapText="0"/>
    </xf>
    <xf borderId="5" fillId="10" fontId="17" numFmtId="10" xfId="0" applyAlignment="1" applyBorder="1" applyFont="1" applyNumberFormat="1">
      <alignment horizontal="center" shrinkToFit="0" vertical="top" wrapText="0"/>
    </xf>
    <xf borderId="0" fillId="19" fontId="22" numFmtId="0" xfId="0" applyAlignment="1" applyFont="1">
      <alignment horizontal="center" readingOrder="0"/>
    </xf>
    <xf borderId="0" fillId="21" fontId="23" numFmtId="0" xfId="0" applyAlignment="1" applyFont="1">
      <alignment horizontal="center" readingOrder="0"/>
    </xf>
    <xf borderId="0" fillId="13" fontId="22" numFmtId="0" xfId="0" applyAlignment="1" applyFont="1">
      <alignment horizontal="center" readingOrder="0"/>
    </xf>
    <xf borderId="6" fillId="13" fontId="22" numFmtId="0" xfId="0" applyAlignment="1" applyBorder="1" applyFont="1">
      <alignment horizontal="center" vertical="bottom"/>
    </xf>
    <xf borderId="29" fillId="13" fontId="17" numFmtId="0" xfId="0" applyAlignment="1" applyBorder="1" applyFont="1">
      <alignment horizontal="center" shrinkToFit="0" vertical="top" wrapText="0"/>
    </xf>
    <xf borderId="8" fillId="13" fontId="17" numFmtId="10" xfId="0" applyAlignment="1" applyBorder="1" applyFont="1" applyNumberFormat="1">
      <alignment horizontal="center" shrinkToFit="0" vertical="top" wrapText="0"/>
    </xf>
    <xf borderId="30" fillId="11" fontId="46" numFmtId="0" xfId="0" applyAlignment="1" applyBorder="1" applyFont="1">
      <alignment horizontal="center"/>
    </xf>
    <xf borderId="8" fillId="12" fontId="17" numFmtId="0" xfId="0" applyAlignment="1" applyBorder="1" applyFont="1">
      <alignment horizontal="center" shrinkToFit="0" vertical="top" wrapText="0"/>
    </xf>
    <xf borderId="0" fillId="30" fontId="47" numFmtId="0" xfId="0" applyAlignment="1" applyFont="1">
      <alignment readingOrder="0"/>
    </xf>
    <xf borderId="12" fillId="18" fontId="17" numFmtId="0" xfId="0" applyAlignment="1" applyBorder="1" applyFont="1">
      <alignment horizontal="center" shrinkToFit="0" vertical="top" wrapText="0"/>
    </xf>
    <xf borderId="14" fillId="18" fontId="17" numFmtId="0" xfId="0" applyAlignment="1" applyBorder="1" applyFont="1">
      <alignment horizontal="center" shrinkToFit="0" vertical="top" wrapText="0"/>
    </xf>
    <xf borderId="25" fillId="0" fontId="1" numFmtId="0" xfId="0" applyBorder="1" applyFont="1"/>
    <xf borderId="24" fillId="4" fontId="22" numFmtId="0" xfId="0" applyAlignment="1" applyBorder="1" applyFont="1">
      <alignment horizontal="center" readingOrder="0" shrinkToFit="0" vertical="center" wrapText="1"/>
    </xf>
    <xf borderId="0" fillId="0" fontId="1" numFmtId="0" xfId="0" applyAlignment="1" applyFont="1">
      <alignment readingOrder="0" shrinkToFit="0" wrapText="0"/>
    </xf>
    <xf borderId="24" fillId="43" fontId="22" numFmtId="0" xfId="0" applyAlignment="1" applyBorder="1" applyFill="1" applyFont="1">
      <alignment horizontal="center" readingOrder="0" shrinkToFit="0" vertical="center" wrapText="1"/>
    </xf>
    <xf borderId="24" fillId="44" fontId="48" numFmtId="0" xfId="0" applyAlignment="1" applyBorder="1" applyFill="1" applyFont="1">
      <alignment horizontal="center" readingOrder="0" shrinkToFit="0" vertical="center" wrapText="1"/>
    </xf>
    <xf borderId="24" fillId="45" fontId="22" numFmtId="0" xfId="0" applyAlignment="1" applyBorder="1" applyFill="1" applyFont="1">
      <alignment horizontal="center" readingOrder="0" shrinkToFit="0" vertical="center" wrapText="1"/>
    </xf>
    <xf borderId="24" fillId="44" fontId="22" numFmtId="0" xfId="0" applyAlignment="1" applyBorder="1" applyFont="1">
      <alignment horizontal="center" readingOrder="0" shrinkToFit="0" vertical="center" wrapText="1"/>
    </xf>
    <xf borderId="13" fillId="20" fontId="49" numFmtId="0" xfId="0" applyAlignment="1" applyBorder="1" applyFont="1">
      <alignment readingOrder="0" shrinkToFit="0" wrapText="0"/>
    </xf>
    <xf borderId="12" fillId="21" fontId="1" numFmtId="0" xfId="0" applyBorder="1" applyFont="1"/>
    <xf borderId="13" fillId="20" fontId="50" numFmtId="0" xfId="0" applyAlignment="1" applyBorder="1" applyFont="1">
      <alignment shrinkToFit="0" wrapText="0"/>
    </xf>
    <xf borderId="31" fillId="0" fontId="51" numFmtId="0" xfId="0" applyAlignment="1" applyBorder="1" applyFont="1">
      <alignment shrinkToFit="0" vertical="bottom" wrapText="0"/>
    </xf>
    <xf borderId="27" fillId="44" fontId="22" numFmtId="0" xfId="0" applyAlignment="1" applyBorder="1" applyFont="1">
      <alignment horizontal="center" readingOrder="0" shrinkToFit="0" vertical="center" wrapText="1"/>
    </xf>
    <xf borderId="12" fillId="24" fontId="16" numFmtId="0" xfId="0" applyAlignment="1" applyBorder="1" applyFont="1">
      <alignment horizontal="center" readingOrder="0" shrinkToFit="0" vertical="center" wrapText="0"/>
    </xf>
    <xf borderId="24" fillId="46" fontId="22" numFmtId="0" xfId="0" applyAlignment="1" applyBorder="1" applyFill="1" applyFont="1">
      <alignment horizontal="center" readingOrder="0" shrinkToFit="0" vertical="center" wrapText="1"/>
    </xf>
    <xf borderId="24" fillId="4" fontId="52" numFmtId="0" xfId="0" applyAlignment="1" applyBorder="1" applyFont="1">
      <alignment horizontal="center" readingOrder="0" shrinkToFit="0" vertical="center" wrapText="1"/>
    </xf>
    <xf borderId="12" fillId="24" fontId="17" numFmtId="0" xfId="0" applyAlignment="1" applyBorder="1" applyFont="1">
      <alignment horizontal="center" shrinkToFit="0" vertical="top" wrapText="0"/>
    </xf>
    <xf borderId="14" fillId="24" fontId="17" numFmtId="0" xfId="0" applyAlignment="1" applyBorder="1" applyFont="1">
      <alignment horizontal="center" shrinkToFit="0" vertical="top" wrapText="0"/>
    </xf>
    <xf borderId="14" fillId="24" fontId="17" numFmtId="0" xfId="0" applyAlignment="1" applyBorder="1" applyFont="1">
      <alignment horizontal="center" shrinkToFit="0" wrapText="0"/>
    </xf>
    <xf borderId="24" fillId="47" fontId="22" numFmtId="0" xfId="0" applyAlignment="1" applyBorder="1" applyFill="1" applyFont="1">
      <alignment horizontal="center" readingOrder="0" shrinkToFit="0" vertical="center" wrapText="1"/>
    </xf>
    <xf borderId="24" fillId="48" fontId="22" numFmtId="0" xfId="0" applyAlignment="1" applyBorder="1" applyFill="1" applyFont="1">
      <alignment horizontal="center" readingOrder="0" shrinkToFit="0" vertical="center" wrapText="1"/>
    </xf>
    <xf borderId="24" fillId="40" fontId="22" numFmtId="0" xfId="0" applyAlignment="1" applyBorder="1" applyFont="1">
      <alignment horizontal="center" readingOrder="0" shrinkToFit="0" vertical="center" wrapText="1"/>
    </xf>
    <xf borderId="0" fillId="22" fontId="34" numFmtId="0" xfId="0" applyAlignment="1" applyFont="1">
      <alignment horizontal="center" readingOrder="0"/>
    </xf>
    <xf borderId="0" fillId="17" fontId="1" numFmtId="0" xfId="0" applyAlignment="1" applyFont="1">
      <alignment readingOrder="0" shrinkToFit="0" wrapText="0"/>
    </xf>
    <xf borderId="0" fillId="0" fontId="1" numFmtId="0" xfId="0" applyAlignment="1" applyFont="1">
      <alignment horizontal="center" readingOrder="0"/>
    </xf>
    <xf borderId="0" fillId="22" fontId="34" numFmtId="0" xfId="0" applyAlignment="1" applyFont="1">
      <alignment horizontal="center"/>
    </xf>
    <xf borderId="0" fillId="17" fontId="1" numFmtId="0" xfId="0" applyAlignment="1" applyFont="1">
      <alignment shrinkToFit="0" wrapText="0"/>
    </xf>
  </cellXfs>
  <cellStyles count="1">
    <cellStyle xfId="0" name="Normal" builtinId="0"/>
  </cellStyles>
  <dxfs count="6">
    <dxf>
      <font/>
      <fill>
        <patternFill patternType="solid">
          <fgColor rgb="FFFF00FF"/>
          <bgColor rgb="FFFF00FF"/>
        </patternFill>
      </fill>
      <border/>
    </dxf>
    <dxf>
      <font/>
      <fill>
        <patternFill patternType="none"/>
      </fill>
      <border/>
    </dxf>
    <dxf>
      <font/>
      <fill>
        <patternFill patternType="solid">
          <fgColor rgb="FFD9D9D9"/>
          <bgColor rgb="FFD9D9D9"/>
        </patternFill>
      </fill>
      <border/>
    </dxf>
    <dxf>
      <font/>
      <fill>
        <patternFill patternType="solid">
          <fgColor rgb="FFEFEFEF"/>
          <bgColor rgb="FFEFEFEF"/>
        </patternFill>
      </fill>
      <border/>
    </dxf>
    <dxf>
      <font/>
      <fill>
        <patternFill patternType="solid">
          <fgColor rgb="FFB7B7B7"/>
          <bgColor rgb="FFB7B7B7"/>
        </patternFill>
      </fill>
      <border/>
    </dxf>
    <dxf>
      <font/>
      <fill>
        <patternFill patternType="solid">
          <fgColor rgb="FFCCCCCC"/>
          <bgColor rgb="FFCCCCCC"/>
        </patternFill>
      </fill>
      <border/>
    </dxf>
  </dxfs>
  <tableStyles count="3">
    <tableStyle count="2" pivot="0" name="Paramecia-style">
      <tableStyleElement dxfId="2" type="firstRowStripe"/>
      <tableStyleElement dxfId="3" type="secondRowStripe"/>
    </tableStyle>
    <tableStyle count="3" pivot="0" name="Logia-style">
      <tableStyleElement dxfId="4" type="headerRow"/>
      <tableStyleElement dxfId="5" type="firstRowStripe"/>
      <tableStyleElement dxfId="4" type="secondRowStripe"/>
    </tableStyle>
    <tableStyle count="2" pivot="0" name="Logia-style 2">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B1:C1059" displayName="Table_1" id="1">
  <tableColumns count="2">
    <tableColumn name="Column1" id="1"/>
    <tableColumn name="Column2" id="2"/>
  </tableColumns>
  <tableStyleInfo name="Paramecia-style" showColumnStripes="0" showFirstColumn="1" showLastColumn="1" showRowStripes="1"/>
</table>
</file>

<file path=xl/tables/table2.xml><?xml version="1.0" encoding="utf-8"?>
<table xmlns="http://schemas.openxmlformats.org/spreadsheetml/2006/main" ref="A1:A999" displayName="Table_2" id="2">
  <tableColumns count="1">
    <tableColumn name="Salt" id="1"/>
  </tableColumns>
  <tableStyleInfo name="Logia-style" showColumnStripes="0" showFirstColumn="1" showLastColumn="1" showRowStripes="1"/>
</table>
</file>

<file path=xl/tables/table3.xml><?xml version="1.0" encoding="utf-8"?>
<table xmlns="http://schemas.openxmlformats.org/spreadsheetml/2006/main" headerRowCount="0" ref="B1:C999" displayName="Table_3" id="3">
  <tableColumns count="2">
    <tableColumn name="Column1" id="1"/>
    <tableColumn name="Column2" id="2"/>
  </tableColumns>
  <tableStyleInfo name="Logia-style 2"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thoughtco.com/thmb/gL_A9JsyUXhXDDznONPRbU_xAnE=/1195x0/filters:no_upscale():max_bytes(150000):strip_icc():format(webp)/direwolfDA-56a2544a5f9b58b7d0c91baa.jpg" TargetMode="External"/><Relationship Id="rId42" Type="http://schemas.openxmlformats.org/officeDocument/2006/relationships/hyperlink" Target="https://vignette.wikia.nocookie.net/dinosaurs/images/1/1a/Epicyon1.jpg/revision/latest?cb=20180124181632" TargetMode="External"/><Relationship Id="rId41" Type="http://schemas.openxmlformats.org/officeDocument/2006/relationships/hyperlink" Target="https://abookofcreatures.files.wordpress.com/2016/04/mantabungal.jpg?w=1440&amp;h=568" TargetMode="External"/><Relationship Id="rId44" Type="http://schemas.openxmlformats.org/officeDocument/2006/relationships/hyperlink" Target="https://bloximages.chicago2.vip.townnews.com/journalstar.com/content/tncms/assets/v3/editorial/d/b8/db856142-4052-11df-807b-001cc4c03286/db856142-4052-11df-807b-001cc4c03286.image.jpg" TargetMode="External"/><Relationship Id="rId43" Type="http://schemas.openxmlformats.org/officeDocument/2006/relationships/hyperlink" Target="https://abookofcreatures.files.wordpress.com/2015/05/teelget1.jpg?w=870&amp;h=594" TargetMode="External"/><Relationship Id="rId46" Type="http://schemas.openxmlformats.org/officeDocument/2006/relationships/hyperlink" Target="https://i.pinimg.com/originals/cb/df/ed/cbdfedaa6be43c417e1945ed58f8dfd4.jpg" TargetMode="External"/><Relationship Id="rId45" Type="http://schemas.openxmlformats.org/officeDocument/2006/relationships/hyperlink" Target="https://abookofcreatures.files.wordpress.com/2015/06/aksar.jpg?w=1531&amp;h=1338" TargetMode="External"/><Relationship Id="rId107" Type="http://schemas.openxmlformats.org/officeDocument/2006/relationships/hyperlink" Target="https://abookofcreatures.files.wordpress.com/2017/01/apep.jpg?w=888" TargetMode="External"/><Relationship Id="rId106" Type="http://schemas.openxmlformats.org/officeDocument/2006/relationships/hyperlink" Target="https://mymodernmet.com/wp/wp-content/uploads/2018/10/dynamoterror-dynastes-discovery.jpg" TargetMode="External"/><Relationship Id="rId105" Type="http://schemas.openxmlformats.org/officeDocument/2006/relationships/hyperlink" Target="https://abookofcreatures.files.wordpress.com/2015/11/araganaqltaa.jpg?w=1186&amp;h=772" TargetMode="External"/><Relationship Id="rId104" Type="http://schemas.openxmlformats.org/officeDocument/2006/relationships/hyperlink" Target="http://images.dinosaurpictures.org/Masiakasaurus_12655_600x450_9a58.jpg" TargetMode="External"/><Relationship Id="rId109" Type="http://schemas.openxmlformats.org/officeDocument/2006/relationships/hyperlink" Target="https://abookofcreatures.files.wordpress.com/2017/07/nyuvwira.jpg?w=888" TargetMode="External"/><Relationship Id="rId108" Type="http://schemas.openxmlformats.org/officeDocument/2006/relationships/hyperlink" Target="http://images.dinosaurpictures.org/Animantarx3_a595.jpg" TargetMode="External"/><Relationship Id="rId48" Type="http://schemas.openxmlformats.org/officeDocument/2006/relationships/hyperlink" Target="http://www.dododex.com/media/creature/diplocaulus.png" TargetMode="External"/><Relationship Id="rId47" Type="http://schemas.openxmlformats.org/officeDocument/2006/relationships/hyperlink" Target="https://abookofcreatures.files.wordpress.com/2017/03/biasd-na-srogaig.jpg?w=1390&amp;h=1094" TargetMode="External"/><Relationship Id="rId49" Type="http://schemas.openxmlformats.org/officeDocument/2006/relationships/hyperlink" Target="https://abookofcreatures.files.wordpress.com/2017/06/fei.jpg?w=1394&amp;h=734" TargetMode="External"/><Relationship Id="rId103" Type="http://schemas.openxmlformats.org/officeDocument/2006/relationships/hyperlink" Target="https://abookofcreatures.files.wordpress.com/2016/11/indombe.jpg?w=1380&amp;h=776" TargetMode="External"/><Relationship Id="rId102" Type="http://schemas.openxmlformats.org/officeDocument/2006/relationships/hyperlink" Target="https://img00.deviantart.net/beab/i/2017/192/5/8/sharovipteryx_mirabilis_by_kana_hebi-dbfx1c8.jpg" TargetMode="External"/><Relationship Id="rId101" Type="http://schemas.openxmlformats.org/officeDocument/2006/relationships/hyperlink" Target="https://abookofcreatures.files.wordpress.com/2018/09/puap7380.jpg?w=888" TargetMode="External"/><Relationship Id="rId100" Type="http://schemas.openxmlformats.org/officeDocument/2006/relationships/hyperlink" Target="https://cdn.shopify.com/s/files/1/1342/5013/products/feathered-velociraptor-1_large.jpg?v=1472103067" TargetMode="External"/><Relationship Id="rId31" Type="http://schemas.openxmlformats.org/officeDocument/2006/relationships/hyperlink" Target="https://www.ancient-origins.net/sites/default/files/styles/large/public/field/image/Qilin-of-Chinese-mythology.jpg?itok=VfAoSHaq" TargetMode="External"/><Relationship Id="rId30" Type="http://schemas.openxmlformats.org/officeDocument/2006/relationships/hyperlink" Target="https://www.newdinosaurs.com/wp-content/uploads/2016/11/934_sivatherium_m_lazuardi.jpg" TargetMode="External"/><Relationship Id="rId33" Type="http://schemas.openxmlformats.org/officeDocument/2006/relationships/hyperlink" Target="https://www.greekmyths-greekmythology.com/wp-content/uploads/2009/08/pegasus-01.jpg" TargetMode="External"/><Relationship Id="rId32" Type="http://schemas.openxmlformats.org/officeDocument/2006/relationships/hyperlink" Target="https://vignette.wikia.nocookie.net/dinosaurs/images/2/2f/5dfcd0d030d7d697c4729480da6bfb85.jpg/revision/latest?cb=20161230005635" TargetMode="External"/><Relationship Id="rId35" Type="http://schemas.openxmlformats.org/officeDocument/2006/relationships/hyperlink" Target="https://upload.wikimedia.org/wikipedia/commons/thumb/1/13/Jersey_Devil_Philadelphia_Post_1909.jpg/440px-Jersey_Devil_Philadelphia_Post_1909.jpg" TargetMode="External"/><Relationship Id="rId181" Type="http://schemas.openxmlformats.org/officeDocument/2006/relationships/vmlDrawing" Target="../drawings/vmlDrawing2.vml"/><Relationship Id="rId34" Type="http://schemas.openxmlformats.org/officeDocument/2006/relationships/hyperlink" Target="https://igws.indiana.edu/images/fossilsandtime/sabertooth.jpg" TargetMode="External"/><Relationship Id="rId180" Type="http://schemas.openxmlformats.org/officeDocument/2006/relationships/drawing" Target="../drawings/drawing2.xml"/><Relationship Id="rId37" Type="http://schemas.openxmlformats.org/officeDocument/2006/relationships/hyperlink" Target="https://abookofcreatures.files.wordpress.com/2015/08/shad-hawar.jpg?w=1602&amp;h=1910" TargetMode="External"/><Relationship Id="rId176" Type="http://schemas.openxmlformats.org/officeDocument/2006/relationships/hyperlink" Target="https://abookofcreatures.files.wordpress.com/2015/12/khodumodumo.jpg?w=1154&amp;h=736" TargetMode="External"/><Relationship Id="rId36" Type="http://schemas.openxmlformats.org/officeDocument/2006/relationships/hyperlink" Target="https://images-wixmp-ed30a86b8c4ca887773594c2.wixmp.com/intermediary/f/6c5852a4-1aaf-467e-b733-4980ae93da88/d80gpko-364f6664-6797-4723-bece-ae271e6a4dde.png" TargetMode="External"/><Relationship Id="rId175" Type="http://schemas.openxmlformats.org/officeDocument/2006/relationships/hyperlink" Target="https://vignette.wikia.nocookie.net/eberron/images/4/4a/Beholder.jpg/revision/latest?cb=20111004002157" TargetMode="External"/><Relationship Id="rId39" Type="http://schemas.openxmlformats.org/officeDocument/2006/relationships/hyperlink" Target="http://www.finra.org/sites/default/files/wp-content/uploads/2016/02/shutterstock_123328486.jpg" TargetMode="External"/><Relationship Id="rId174" Type="http://schemas.openxmlformats.org/officeDocument/2006/relationships/hyperlink" Target="https://i.pinimg.com/originals/c6/ff/73/c6ff73c2fd230f50cd58c0fcdb8f7eba.jpg" TargetMode="External"/><Relationship Id="rId38" Type="http://schemas.openxmlformats.org/officeDocument/2006/relationships/hyperlink" Target="https://www.newdinosaurs.com/wp-content/uploads/2016/11/899_thylacosmilus_roman_yevseyev.jpg" TargetMode="External"/><Relationship Id="rId173" Type="http://schemas.openxmlformats.org/officeDocument/2006/relationships/hyperlink" Target="https://vignette.wikia.nocookie.net/villains/images/f/f4/Underworld-Ascendant-3.jpg/revision/latest?cb=20180101000523" TargetMode="External"/><Relationship Id="rId179" Type="http://schemas.openxmlformats.org/officeDocument/2006/relationships/hyperlink" Target="https://upload.wikimedia.org/wikipedia/commons/b/b4/Xingtian.jpg" TargetMode="External"/><Relationship Id="rId178" Type="http://schemas.openxmlformats.org/officeDocument/2006/relationships/hyperlink" Target="http://pre06.deviantart.net/4a41/th/pre/i/2012/182/5/b/cyclops_by_laclillac-d55jitk.jpg" TargetMode="External"/><Relationship Id="rId177" Type="http://schemas.openxmlformats.org/officeDocument/2006/relationships/hyperlink" Target="https://abookofcreatures.files.wordpress.com/2017/04/bakunawa.jpg?w=1388&amp;h=1232" TargetMode="External"/><Relationship Id="rId20" Type="http://schemas.openxmlformats.org/officeDocument/2006/relationships/hyperlink" Target="https://i.redd.it/u7xr2wk3sakz.jpg" TargetMode="External"/><Relationship Id="rId22" Type="http://schemas.openxmlformats.org/officeDocument/2006/relationships/hyperlink" Target="https://upload.wikimedia.org/wikipedia/commons/4/45/Eobasileus.jpg" TargetMode="External"/><Relationship Id="rId21" Type="http://schemas.openxmlformats.org/officeDocument/2006/relationships/hyperlink" Target="https://vignette.wikia.nocookie.net/cryptidz/images/c/cf/Tripodero.jpg/revision/latest?cb=20130912055214" TargetMode="External"/><Relationship Id="rId24" Type="http://schemas.openxmlformats.org/officeDocument/2006/relationships/hyperlink" Target="https://images.earthtouchnews.com/media/1426424/woolly-rhino_2015_09_22.jpg" TargetMode="External"/><Relationship Id="rId23" Type="http://schemas.openxmlformats.org/officeDocument/2006/relationships/hyperlink" Target="https://abookofcreatures.files.wordpress.com/2016/03/colorobetch.jpg?w=1388&amp;h=1480" TargetMode="External"/><Relationship Id="rId129" Type="http://schemas.openxmlformats.org/officeDocument/2006/relationships/hyperlink" Target="https://vignette.wikia.nocookie.net/toriko-fan-fiction/images/5/56/World_Turtle.jpg/revision/latest?cb=20150724033227" TargetMode="External"/><Relationship Id="rId128" Type="http://schemas.openxmlformats.org/officeDocument/2006/relationships/hyperlink" Target="https://i.pinimg.com/originals/bb/62/cd/bb62cd60b1ce7b5268febe4006c57db5.jpg" TargetMode="External"/><Relationship Id="rId127" Type="http://schemas.openxmlformats.org/officeDocument/2006/relationships/hyperlink" Target="https://res.cloudinary.com/teepublic/image/private/s--BziuzAF---/b_rgb:908d91,t_Heather%20Preview/c_limit,f_jpg,h_630,q_90,w_630/v1495439404/production/designs/1616937_1.jpg" TargetMode="External"/><Relationship Id="rId126" Type="http://schemas.openxmlformats.org/officeDocument/2006/relationships/hyperlink" Target="http://images.dinosaurpictures.org/iguanodon-1_e1e9.jpg" TargetMode="External"/><Relationship Id="rId26" Type="http://schemas.openxmlformats.org/officeDocument/2006/relationships/hyperlink" Target="https://i.pinimg.com/originals/27/11/9c/27119c36561498e3eb7f39a5e9874a53.jpg" TargetMode="External"/><Relationship Id="rId121" Type="http://schemas.openxmlformats.org/officeDocument/2006/relationships/hyperlink" Target="https://abookofcreatures.files.wordpress.com/2015/04/zabraq.jpg?w=1174&amp;h=378" TargetMode="External"/><Relationship Id="rId25" Type="http://schemas.openxmlformats.org/officeDocument/2006/relationships/hyperlink" Target="https://abookofcreatures.files.wordpress.com/2016/01/romsiwamnari.jpg?w=1432&amp;h=1444" TargetMode="External"/><Relationship Id="rId120" Type="http://schemas.openxmlformats.org/officeDocument/2006/relationships/hyperlink" Target="https://cdnb.artstation.com/p/assets/images/images/010/769/411/large/vitaliy-melnik-anteosaurus-magnificus-by-malvit-dbhe8ta.jpg?1526130733" TargetMode="External"/><Relationship Id="rId28" Type="http://schemas.openxmlformats.org/officeDocument/2006/relationships/hyperlink" Target="https://www.thoughtco.com/thmb/YuqamavGa-rxymKls6LtmG4ropw=/768x0/filters:no_upscale():max_bytes(150000):strip_icc()/SameerIndricotherium-56a2544f5f9b58b7d0c91bc0.jpg" TargetMode="External"/><Relationship Id="rId27" Type="http://schemas.openxmlformats.org/officeDocument/2006/relationships/hyperlink" Target="https://abookofcreatures.files.wordpress.com/2015/06/tsenahale.jpg" TargetMode="External"/><Relationship Id="rId125" Type="http://schemas.openxmlformats.org/officeDocument/2006/relationships/hyperlink" Target="https://abookofcreatures.files.wordpress.com/2015/03/strong-toad.jpg?w=1166&amp;h=556" TargetMode="External"/><Relationship Id="rId29" Type="http://schemas.openxmlformats.org/officeDocument/2006/relationships/hyperlink" Target="https://abookofcreatures.files.wordpress.com/2017/06/roperite.jpg?w=1426&amp;h=802" TargetMode="External"/><Relationship Id="rId124" Type="http://schemas.openxmlformats.org/officeDocument/2006/relationships/hyperlink" Target="https://upload.wikimedia.org/wikipedia/commons/8/8a/Carnotaurus_2017.png" TargetMode="External"/><Relationship Id="rId123" Type="http://schemas.openxmlformats.org/officeDocument/2006/relationships/hyperlink" Target="https://abookofcreatures.files.wordpress.com/2015/08/tiddalik.jpg?w=785&amp;h=1043" TargetMode="External"/><Relationship Id="rId122" Type="http://schemas.openxmlformats.org/officeDocument/2006/relationships/hyperlink" Target="http://dino-data.ca/PHPLib/getimage.php?Card=Dino&amp;ID=8" TargetMode="External"/><Relationship Id="rId95" Type="http://schemas.openxmlformats.org/officeDocument/2006/relationships/hyperlink" Target="https://i.pinimg.com/originals/45/11/a3/4511a360c017f0d8c1beb42bde420640.jpg" TargetMode="External"/><Relationship Id="rId94" Type="http://schemas.openxmlformats.org/officeDocument/2006/relationships/hyperlink" Target="https://images-na.ssl-images-amazon.com/images/I/81NOH1bc5GL._SL1500_.jpg" TargetMode="External"/><Relationship Id="rId97" Type="http://schemas.openxmlformats.org/officeDocument/2006/relationships/hyperlink" Target="https://upload.wikimedia.org/wikipedia/commons/thumb/1/1c/Hoop_snake.jpg/440px-Hoop_snake.jpg" TargetMode="External"/><Relationship Id="rId96" Type="http://schemas.openxmlformats.org/officeDocument/2006/relationships/hyperlink" Target="https://img2.cgtrader.com/items/885663/b208a63771/large/game-ready-dinosaur-stegosaurus-3d-model-low-poly-max-obj-fbx-c4d-ma-mb.jpg" TargetMode="External"/><Relationship Id="rId11" Type="http://schemas.openxmlformats.org/officeDocument/2006/relationships/hyperlink" Target="https://abookofcreatures.files.wordpress.com/2015/08/shahmat-al-ard.jpg?w=779&amp;h=559" TargetMode="External"/><Relationship Id="rId99" Type="http://schemas.openxmlformats.org/officeDocument/2006/relationships/hyperlink" Target="https://scontent-atl3-1.cdninstagram.com/vp/2637a81698ce1d1c62cbad66cb14a62f/5C721E17/t51.2885-15/e35/40211508_243257439723202_1705498132755775488_n.jpg" TargetMode="External"/><Relationship Id="rId10" Type="http://schemas.openxmlformats.org/officeDocument/2006/relationships/hyperlink" Target="https://theusbport.com/wp-content/uploads/2018/02/06OBS-ARACHNID2-superJumbo-696x465.jpg" TargetMode="External"/><Relationship Id="rId98" Type="http://schemas.openxmlformats.org/officeDocument/2006/relationships/hyperlink" Target="https://www.thoughtco.com/thmb/vKp8h6shlHldWn9Lr5LosuBpL04=/768x0/filters:no_upscale():max_bytes(150000):strip_icc()/GettyImages-680791823-59af09edaad52b0010486221.jpg" TargetMode="External"/><Relationship Id="rId13" Type="http://schemas.openxmlformats.org/officeDocument/2006/relationships/hyperlink" Target="https://abookofcreatures.files.wordpress.com/2015/04/palis.jpg?w=1611&amp;h=550" TargetMode="External"/><Relationship Id="rId12" Type="http://schemas.openxmlformats.org/officeDocument/2006/relationships/hyperlink" Target="https://img00.deviantart.net/2b99/i/2015/179/2/8/nhm_wien___megarachne_sculpture_by_wsnyder-d8z3x4z.jpg" TargetMode="External"/><Relationship Id="rId91" Type="http://schemas.openxmlformats.org/officeDocument/2006/relationships/hyperlink" Target="https://abookofcreatures.files.wordpress.com/2015/06/saratan.jpg?w=1470&amp;h=1348" TargetMode="External"/><Relationship Id="rId90" Type="http://schemas.openxmlformats.org/officeDocument/2006/relationships/hyperlink" Target="https://www.newdinosaurs.com/wp-content/uploads/2016/01/78_dilophosaurus_nobu_tamura.jpg" TargetMode="External"/><Relationship Id="rId93" Type="http://schemas.openxmlformats.org/officeDocument/2006/relationships/hyperlink" Target="http://pm1.narvii.com/6590/1a31ba3fadae8214d29df5002ae21c59948a594d_00.jpg" TargetMode="External"/><Relationship Id="rId92" Type="http://schemas.openxmlformats.org/officeDocument/2006/relationships/hyperlink" Target="https://images-na.ssl-images-amazon.com/images/I/81RI4O7hIYL._SL1500_.jpg" TargetMode="External"/><Relationship Id="rId118" Type="http://schemas.openxmlformats.org/officeDocument/2006/relationships/hyperlink" Target="https://upload.wikimedia.org/wikipedia/commons/6/66/Erythrosuchus.png" TargetMode="External"/><Relationship Id="rId117" Type="http://schemas.openxmlformats.org/officeDocument/2006/relationships/hyperlink" Target="https://abookofcreatures.files.wordpress.com/2015/09/whowie.jpg?w=1552&amp;h=600" TargetMode="External"/><Relationship Id="rId116" Type="http://schemas.openxmlformats.org/officeDocument/2006/relationships/hyperlink" Target="http://www.dinochecker.com/gallery/img/carcharodontosaurus-saharicus.png" TargetMode="External"/><Relationship Id="rId115" Type="http://schemas.openxmlformats.org/officeDocument/2006/relationships/hyperlink" Target="https://www.kidscoop.com/wp-content/uploads/snallygaster.jpg" TargetMode="External"/><Relationship Id="rId119" Type="http://schemas.openxmlformats.org/officeDocument/2006/relationships/hyperlink" Target="http://explorerhinelander.com/gohodags/wp-content/uploads/2012/03/what-is-a-hodag.png?x67659" TargetMode="External"/><Relationship Id="rId15" Type="http://schemas.openxmlformats.org/officeDocument/2006/relationships/hyperlink" Target="https://upload.wikimedia.org/wikipedia/commons/3/34/SekienJorogumo.jpg" TargetMode="External"/><Relationship Id="rId110" Type="http://schemas.openxmlformats.org/officeDocument/2006/relationships/hyperlink" Target="https://t00.deviantart.net/0j9jAwfsyufhwymGNqKefIagf98=/700x350/filters:fixed_height(100,100):origin()/pre00/4288/th/pre/f/2016/273/8/9/dallasaurus_by_johnson_mortimer-dajfkh9.jpg" TargetMode="External"/><Relationship Id="rId14" Type="http://schemas.openxmlformats.org/officeDocument/2006/relationships/hyperlink" Target="https://i.pinimg.com/originals/14/9d/65/149d653ca8620312cfd0aab368e18825.jpg" TargetMode="External"/><Relationship Id="rId17" Type="http://schemas.openxmlformats.org/officeDocument/2006/relationships/hyperlink" Target="https://www.thoughtco.com/thmb/2WnqzsQvnL1lQwAWq1DTeK8qH4I=/768x0/filters:no_upscale():max_bytes(150000):strip_icc()/giant-thunderbird-56c0d4de5f9b5829f86738ca.png" TargetMode="External"/><Relationship Id="rId16" Type="http://schemas.openxmlformats.org/officeDocument/2006/relationships/hyperlink" Target="https://media1.britannica.com/eb-media/32/88432-131-15B23573.jpg" TargetMode="External"/><Relationship Id="rId19" Type="http://schemas.openxmlformats.org/officeDocument/2006/relationships/hyperlink" Target="https://stephenbacon.files.wordpress.com/2018/01/cockatrice.jpg?w=640" TargetMode="External"/><Relationship Id="rId114" Type="http://schemas.openxmlformats.org/officeDocument/2006/relationships/hyperlink" Target="https://cdn.audubon.org/cdn/farfuture/aZk4R-WEAPXaFbdTHtcfPDeJFhsh91RqCAQEG1VvzS4/mtime:1468521495/sites/default/files/web_bk7djd.jpg" TargetMode="External"/><Relationship Id="rId18" Type="http://schemas.openxmlformats.org/officeDocument/2006/relationships/hyperlink" Target="https://vignette.wikia.nocookie.net/dinosaurs/images/9/9a/Synthetoceras.jpg/revision/latest?cb=20141120232507" TargetMode="External"/><Relationship Id="rId113" Type="http://schemas.openxmlformats.org/officeDocument/2006/relationships/hyperlink" Target="https://i.pinimg.com/originals/c5/cc/aa/c5ccaa70783bd9f520c8d51af7a84bfa.jpg" TargetMode="External"/><Relationship Id="rId112" Type="http://schemas.openxmlformats.org/officeDocument/2006/relationships/hyperlink" Target="https://sites.google.com/site/pathfinderogc/_/rsrc/1487041287024/config/app/images/Megaraptor_namunhuaiquii_jmallon.jpg?height=400&amp;width=349" TargetMode="External"/><Relationship Id="rId111" Type="http://schemas.openxmlformats.org/officeDocument/2006/relationships/hyperlink" Target="https://preview.redd.it/fsxalq1d3za21.jpg?width=502&amp;auto=webp&amp;s=1ac264a41c972c9b0d14a74e8ad2b902cc96abad" TargetMode="External"/><Relationship Id="rId84" Type="http://schemas.openxmlformats.org/officeDocument/2006/relationships/hyperlink" Target="https://upload.wikimedia.org/wikipedia/commons/7/7c/Platybelodon.png" TargetMode="External"/><Relationship Id="rId83" Type="http://schemas.openxmlformats.org/officeDocument/2006/relationships/hyperlink" Target="https://abookofcreatures.files.wordpress.com/2015/04/puaka1.jpg?w=1641&amp;h=844" TargetMode="External"/><Relationship Id="rId86" Type="http://schemas.openxmlformats.org/officeDocument/2006/relationships/hyperlink" Target="http://images.dinosaurpictures.org/pterodactyl_532f.jpg" TargetMode="External"/><Relationship Id="rId85" Type="http://schemas.openxmlformats.org/officeDocument/2006/relationships/hyperlink" Target="https://abookofcreatures.files.wordpress.com/2015/03/boongurunguru.jpg?w=1706&amp;h=706" TargetMode="External"/><Relationship Id="rId88" Type="http://schemas.openxmlformats.org/officeDocument/2006/relationships/hyperlink" Target="https://vignette.wikia.nocookie.net/landbeforetime/images/1/13/Quetzalcoatlus.jpg/revision/latest?cb=20160328172458" TargetMode="External"/><Relationship Id="rId150" Type="http://schemas.openxmlformats.org/officeDocument/2006/relationships/hyperlink" Target="https://upload.wikimedia.org/wikipedia/commons/thumb/a/a0/Hercules_Musei_Capitolini_MC1265.jpg/1200px-Hercules_Musei_Capitolini_MC1265.jpg" TargetMode="External"/><Relationship Id="rId87" Type="http://schemas.openxmlformats.org/officeDocument/2006/relationships/hyperlink" Target="https://upload.wikimedia.org/wikipedia/commons/3/3c/Squonk.png" TargetMode="External"/><Relationship Id="rId89" Type="http://schemas.openxmlformats.org/officeDocument/2006/relationships/hyperlink" Target="https://abookofcreatures.files.wordpress.com/2016/01/traicousse.jpg?w=1390&amp;h=972" TargetMode="External"/><Relationship Id="rId80" Type="http://schemas.openxmlformats.org/officeDocument/2006/relationships/hyperlink" Target="https://vignette.wikia.nocookie.net/prenistoricpark/images/6/65/%D0%9C%D0%B5%D0%B3%D0%B0%D1%82%D0%B5%D1%80%D0%B8%D0%B9_3.jpg/revision/latest?cb=20140309151704&amp;path-prefix=ru" TargetMode="External"/><Relationship Id="rId82" Type="http://schemas.openxmlformats.org/officeDocument/2006/relationships/hyperlink" Target="https://www.thoughtco.com/thmb/hJwHKB4QQe1Aq_tyspBfVS6KaiU=/768x0/filters:no_upscale():max_bytes(150000):strip_icc()/glyptodonPR-56a253a73df78cf77274766e.jpg" TargetMode="External"/><Relationship Id="rId81" Type="http://schemas.openxmlformats.org/officeDocument/2006/relationships/hyperlink" Target="https://abookofcreatures.files.wordpress.com/2016/10/okpe.jpg?w=1386&amp;h=842" TargetMode="External"/><Relationship Id="rId1" Type="http://schemas.openxmlformats.org/officeDocument/2006/relationships/comments" Target="../comments2.xml"/><Relationship Id="rId2" Type="http://schemas.openxmlformats.org/officeDocument/2006/relationships/hyperlink" Target="https://c1.staticflickr.com/9/8556/29732508393_2da36bf3da_b.jpg" TargetMode="External"/><Relationship Id="rId3" Type="http://schemas.openxmlformats.org/officeDocument/2006/relationships/hyperlink" Target="https://1.bp.blogspot.com/_ZHv_I4h7INY/S9kESk57GrI/AAAAAAAAD3Y/e_ogRlBTymg/s1600/nettleroth-book-palaeontology-of-kentucky-plate-23-figure-1-platyceras-dumosum-snail-fossil.jpg" TargetMode="External"/><Relationship Id="rId149" Type="http://schemas.openxmlformats.org/officeDocument/2006/relationships/hyperlink" Target="https://vignette.wikia.nocookie.net/pathfinder/images/e/e8/Wyvern.jpg/revision/latest?cb=20100601123907" TargetMode="External"/><Relationship Id="rId4" Type="http://schemas.openxmlformats.org/officeDocument/2006/relationships/hyperlink" Target="https://vignette.wikia.nocookie.net/fairyonepiecetail/images/d/d7/FairyOnePieceTail-0452-Large220.jpg/revision/latest?cb=20130130005008" TargetMode="External"/><Relationship Id="rId148" Type="http://schemas.openxmlformats.org/officeDocument/2006/relationships/hyperlink" Target="https://vignette.wikia.nocookie.net/kingarthur/images/9/92/Red_Dragon.jpg/revision/latest?cb=20170301063222" TargetMode="External"/><Relationship Id="rId9" Type="http://schemas.openxmlformats.org/officeDocument/2006/relationships/hyperlink" Target="https://abookofcreatures.files.wordpress.com/2016/10/indus-worm.jpg?w=1376&amp;h=1324" TargetMode="External"/><Relationship Id="rId143" Type="http://schemas.openxmlformats.org/officeDocument/2006/relationships/hyperlink" Target="https://www.dandwiki.com/w/images/thumb/b/b0/E34215042f0b540b9c743edf068dfdca.jpg/325px-E34215042f0b540b9c743edf068dfdca.jpg" TargetMode="External"/><Relationship Id="rId142" Type="http://schemas.openxmlformats.org/officeDocument/2006/relationships/hyperlink" Target="https://vignette.wikia.nocookie.net/cryptidz/images/8/80/Light_Coat_Yeti.jpg/revision/latest?cb=20130405210818" TargetMode="External"/><Relationship Id="rId141" Type="http://schemas.openxmlformats.org/officeDocument/2006/relationships/hyperlink" Target="https://mythology.net/wp-content/uploads/2018/07/Bigfoot.jpg" TargetMode="External"/><Relationship Id="rId140" Type="http://schemas.openxmlformats.org/officeDocument/2006/relationships/hyperlink" Target="https://abookofcreatures.files.wordpress.com/2015/04/kayeri.jpg?w=1586&amp;h=2956" TargetMode="External"/><Relationship Id="rId5" Type="http://schemas.openxmlformats.org/officeDocument/2006/relationships/hyperlink" Target="https://abookofcreatures.files.wordpress.com/2017/04/kamikiri.jpg?w=1390&amp;h=1158" TargetMode="External"/><Relationship Id="rId147" Type="http://schemas.openxmlformats.org/officeDocument/2006/relationships/hyperlink" Target="https://abookofcreatures.files.wordpress.com/2016/10/qasogonaga.jpg?w=1407&amp;h=688" TargetMode="External"/><Relationship Id="rId6" Type="http://schemas.openxmlformats.org/officeDocument/2006/relationships/hyperlink" Target="https://i.imgur.com/2ERyciu.jpg" TargetMode="External"/><Relationship Id="rId146" Type="http://schemas.openxmlformats.org/officeDocument/2006/relationships/hyperlink" Target="https://abookofcreatures.files.wordpress.com/2015/06/malebete.jpg?w=1560&amp;h=796" TargetMode="External"/><Relationship Id="rId7" Type="http://schemas.openxmlformats.org/officeDocument/2006/relationships/hyperlink" Target="https://abookofcreatures.files.wordpress.com/2017/04/animalito.jpg?w=1402&amp;h=2902" TargetMode="External"/><Relationship Id="rId145" Type="http://schemas.openxmlformats.org/officeDocument/2006/relationships/hyperlink" Target="https://i.ytimg.com/vi/y26S3vsK1jU/hqdefault.jpg" TargetMode="External"/><Relationship Id="rId8" Type="http://schemas.openxmlformats.org/officeDocument/2006/relationships/hyperlink" Target="https://upload.wikimedia.org/wikipedia/commons/6/68/Meganeura.jpg" TargetMode="External"/><Relationship Id="rId144" Type="http://schemas.openxmlformats.org/officeDocument/2006/relationships/hyperlink" Target="https://cdn3.tropicalsky.co.uk/images/560x420/spirit-bear-2i4a1516-by-cael-cook.jpg" TargetMode="External"/><Relationship Id="rId73" Type="http://schemas.openxmlformats.org/officeDocument/2006/relationships/hyperlink" Target="https://i.pinimg.com/originals/9d/d6/05/9dd6052f81895d3290ec7126a11e492f.png" TargetMode="External"/><Relationship Id="rId72" Type="http://schemas.openxmlformats.org/officeDocument/2006/relationships/hyperlink" Target="https://i.pinimg.com/originals/d2/fc/73/d2fc73041d388cf95bdb95cb55c13bc3.jpg" TargetMode="External"/><Relationship Id="rId75" Type="http://schemas.openxmlformats.org/officeDocument/2006/relationships/hyperlink" Target="https://i.pinimg.com/originals/9d/d6/05/9dd6052f81895d3290ec7126a11e492f.png" TargetMode="External"/><Relationship Id="rId74" Type="http://schemas.openxmlformats.org/officeDocument/2006/relationships/hyperlink" Target="https://i.redd.it/rgfwl1lpd1b21.jpg" TargetMode="External"/><Relationship Id="rId77" Type="http://schemas.openxmlformats.org/officeDocument/2006/relationships/hyperlink" Target="http://remezcla.com/wp-content/uploads/2011/10/Screen-Shot-2014-10-29-at-2.56.28-PM.png" TargetMode="External"/><Relationship Id="rId76" Type="http://schemas.openxmlformats.org/officeDocument/2006/relationships/hyperlink" Target="http://cdn.sci-news.com/images/enlarge3/image_4116_1e-Thylacoleo-carnifex.jpg" TargetMode="External"/><Relationship Id="rId79" Type="http://schemas.openxmlformats.org/officeDocument/2006/relationships/hyperlink" Target="https://widowcranky.files.wordpress.com/2018/02/tiangou.jpg?w=1200" TargetMode="External"/><Relationship Id="rId78" Type="http://schemas.openxmlformats.org/officeDocument/2006/relationships/hyperlink" Target="https://alchetron.com/cdn/gorgonopsia-6c760fe3-2e9b-4b5d-8298-db3ac8f2e95-resize-750.jpeg" TargetMode="External"/><Relationship Id="rId71" Type="http://schemas.openxmlformats.org/officeDocument/2006/relationships/hyperlink" Target="https://vignette.wikia.nocookie.net/mythology/images/f/ff/Fenrir-2.jpg/revision/latest?cb=20130619223817" TargetMode="External"/><Relationship Id="rId70" Type="http://schemas.openxmlformats.org/officeDocument/2006/relationships/hyperlink" Target="https://www.museumofman.org/wp-content/uploads/full-body-Stacey-Keck.jpg" TargetMode="External"/><Relationship Id="rId139" Type="http://schemas.openxmlformats.org/officeDocument/2006/relationships/hyperlink" Target="https://abookofcreatures.files.wordpress.com/2015/08/raiju.jpg?w=1578&amp;h=522" TargetMode="External"/><Relationship Id="rId138" Type="http://schemas.openxmlformats.org/officeDocument/2006/relationships/hyperlink" Target="https://abookofcreatures.files.wordpress.com/2016/09/yin-shu.jpg?w=1369&amp;h=488" TargetMode="External"/><Relationship Id="rId137" Type="http://schemas.openxmlformats.org/officeDocument/2006/relationships/hyperlink" Target="https://abookofcreatures.files.wordpress.com/2016/11/shilali.jpg?w=1386&amp;h=396" TargetMode="External"/><Relationship Id="rId132" Type="http://schemas.openxmlformats.org/officeDocument/2006/relationships/hyperlink" Target="http://images.dinosaurpictures.org/Parasaurolophus_0d4f.jpg" TargetMode="External"/><Relationship Id="rId131" Type="http://schemas.openxmlformats.org/officeDocument/2006/relationships/hyperlink" Target="https://abookofcreatures.files.wordpress.com/2015/07/zhubieyu.jpg" TargetMode="External"/><Relationship Id="rId130" Type="http://schemas.openxmlformats.org/officeDocument/2006/relationships/hyperlink" Target="https://3c1703fe8d.site.internapcdn.net/newman/gfx/news/hires/2018/ledumahadima.jpg" TargetMode="External"/><Relationship Id="rId136" Type="http://schemas.openxmlformats.org/officeDocument/2006/relationships/hyperlink" Target="http://3.bp.blogspot.com/-vXOUvuhYwrI/VAaHcfhc9gI/AAAAAAAAAnA/f417rnZYEMk/w1200-h630-p-k-no-nu/neanderthal%2Bhunting.jpg" TargetMode="External"/><Relationship Id="rId135" Type="http://schemas.openxmlformats.org/officeDocument/2006/relationships/hyperlink" Target="https://yt3.ggpht.com/a-/AN66SAwIPYWLRjZJTeczx3UGSoXm1M6EEY5JMrxHjw=s900-mo-c-c0xffffffff-rj-k-no" TargetMode="External"/><Relationship Id="rId134" Type="http://schemas.openxmlformats.org/officeDocument/2006/relationships/hyperlink" Target="https://www.fossilera.com/p/217/Pachycephalosauria_jmallon.jpg" TargetMode="External"/><Relationship Id="rId133" Type="http://schemas.openxmlformats.org/officeDocument/2006/relationships/hyperlink" Target="https://abookofcreatures.files.wordpress.com/2017/02/dungavenhooter.jpg" TargetMode="External"/><Relationship Id="rId62" Type="http://schemas.openxmlformats.org/officeDocument/2006/relationships/hyperlink" Target="http://static.prsa.pl/images/546a3e4d-fa47-4636-85e9-1d83d9c3f22e.jpg" TargetMode="External"/><Relationship Id="rId61" Type="http://schemas.openxmlformats.org/officeDocument/2006/relationships/hyperlink" Target="https://vignette.wikia.nocookie.net/ficspecies/images/c/cd/Splintercat.jpg/revision/latest?cb=20110605031204" TargetMode="External"/><Relationship Id="rId64" Type="http://schemas.openxmlformats.org/officeDocument/2006/relationships/hyperlink" Target="https://thumbs-prod.si-cdn.com/1R90WSp6aSSQuWBcIOJ8E7ivi3I=/800x600/filters:no_upscale():focal(1845x1001:1846x1002)/https://public-media.si-cdn.com/filer/82/97/8297e3c5-a6fa-4d7d-b866-1a14d93533d1/88464.jpg" TargetMode="External"/><Relationship Id="rId63" Type="http://schemas.openxmlformats.org/officeDocument/2006/relationships/hyperlink" Target="https://vignette.wikia.nocookie.net/harrypotter/images/f/f8/Griffin.png/revision/latest?cb=20170413064633" TargetMode="External"/><Relationship Id="rId66" Type="http://schemas.openxmlformats.org/officeDocument/2006/relationships/hyperlink" Target="https://img.newatlas.com/lisowicia-1.jpg?auto=format%2Ccompress&amp;ch=Width%2CDPR&amp;fit=crop&amp;h=347&amp;q=60&amp;rect=0%2C19%2C1023%2C576&amp;w=616&amp;s=aa8b2bf5bc2e15cb0a1a813d68a9246a" TargetMode="External"/><Relationship Id="rId172" Type="http://schemas.openxmlformats.org/officeDocument/2006/relationships/hyperlink" Target="https://cdnb.artstation.com/p/assets/images/images/001/184/285/large/scott-vigil-tree-guy-background4-sm.jpg?1441752269" TargetMode="External"/><Relationship Id="rId65" Type="http://schemas.openxmlformats.org/officeDocument/2006/relationships/hyperlink" Target="https://i0.wp.com/upload.wikimedia.org/wikipedia/commons/f/fa/Gevaudan-monster2.png" TargetMode="External"/><Relationship Id="rId171" Type="http://schemas.openxmlformats.org/officeDocument/2006/relationships/hyperlink" Target="https://static.turbosquid.com/Preview/2014/07/11__10_05_00/golem_turn_000000.jpg372381c1-e72e-48cb-9383-c6f9b2ddf762Original-1.jpg" TargetMode="External"/><Relationship Id="rId68" Type="http://schemas.openxmlformats.org/officeDocument/2006/relationships/hyperlink" Target="https://vignette.wikia.nocookie.net/landbeforetime/images/d/d6/Ceratogaulus.jpg/revision/latest?cb=20160619162039" TargetMode="External"/><Relationship Id="rId170" Type="http://schemas.openxmlformats.org/officeDocument/2006/relationships/hyperlink" Target="https://abookofcreatures.files.wordpress.com/2015/04/nurikabe.jpg?w=1656&amp;h=548" TargetMode="External"/><Relationship Id="rId67" Type="http://schemas.openxmlformats.org/officeDocument/2006/relationships/hyperlink" Target="https://i.pinimg.com/originals/ec/36/6f/ec366f6ba764d4c65b4ecbb12e63d570.jpg" TargetMode="External"/><Relationship Id="rId60" Type="http://schemas.openxmlformats.org/officeDocument/2006/relationships/hyperlink" Target="https://i.imgur.com/y1KDt5G.png" TargetMode="External"/><Relationship Id="rId165" Type="http://schemas.openxmlformats.org/officeDocument/2006/relationships/hyperlink" Target="https://img00.deviantart.net/9a50/i/2018/092/6/5/banshee_by_irenhorrors-dc7o7i7.jpg" TargetMode="External"/><Relationship Id="rId69" Type="http://schemas.openxmlformats.org/officeDocument/2006/relationships/hyperlink" Target="https://abookofcreatures.files.wordpress.com/2017/05/chicheface.jpg?w=1384&amp;h=676" TargetMode="External"/><Relationship Id="rId164" Type="http://schemas.openxmlformats.org/officeDocument/2006/relationships/hyperlink" Target="https://moonfireprojekt.files.wordpress.com/2014/11/63647069_tengu_by_beaston.jpg" TargetMode="External"/><Relationship Id="rId163" Type="http://schemas.openxmlformats.org/officeDocument/2006/relationships/hyperlink" Target="https://vignette.wikia.nocookie.net/warriorsofmyth/images/e/e5/PZO8500-ImpFamiliar-1-.jpg/revision/latest/scale-to-width-down/242?cb=20121212200221" TargetMode="External"/><Relationship Id="rId162" Type="http://schemas.openxmlformats.org/officeDocument/2006/relationships/hyperlink" Target="https://mythology.net/wp-content/uploads/2017/06/Succubus.jpg" TargetMode="External"/><Relationship Id="rId169" Type="http://schemas.openxmlformats.org/officeDocument/2006/relationships/hyperlink" Target="https://abookofcreatures.files.wordpress.com/2015/11/isiququmadevu.jpg?w=1164&amp;h=668" TargetMode="External"/><Relationship Id="rId168" Type="http://schemas.openxmlformats.org/officeDocument/2006/relationships/hyperlink" Target="https://abookofcreatures.files.wordpress.com/2016/03/usilosimapundu.jpg?w=1384&amp;h=950" TargetMode="External"/><Relationship Id="rId167" Type="http://schemas.openxmlformats.org/officeDocument/2006/relationships/hyperlink" Target="https://i0.wp.com/godawa.com/wp/wp-content/uploads/2015/06/behemoth_canyon.jpg" TargetMode="External"/><Relationship Id="rId166" Type="http://schemas.openxmlformats.org/officeDocument/2006/relationships/hyperlink" Target="https://tattoodo-web.imgix.net/images/0/131760.jpg?auto=format,compress" TargetMode="External"/><Relationship Id="rId51" Type="http://schemas.openxmlformats.org/officeDocument/2006/relationships/hyperlink" Target="http://mythologian.net/wp-content/uploads/2014/07/manticore-2.jpg" TargetMode="External"/><Relationship Id="rId50" Type="http://schemas.openxmlformats.org/officeDocument/2006/relationships/hyperlink" Target="https://3dexport.com/items/2017/08/01/462359/170863/mastodonsaurus_giganteus_3d_model_c4d_max_obj_fbx_ma_lwo_3ds_3dm_stl_1876432_o.jpg" TargetMode="External"/><Relationship Id="rId53" Type="http://schemas.openxmlformats.org/officeDocument/2006/relationships/hyperlink" Target="https://usercontent1.hubstatic.com/13759720_f520.jpg" TargetMode="External"/><Relationship Id="rId52" Type="http://schemas.openxmlformats.org/officeDocument/2006/relationships/hyperlink" Target="https://i.redd.it/qm4w8djrpq511.jpg" TargetMode="External"/><Relationship Id="rId55" Type="http://schemas.openxmlformats.org/officeDocument/2006/relationships/hyperlink" Target="https://i.pinimg.com/originals/75/59/cc/7559cce5788e84a36cc19ff772229915.jpg" TargetMode="External"/><Relationship Id="rId161" Type="http://schemas.openxmlformats.org/officeDocument/2006/relationships/hyperlink" Target="https://i.pinimg.com/originals/9e/af/06/9eaf06de7cbc3020be3a56af31f6436b.jpg" TargetMode="External"/><Relationship Id="rId54" Type="http://schemas.openxmlformats.org/officeDocument/2006/relationships/hyperlink" Target="https://i.ytimg.com/vi/W0xqAAu-NBk/maxresdefault.jpg" TargetMode="External"/><Relationship Id="rId160" Type="http://schemas.openxmlformats.org/officeDocument/2006/relationships/hyperlink" Target="https://abookofcreatures.files.wordpress.com/2015/06/baxbaxwalanuksiwe.jpg?w=1564&amp;h=1418" TargetMode="External"/><Relationship Id="rId57" Type="http://schemas.openxmlformats.org/officeDocument/2006/relationships/hyperlink" Target="https://upload.wikimedia.org/wikipedia/commons/d/d5/Ball_tailed_cat.jpg" TargetMode="External"/><Relationship Id="rId56" Type="http://schemas.openxmlformats.org/officeDocument/2006/relationships/hyperlink" Target="https://upload.wikimedia.org/wikipedia/commons/thumb/4/4b/Ninjemys_oweni.jpg/170px-Ninjemys_oweni.jpg" TargetMode="External"/><Relationship Id="rId159" Type="http://schemas.openxmlformats.org/officeDocument/2006/relationships/hyperlink" Target="https://abookofcreatures.files.wordpress.com/2017/05/bulgu.jpg?w=1384&amp;h=1792" TargetMode="External"/><Relationship Id="rId59" Type="http://schemas.openxmlformats.org/officeDocument/2006/relationships/hyperlink" Target="https://abookofcreatures.files.wordpress.com/2015/08/tapire-iauara.jpg?w=1573&amp;h=940" TargetMode="External"/><Relationship Id="rId154" Type="http://schemas.openxmlformats.org/officeDocument/2006/relationships/hyperlink" Target="https://cdnb.artstation.com/p/assets/images/images/000/189/325/large/andrei-riabovitchev-01.jpg?1443929938" TargetMode="External"/><Relationship Id="rId58" Type="http://schemas.openxmlformats.org/officeDocument/2006/relationships/hyperlink" Target="https://www.newdinosaurs.com/wp-content/uploads/2016/11/1433_purussaurus_robinson_kunz.png" TargetMode="External"/><Relationship Id="rId153" Type="http://schemas.openxmlformats.org/officeDocument/2006/relationships/hyperlink" Target="http://www.toshioshimada.com.br/wp-content/uploads/2017/03/oni3.jpg" TargetMode="External"/><Relationship Id="rId152" Type="http://schemas.openxmlformats.org/officeDocument/2006/relationships/hyperlink" Target="https://static-2.gumroad.com/res/gumroad/8488904921036/asset_previews/db7161db51d9c72877977d8d65d0a3d1/retina/promo2.jpg" TargetMode="External"/><Relationship Id="rId151" Type="http://schemas.openxmlformats.org/officeDocument/2006/relationships/hyperlink" Target="https://www.summitlighthouse.org/wp-content/uploads/2016/10/archangel-michael-feature-banff.jpg" TargetMode="External"/><Relationship Id="rId158" Type="http://schemas.openxmlformats.org/officeDocument/2006/relationships/hyperlink" Target="https://abookofcreatures.files.wordpress.com/2015/05/lange-wapper.jpg?w=1414&amp;h=2736" TargetMode="External"/><Relationship Id="rId157" Type="http://schemas.openxmlformats.org/officeDocument/2006/relationships/hyperlink" Target="https://abookofcreatures.files.wordpress.com/2015/06/yara-ma-ya-who.jpg?w=1670&amp;h=983" TargetMode="External"/><Relationship Id="rId156" Type="http://schemas.openxmlformats.org/officeDocument/2006/relationships/hyperlink" Target="https://www.legendsofamerica.com/wp-content/uploads/2017/10/Wendigo1.jpg" TargetMode="External"/><Relationship Id="rId155" Type="http://schemas.openxmlformats.org/officeDocument/2006/relationships/hyperlink" Target="https://abookofcreatures.files.wordpress.com/2016/12/bogey.jpg?w=1378&amp;h=73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 Id="rId5" Type="http://schemas.openxmlformats.org/officeDocument/2006/relationships/table" Target="../tables/table1.xml"/></Relationships>
</file>

<file path=xl/worksheets/_rels/sheet6.xml.rels><?xml version="1.0" encoding="UTF-8" standalone="yes"?><Relationships xmlns="http://schemas.openxmlformats.org/package/2006/relationships"><Relationship Id="rId40" Type="http://schemas.openxmlformats.org/officeDocument/2006/relationships/hyperlink" Target="https://www.newdinosaurs.com/wp-content/uploads/2016/11/934_sivatherium_m_lazuardi.jpg" TargetMode="External"/><Relationship Id="rId190" Type="http://schemas.openxmlformats.org/officeDocument/2006/relationships/hyperlink" Target="https://abookofcreatures.files.wordpress.com/2015/04/nurikabe.jpg?w=1656&amp;h=548" TargetMode="External"/><Relationship Id="rId42" Type="http://schemas.openxmlformats.org/officeDocument/2006/relationships/hyperlink" Target="http://mythologian.net/wp-content/uploads/2014/07/manticore-2.jpg" TargetMode="External"/><Relationship Id="rId41" Type="http://schemas.openxmlformats.org/officeDocument/2006/relationships/hyperlink" Target="https://vignette.wikia.nocookie.net/dinosaurs/images/2/2f/5dfcd0d030d7d697c4729480da6bfb85.jpg/revision/latest?cb=20161230005635" TargetMode="External"/><Relationship Id="rId44" Type="http://schemas.openxmlformats.org/officeDocument/2006/relationships/hyperlink" Target="https://i.pinimg.com/originals/75/59/cc/7559cce5788e84a36cc19ff772229915.jpg" TargetMode="External"/><Relationship Id="rId194" Type="http://schemas.openxmlformats.org/officeDocument/2006/relationships/hyperlink" Target="https://i.pinimg.com/originals/c6/ff/73/c6ff73c2fd230f50cd58c0fcdb8f7eba.jpg" TargetMode="External"/><Relationship Id="rId43" Type="http://schemas.openxmlformats.org/officeDocument/2006/relationships/hyperlink" Target="https://usercontent1.hubstatic.com/13759720_f520.jpg" TargetMode="External"/><Relationship Id="rId193" Type="http://schemas.openxmlformats.org/officeDocument/2006/relationships/hyperlink" Target="https://vignette.wikia.nocookie.net/villains/images/f/f4/Underworld-Ascendant-3.jpg/revision/latest?cb=20180101000523" TargetMode="External"/><Relationship Id="rId46" Type="http://schemas.openxmlformats.org/officeDocument/2006/relationships/hyperlink" Target="https://abookofcreatures.files.wordpress.com/2015/08/tapire-iauara.jpg?w=1573&amp;h=940" TargetMode="External"/><Relationship Id="rId192" Type="http://schemas.openxmlformats.org/officeDocument/2006/relationships/hyperlink" Target="https://cdnb.artstation.com/p/assets/images/images/001/184/285/large/scott-vigil-tree-guy-background4-sm.jpg?1441752269" TargetMode="External"/><Relationship Id="rId45" Type="http://schemas.openxmlformats.org/officeDocument/2006/relationships/hyperlink" Target="https://upload.wikimedia.org/wikipedia/commons/d/d5/Ball_tailed_cat.jpg" TargetMode="External"/><Relationship Id="rId191" Type="http://schemas.openxmlformats.org/officeDocument/2006/relationships/hyperlink" Target="https://static.turbosquid.com/Preview/2014/07/11__10_05_00/golem_turn_000000.jpg372381c1-e72e-48cb-9383-c6f9b2ddf762Original-1.jpg" TargetMode="External"/><Relationship Id="rId48" Type="http://schemas.openxmlformats.org/officeDocument/2006/relationships/hyperlink" Target="https://vignette.wikia.nocookie.net/harrypotter/images/f/f8/Griffin.png/revision/latest?cb=20170413064633" TargetMode="External"/><Relationship Id="rId187" Type="http://schemas.openxmlformats.org/officeDocument/2006/relationships/hyperlink" Target="https://i0.wp.com/godawa.com/wp/wp-content/uploads/2015/06/behemoth_canyon.jpg" TargetMode="External"/><Relationship Id="rId47" Type="http://schemas.openxmlformats.org/officeDocument/2006/relationships/hyperlink" Target="https://vignette.wikia.nocookie.net/ficspecies/images/c/cd/Splintercat.jpg/revision/latest?cb=20110605031204" TargetMode="External"/><Relationship Id="rId186" Type="http://schemas.openxmlformats.org/officeDocument/2006/relationships/hyperlink" Target="https://tattoodo-web.imgix.net/images/0/131760.jpg?auto=format,compress" TargetMode="External"/><Relationship Id="rId185" Type="http://schemas.openxmlformats.org/officeDocument/2006/relationships/hyperlink" Target="https://img00.deviantart.net/9a50/i/2018/092/6/5/banshee_by_irenhorrors-dc7o7i7.jpg" TargetMode="External"/><Relationship Id="rId49" Type="http://schemas.openxmlformats.org/officeDocument/2006/relationships/hyperlink" Target="https://i0.wp.com/upload.wikimedia.org/wikipedia/commons/f/fa/Gevaudan-monster2.png" TargetMode="External"/><Relationship Id="rId184" Type="http://schemas.openxmlformats.org/officeDocument/2006/relationships/hyperlink" Target="https://moonfireprojekt.files.wordpress.com/2014/11/63647069_tengu_by_beaston.jpg" TargetMode="External"/><Relationship Id="rId189" Type="http://schemas.openxmlformats.org/officeDocument/2006/relationships/hyperlink" Target="https://abookofcreatures.files.wordpress.com/2015/11/isiququmadevu.jpg?w=1164&amp;h=668" TargetMode="External"/><Relationship Id="rId188" Type="http://schemas.openxmlformats.org/officeDocument/2006/relationships/hyperlink" Target="https://abookofcreatures.files.wordpress.com/2016/03/usilosimapundu.jpg?w=1384&amp;h=950" TargetMode="External"/><Relationship Id="rId31" Type="http://schemas.openxmlformats.org/officeDocument/2006/relationships/hyperlink" Target="https://abookofcreatures.files.wordpress.com/2016/04/mantabungal.jpg?w=1440&amp;h=568" TargetMode="External"/><Relationship Id="rId30" Type="http://schemas.openxmlformats.org/officeDocument/2006/relationships/hyperlink" Target="https://i.redd.it/u7xr2wk3sakz.jpg" TargetMode="External"/><Relationship Id="rId33" Type="http://schemas.openxmlformats.org/officeDocument/2006/relationships/hyperlink" Target="https://abookofcreatures.files.wordpress.com/2015/06/aksar.jpg?w=1531&amp;h=1338" TargetMode="External"/><Relationship Id="rId183" Type="http://schemas.openxmlformats.org/officeDocument/2006/relationships/hyperlink" Target="https://mythology.net/wp-content/uploads/2016/10/Aswang-Image-1.jpg" TargetMode="External"/><Relationship Id="rId32" Type="http://schemas.openxmlformats.org/officeDocument/2006/relationships/hyperlink" Target="https://abookofcreatures.files.wordpress.com/2015/05/teelget1.jpg?w=870&amp;h=594" TargetMode="External"/><Relationship Id="rId182" Type="http://schemas.openxmlformats.org/officeDocument/2006/relationships/hyperlink" Target="https://vignette.wikia.nocookie.net/warriorsofmyth/images/e/e5/PZO8500-ImpFamiliar-1-.jpg/revision/latest/scale-to-width-down/242?cb=20121212200221" TargetMode="External"/><Relationship Id="rId35" Type="http://schemas.openxmlformats.org/officeDocument/2006/relationships/hyperlink" Target="https://abookofcreatures.files.wordpress.com/2017/06/fei.jpg?w=1394&amp;h=734" TargetMode="External"/><Relationship Id="rId181" Type="http://schemas.openxmlformats.org/officeDocument/2006/relationships/hyperlink" Target="https://mythology.net/wp-content/uploads/2017/06/Succubus.jpg" TargetMode="External"/><Relationship Id="rId34" Type="http://schemas.openxmlformats.org/officeDocument/2006/relationships/hyperlink" Target="https://abookofcreatures.files.wordpress.com/2017/03/biasd-na-srogaig.jpg?w=1390&amp;h=1094" TargetMode="External"/><Relationship Id="rId180" Type="http://schemas.openxmlformats.org/officeDocument/2006/relationships/hyperlink" Target="https://i.pinimg.com/originals/9e/af/06/9eaf06de7cbc3020be3a56af31f6436b.jpg" TargetMode="External"/><Relationship Id="rId37" Type="http://schemas.openxmlformats.org/officeDocument/2006/relationships/hyperlink" Target="https://images.earthtouchnews.com/media/1426424/woolly-rhino_2015_09_22.jpg" TargetMode="External"/><Relationship Id="rId176" Type="http://schemas.openxmlformats.org/officeDocument/2006/relationships/hyperlink" Target="https://abookofcreatures.files.wordpress.com/2015/06/yara-ma-ya-who.jpg?w=1670&amp;h=983" TargetMode="External"/><Relationship Id="rId36" Type="http://schemas.openxmlformats.org/officeDocument/2006/relationships/hyperlink" Target="https://upload.wikimedia.org/wikipedia/commons/4/45/Eobasileus.jpg" TargetMode="External"/><Relationship Id="rId175" Type="http://schemas.openxmlformats.org/officeDocument/2006/relationships/hyperlink" Target="https://www.legendsofamerica.com/wp-content/uploads/2017/10/Wendigo1.jpg" TargetMode="External"/><Relationship Id="rId39" Type="http://schemas.openxmlformats.org/officeDocument/2006/relationships/hyperlink" Target="https://www.thoughtco.com/thmb/YuqamavGa-rxymKls6LtmG4ropw=/768x0/filters:no_upscale():max_bytes(150000):strip_icc()/SameerIndricotherium-56a2544f5f9b58b7d0c91bc0.jpg" TargetMode="External"/><Relationship Id="rId174" Type="http://schemas.openxmlformats.org/officeDocument/2006/relationships/hyperlink" Target="https://abookofcreatures.files.wordpress.com/2016/12/bogey.jpg?w=1378&amp;h=734" TargetMode="External"/><Relationship Id="rId38" Type="http://schemas.openxmlformats.org/officeDocument/2006/relationships/hyperlink" Target="https://i.pinimg.com/originals/27/11/9c/27119c36561498e3eb7f39a5e9874a53.jpg" TargetMode="External"/><Relationship Id="rId173" Type="http://schemas.openxmlformats.org/officeDocument/2006/relationships/hyperlink" Target="https://cdnb.artstation.com/p/assets/images/images/000/189/325/large/andrei-riabovitchev-01.jpg?1443929938" TargetMode="External"/><Relationship Id="rId179" Type="http://schemas.openxmlformats.org/officeDocument/2006/relationships/hyperlink" Target="https://abookofcreatures.files.wordpress.com/2015/06/baxbaxwalanuksiwe.jpg?w=1564&amp;h=1418" TargetMode="External"/><Relationship Id="rId178" Type="http://schemas.openxmlformats.org/officeDocument/2006/relationships/hyperlink" Target="https://abookofcreatures.files.wordpress.com/2017/05/bulgu.jpg?w=1384&amp;h=1792" TargetMode="External"/><Relationship Id="rId177" Type="http://schemas.openxmlformats.org/officeDocument/2006/relationships/hyperlink" Target="https://abookofcreatures.files.wordpress.com/2015/05/lange-wapper.jpg?w=1414&amp;h=2736" TargetMode="External"/><Relationship Id="rId20" Type="http://schemas.openxmlformats.org/officeDocument/2006/relationships/hyperlink" Target="https://abookofcreatures.files.wordpress.com/2015/06/tsenahale.jpg" TargetMode="External"/><Relationship Id="rId22" Type="http://schemas.openxmlformats.org/officeDocument/2006/relationships/hyperlink" Target="https://i.pinimg.com/originals/14/9d/65/149d653ca8620312cfd0aab368e18825.jpg" TargetMode="External"/><Relationship Id="rId21" Type="http://schemas.openxmlformats.org/officeDocument/2006/relationships/hyperlink" Target="https://abookofcreatures.files.wordpress.com/2017/06/roperite.jpg?w=1426&amp;h=802" TargetMode="External"/><Relationship Id="rId24" Type="http://schemas.openxmlformats.org/officeDocument/2006/relationships/hyperlink" Target="https://www.ancient-origins.net/sites/default/files/styles/large/public/field/image/Qilin-of-Chinese-mythology.jpg?itok=VfAoSHaq" TargetMode="External"/><Relationship Id="rId23" Type="http://schemas.openxmlformats.org/officeDocument/2006/relationships/hyperlink" Target="https://media1.britannica.com/eb-media/32/88432-131-15B23573.jpg" TargetMode="External"/><Relationship Id="rId26" Type="http://schemas.openxmlformats.org/officeDocument/2006/relationships/hyperlink" Target="https://upload.wikimedia.org/wikipedia/commons/thumb/1/13/Jersey_Devil_Philadelphia_Post_1909.jpg/440px-Jersey_Devil_Philadelphia_Post_1909.jpg" TargetMode="External"/><Relationship Id="rId25" Type="http://schemas.openxmlformats.org/officeDocument/2006/relationships/hyperlink" Target="https://www.greekmyths-greekmythology.com/wp-content/uploads/2009/08/pegasus-01.jpg" TargetMode="External"/><Relationship Id="rId28" Type="http://schemas.openxmlformats.org/officeDocument/2006/relationships/hyperlink" Target="http://www.finra.org/sites/default/files/wp-content/uploads/2016/02/shutterstock_123328486.jpg" TargetMode="External"/><Relationship Id="rId27" Type="http://schemas.openxmlformats.org/officeDocument/2006/relationships/hyperlink" Target="https://abookofcreatures.files.wordpress.com/2015/08/shad-hawar.jpg?w=1602&amp;h=1910" TargetMode="External"/><Relationship Id="rId29" Type="http://schemas.openxmlformats.org/officeDocument/2006/relationships/hyperlink" Target="https://vignette.wikia.nocookie.net/dinosaurs/images/9/9a/Synthetoceras.jpg/revision/latest?cb=20141120232507" TargetMode="External"/><Relationship Id="rId11" Type="http://schemas.openxmlformats.org/officeDocument/2006/relationships/hyperlink" Target="https://vignette.wikia.nocookie.net/fairyonepiecetail/images/d/d7/FairyOnePieceTail-0452-Large220.jpg/revision/latest?cb=20130130005008" TargetMode="External"/><Relationship Id="rId10" Type="http://schemas.openxmlformats.org/officeDocument/2006/relationships/hyperlink" Target="https://upload.wikimedia.org/wikipedia/commons/6/68/Meganeura.jpg" TargetMode="External"/><Relationship Id="rId13" Type="http://schemas.openxmlformats.org/officeDocument/2006/relationships/hyperlink" Target="https://theusbport.com/wp-content/uploads/2018/02/06OBS-ARACHNID2-superJumbo-696x465.jpg" TargetMode="External"/><Relationship Id="rId12" Type="http://schemas.openxmlformats.org/officeDocument/2006/relationships/hyperlink" Target="https://upload.wikimedia.org/wikipedia/commons/3/34/SekienJorogumo.jpg" TargetMode="External"/><Relationship Id="rId15" Type="http://schemas.openxmlformats.org/officeDocument/2006/relationships/hyperlink" Target="https://www.thoughtco.com/thmb/2WnqzsQvnL1lQwAWq1DTeK8qH4I=/768x0/filters:no_upscale():max_bytes(150000):strip_icc()/giant-thunderbird-56c0d4de5f9b5829f86738ca.png" TargetMode="External"/><Relationship Id="rId198" Type="http://schemas.openxmlformats.org/officeDocument/2006/relationships/hyperlink" Target="http://pre06.deviantart.net/4a41/th/pre/i/2012/182/5/b/cyclops_by_laclillac-d55jitk.jpg" TargetMode="External"/><Relationship Id="rId14" Type="http://schemas.openxmlformats.org/officeDocument/2006/relationships/hyperlink" Target="https://img00.deviantart.net/2b99/i/2015/179/2/8/nhm_wien___megarachne_sculpture_by_wsnyder-d8z3x4z.jpg" TargetMode="External"/><Relationship Id="rId197" Type="http://schemas.openxmlformats.org/officeDocument/2006/relationships/hyperlink" Target="https://abookofcreatures.files.wordpress.com/2017/04/bakunawa.jpg?w=1388&amp;h=1232" TargetMode="External"/><Relationship Id="rId17" Type="http://schemas.openxmlformats.org/officeDocument/2006/relationships/hyperlink" Target="https://vignette.wikia.nocookie.net/cryptidz/images/c/cf/Tripodero.jpg/revision/latest?cb=20130912055214" TargetMode="External"/><Relationship Id="rId196" Type="http://schemas.openxmlformats.org/officeDocument/2006/relationships/hyperlink" Target="https://abookofcreatures.files.wordpress.com/2015/12/khodumodumo.jpg?w=1154&amp;h=736" TargetMode="External"/><Relationship Id="rId16" Type="http://schemas.openxmlformats.org/officeDocument/2006/relationships/hyperlink" Target="https://stephenbacon.files.wordpress.com/2018/01/cockatrice.jpg?w=640" TargetMode="External"/><Relationship Id="rId195" Type="http://schemas.openxmlformats.org/officeDocument/2006/relationships/hyperlink" Target="https://vignette.wikia.nocookie.net/eberron/images/4/4a/Beholder.jpg/revision/latest?cb=20111004002157" TargetMode="External"/><Relationship Id="rId19" Type="http://schemas.openxmlformats.org/officeDocument/2006/relationships/hyperlink" Target="https://abookofcreatures.files.wordpress.com/2016/01/romsiwamnari.jpg?w=1432&amp;h=1444" TargetMode="External"/><Relationship Id="rId18" Type="http://schemas.openxmlformats.org/officeDocument/2006/relationships/hyperlink" Target="https://abookofcreatures.files.wordpress.com/2016/03/colorobetch.jpg?w=1388&amp;h=1480" TargetMode="External"/><Relationship Id="rId199" Type="http://schemas.openxmlformats.org/officeDocument/2006/relationships/hyperlink" Target="https://upload.wikimedia.org/wikipedia/commons/b/b4/Xingtian.jpg" TargetMode="External"/><Relationship Id="rId84" Type="http://schemas.openxmlformats.org/officeDocument/2006/relationships/hyperlink" Target="https://www.kidscoop.com/wp-content/uploads/snallygaster.jpg" TargetMode="External"/><Relationship Id="rId83" Type="http://schemas.openxmlformats.org/officeDocument/2006/relationships/hyperlink" Target="https://i.pinimg.com/originals/c5/cc/aa/c5ccaa70783bd9f520c8d51af7a84bfa.jpg" TargetMode="External"/><Relationship Id="rId86" Type="http://schemas.openxmlformats.org/officeDocument/2006/relationships/hyperlink" Target="http://explorerhinelander.com/gohodags/wp-content/uploads/2012/03/what-is-a-hodag.png?x67659" TargetMode="External"/><Relationship Id="rId85" Type="http://schemas.openxmlformats.org/officeDocument/2006/relationships/hyperlink" Target="https://abookofcreatures.files.wordpress.com/2015/09/whowie.jpg?w=1552&amp;h=600" TargetMode="External"/><Relationship Id="rId88" Type="http://schemas.openxmlformats.org/officeDocument/2006/relationships/hyperlink" Target="https://abookofcreatures.files.wordpress.com/2015/08/tiddalik.jpg?w=785&amp;h=1043" TargetMode="External"/><Relationship Id="rId150" Type="http://schemas.openxmlformats.org/officeDocument/2006/relationships/hyperlink" Target="http://dino-data.ca/PHPLib/getimage.php?Card=Dino&amp;ID=8" TargetMode="External"/><Relationship Id="rId87" Type="http://schemas.openxmlformats.org/officeDocument/2006/relationships/hyperlink" Target="https://abookofcreatures.files.wordpress.com/2015/04/zabraq.jpg?w=1174&amp;h=378" TargetMode="External"/><Relationship Id="rId89" Type="http://schemas.openxmlformats.org/officeDocument/2006/relationships/hyperlink" Target="https://abookofcreatures.files.wordpress.com/2015/03/strong-toad.jpg?w=1166&amp;h=556" TargetMode="External"/><Relationship Id="rId80" Type="http://schemas.openxmlformats.org/officeDocument/2006/relationships/hyperlink" Target="https://abookofcreatures.files.wordpress.com/2017/07/nyuvwira.jpg?w=888" TargetMode="External"/><Relationship Id="rId82" Type="http://schemas.openxmlformats.org/officeDocument/2006/relationships/hyperlink" Target="https://i.redd.it/qm4w8djrpq511.jpg" TargetMode="External"/><Relationship Id="rId81" Type="http://schemas.openxmlformats.org/officeDocument/2006/relationships/hyperlink" Target="https://preview.redd.it/fsxalq1d3za21.jpg?width=502&amp;auto=webp&amp;s=1ac264a41c972c9b0d14a74e8ad2b902cc96abad" TargetMode="External"/><Relationship Id="rId1" Type="http://schemas.openxmlformats.org/officeDocument/2006/relationships/comments" Target="../comments6.xml"/><Relationship Id="rId2" Type="http://schemas.openxmlformats.org/officeDocument/2006/relationships/hyperlink" Target="https://c1.staticflickr.com/9/8556/29732508393_2da36bf3da_b.jpg" TargetMode="External"/><Relationship Id="rId3" Type="http://schemas.openxmlformats.org/officeDocument/2006/relationships/hyperlink" Target="https://abookofcreatures.files.wordpress.com/2017/04/kamikiri.jpg?w=1390&amp;h=1158" TargetMode="External"/><Relationship Id="rId149" Type="http://schemas.openxmlformats.org/officeDocument/2006/relationships/hyperlink" Target="https://cdnb.artstation.com/p/assets/images/images/010/769/411/large/vitaliy-melnik-anteosaurus-magnificus-by-malvit-dbhe8ta.jpg?1526130733" TargetMode="External"/><Relationship Id="rId4" Type="http://schemas.openxmlformats.org/officeDocument/2006/relationships/hyperlink" Target="https://abookofcreatures.files.wordpress.com/2017/04/animalito.jpg?w=1402&amp;h=2902" TargetMode="External"/><Relationship Id="rId148" Type="http://schemas.openxmlformats.org/officeDocument/2006/relationships/hyperlink" Target="https://upload.wikimedia.org/wikipedia/commons/6/66/Erythrosuchus.png" TargetMode="External"/><Relationship Id="rId9" Type="http://schemas.openxmlformats.org/officeDocument/2006/relationships/hyperlink" Target="https://i.imgur.com/2ERyciu.jpg" TargetMode="External"/><Relationship Id="rId143" Type="http://schemas.openxmlformats.org/officeDocument/2006/relationships/hyperlink" Target="http://images.dinosaurpictures.org/Animantarx3_a595.jpg" TargetMode="External"/><Relationship Id="rId142" Type="http://schemas.openxmlformats.org/officeDocument/2006/relationships/hyperlink" Target="https://mymodernmet.com/wp/wp-content/uploads/2018/10/dynamoterror-dynastes-discovery.jpg" TargetMode="External"/><Relationship Id="rId141" Type="http://schemas.openxmlformats.org/officeDocument/2006/relationships/hyperlink" Target="http://images.dinosaurpictures.org/Masiakasaurus_12655_600x450_9a58.jpg" TargetMode="External"/><Relationship Id="rId140" Type="http://schemas.openxmlformats.org/officeDocument/2006/relationships/hyperlink" Target="https://img00.deviantart.net/beab/i/2017/192/5/8/sharovipteryx_mirabilis_by_kana_hebi-dbfx1c8.jpg" TargetMode="External"/><Relationship Id="rId5" Type="http://schemas.openxmlformats.org/officeDocument/2006/relationships/hyperlink" Target="https://abookofcreatures.files.wordpress.com/2016/10/indus-worm.jpg?w=1376&amp;h=1324" TargetMode="External"/><Relationship Id="rId147" Type="http://schemas.openxmlformats.org/officeDocument/2006/relationships/hyperlink" Target="http://www.dinochecker.com/gallery/img/carcharodontosaurus-saharicus.png" TargetMode="External"/><Relationship Id="rId6" Type="http://schemas.openxmlformats.org/officeDocument/2006/relationships/hyperlink" Target="https://abookofcreatures.files.wordpress.com/2015/08/shahmat-al-ard.jpg?w=779&amp;h=559" TargetMode="External"/><Relationship Id="rId146" Type="http://schemas.openxmlformats.org/officeDocument/2006/relationships/hyperlink" Target="https://cdn.audubon.org/cdn/farfuture/aZk4R-WEAPXaFbdTHtcfPDeJFhsh91RqCAQEG1VvzS4/mtime:1468521495/sites/default/files/web_bk7djd.jpg" TargetMode="External"/><Relationship Id="rId7" Type="http://schemas.openxmlformats.org/officeDocument/2006/relationships/hyperlink" Target="https://abookofcreatures.files.wordpress.com/2015/04/palis.jpg?w=1611&amp;h=550" TargetMode="External"/><Relationship Id="rId145" Type="http://schemas.openxmlformats.org/officeDocument/2006/relationships/hyperlink" Target="https://sites.google.com/site/pathfinderogc/_/rsrc/1487041287024/config/app/images/Megaraptor_namunhuaiquii_jmallon.jpg?height=400&amp;width=349" TargetMode="External"/><Relationship Id="rId8" Type="http://schemas.openxmlformats.org/officeDocument/2006/relationships/hyperlink" Target="https://1.bp.blogspot.com/_ZHv_I4h7INY/S9kESk57GrI/AAAAAAAAD3Y/e_ogRlBTymg/s1600/nettleroth-book-palaeontology-of-kentucky-plate-23-figure-1-platyceras-dumosum-snail-fossil.jpg" TargetMode="External"/><Relationship Id="rId144" Type="http://schemas.openxmlformats.org/officeDocument/2006/relationships/hyperlink" Target="https://t00.deviantart.net/0j9jAwfsyufhwymGNqKefIagf98=/700x350/filters:fixed_height(100,100):origin()/pre00/4288/th/pre/f/2016/273/8/9/dallasaurus_by_johnson_mortimer-dajfkh9.jpg" TargetMode="External"/><Relationship Id="rId73" Type="http://schemas.openxmlformats.org/officeDocument/2006/relationships/hyperlink" Target="https://i.pinimg.com/originals/45/11/a3/4511a360c017f0d8c1beb42bde420640.jpg" TargetMode="External"/><Relationship Id="rId72" Type="http://schemas.openxmlformats.org/officeDocument/2006/relationships/hyperlink" Target="https://3dexport.com/items/2017/08/01/462359/170863/mastodonsaurus_giganteus_3d_model_c4d_max_obj_fbx_ma_lwo_3ds_3dm_stl_1876432_o.jpg" TargetMode="External"/><Relationship Id="rId75" Type="http://schemas.openxmlformats.org/officeDocument/2006/relationships/hyperlink" Target="https://scontent-atl3-1.cdninstagram.com/vp/2637a81698ce1d1c62cbad66cb14a62f/5C721E17/t51.2885-15/e35/40211508_243257439723202_1705498132755775488_n.jpg" TargetMode="External"/><Relationship Id="rId74" Type="http://schemas.openxmlformats.org/officeDocument/2006/relationships/hyperlink" Target="https://upload.wikimedia.org/wikipedia/commons/thumb/1/1c/Hoop_snake.jpg/440px-Hoop_snake.jpg" TargetMode="External"/><Relationship Id="rId77" Type="http://schemas.openxmlformats.org/officeDocument/2006/relationships/hyperlink" Target="https://abookofcreatures.files.wordpress.com/2016/11/indombe.jpg?w=1380&amp;h=776" TargetMode="External"/><Relationship Id="rId76" Type="http://schemas.openxmlformats.org/officeDocument/2006/relationships/hyperlink" Target="https://abookofcreatures.files.wordpress.com/2018/09/puap7380.jpg?w=888" TargetMode="External"/><Relationship Id="rId79" Type="http://schemas.openxmlformats.org/officeDocument/2006/relationships/hyperlink" Target="https://abookofcreatures.files.wordpress.com/2017/01/apep.jpg?w=888" TargetMode="External"/><Relationship Id="rId78" Type="http://schemas.openxmlformats.org/officeDocument/2006/relationships/hyperlink" Target="https://abookofcreatures.files.wordpress.com/2015/11/araganaqltaa.jpg?w=1186&amp;h=772" TargetMode="External"/><Relationship Id="rId71" Type="http://schemas.openxmlformats.org/officeDocument/2006/relationships/hyperlink" Target="http://www.dododex.com/media/creature/diplocaulus.png" TargetMode="External"/><Relationship Id="rId70" Type="http://schemas.openxmlformats.org/officeDocument/2006/relationships/hyperlink" Target="http://pm1.narvii.com/6590/1a31ba3fadae8214d29df5002ae21c59948a594d_00.jpg" TargetMode="External"/><Relationship Id="rId139" Type="http://schemas.openxmlformats.org/officeDocument/2006/relationships/hyperlink" Target="https://cdn.shopify.com/s/files/1/1342/5013/products/feathered-velociraptor-1_large.jpg?v=1472103067" TargetMode="External"/><Relationship Id="rId138" Type="http://schemas.openxmlformats.org/officeDocument/2006/relationships/hyperlink" Target="https://www.thoughtco.com/thmb/vKp8h6shlHldWn9Lr5LosuBpL04=/768x0/filters:no_upscale():max_bytes(150000):strip_icc()/GettyImages-680791823-59af09edaad52b0010486221.jpg" TargetMode="External"/><Relationship Id="rId137" Type="http://schemas.openxmlformats.org/officeDocument/2006/relationships/hyperlink" Target="https://img2.cgtrader.com/items/885663/b208a63771/large/game-ready-dinosaur-stegosaurus-3d-model-low-poly-max-obj-fbx-c4d-ma-mb.jpg" TargetMode="External"/><Relationship Id="rId132" Type="http://schemas.openxmlformats.org/officeDocument/2006/relationships/hyperlink" Target="https://vignette.wikia.nocookie.net/chroniclesofarn/images/d/d2/Wyrm-02.png/revision/latest?cb=20160217010640" TargetMode="External"/><Relationship Id="rId131" Type="http://schemas.openxmlformats.org/officeDocument/2006/relationships/hyperlink" Target="https://i.pinimg.com/originals/8e/42/80/8e4280e0af37a3e5fab3f6ab5b0550b0.jpg" TargetMode="External"/><Relationship Id="rId130" Type="http://schemas.openxmlformats.org/officeDocument/2006/relationships/hyperlink" Target="https://i.pinimg.com/originals/97/54/dc/9754dc6ca466973ebff3e2997cfe7954.jpg" TargetMode="External"/><Relationship Id="rId136" Type="http://schemas.openxmlformats.org/officeDocument/2006/relationships/hyperlink" Target="https://images-na.ssl-images-amazon.com/images/I/81RI4O7hIYL._SL1500_.jpg" TargetMode="External"/><Relationship Id="rId135" Type="http://schemas.openxmlformats.org/officeDocument/2006/relationships/hyperlink" Target="https://www.newdinosaurs.com/wp-content/uploads/2016/01/78_dilophosaurus_nobu_tamura.jpg" TargetMode="External"/><Relationship Id="rId134" Type="http://schemas.openxmlformats.org/officeDocument/2006/relationships/hyperlink" Target="https://vignette.wikia.nocookie.net/landbeforetime/images/1/13/Quetzalcoatlus.jpg/revision/latest?cb=20160328172458" TargetMode="External"/><Relationship Id="rId133" Type="http://schemas.openxmlformats.org/officeDocument/2006/relationships/hyperlink" Target="http://images.dinosaurpictures.org/pterodactyl_532f.jpg" TargetMode="External"/><Relationship Id="rId62" Type="http://schemas.openxmlformats.org/officeDocument/2006/relationships/hyperlink" Target="https://abookofcreatures.files.wordpress.com/2015/04/puaka1.jpg?w=1641&amp;h=844" TargetMode="External"/><Relationship Id="rId61" Type="http://schemas.openxmlformats.org/officeDocument/2006/relationships/hyperlink" Target="https://abookofcreatures.files.wordpress.com/2016/10/okpe.jpg?w=1386&amp;h=842" TargetMode="External"/><Relationship Id="rId64" Type="http://schemas.openxmlformats.org/officeDocument/2006/relationships/hyperlink" Target="https://upload.wikimedia.org/wikipedia/commons/3/3c/Squonk.png" TargetMode="External"/><Relationship Id="rId63" Type="http://schemas.openxmlformats.org/officeDocument/2006/relationships/hyperlink" Target="https://abookofcreatures.files.wordpress.com/2015/03/boongurunguru.jpg?w=1706&amp;h=706" TargetMode="External"/><Relationship Id="rId66" Type="http://schemas.openxmlformats.org/officeDocument/2006/relationships/hyperlink" Target="https://i.pinimg.com/originals/cb/df/ed/cbdfedaa6be43c417e1945ed58f8dfd4.jpg" TargetMode="External"/><Relationship Id="rId172" Type="http://schemas.openxmlformats.org/officeDocument/2006/relationships/hyperlink" Target="http://www.toshioshimada.com.br/wp-content/uploads/2017/03/oni3.jpg" TargetMode="External"/><Relationship Id="rId65" Type="http://schemas.openxmlformats.org/officeDocument/2006/relationships/hyperlink" Target="https://bloximages.chicago2.vip.townnews.com/journalstar.com/content/tncms/assets/v3/editorial/d/b8/db856142-4052-11df-807b-001cc4c03286/db856142-4052-11df-807b-001cc4c03286.image.jpg" TargetMode="External"/><Relationship Id="rId171" Type="http://schemas.openxmlformats.org/officeDocument/2006/relationships/hyperlink" Target="http://3.bp.blogspot.com/-vXOUvuhYwrI/VAaHcfhc9gI/AAAAAAAAAnA/f417rnZYEMk/w1200-h630-p-k-no-nu/neanderthal%2Bhunting.jpg" TargetMode="External"/><Relationship Id="rId68" Type="http://schemas.openxmlformats.org/officeDocument/2006/relationships/hyperlink" Target="https://abookofcreatures.files.wordpress.com/2015/06/saratan.jpg?w=1470&amp;h=1348" TargetMode="External"/><Relationship Id="rId170" Type="http://schemas.openxmlformats.org/officeDocument/2006/relationships/hyperlink" Target="http://1.bp.blogspot.com/-7duDrv8mKq4/VaZxsWBQIfI/AAAAAAAABSw/AVKjC5XMt6I/s1600/19230239.jpg" TargetMode="External"/><Relationship Id="rId67" Type="http://schemas.openxmlformats.org/officeDocument/2006/relationships/hyperlink" Target="https://abookofcreatures.files.wordpress.com/2016/01/traicousse.jpg?w=1390&amp;h=972" TargetMode="External"/><Relationship Id="rId60" Type="http://schemas.openxmlformats.org/officeDocument/2006/relationships/hyperlink" Target="https://vignette.wikia.nocookie.net/dinosaurs/images/1/1a/Epicyon1.jpg/revision/latest?cb=20180124181632" TargetMode="External"/><Relationship Id="rId165" Type="http://schemas.openxmlformats.org/officeDocument/2006/relationships/hyperlink" Target="http://static.prsa.pl/images/546a3e4d-fa47-4636-85e9-1d83d9c3f22e.jpg" TargetMode="External"/><Relationship Id="rId69" Type="http://schemas.openxmlformats.org/officeDocument/2006/relationships/hyperlink" Target="https://cdn-prod.servicemaster.com/-/media/Feature/Terminix/Blogs/Anomalocaris_canadensis_-_reconstruction_-_MUSE.jpg?la=en&amp;rev=8707562cd00c4365a20bdb780d487dcb&amp;hash=4A7029CE5E46FE499E2D5F8B65A4CCCF" TargetMode="External"/><Relationship Id="rId164" Type="http://schemas.openxmlformats.org/officeDocument/2006/relationships/hyperlink" Target="http://images.dinosaurpictures.org/Parasaurolophus_0d4f.jpg" TargetMode="External"/><Relationship Id="rId163" Type="http://schemas.openxmlformats.org/officeDocument/2006/relationships/hyperlink" Target="https://3c1703fe8d.site.internapcdn.net/newman/gfx/news/hires/2018/ledumahadima.jpg" TargetMode="External"/><Relationship Id="rId162" Type="http://schemas.openxmlformats.org/officeDocument/2006/relationships/hyperlink" Target="https://upload.wikimedia.org/wikipedia/commons/2/23/Garjainia_madiba.png" TargetMode="External"/><Relationship Id="rId169" Type="http://schemas.openxmlformats.org/officeDocument/2006/relationships/hyperlink" Target="https://media-waterdeep.cursecdn.com/avatars/thumbnails/0/225/1000/1000/636252765553048566.jpeg" TargetMode="External"/><Relationship Id="rId168" Type="http://schemas.openxmlformats.org/officeDocument/2006/relationships/hyperlink" Target="https://static-2.gumroad.com/res/gumroad/8488904921036/asset_previews/db7161db51d9c72877977d8d65d0a3d1/retina/promo2.jpg" TargetMode="External"/><Relationship Id="rId167" Type="http://schemas.openxmlformats.org/officeDocument/2006/relationships/hyperlink" Target="https://www.summitlighthouse.org/wp-content/uploads/2016/10/archangel-michael-feature-banff.jpg" TargetMode="External"/><Relationship Id="rId166" Type="http://schemas.openxmlformats.org/officeDocument/2006/relationships/hyperlink" Target="https://upload.wikimedia.org/wikipedia/commons/thumb/a/a0/Hercules_Musei_Capitolini_MC1265.jpg/1200px-Hercules_Musei_Capitolini_MC1265.jpg" TargetMode="External"/><Relationship Id="rId51" Type="http://schemas.openxmlformats.org/officeDocument/2006/relationships/hyperlink" Target="https://www.newdinosaurs.com/wp-content/uploads/2016/11/899_thylacosmilus_roman_yevseyev.jpg" TargetMode="External"/><Relationship Id="rId50" Type="http://schemas.openxmlformats.org/officeDocument/2006/relationships/hyperlink" Target="https://images-wixmp-ed30a86b8c4ca887773594c2.wixmp.com/intermediary/f/6c5852a4-1aaf-467e-b733-4980ae93da88/d80gpko-364f6664-6797-4723-bece-ae271e6a4dde.png" TargetMode="External"/><Relationship Id="rId53" Type="http://schemas.openxmlformats.org/officeDocument/2006/relationships/hyperlink" Target="https://abookofcreatures.files.wordpress.com/2017/05/chicheface.jpg?w=1384&amp;h=676" TargetMode="External"/><Relationship Id="rId52" Type="http://schemas.openxmlformats.org/officeDocument/2006/relationships/hyperlink" Target="https://i.pinimg.com/originals/ec/36/6f/ec366f6ba764d4c65b4ecbb12e63d570.jpg" TargetMode="External"/><Relationship Id="rId55" Type="http://schemas.openxmlformats.org/officeDocument/2006/relationships/hyperlink" Target="https://i.pinimg.com/originals/9d/d6/05/9dd6052f81895d3290ec7126a11e492f.png" TargetMode="External"/><Relationship Id="rId161" Type="http://schemas.openxmlformats.org/officeDocument/2006/relationships/hyperlink" Target="https://vignette.wikia.nocookie.net/jurassicpark/images/3/3f/DracorexMain.jpg/revision/latest?cb=20180613081327" TargetMode="External"/><Relationship Id="rId54" Type="http://schemas.openxmlformats.org/officeDocument/2006/relationships/hyperlink" Target="https://vignette.wikia.nocookie.net/mythology/images/f/ff/Fenrir-2.jpg/revision/latest?cb=20130619223817" TargetMode="External"/><Relationship Id="rId160" Type="http://schemas.openxmlformats.org/officeDocument/2006/relationships/hyperlink" Target="https://images-wixmp-ed30a86b8c4ca887773594c2.wixmp.com/intermediary/f/127780f2-a109-4be0-b59c-8caf0c4386a7/dczpvaf-51123d7b-a609-43f7-8e24-db9a55596a22.png/v1/fill/w_1213,h_659,q_70,strp/shringasaurus_by_prehistorybyliam_dczpvaf-pre.jpg" TargetMode="External"/><Relationship Id="rId57" Type="http://schemas.openxmlformats.org/officeDocument/2006/relationships/hyperlink" Target="http://remezcla.com/wp-content/uploads/2011/10/Screen-Shot-2014-10-29-at-2.56.28-PM.png" TargetMode="External"/><Relationship Id="rId56" Type="http://schemas.openxmlformats.org/officeDocument/2006/relationships/hyperlink" Target="https://i.pinimg.com/originals/9d/d6/05/9dd6052f81895d3290ec7126a11e492f.png" TargetMode="External"/><Relationship Id="rId159" Type="http://schemas.openxmlformats.org/officeDocument/2006/relationships/hyperlink" Target="https://i.redd.it/xbp05bxm4gsz.jpg" TargetMode="External"/><Relationship Id="rId59" Type="http://schemas.openxmlformats.org/officeDocument/2006/relationships/hyperlink" Target="https://www.thoughtco.com/thmb/gL_A9JsyUXhXDDznONPRbU_xAnE=/1195x0/filters:no_upscale():max_bytes(150000):strip_icc():format(webp)/direwolfDA-56a2544a5f9b58b7d0c91baa.jpg" TargetMode="External"/><Relationship Id="rId154" Type="http://schemas.openxmlformats.org/officeDocument/2006/relationships/hyperlink" Target="https://upload.wikimedia.org/wikipedia/commons/a/ae/Amargasaurus_NT_small_%28mirrored%29.jpg" TargetMode="External"/><Relationship Id="rId58" Type="http://schemas.openxmlformats.org/officeDocument/2006/relationships/hyperlink" Target="https://widowcranky.files.wordpress.com/2018/02/tiangou.jpg?w=1200" TargetMode="External"/><Relationship Id="rId153" Type="http://schemas.openxmlformats.org/officeDocument/2006/relationships/hyperlink" Target="https://i.pinimg.com/originals/bb/62/cd/bb62cd60b1ce7b5268febe4006c57db5.jpg" TargetMode="External"/><Relationship Id="rId152" Type="http://schemas.openxmlformats.org/officeDocument/2006/relationships/hyperlink" Target="http://images.dinosaurpictures.org/iguanodon-1_e1e9.jpg" TargetMode="External"/><Relationship Id="rId151" Type="http://schemas.openxmlformats.org/officeDocument/2006/relationships/hyperlink" Target="https://upload.wikimedia.org/wikipedia/commons/8/8a/Carnotaurus_2017.png" TargetMode="External"/><Relationship Id="rId158" Type="http://schemas.openxmlformats.org/officeDocument/2006/relationships/hyperlink" Target="https://i.redd.it/zq633ltv5kg21.jpg" TargetMode="External"/><Relationship Id="rId157" Type="http://schemas.openxmlformats.org/officeDocument/2006/relationships/hyperlink" Target="http://images.dinosaurpictures.org/Concavenator_8d05.jpg" TargetMode="External"/><Relationship Id="rId156" Type="http://schemas.openxmlformats.org/officeDocument/2006/relationships/hyperlink" Target="https://vignette.wikia.nocookie.net/dinosauralive/images/b/b5/Deinocheirus1.jpg/revision/latest?cb=20160610175143" TargetMode="External"/><Relationship Id="rId155" Type="http://schemas.openxmlformats.org/officeDocument/2006/relationships/hyperlink" Target="https://lh3.googleusercontent.com/proxy/xDg4jeHELwcdnN3LXxN9B1ramvwe7P5KdQ9mYdSaqhxi3JtJYh6t0uBsqStUS0Qb5epgGy92D1YpalI-fwo80UmFiQ=w530-h297-n-rw" TargetMode="External"/><Relationship Id="rId107" Type="http://schemas.openxmlformats.org/officeDocument/2006/relationships/hyperlink" Target="https://img.newatlas.com/lisowicia-1.jpg?auto=format%2Ccompress&amp;ch=Width%2CDPR&amp;fit=crop&amp;h=347&amp;q=60&amp;rect=0%2C19%2C1023%2C576&amp;w=616&amp;s=aa8b2bf5bc2e15cb0a1a813d68a9246a" TargetMode="External"/><Relationship Id="rId106" Type="http://schemas.openxmlformats.org/officeDocument/2006/relationships/hyperlink" Target="https://abookofcreatures.files.wordpress.com/2015/04/kayeri.jpg?w=1586&amp;h=2956" TargetMode="External"/><Relationship Id="rId105" Type="http://schemas.openxmlformats.org/officeDocument/2006/relationships/hyperlink" Target="https://abookofcreatures.files.wordpress.com/2015/08/raiju.jpg?w=1578&amp;h=522" TargetMode="External"/><Relationship Id="rId104" Type="http://schemas.openxmlformats.org/officeDocument/2006/relationships/hyperlink" Target="https://abookofcreatures.files.wordpress.com/2016/09/yin-shu.jpg?w=1369&amp;h=488" TargetMode="External"/><Relationship Id="rId109" Type="http://schemas.openxmlformats.org/officeDocument/2006/relationships/hyperlink" Target="https://mythology.net/wp-content/uploads/2018/07/Bigfoot.jpg" TargetMode="External"/><Relationship Id="rId108" Type="http://schemas.openxmlformats.org/officeDocument/2006/relationships/hyperlink" Target="https://vignette.wikia.nocookie.net/landbeforetime/images/d/d6/Ceratogaulus.jpg/revision/latest?cb=20160619162039" TargetMode="External"/><Relationship Id="rId103" Type="http://schemas.openxmlformats.org/officeDocument/2006/relationships/hyperlink" Target="https://abookofcreatures.files.wordpress.com/2016/11/shilali.jpg?w=1386&amp;h=396" TargetMode="External"/><Relationship Id="rId102" Type="http://schemas.openxmlformats.org/officeDocument/2006/relationships/hyperlink" Target="https://yt3.ggpht.com/a-/AN66SAwIPYWLRjZJTeczx3UGSoXm1M6EEY5JMrxHjw=s900-mo-c-c0xffffffff-rj-k-no" TargetMode="External"/><Relationship Id="rId101" Type="http://schemas.openxmlformats.org/officeDocument/2006/relationships/hyperlink" Target="https://www.pngkey.com/png/detail/38-386744_stomatosuchus-inermis-was-a-10-metres-33-ft.png" TargetMode="External"/><Relationship Id="rId100" Type="http://schemas.openxmlformats.org/officeDocument/2006/relationships/hyperlink" Target="https://upload.wikimedia.org/wikipedia/commons/c/ca/Belodon.jpg" TargetMode="External"/><Relationship Id="rId129" Type="http://schemas.openxmlformats.org/officeDocument/2006/relationships/hyperlink" Target="http://orig05.deviantart.net/8f75/f/2011/133/4/7/lindworm_by_benu_h-d3g8rsu.jpg" TargetMode="External"/><Relationship Id="rId128" Type="http://schemas.openxmlformats.org/officeDocument/2006/relationships/hyperlink" Target="https://d2pptc4exyus09.cloudfront.net/puzzle/130/237/original.jpg" TargetMode="External"/><Relationship Id="rId127" Type="http://schemas.openxmlformats.org/officeDocument/2006/relationships/hyperlink" Target="https://vignette.wikia.nocookie.net/pathfinder/images/e/e8/Wyvern.jpg/revision/latest?cb=20100601123907" TargetMode="External"/><Relationship Id="rId126" Type="http://schemas.openxmlformats.org/officeDocument/2006/relationships/hyperlink" Target="https://vignette.wikia.nocookie.net/kingarthur/images/9/92/Red_Dragon.jpg/revision/latest?cb=20170301063222" TargetMode="External"/><Relationship Id="rId121" Type="http://schemas.openxmlformats.org/officeDocument/2006/relationships/hyperlink" Target="https://alchetron.com/cdn/gorgonopsia-6c760fe3-2e9b-4b5d-8298-db3ac8f2e95-resize-750.jpeg" TargetMode="External"/><Relationship Id="rId120" Type="http://schemas.openxmlformats.org/officeDocument/2006/relationships/hyperlink" Target="https://hawkebackpacking.com/images/pictures/asia/thailand/chiang_mai_wat_phrathat_doi_suthep/thailand_chiang_mai_wat_phrathat_doi_suthep_09.jpg" TargetMode="External"/><Relationship Id="rId125" Type="http://schemas.openxmlformats.org/officeDocument/2006/relationships/hyperlink" Target="https://images-wixmp-ed30a86b8c4ca887773594c2.wixmp.com/intermediary/f/d45f3e78-4b4b-4c4b-8e5e-48d878cd28c0/dasxcj7-2f6c66a7-189d-4bb7-87d8-7951008a5e42.png/v1/fill/w_984,h_812,q_70,strp/rudolph_the_red_nosed_estemmenosuchus_by_viergacht_dasxcj7-pre.jpg" TargetMode="External"/><Relationship Id="rId124" Type="http://schemas.openxmlformats.org/officeDocument/2006/relationships/hyperlink" Target="https://upload.wikimedia.org/wikipedia/commons/7/7c/Platybelodon.png" TargetMode="External"/><Relationship Id="rId123" Type="http://schemas.openxmlformats.org/officeDocument/2006/relationships/hyperlink" Target="https://www.thoughtco.com/thmb/hJwHKB4QQe1Aq_tyspBfVS6KaiU=/768x0/filters:no_upscale():max_bytes(150000):strip_icc()/glyptodonPR-56a253a73df78cf77274766e.jpg" TargetMode="External"/><Relationship Id="rId122" Type="http://schemas.openxmlformats.org/officeDocument/2006/relationships/hyperlink" Target="https://vignette.wikia.nocookie.net/prenistoricpark/images/6/65/%D0%9C%D0%B5%D0%B3%D0%B0%D1%82%D0%B5%D1%80%D0%B8%D0%B9_3.jpg/revision/latest?cb=20140309151704&amp;path-prefix=ru" TargetMode="External"/><Relationship Id="rId95" Type="http://schemas.openxmlformats.org/officeDocument/2006/relationships/hyperlink" Target="https://upload.wikimedia.org/wikipedia/commons/a/af/Bild2_Ur-Schildkr%C3%B6te_Zeichnung.jpg" TargetMode="External"/><Relationship Id="rId94" Type="http://schemas.openxmlformats.org/officeDocument/2006/relationships/hyperlink" Target="https://upload.wikimedia.org/wikipedia/commons/thumb/4/4b/Ninjemys_oweni.jpg/170px-Ninjemys_oweni.jpg" TargetMode="External"/><Relationship Id="rId97" Type="http://schemas.openxmlformats.org/officeDocument/2006/relationships/hyperlink" Target="https://www.newdinosaurs.com/wp-content/uploads/2016/11/1433_purussaurus_robinson_kunz.png" TargetMode="External"/><Relationship Id="rId96" Type="http://schemas.openxmlformats.org/officeDocument/2006/relationships/hyperlink" Target="https://abookofcreatures.files.wordpress.com/2017/02/dungavenhooter.jpg" TargetMode="External"/><Relationship Id="rId99" Type="http://schemas.openxmlformats.org/officeDocument/2006/relationships/hyperlink" Target="https://thumbs-prod.si-cdn.com/1R90WSp6aSSQuWBcIOJ8E7ivi3I=/800x600/filters:no_upscale():focal(1845x1001:1846x1002)/https://public-media.si-cdn.com/filer/82/97/8297e3c5-a6fa-4d7d-b866-1a14d93533d1/88464.jpg" TargetMode="External"/><Relationship Id="rId98" Type="http://schemas.openxmlformats.org/officeDocument/2006/relationships/hyperlink" Target="https://i.imgur.com/y1KDt5G.png" TargetMode="External"/><Relationship Id="rId91" Type="http://schemas.openxmlformats.org/officeDocument/2006/relationships/hyperlink" Target="https://res.cloudinary.com/teepublic/image/private/s--BziuzAF---/b_rgb:908d91,t_Heather%20Preview/c_limit,f_jpg,h_630,q_90,w_630/v1495439404/production/designs/1616937_1.jpg" TargetMode="External"/><Relationship Id="rId90" Type="http://schemas.openxmlformats.org/officeDocument/2006/relationships/hyperlink" Target="https://i.ytimg.com/vi/W0xqAAu-NBk/maxresdefault.jpg" TargetMode="External"/><Relationship Id="rId93" Type="http://schemas.openxmlformats.org/officeDocument/2006/relationships/hyperlink" Target="https://abookofcreatures.files.wordpress.com/2015/07/zhubieyu.jpg" TargetMode="External"/><Relationship Id="rId92" Type="http://schemas.openxmlformats.org/officeDocument/2006/relationships/hyperlink" Target="https://vignette.wikia.nocookie.net/toriko-fan-fiction/images/5/56/World_Turtle.jpg/revision/latest?cb=20150724033227" TargetMode="External"/><Relationship Id="rId118" Type="http://schemas.openxmlformats.org/officeDocument/2006/relationships/hyperlink" Target="http://cdn.sci-news.com/images/enlarge3/image_4116_1e-Thylacoleo-carnifex.jpg" TargetMode="External"/><Relationship Id="rId117" Type="http://schemas.openxmlformats.org/officeDocument/2006/relationships/hyperlink" Target="https://i.redd.it/rgfwl1lpd1b21.jpg" TargetMode="External"/><Relationship Id="rId116" Type="http://schemas.openxmlformats.org/officeDocument/2006/relationships/hyperlink" Target="https://i.pinimg.com/originals/d2/fc/73/d2fc73041d388cf95bdb95cb55c13bc3.jpg" TargetMode="External"/><Relationship Id="rId115" Type="http://schemas.openxmlformats.org/officeDocument/2006/relationships/hyperlink" Target="https://abookofcreatures.files.wordpress.com/2015/06/malebete.jpg?w=1560&amp;h=796" TargetMode="External"/><Relationship Id="rId119" Type="http://schemas.openxmlformats.org/officeDocument/2006/relationships/hyperlink" Target="https://abookofcreatures.files.wordpress.com/2016/10/qasogonaga.jpg?w=1407&amp;h=688" TargetMode="External"/><Relationship Id="rId110" Type="http://schemas.openxmlformats.org/officeDocument/2006/relationships/hyperlink" Target="https://vignette.wikia.nocookie.net/cryptidz/images/8/80/Light_Coat_Yeti.jpg/revision/latest?cb=20130405210818" TargetMode="External"/><Relationship Id="rId114" Type="http://schemas.openxmlformats.org/officeDocument/2006/relationships/hyperlink" Target="https://i.ytimg.com/vi/y26S3vsK1jU/hqdefault.jpg" TargetMode="External"/><Relationship Id="rId113" Type="http://schemas.openxmlformats.org/officeDocument/2006/relationships/hyperlink" Target="https://cdn3.tropicalsky.co.uk/images/560x420/spirit-bear-2i4a1516-by-cael-cook.jpg" TargetMode="External"/><Relationship Id="rId112" Type="http://schemas.openxmlformats.org/officeDocument/2006/relationships/hyperlink" Target="https://www.dandwiki.com/w/images/thumb/b/b0/E34215042f0b540b9c743edf068dfdca.jpg/325px-E34215042f0b540b9c743edf068dfdca.jpg" TargetMode="External"/><Relationship Id="rId111" Type="http://schemas.openxmlformats.org/officeDocument/2006/relationships/hyperlink" Target="https://www.museumofman.org/wp-content/uploads/full-body-Stacey-Keck.jpg" TargetMode="External"/><Relationship Id="rId201" Type="http://schemas.openxmlformats.org/officeDocument/2006/relationships/vmlDrawing" Target="../drawings/vmlDrawing6.vml"/><Relationship Id="rId200"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7.xml"/><Relationship Id="rId3" Type="http://schemas.openxmlformats.org/officeDocument/2006/relationships/vmlDrawing" Target="../drawings/vmlDrawing7.vml"/><Relationship Id="rId6" Type="http://schemas.openxmlformats.org/officeDocument/2006/relationships/table" Target="../tables/table2.xml"/><Relationship Id="rId7"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1"/>
      <c r="H1" s="1"/>
    </row>
    <row r="4">
      <c r="B4" s="2" t="s">
        <v>0</v>
      </c>
      <c r="C4" s="3"/>
      <c r="D4" s="3"/>
      <c r="E4" s="3"/>
      <c r="F4" s="3"/>
      <c r="G4" s="4"/>
    </row>
    <row r="5">
      <c r="B5" s="5" t="s">
        <v>1</v>
      </c>
      <c r="D5" s="6" t="str">
        <f t="shared" ref="D5:E5" si="1">'Main - Random Generator'!C7</f>
        <v>#REF!</v>
      </c>
      <c r="E5" s="7" t="str">
        <f t="shared" si="1"/>
        <v>#REF!</v>
      </c>
      <c r="G5" s="8"/>
    </row>
    <row r="6">
      <c r="B6" s="9" t="s">
        <v>2</v>
      </c>
      <c r="C6" s="10" t="s">
        <v>3</v>
      </c>
      <c r="D6" s="11" t="str">
        <f t="shared" ref="D6:E6" si="2">'Main - Random Generator'!C8</f>
        <v>#REF!</v>
      </c>
      <c r="E6" s="12" t="str">
        <f t="shared" si="2"/>
        <v>#REF!</v>
      </c>
      <c r="G6" s="8"/>
    </row>
    <row r="7">
      <c r="B7" s="13"/>
      <c r="C7" s="14" t="s">
        <v>4</v>
      </c>
      <c r="D7" s="15" t="str">
        <f t="shared" ref="D7:E7" si="3">'Main - Random Generator'!C9</f>
        <v>#REF!</v>
      </c>
      <c r="E7" s="16" t="str">
        <f t="shared" si="3"/>
        <v>#REF!</v>
      </c>
      <c r="G7" s="8"/>
    </row>
    <row r="8">
      <c r="B8" s="17"/>
      <c r="C8" s="18" t="s">
        <v>5</v>
      </c>
      <c r="D8" s="19" t="str">
        <f t="shared" ref="D8:E8" si="4">'Main - Random Generator'!C10</f>
        <v>#REF!</v>
      </c>
      <c r="E8" s="20" t="str">
        <f t="shared" si="4"/>
        <v>#REF!</v>
      </c>
      <c r="F8" s="21"/>
      <c r="G8" s="22"/>
    </row>
    <row r="9">
      <c r="B9" s="1"/>
    </row>
    <row r="11">
      <c r="B11" s="23" t="s">
        <v>6</v>
      </c>
      <c r="C11" s="3"/>
      <c r="D11" s="3"/>
      <c r="E11" s="3"/>
      <c r="F11" s="3"/>
      <c r="G11" s="4"/>
    </row>
    <row r="12">
      <c r="B12" s="24" t="str">
        <f>'Main - Random Generator'!A15</f>
        <v>#REF!</v>
      </c>
      <c r="G12" s="8"/>
    </row>
    <row r="13">
      <c r="B13" s="13"/>
      <c r="G13" s="8"/>
    </row>
    <row r="14">
      <c r="B14" s="25" t="str">
        <f>'Main - Random Generator'!A17</f>
        <v>#REF!</v>
      </c>
      <c r="G14" s="8"/>
    </row>
    <row r="15">
      <c r="B15" s="13"/>
      <c r="G15" s="8"/>
    </row>
    <row r="16">
      <c r="B16" s="26" t="str">
        <f>'Main - Random Generator'!A19</f>
        <v>#REF!</v>
      </c>
      <c r="G16" s="8"/>
    </row>
    <row r="17">
      <c r="B17" s="13"/>
      <c r="G17" s="8"/>
    </row>
    <row r="18">
      <c r="B18" s="13"/>
      <c r="G18" s="8"/>
    </row>
    <row r="19">
      <c r="B19" s="27"/>
      <c r="C19" s="28"/>
      <c r="D19" s="28"/>
      <c r="E19" s="28"/>
      <c r="F19" s="28"/>
      <c r="G19" s="29"/>
    </row>
    <row r="20">
      <c r="B20" s="5" t="s">
        <v>7</v>
      </c>
      <c r="C20" s="30" t="b">
        <v>1</v>
      </c>
      <c r="D20" s="31" t="str">
        <f t="shared" ref="D20:D21" si="5">IF(C20 = TRUE ,'Main - Random Generator'!K19,"")</f>
        <v>#REF!</v>
      </c>
      <c r="G20" s="8"/>
    </row>
    <row r="21">
      <c r="B21" s="5" t="s">
        <v>8</v>
      </c>
      <c r="C21" s="30" t="b">
        <v>1</v>
      </c>
      <c r="D21" s="32" t="str">
        <f t="shared" si="5"/>
        <v>#REF!</v>
      </c>
      <c r="G21" s="8"/>
    </row>
    <row r="22">
      <c r="B22" s="5" t="s">
        <v>9</v>
      </c>
      <c r="C22" s="30" t="b">
        <v>1</v>
      </c>
      <c r="D22" s="31" t="str">
        <f t="shared" ref="D22:D23" si="6">IF(C22 = TRUE ,'Main - Random Generator'!K17,"")</f>
        <v>#REF!</v>
      </c>
      <c r="G22" s="8"/>
    </row>
    <row r="23">
      <c r="B23" s="5" t="s">
        <v>10</v>
      </c>
      <c r="C23" s="30" t="b">
        <v>1</v>
      </c>
      <c r="D23" s="32" t="str">
        <f t="shared" si="6"/>
        <v>#REF!</v>
      </c>
      <c r="G23" s="8"/>
    </row>
    <row r="24">
      <c r="B24" s="5" t="s">
        <v>11</v>
      </c>
      <c r="C24" s="30" t="b">
        <v>1</v>
      </c>
      <c r="D24" s="31" t="str">
        <f>IF(C24 = TRUE ,'Main - Random Generator'!K23,"")</f>
        <v>#REF!</v>
      </c>
      <c r="G24" s="8"/>
    </row>
    <row r="25">
      <c r="B25" s="33" t="s">
        <v>12</v>
      </c>
      <c r="C25" s="34" t="b">
        <v>1</v>
      </c>
      <c r="D25" s="35" t="str">
        <f>IF(C25 = TRUE ,'Main - Random Generator'!K22,"")</f>
        <v>#REF!</v>
      </c>
      <c r="E25" s="21"/>
      <c r="F25" s="21"/>
      <c r="G25" s="22"/>
    </row>
    <row r="26">
      <c r="B26" s="1"/>
    </row>
  </sheetData>
  <mergeCells count="22">
    <mergeCell ref="E6:G6"/>
    <mergeCell ref="E7:G7"/>
    <mergeCell ref="E8:G8"/>
    <mergeCell ref="B9:G10"/>
    <mergeCell ref="B11:G11"/>
    <mergeCell ref="B12:G13"/>
    <mergeCell ref="B14:G15"/>
    <mergeCell ref="B16:G19"/>
    <mergeCell ref="D20:G20"/>
    <mergeCell ref="D21:G21"/>
    <mergeCell ref="D22:G22"/>
    <mergeCell ref="D23:G23"/>
    <mergeCell ref="D24:G24"/>
    <mergeCell ref="D25:G25"/>
    <mergeCell ref="A1:A28"/>
    <mergeCell ref="B1:G3"/>
    <mergeCell ref="H1:H28"/>
    <mergeCell ref="B4:G4"/>
    <mergeCell ref="B5:C5"/>
    <mergeCell ref="E5:G5"/>
    <mergeCell ref="B6:B8"/>
    <mergeCell ref="B26:G28"/>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86"/>
    <col customWidth="1" min="2" max="2" width="29.71"/>
    <col customWidth="1" min="3" max="3" width="30.14"/>
    <col customWidth="1" min="4" max="4" width="8.71"/>
    <col customWidth="1" min="6" max="6" width="30.14"/>
    <col customWidth="1" min="7" max="7" width="8.71"/>
    <col customWidth="1" min="9" max="9" width="30.14"/>
    <col customWidth="1" min="10" max="10" width="8.71"/>
  </cols>
  <sheetData>
    <row r="1">
      <c r="A1" s="36"/>
      <c r="B1" s="37" t="s">
        <v>13</v>
      </c>
      <c r="C1" s="38" t="s">
        <v>14</v>
      </c>
      <c r="D1" s="39" t="s">
        <v>15</v>
      </c>
      <c r="E1" s="37" t="s">
        <v>13</v>
      </c>
      <c r="F1" s="40" t="s">
        <v>16</v>
      </c>
      <c r="G1" s="39" t="s">
        <v>17</v>
      </c>
      <c r="H1" s="37" t="s">
        <v>13</v>
      </c>
      <c r="I1" s="41" t="s">
        <v>18</v>
      </c>
      <c r="J1" s="42" t="s">
        <v>19</v>
      </c>
    </row>
    <row r="2">
      <c r="A2" s="36"/>
      <c r="B2" s="37" t="s">
        <v>13</v>
      </c>
      <c r="C2" s="38" t="s">
        <v>20</v>
      </c>
      <c r="D2" s="39" t="s">
        <v>21</v>
      </c>
      <c r="E2" s="37" t="s">
        <v>13</v>
      </c>
      <c r="F2" s="40" t="s">
        <v>22</v>
      </c>
      <c r="G2" s="39" t="s">
        <v>23</v>
      </c>
      <c r="H2" s="37" t="s">
        <v>13</v>
      </c>
      <c r="I2" s="43" t="s">
        <v>24</v>
      </c>
      <c r="J2" s="44"/>
    </row>
    <row r="3">
      <c r="A3" s="36"/>
      <c r="B3" s="37" t="s">
        <v>13</v>
      </c>
      <c r="C3" s="38" t="s">
        <v>25</v>
      </c>
      <c r="D3" s="39" t="s">
        <v>26</v>
      </c>
      <c r="E3" s="37" t="s">
        <v>13</v>
      </c>
      <c r="F3" s="40" t="s">
        <v>27</v>
      </c>
      <c r="G3" s="39" t="s">
        <v>28</v>
      </c>
      <c r="H3" s="37" t="s">
        <v>13</v>
      </c>
      <c r="I3" s="43" t="s">
        <v>29</v>
      </c>
      <c r="J3" s="44"/>
    </row>
    <row r="4">
      <c r="A4" s="36"/>
      <c r="B4" s="37" t="s">
        <v>13</v>
      </c>
      <c r="C4" s="38" t="s">
        <v>30</v>
      </c>
      <c r="D4" s="39" t="s">
        <v>31</v>
      </c>
      <c r="E4" s="45" t="s">
        <v>32</v>
      </c>
      <c r="F4" s="40" t="s">
        <v>33</v>
      </c>
      <c r="G4" s="39" t="s">
        <v>34</v>
      </c>
      <c r="H4" s="37" t="s">
        <v>13</v>
      </c>
      <c r="I4" s="43" t="s">
        <v>35</v>
      </c>
      <c r="J4" s="46"/>
    </row>
    <row r="5">
      <c r="A5" s="36"/>
      <c r="B5" s="37" t="s">
        <v>13</v>
      </c>
      <c r="C5" s="38" t="s">
        <v>36</v>
      </c>
      <c r="D5" s="39" t="s">
        <v>37</v>
      </c>
      <c r="E5" s="45" t="s">
        <v>32</v>
      </c>
      <c r="F5" s="40" t="s">
        <v>38</v>
      </c>
      <c r="G5" s="39" t="s">
        <v>39</v>
      </c>
      <c r="H5" s="37" t="s">
        <v>13</v>
      </c>
      <c r="I5" s="43" t="s">
        <v>40</v>
      </c>
      <c r="J5" s="46"/>
    </row>
    <row r="6">
      <c r="A6" s="36"/>
      <c r="B6" s="37" t="s">
        <v>13</v>
      </c>
      <c r="C6" s="38" t="s">
        <v>41</v>
      </c>
      <c r="D6" s="39" t="s">
        <v>42</v>
      </c>
      <c r="E6" s="47" t="s">
        <v>43</v>
      </c>
      <c r="F6" s="40" t="s">
        <v>44</v>
      </c>
      <c r="G6" s="39" t="s">
        <v>45</v>
      </c>
      <c r="H6" s="37" t="s">
        <v>13</v>
      </c>
      <c r="I6" s="43" t="s">
        <v>46</v>
      </c>
      <c r="J6" s="46"/>
    </row>
    <row r="7">
      <c r="A7" s="36"/>
      <c r="B7" s="45" t="s">
        <v>32</v>
      </c>
      <c r="C7" s="38" t="s">
        <v>47</v>
      </c>
      <c r="D7" s="39" t="s">
        <v>48</v>
      </c>
      <c r="E7" s="47" t="s">
        <v>43</v>
      </c>
      <c r="F7" s="40" t="s">
        <v>49</v>
      </c>
      <c r="G7" s="39" t="s">
        <v>50</v>
      </c>
      <c r="H7" s="37" t="s">
        <v>13</v>
      </c>
      <c r="I7" s="43" t="s">
        <v>51</v>
      </c>
      <c r="J7" s="46"/>
    </row>
    <row r="8">
      <c r="A8" s="36"/>
      <c r="B8" s="47" t="s">
        <v>43</v>
      </c>
      <c r="C8" s="38" t="s">
        <v>52</v>
      </c>
      <c r="D8" s="39" t="s">
        <v>53</v>
      </c>
      <c r="E8" s="48" t="s">
        <v>54</v>
      </c>
      <c r="F8" s="49" t="s">
        <v>55</v>
      </c>
      <c r="G8" s="42" t="s">
        <v>56</v>
      </c>
      <c r="H8" s="37" t="s">
        <v>13</v>
      </c>
      <c r="I8" s="43" t="s">
        <v>57</v>
      </c>
      <c r="J8" s="46"/>
    </row>
    <row r="9">
      <c r="A9" s="36"/>
      <c r="B9" s="47" t="s">
        <v>43</v>
      </c>
      <c r="C9" s="38" t="s">
        <v>58</v>
      </c>
      <c r="D9" s="39" t="s">
        <v>59</v>
      </c>
      <c r="E9" s="48" t="s">
        <v>54</v>
      </c>
      <c r="F9" s="49" t="s">
        <v>60</v>
      </c>
      <c r="G9" s="42" t="s">
        <v>61</v>
      </c>
      <c r="H9" s="37" t="s">
        <v>13</v>
      </c>
      <c r="I9" s="43" t="s">
        <v>62</v>
      </c>
      <c r="J9" s="46"/>
    </row>
    <row r="10">
      <c r="A10" s="36"/>
      <c r="B10" s="47" t="s">
        <v>43</v>
      </c>
      <c r="C10" s="38" t="s">
        <v>63</v>
      </c>
      <c r="D10" s="39" t="s">
        <v>64</v>
      </c>
      <c r="E10" s="48" t="s">
        <v>65</v>
      </c>
      <c r="F10" s="49" t="s">
        <v>66</v>
      </c>
      <c r="G10" s="42" t="s">
        <v>67</v>
      </c>
      <c r="H10" s="37" t="s">
        <v>13</v>
      </c>
      <c r="I10" s="43" t="s">
        <v>68</v>
      </c>
      <c r="J10" s="46"/>
    </row>
    <row r="11">
      <c r="A11" s="36"/>
      <c r="B11" s="47" t="s">
        <v>43</v>
      </c>
      <c r="C11" s="38" t="s">
        <v>69</v>
      </c>
      <c r="D11" s="39" t="s">
        <v>70</v>
      </c>
      <c r="E11" s="48" t="s">
        <v>65</v>
      </c>
      <c r="F11" s="40" t="s">
        <v>71</v>
      </c>
      <c r="G11" s="39" t="s">
        <v>72</v>
      </c>
      <c r="H11" s="37" t="s">
        <v>13</v>
      </c>
      <c r="I11" s="43" t="s">
        <v>73</v>
      </c>
      <c r="J11" s="46"/>
    </row>
    <row r="12">
      <c r="A12" s="36"/>
      <c r="B12" s="47" t="s">
        <v>43</v>
      </c>
      <c r="C12" s="38" t="s">
        <v>74</v>
      </c>
      <c r="D12" s="39" t="s">
        <v>75</v>
      </c>
      <c r="E12" s="48" t="s">
        <v>65</v>
      </c>
      <c r="F12" s="40" t="s">
        <v>76</v>
      </c>
      <c r="G12" s="39" t="s">
        <v>77</v>
      </c>
      <c r="H12" s="37" t="s">
        <v>13</v>
      </c>
      <c r="I12" s="43" t="s">
        <v>78</v>
      </c>
      <c r="J12" s="46"/>
    </row>
    <row r="13">
      <c r="A13" s="36"/>
      <c r="B13" s="47" t="s">
        <v>43</v>
      </c>
      <c r="C13" s="38" t="s">
        <v>79</v>
      </c>
      <c r="D13" s="39" t="s">
        <v>80</v>
      </c>
      <c r="E13" s="48" t="s">
        <v>65</v>
      </c>
      <c r="F13" s="40" t="s">
        <v>81</v>
      </c>
      <c r="G13" s="39" t="s">
        <v>82</v>
      </c>
      <c r="H13" s="37" t="s">
        <v>13</v>
      </c>
      <c r="I13" s="43" t="s">
        <v>83</v>
      </c>
      <c r="J13" s="46"/>
    </row>
    <row r="14">
      <c r="A14" s="36"/>
      <c r="B14" s="47" t="s">
        <v>43</v>
      </c>
      <c r="C14" s="38" t="s">
        <v>84</v>
      </c>
      <c r="D14" s="39" t="s">
        <v>85</v>
      </c>
      <c r="E14" s="48" t="s">
        <v>65</v>
      </c>
      <c r="F14" s="40" t="s">
        <v>86</v>
      </c>
      <c r="G14" s="39" t="s">
        <v>87</v>
      </c>
      <c r="H14" s="37" t="s">
        <v>13</v>
      </c>
      <c r="I14" s="43" t="s">
        <v>88</v>
      </c>
      <c r="J14" s="46"/>
    </row>
    <row r="15">
      <c r="A15" s="36"/>
      <c r="B15" s="48" t="s">
        <v>54</v>
      </c>
      <c r="C15" s="38" t="s">
        <v>89</v>
      </c>
      <c r="D15" s="39" t="s">
        <v>90</v>
      </c>
      <c r="E15" s="48" t="s">
        <v>65</v>
      </c>
      <c r="F15" s="40" t="s">
        <v>91</v>
      </c>
      <c r="G15" s="39" t="s">
        <v>92</v>
      </c>
      <c r="H15" s="37" t="s">
        <v>13</v>
      </c>
      <c r="I15" s="43" t="s">
        <v>93</v>
      </c>
      <c r="J15" s="46"/>
    </row>
    <row r="16">
      <c r="A16" s="36"/>
      <c r="B16" s="48" t="s">
        <v>54</v>
      </c>
      <c r="C16" s="38" t="s">
        <v>94</v>
      </c>
      <c r="D16" s="39" t="s">
        <v>95</v>
      </c>
      <c r="E16" s="50" t="s">
        <v>96</v>
      </c>
      <c r="F16" s="40" t="s">
        <v>97</v>
      </c>
      <c r="G16" s="39" t="s">
        <v>98</v>
      </c>
      <c r="H16" s="37" t="s">
        <v>13</v>
      </c>
      <c r="I16" s="43" t="s">
        <v>99</v>
      </c>
      <c r="J16" s="46"/>
    </row>
    <row r="17">
      <c r="A17" s="36"/>
      <c r="B17" s="48" t="s">
        <v>54</v>
      </c>
      <c r="C17" s="38" t="s">
        <v>100</v>
      </c>
      <c r="D17" s="39" t="s">
        <v>101</v>
      </c>
      <c r="E17" s="50" t="s">
        <v>96</v>
      </c>
      <c r="F17" s="40" t="s">
        <v>102</v>
      </c>
      <c r="G17" s="39" t="s">
        <v>103</v>
      </c>
      <c r="H17" s="37" t="s">
        <v>13</v>
      </c>
      <c r="I17" s="43" t="s">
        <v>104</v>
      </c>
      <c r="J17" s="46"/>
    </row>
    <row r="18">
      <c r="A18" s="36"/>
      <c r="B18" s="48" t="s">
        <v>54</v>
      </c>
      <c r="C18" s="38" t="s">
        <v>105</v>
      </c>
      <c r="D18" s="39" t="s">
        <v>106</v>
      </c>
      <c r="E18" s="50" t="s">
        <v>96</v>
      </c>
      <c r="F18" s="49" t="s">
        <v>107</v>
      </c>
      <c r="G18" s="42" t="s">
        <v>108</v>
      </c>
      <c r="H18" s="37" t="s">
        <v>13</v>
      </c>
      <c r="I18" s="43" t="s">
        <v>109</v>
      </c>
      <c r="J18" s="46"/>
    </row>
    <row r="19">
      <c r="A19" s="36"/>
      <c r="B19" s="48" t="s">
        <v>54</v>
      </c>
      <c r="C19" s="38" t="s">
        <v>110</v>
      </c>
      <c r="D19" s="39" t="s">
        <v>111</v>
      </c>
      <c r="E19" s="48" t="s">
        <v>112</v>
      </c>
      <c r="F19" s="49" t="s">
        <v>113</v>
      </c>
      <c r="G19" s="42" t="s">
        <v>114</v>
      </c>
      <c r="H19" s="37" t="s">
        <v>13</v>
      </c>
      <c r="I19" s="43" t="s">
        <v>115</v>
      </c>
      <c r="J19" s="46"/>
    </row>
    <row r="20">
      <c r="A20" s="36"/>
      <c r="B20" s="48" t="s">
        <v>65</v>
      </c>
      <c r="C20" s="38" t="s">
        <v>116</v>
      </c>
      <c r="D20" s="39" t="s">
        <v>117</v>
      </c>
      <c r="E20" s="48" t="s">
        <v>112</v>
      </c>
      <c r="F20" s="49" t="s">
        <v>118</v>
      </c>
      <c r="G20" s="42" t="s">
        <v>119</v>
      </c>
      <c r="H20" s="37" t="s">
        <v>13</v>
      </c>
      <c r="I20" s="43" t="s">
        <v>120</v>
      </c>
      <c r="J20" s="46"/>
    </row>
    <row r="21">
      <c r="A21" s="36"/>
      <c r="B21" s="48" t="s">
        <v>65</v>
      </c>
      <c r="C21" s="38" t="s">
        <v>121</v>
      </c>
      <c r="D21" s="39" t="s">
        <v>122</v>
      </c>
      <c r="E21" s="50" t="s">
        <v>123</v>
      </c>
      <c r="F21" s="40" t="s">
        <v>124</v>
      </c>
      <c r="G21" s="39" t="s">
        <v>125</v>
      </c>
      <c r="H21" s="37" t="s">
        <v>13</v>
      </c>
      <c r="I21" s="43" t="s">
        <v>126</v>
      </c>
      <c r="J21" s="46"/>
    </row>
    <row r="22">
      <c r="A22" s="36"/>
      <c r="B22" s="48" t="s">
        <v>65</v>
      </c>
      <c r="C22" s="38" t="s">
        <v>127</v>
      </c>
      <c r="D22" s="39" t="s">
        <v>128</v>
      </c>
      <c r="E22" s="50" t="s">
        <v>123</v>
      </c>
      <c r="F22" s="49" t="s">
        <v>129</v>
      </c>
      <c r="G22" s="42" t="s">
        <v>130</v>
      </c>
      <c r="H22" s="37" t="s">
        <v>13</v>
      </c>
      <c r="I22" s="43" t="s">
        <v>131</v>
      </c>
      <c r="J22" s="46"/>
    </row>
    <row r="23">
      <c r="A23" s="36"/>
      <c r="B23" s="48" t="s">
        <v>65</v>
      </c>
      <c r="C23" s="38" t="s">
        <v>132</v>
      </c>
      <c r="D23" s="39" t="s">
        <v>133</v>
      </c>
      <c r="E23" s="51" t="s">
        <v>134</v>
      </c>
      <c r="F23" s="40" t="s">
        <v>135</v>
      </c>
      <c r="G23" s="39" t="s">
        <v>136</v>
      </c>
      <c r="H23" s="45" t="s">
        <v>32</v>
      </c>
      <c r="I23" s="43" t="s">
        <v>137</v>
      </c>
      <c r="J23" s="44"/>
    </row>
    <row r="24">
      <c r="A24" s="36"/>
      <c r="B24" s="48" t="s">
        <v>65</v>
      </c>
      <c r="C24" s="38" t="s">
        <v>138</v>
      </c>
      <c r="D24" s="39" t="s">
        <v>139</v>
      </c>
      <c r="E24" s="51" t="s">
        <v>134</v>
      </c>
      <c r="F24" s="40" t="s">
        <v>140</v>
      </c>
      <c r="G24" s="39" t="s">
        <v>141</v>
      </c>
      <c r="H24" s="45" t="s">
        <v>32</v>
      </c>
      <c r="I24" s="43" t="s">
        <v>142</v>
      </c>
      <c r="J24" s="44"/>
    </row>
    <row r="25">
      <c r="A25" s="36"/>
      <c r="B25" s="50" t="s">
        <v>96</v>
      </c>
      <c r="C25" s="38" t="s">
        <v>143</v>
      </c>
      <c r="D25" s="39" t="s">
        <v>144</v>
      </c>
      <c r="E25" s="52" t="s">
        <v>145</v>
      </c>
      <c r="F25" s="40" t="s">
        <v>146</v>
      </c>
      <c r="G25" s="39" t="s">
        <v>147</v>
      </c>
      <c r="H25" s="45" t="s">
        <v>32</v>
      </c>
      <c r="I25" s="43" t="s">
        <v>148</v>
      </c>
      <c r="J25" s="44"/>
    </row>
    <row r="26">
      <c r="A26" s="36"/>
      <c r="B26" s="50" t="s">
        <v>96</v>
      </c>
      <c r="C26" s="38" t="s">
        <v>149</v>
      </c>
      <c r="D26" s="39" t="s">
        <v>150</v>
      </c>
      <c r="E26" s="52" t="s">
        <v>151</v>
      </c>
      <c r="F26" s="49" t="s">
        <v>152</v>
      </c>
      <c r="G26" s="39" t="s">
        <v>153</v>
      </c>
      <c r="H26" s="45" t="s">
        <v>32</v>
      </c>
      <c r="I26" s="43" t="s">
        <v>154</v>
      </c>
      <c r="J26" s="44"/>
    </row>
    <row r="27">
      <c r="A27" s="36"/>
      <c r="B27" s="50" t="s">
        <v>96</v>
      </c>
      <c r="C27" s="38" t="s">
        <v>155</v>
      </c>
      <c r="D27" s="39" t="s">
        <v>156</v>
      </c>
      <c r="E27" s="52" t="s">
        <v>157</v>
      </c>
      <c r="F27" s="49" t="s">
        <v>158</v>
      </c>
      <c r="G27" s="42" t="s">
        <v>159</v>
      </c>
      <c r="H27" s="45" t="s">
        <v>32</v>
      </c>
      <c r="I27" s="43" t="s">
        <v>160</v>
      </c>
      <c r="J27" s="44"/>
    </row>
    <row r="28">
      <c r="A28" s="36"/>
      <c r="B28" s="50" t="s">
        <v>96</v>
      </c>
      <c r="C28" s="38" t="s">
        <v>161</v>
      </c>
      <c r="D28" s="39" t="s">
        <v>162</v>
      </c>
      <c r="E28" s="52" t="s">
        <v>163</v>
      </c>
      <c r="F28" s="40" t="s">
        <v>164</v>
      </c>
      <c r="G28" s="39" t="s">
        <v>165</v>
      </c>
      <c r="H28" s="45" t="s">
        <v>32</v>
      </c>
      <c r="I28" s="43" t="s">
        <v>166</v>
      </c>
      <c r="J28" s="44"/>
    </row>
    <row r="29">
      <c r="A29" s="36"/>
      <c r="B29" s="50" t="s">
        <v>96</v>
      </c>
      <c r="C29" s="38" t="s">
        <v>167</v>
      </c>
      <c r="D29" s="39" t="s">
        <v>168</v>
      </c>
      <c r="E29" s="52" t="s">
        <v>163</v>
      </c>
      <c r="F29" s="40" t="s">
        <v>169</v>
      </c>
      <c r="G29" s="39" t="s">
        <v>170</v>
      </c>
      <c r="H29" s="45" t="s">
        <v>32</v>
      </c>
      <c r="I29" s="43" t="s">
        <v>171</v>
      </c>
      <c r="J29" s="44"/>
    </row>
    <row r="30">
      <c r="A30" s="36"/>
      <c r="B30" s="50" t="s">
        <v>96</v>
      </c>
      <c r="C30" s="38" t="s">
        <v>172</v>
      </c>
      <c r="D30" s="39" t="s">
        <v>173</v>
      </c>
      <c r="E30" s="52" t="s">
        <v>163</v>
      </c>
      <c r="F30" s="53" t="s">
        <v>174</v>
      </c>
      <c r="G30" s="54" t="s">
        <v>175</v>
      </c>
      <c r="H30" s="45" t="s">
        <v>32</v>
      </c>
      <c r="I30" s="43" t="s">
        <v>176</v>
      </c>
      <c r="J30" s="44"/>
    </row>
    <row r="31">
      <c r="A31" s="36"/>
      <c r="B31" s="50" t="s">
        <v>96</v>
      </c>
      <c r="C31" s="38" t="s">
        <v>177</v>
      </c>
      <c r="D31" s="39" t="s">
        <v>178</v>
      </c>
      <c r="E31" s="52" t="s">
        <v>163</v>
      </c>
      <c r="F31" s="55" t="s">
        <v>179</v>
      </c>
      <c r="G31" s="56" t="s">
        <v>180</v>
      </c>
      <c r="H31" s="47" t="s">
        <v>43</v>
      </c>
      <c r="I31" s="43" t="s">
        <v>181</v>
      </c>
      <c r="J31" s="44"/>
    </row>
    <row r="32">
      <c r="A32" s="36"/>
      <c r="B32" s="50" t="s">
        <v>96</v>
      </c>
      <c r="C32" s="38" t="s">
        <v>182</v>
      </c>
      <c r="D32" s="39" t="s">
        <v>183</v>
      </c>
      <c r="E32" s="45" t="s">
        <v>184</v>
      </c>
      <c r="F32" s="40" t="s">
        <v>185</v>
      </c>
      <c r="G32" s="39" t="s">
        <v>186</v>
      </c>
      <c r="H32" s="47" t="s">
        <v>43</v>
      </c>
      <c r="I32" s="43" t="s">
        <v>187</v>
      </c>
      <c r="J32" s="44"/>
    </row>
    <row r="33">
      <c r="A33" s="36"/>
      <c r="B33" s="48" t="s">
        <v>112</v>
      </c>
      <c r="C33" s="38" t="s">
        <v>188</v>
      </c>
      <c r="D33" s="39" t="s">
        <v>189</v>
      </c>
      <c r="E33" s="45" t="s">
        <v>184</v>
      </c>
      <c r="F33" s="49" t="s">
        <v>190</v>
      </c>
      <c r="G33" s="42" t="s">
        <v>191</v>
      </c>
      <c r="H33" s="47" t="s">
        <v>43</v>
      </c>
      <c r="I33" s="43" t="s">
        <v>192</v>
      </c>
      <c r="J33" s="44"/>
    </row>
    <row r="34">
      <c r="A34" s="36"/>
      <c r="B34" s="48" t="s">
        <v>112</v>
      </c>
      <c r="C34" s="38" t="s">
        <v>193</v>
      </c>
      <c r="D34" s="39" t="s">
        <v>194</v>
      </c>
      <c r="E34" s="45" t="s">
        <v>195</v>
      </c>
      <c r="F34" s="40" t="s">
        <v>196</v>
      </c>
      <c r="G34" s="39" t="s">
        <v>197</v>
      </c>
      <c r="H34" s="47" t="s">
        <v>43</v>
      </c>
      <c r="I34" s="43" t="s">
        <v>198</v>
      </c>
      <c r="J34" s="44"/>
    </row>
    <row r="35">
      <c r="A35" s="36"/>
      <c r="B35" s="48" t="s">
        <v>112</v>
      </c>
      <c r="C35" s="38" t="s">
        <v>199</v>
      </c>
      <c r="D35" s="39" t="s">
        <v>200</v>
      </c>
      <c r="E35" s="48" t="s">
        <v>201</v>
      </c>
      <c r="F35" s="40" t="s">
        <v>202</v>
      </c>
      <c r="G35" s="39" t="s">
        <v>203</v>
      </c>
      <c r="H35" s="47" t="s">
        <v>43</v>
      </c>
      <c r="I35" s="43" t="s">
        <v>204</v>
      </c>
      <c r="J35" s="44"/>
    </row>
    <row r="36">
      <c r="A36" s="36"/>
      <c r="B36" s="48" t="s">
        <v>112</v>
      </c>
      <c r="C36" s="38" t="s">
        <v>205</v>
      </c>
      <c r="D36" s="39" t="s">
        <v>206</v>
      </c>
      <c r="E36" s="48" t="s">
        <v>201</v>
      </c>
      <c r="F36" s="40" t="s">
        <v>207</v>
      </c>
      <c r="G36" s="39" t="s">
        <v>208</v>
      </c>
      <c r="H36" s="47" t="s">
        <v>43</v>
      </c>
      <c r="I36" s="43" t="s">
        <v>209</v>
      </c>
      <c r="J36" s="44"/>
    </row>
    <row r="37">
      <c r="A37" s="36"/>
      <c r="B37" s="48" t="s">
        <v>112</v>
      </c>
      <c r="C37" s="38" t="s">
        <v>210</v>
      </c>
      <c r="D37" s="39" t="s">
        <v>206</v>
      </c>
      <c r="E37" s="48" t="s">
        <v>211</v>
      </c>
      <c r="F37" s="40" t="s">
        <v>212</v>
      </c>
      <c r="G37" s="39" t="s">
        <v>213</v>
      </c>
      <c r="H37" s="47" t="s">
        <v>43</v>
      </c>
      <c r="I37" s="43" t="s">
        <v>214</v>
      </c>
      <c r="J37" s="44"/>
    </row>
    <row r="38">
      <c r="A38" s="36"/>
      <c r="B38" s="48" t="s">
        <v>112</v>
      </c>
      <c r="C38" s="38" t="s">
        <v>215</v>
      </c>
      <c r="D38" s="39" t="s">
        <v>216</v>
      </c>
      <c r="E38" s="57" t="s">
        <v>217</v>
      </c>
      <c r="F38" s="40" t="s">
        <v>218</v>
      </c>
      <c r="G38" s="39" t="s">
        <v>219</v>
      </c>
      <c r="H38" s="47" t="s">
        <v>43</v>
      </c>
      <c r="I38" s="43" t="s">
        <v>220</v>
      </c>
      <c r="J38" s="44"/>
    </row>
    <row r="39">
      <c r="A39" s="36"/>
      <c r="B39" s="48" t="s">
        <v>112</v>
      </c>
      <c r="C39" s="38" t="s">
        <v>221</v>
      </c>
      <c r="D39" s="39" t="s">
        <v>222</v>
      </c>
      <c r="E39" s="48" t="s">
        <v>223</v>
      </c>
      <c r="F39" s="40" t="s">
        <v>224</v>
      </c>
      <c r="G39" s="39" t="s">
        <v>225</v>
      </c>
      <c r="H39" s="47" t="s">
        <v>43</v>
      </c>
      <c r="I39" s="43" t="s">
        <v>226</v>
      </c>
      <c r="J39" s="44"/>
    </row>
    <row r="40">
      <c r="A40" s="36"/>
      <c r="B40" s="50" t="s">
        <v>123</v>
      </c>
      <c r="C40" s="38" t="s">
        <v>227</v>
      </c>
      <c r="D40" s="39" t="s">
        <v>228</v>
      </c>
      <c r="E40" s="48" t="s">
        <v>217</v>
      </c>
      <c r="F40" s="40" t="s">
        <v>229</v>
      </c>
      <c r="G40" s="39" t="s">
        <v>230</v>
      </c>
      <c r="H40" s="47" t="s">
        <v>43</v>
      </c>
      <c r="I40" s="43" t="s">
        <v>231</v>
      </c>
      <c r="J40" s="44"/>
    </row>
    <row r="41">
      <c r="A41" s="36"/>
      <c r="B41" s="50" t="s">
        <v>123</v>
      </c>
      <c r="C41" s="38" t="s">
        <v>232</v>
      </c>
      <c r="D41" s="39" t="s">
        <v>233</v>
      </c>
      <c r="E41" s="48" t="s">
        <v>234</v>
      </c>
      <c r="F41" s="40" t="s">
        <v>235</v>
      </c>
      <c r="G41" s="39" t="s">
        <v>236</v>
      </c>
      <c r="H41" s="47" t="s">
        <v>43</v>
      </c>
      <c r="I41" s="43" t="s">
        <v>237</v>
      </c>
      <c r="J41" s="44"/>
    </row>
    <row r="42">
      <c r="A42" s="36"/>
      <c r="B42" s="50" t="s">
        <v>123</v>
      </c>
      <c r="C42" s="38" t="s">
        <v>238</v>
      </c>
      <c r="D42" s="39" t="s">
        <v>239</v>
      </c>
      <c r="E42" s="58" t="s">
        <v>240</v>
      </c>
      <c r="F42" s="59" t="s">
        <v>241</v>
      </c>
      <c r="G42" s="39" t="s">
        <v>242</v>
      </c>
      <c r="H42" s="47" t="s">
        <v>43</v>
      </c>
      <c r="I42" s="43" t="s">
        <v>243</v>
      </c>
      <c r="J42" s="44"/>
    </row>
    <row r="43">
      <c r="A43" s="36"/>
      <c r="B43" s="50" t="s">
        <v>123</v>
      </c>
      <c r="C43" s="38" t="s">
        <v>244</v>
      </c>
      <c r="D43" s="39" t="s">
        <v>245</v>
      </c>
      <c r="E43" s="58" t="s">
        <v>240</v>
      </c>
      <c r="F43" s="59" t="s">
        <v>246</v>
      </c>
      <c r="G43" s="39" t="s">
        <v>247</v>
      </c>
      <c r="H43" s="47" t="s">
        <v>43</v>
      </c>
      <c r="I43" s="43" t="s">
        <v>248</v>
      </c>
      <c r="J43" s="44"/>
    </row>
    <row r="44">
      <c r="A44" s="36"/>
      <c r="B44" s="48" t="s">
        <v>249</v>
      </c>
      <c r="C44" s="38" t="s">
        <v>250</v>
      </c>
      <c r="D44" s="39" t="s">
        <v>251</v>
      </c>
      <c r="E44" s="58" t="s">
        <v>240</v>
      </c>
      <c r="F44" s="59" t="s">
        <v>252</v>
      </c>
      <c r="G44" s="39" t="s">
        <v>253</v>
      </c>
      <c r="H44" s="47" t="s">
        <v>43</v>
      </c>
      <c r="I44" s="43" t="s">
        <v>254</v>
      </c>
      <c r="J44" s="44"/>
    </row>
    <row r="45">
      <c r="A45" s="36"/>
      <c r="B45" s="48" t="s">
        <v>249</v>
      </c>
      <c r="C45" s="38" t="s">
        <v>255</v>
      </c>
      <c r="D45" s="39" t="s">
        <v>256</v>
      </c>
      <c r="E45" s="58" t="s">
        <v>240</v>
      </c>
      <c r="F45" s="59" t="s">
        <v>257</v>
      </c>
      <c r="G45" s="39" t="s">
        <v>258</v>
      </c>
      <c r="H45" s="47" t="s">
        <v>43</v>
      </c>
      <c r="I45" s="43" t="s">
        <v>259</v>
      </c>
      <c r="J45" s="44"/>
    </row>
    <row r="46">
      <c r="A46" s="36"/>
      <c r="B46" s="51" t="s">
        <v>134</v>
      </c>
      <c r="C46" s="38" t="s">
        <v>260</v>
      </c>
      <c r="D46" s="39" t="s">
        <v>261</v>
      </c>
      <c r="E46" s="58" t="s">
        <v>240</v>
      </c>
      <c r="F46" s="59" t="s">
        <v>262</v>
      </c>
      <c r="G46" s="39" t="s">
        <v>263</v>
      </c>
      <c r="H46" s="47" t="s">
        <v>43</v>
      </c>
      <c r="I46" s="43" t="s">
        <v>264</v>
      </c>
      <c r="J46" s="44"/>
    </row>
    <row r="47">
      <c r="A47" s="36"/>
      <c r="B47" s="52" t="s">
        <v>145</v>
      </c>
      <c r="C47" s="38" t="s">
        <v>265</v>
      </c>
      <c r="D47" s="39" t="s">
        <v>266</v>
      </c>
      <c r="E47" s="58" t="s">
        <v>240</v>
      </c>
      <c r="F47" s="59" t="s">
        <v>267</v>
      </c>
      <c r="G47" s="39" t="s">
        <v>268</v>
      </c>
      <c r="H47" s="47" t="s">
        <v>43</v>
      </c>
      <c r="I47" s="43" t="s">
        <v>269</v>
      </c>
      <c r="J47" s="44"/>
    </row>
    <row r="48">
      <c r="A48" s="36"/>
      <c r="B48" s="52" t="s">
        <v>145</v>
      </c>
      <c r="C48" s="38" t="s">
        <v>270</v>
      </c>
      <c r="D48" s="39" t="s">
        <v>271</v>
      </c>
      <c r="E48" s="58" t="s">
        <v>240</v>
      </c>
      <c r="F48" s="59" t="s">
        <v>272</v>
      </c>
      <c r="G48" s="39" t="s">
        <v>273</v>
      </c>
      <c r="H48" s="47" t="s">
        <v>43</v>
      </c>
      <c r="I48" s="43" t="s">
        <v>274</v>
      </c>
      <c r="J48" s="44"/>
    </row>
    <row r="49">
      <c r="A49" s="36"/>
      <c r="B49" s="52" t="s">
        <v>145</v>
      </c>
      <c r="C49" s="38" t="s">
        <v>275</v>
      </c>
      <c r="D49" s="39" t="s">
        <v>276</v>
      </c>
      <c r="E49" s="58" t="s">
        <v>240</v>
      </c>
      <c r="F49" s="59" t="s">
        <v>277</v>
      </c>
      <c r="G49" s="39" t="s">
        <v>278</v>
      </c>
      <c r="H49" s="47" t="s">
        <v>43</v>
      </c>
      <c r="I49" s="43" t="s">
        <v>279</v>
      </c>
      <c r="J49" s="44"/>
    </row>
    <row r="50">
      <c r="A50" s="36"/>
      <c r="B50" s="52" t="s">
        <v>145</v>
      </c>
      <c r="C50" s="38" t="s">
        <v>280</v>
      </c>
      <c r="D50" s="39" t="s">
        <v>281</v>
      </c>
      <c r="E50" s="58" t="s">
        <v>240</v>
      </c>
      <c r="F50" s="59" t="s">
        <v>282</v>
      </c>
      <c r="G50" s="39" t="s">
        <v>283</v>
      </c>
      <c r="H50" s="47" t="s">
        <v>43</v>
      </c>
      <c r="I50" s="43" t="s">
        <v>284</v>
      </c>
      <c r="J50" s="44"/>
    </row>
    <row r="51">
      <c r="A51" s="36"/>
      <c r="B51" s="52" t="s">
        <v>145</v>
      </c>
      <c r="C51" s="38" t="s">
        <v>285</v>
      </c>
      <c r="D51" s="39" t="s">
        <v>286</v>
      </c>
      <c r="E51" s="58" t="s">
        <v>240</v>
      </c>
      <c r="F51" s="59" t="s">
        <v>287</v>
      </c>
      <c r="G51" s="39" t="s">
        <v>288</v>
      </c>
      <c r="H51" s="47" t="s">
        <v>43</v>
      </c>
      <c r="I51" s="43" t="s">
        <v>289</v>
      </c>
      <c r="J51" s="44"/>
    </row>
    <row r="52">
      <c r="A52" s="36"/>
      <c r="B52" s="52" t="s">
        <v>145</v>
      </c>
      <c r="C52" s="38" t="s">
        <v>290</v>
      </c>
      <c r="D52" s="39" t="s">
        <v>291</v>
      </c>
      <c r="E52" s="58" t="s">
        <v>240</v>
      </c>
      <c r="F52" s="59" t="s">
        <v>292</v>
      </c>
      <c r="G52" s="39" t="s">
        <v>293</v>
      </c>
      <c r="H52" s="47" t="s">
        <v>43</v>
      </c>
      <c r="I52" s="43" t="s">
        <v>294</v>
      </c>
      <c r="J52" s="44"/>
    </row>
    <row r="53">
      <c r="A53" s="36"/>
      <c r="B53" s="52" t="s">
        <v>145</v>
      </c>
      <c r="C53" s="38" t="s">
        <v>295</v>
      </c>
      <c r="D53" s="39" t="s">
        <v>296</v>
      </c>
      <c r="E53" s="58" t="s">
        <v>240</v>
      </c>
      <c r="F53" s="59" t="s">
        <v>297</v>
      </c>
      <c r="G53" s="39" t="s">
        <v>298</v>
      </c>
      <c r="H53" s="47" t="s">
        <v>43</v>
      </c>
      <c r="I53" s="43" t="s">
        <v>299</v>
      </c>
      <c r="J53" s="44"/>
    </row>
    <row r="54">
      <c r="A54" s="36"/>
      <c r="B54" s="52" t="s">
        <v>145</v>
      </c>
      <c r="C54" s="38" t="s">
        <v>300</v>
      </c>
      <c r="D54" s="39" t="s">
        <v>301</v>
      </c>
      <c r="E54" s="58" t="s">
        <v>240</v>
      </c>
      <c r="F54" s="59" t="s">
        <v>302</v>
      </c>
      <c r="G54" s="39" t="s">
        <v>303</v>
      </c>
      <c r="H54" s="47" t="s">
        <v>43</v>
      </c>
      <c r="I54" s="43" t="s">
        <v>304</v>
      </c>
      <c r="J54" s="44"/>
    </row>
    <row r="55">
      <c r="A55" s="36"/>
      <c r="B55" s="52" t="s">
        <v>145</v>
      </c>
      <c r="C55" s="38" t="s">
        <v>305</v>
      </c>
      <c r="D55" s="39" t="s">
        <v>306</v>
      </c>
      <c r="E55" s="58" t="s">
        <v>240</v>
      </c>
      <c r="F55" s="59" t="s">
        <v>307</v>
      </c>
      <c r="G55" s="39" t="s">
        <v>308</v>
      </c>
      <c r="H55" s="48" t="s">
        <v>54</v>
      </c>
      <c r="I55" s="43" t="s">
        <v>309</v>
      </c>
      <c r="J55" s="44"/>
    </row>
    <row r="56">
      <c r="A56" s="36"/>
      <c r="B56" s="52" t="s">
        <v>310</v>
      </c>
      <c r="C56" s="38" t="s">
        <v>311</v>
      </c>
      <c r="D56" s="39" t="s">
        <v>312</v>
      </c>
      <c r="E56" s="58" t="s">
        <v>240</v>
      </c>
      <c r="F56" s="59" t="s">
        <v>313</v>
      </c>
      <c r="G56" s="39" t="s">
        <v>314</v>
      </c>
      <c r="H56" s="48" t="s">
        <v>54</v>
      </c>
      <c r="I56" s="43" t="s">
        <v>315</v>
      </c>
      <c r="J56" s="44"/>
    </row>
    <row r="57">
      <c r="A57" s="36"/>
      <c r="B57" s="52" t="s">
        <v>310</v>
      </c>
      <c r="C57" s="38" t="s">
        <v>316</v>
      </c>
      <c r="D57" s="39" t="s">
        <v>317</v>
      </c>
      <c r="E57" s="58" t="s">
        <v>240</v>
      </c>
      <c r="F57" s="59" t="s">
        <v>318</v>
      </c>
      <c r="G57" s="39" t="s">
        <v>319</v>
      </c>
      <c r="H57" s="48" t="s">
        <v>54</v>
      </c>
      <c r="I57" s="43" t="s">
        <v>320</v>
      </c>
      <c r="J57" s="44"/>
    </row>
    <row r="58">
      <c r="A58" s="36"/>
      <c r="B58" s="52" t="s">
        <v>310</v>
      </c>
      <c r="C58" s="38" t="s">
        <v>321</v>
      </c>
      <c r="D58" s="39" t="s">
        <v>322</v>
      </c>
      <c r="E58" s="58" t="s">
        <v>240</v>
      </c>
      <c r="F58" s="59" t="s">
        <v>323</v>
      </c>
      <c r="G58" s="39" t="s">
        <v>324</v>
      </c>
      <c r="H58" s="48" t="s">
        <v>54</v>
      </c>
      <c r="I58" s="43" t="s">
        <v>325</v>
      </c>
      <c r="J58" s="44"/>
    </row>
    <row r="59">
      <c r="A59" s="36"/>
      <c r="B59" s="52" t="s">
        <v>310</v>
      </c>
      <c r="C59" s="38" t="s">
        <v>326</v>
      </c>
      <c r="D59" s="39" t="s">
        <v>327</v>
      </c>
      <c r="E59" s="58" t="s">
        <v>240</v>
      </c>
      <c r="F59" s="59" t="s">
        <v>328</v>
      </c>
      <c r="G59" s="39" t="s">
        <v>329</v>
      </c>
      <c r="H59" s="48" t="s">
        <v>54</v>
      </c>
      <c r="I59" s="43" t="s">
        <v>330</v>
      </c>
      <c r="J59" s="44"/>
    </row>
    <row r="60">
      <c r="A60" s="36"/>
      <c r="B60" s="52" t="s">
        <v>310</v>
      </c>
      <c r="C60" s="38" t="s">
        <v>331</v>
      </c>
      <c r="D60" s="39" t="s">
        <v>332</v>
      </c>
      <c r="E60" s="58" t="s">
        <v>240</v>
      </c>
      <c r="F60" s="59" t="s">
        <v>333</v>
      </c>
      <c r="G60" s="39" t="s">
        <v>334</v>
      </c>
      <c r="H60" s="48" t="s">
        <v>54</v>
      </c>
      <c r="I60" s="43" t="s">
        <v>335</v>
      </c>
      <c r="J60" s="44"/>
    </row>
    <row r="61">
      <c r="A61" s="36"/>
      <c r="B61" s="52" t="s">
        <v>151</v>
      </c>
      <c r="C61" s="38" t="s">
        <v>336</v>
      </c>
      <c r="D61" s="39" t="s">
        <v>337</v>
      </c>
      <c r="E61" s="58" t="s">
        <v>240</v>
      </c>
      <c r="F61" s="59" t="s">
        <v>338</v>
      </c>
      <c r="G61" s="39" t="s">
        <v>339</v>
      </c>
      <c r="H61" s="48" t="s">
        <v>54</v>
      </c>
      <c r="I61" s="43" t="s">
        <v>340</v>
      </c>
      <c r="J61" s="44"/>
    </row>
    <row r="62">
      <c r="A62" s="36"/>
      <c r="B62" s="52" t="s">
        <v>151</v>
      </c>
      <c r="C62" s="38" t="s">
        <v>341</v>
      </c>
      <c r="D62" s="39" t="s">
        <v>342</v>
      </c>
      <c r="E62" s="58" t="s">
        <v>240</v>
      </c>
      <c r="F62" s="59" t="s">
        <v>343</v>
      </c>
      <c r="G62" s="39" t="s">
        <v>344</v>
      </c>
      <c r="H62" s="48" t="s">
        <v>54</v>
      </c>
      <c r="I62" s="43" t="s">
        <v>345</v>
      </c>
      <c r="J62" s="44"/>
    </row>
    <row r="63">
      <c r="A63" s="36"/>
      <c r="B63" s="52" t="s">
        <v>157</v>
      </c>
      <c r="C63" s="38" t="s">
        <v>346</v>
      </c>
      <c r="D63" s="39" t="s">
        <v>347</v>
      </c>
      <c r="E63" s="58" t="s">
        <v>240</v>
      </c>
      <c r="F63" s="59" t="s">
        <v>348</v>
      </c>
      <c r="G63" s="39" t="s">
        <v>349</v>
      </c>
      <c r="H63" s="48" t="s">
        <v>65</v>
      </c>
      <c r="I63" s="43" t="s">
        <v>350</v>
      </c>
      <c r="J63" s="44"/>
    </row>
    <row r="64">
      <c r="A64" s="36"/>
      <c r="B64" s="52" t="s">
        <v>157</v>
      </c>
      <c r="C64" s="38" t="s">
        <v>351</v>
      </c>
      <c r="D64" s="39" t="s">
        <v>352</v>
      </c>
      <c r="E64" s="58" t="s">
        <v>240</v>
      </c>
      <c r="F64" s="49" t="s">
        <v>353</v>
      </c>
      <c r="G64" s="42" t="s">
        <v>354</v>
      </c>
      <c r="H64" s="48" t="s">
        <v>65</v>
      </c>
      <c r="I64" s="43" t="s">
        <v>355</v>
      </c>
      <c r="J64" s="44"/>
    </row>
    <row r="65">
      <c r="A65" s="36"/>
      <c r="B65" s="52" t="s">
        <v>157</v>
      </c>
      <c r="C65" s="38" t="s">
        <v>356</v>
      </c>
      <c r="D65" s="39" t="s">
        <v>357</v>
      </c>
      <c r="E65" s="58" t="s">
        <v>240</v>
      </c>
      <c r="F65" s="49" t="s">
        <v>358</v>
      </c>
      <c r="G65" s="42" t="s">
        <v>359</v>
      </c>
      <c r="H65" s="48" t="s">
        <v>65</v>
      </c>
      <c r="I65" s="43" t="s">
        <v>360</v>
      </c>
      <c r="J65" s="44"/>
    </row>
    <row r="66">
      <c r="A66" s="36"/>
      <c r="B66" s="52" t="s">
        <v>163</v>
      </c>
      <c r="C66" s="38" t="s">
        <v>361</v>
      </c>
      <c r="D66" s="39" t="s">
        <v>362</v>
      </c>
      <c r="E66" s="58" t="s">
        <v>240</v>
      </c>
      <c r="F66" s="59" t="s">
        <v>363</v>
      </c>
      <c r="G66" s="39" t="s">
        <v>364</v>
      </c>
      <c r="H66" s="48" t="s">
        <v>65</v>
      </c>
      <c r="I66" s="43" t="s">
        <v>365</v>
      </c>
      <c r="J66" s="44"/>
    </row>
    <row r="67">
      <c r="A67" s="36"/>
      <c r="B67" s="45" t="s">
        <v>184</v>
      </c>
      <c r="C67" s="38" t="s">
        <v>366</v>
      </c>
      <c r="D67" s="39" t="s">
        <v>367</v>
      </c>
      <c r="E67" s="60" t="s">
        <v>368</v>
      </c>
      <c r="F67" s="59" t="s">
        <v>369</v>
      </c>
      <c r="G67" s="39" t="s">
        <v>370</v>
      </c>
      <c r="H67" s="48" t="s">
        <v>65</v>
      </c>
      <c r="I67" s="43" t="s">
        <v>371</v>
      </c>
      <c r="J67" s="44"/>
    </row>
    <row r="68">
      <c r="A68" s="36"/>
      <c r="B68" s="45" t="s">
        <v>184</v>
      </c>
      <c r="C68" s="38" t="s">
        <v>372</v>
      </c>
      <c r="D68" s="39" t="s">
        <v>373</v>
      </c>
      <c r="H68" s="48" t="s">
        <v>65</v>
      </c>
      <c r="I68" s="43" t="s">
        <v>374</v>
      </c>
      <c r="J68" s="44"/>
    </row>
    <row r="69">
      <c r="A69" s="36"/>
      <c r="B69" s="45" t="s">
        <v>184</v>
      </c>
      <c r="C69" s="38" t="s">
        <v>375</v>
      </c>
      <c r="D69" s="39" t="s">
        <v>376</v>
      </c>
      <c r="H69" s="48" t="s">
        <v>65</v>
      </c>
      <c r="I69" s="43" t="s">
        <v>377</v>
      </c>
      <c r="J69" s="44"/>
    </row>
    <row r="70">
      <c r="A70" s="36"/>
      <c r="B70" s="45" t="s">
        <v>184</v>
      </c>
      <c r="C70" s="38" t="s">
        <v>378</v>
      </c>
      <c r="D70" s="39" t="s">
        <v>379</v>
      </c>
      <c r="H70" s="48" t="s">
        <v>65</v>
      </c>
      <c r="I70" s="43" t="s">
        <v>380</v>
      </c>
      <c r="J70" s="44"/>
    </row>
    <row r="71">
      <c r="A71" s="36"/>
      <c r="B71" s="45" t="s">
        <v>184</v>
      </c>
      <c r="C71" s="38" t="s">
        <v>381</v>
      </c>
      <c r="D71" s="39" t="s">
        <v>382</v>
      </c>
      <c r="H71" s="48" t="s">
        <v>65</v>
      </c>
      <c r="I71" s="43" t="s">
        <v>383</v>
      </c>
      <c r="J71" s="44"/>
    </row>
    <row r="72">
      <c r="A72" s="36"/>
      <c r="B72" s="45" t="s">
        <v>195</v>
      </c>
      <c r="C72" s="38" t="s">
        <v>384</v>
      </c>
      <c r="D72" s="39" t="s">
        <v>385</v>
      </c>
      <c r="H72" s="50" t="s">
        <v>96</v>
      </c>
      <c r="I72" s="43" t="s">
        <v>386</v>
      </c>
      <c r="J72" s="44"/>
    </row>
    <row r="73">
      <c r="A73" s="36"/>
      <c r="B73" s="45" t="s">
        <v>195</v>
      </c>
      <c r="C73" s="38" t="s">
        <v>387</v>
      </c>
      <c r="D73" s="39" t="s">
        <v>388</v>
      </c>
      <c r="H73" s="50" t="s">
        <v>96</v>
      </c>
      <c r="I73" s="43" t="s">
        <v>389</v>
      </c>
      <c r="J73" s="44"/>
    </row>
    <row r="74">
      <c r="A74" s="36"/>
      <c r="B74" s="45" t="s">
        <v>390</v>
      </c>
      <c r="C74" s="38" t="s">
        <v>391</v>
      </c>
      <c r="D74" s="39" t="s">
        <v>392</v>
      </c>
      <c r="H74" s="50" t="s">
        <v>96</v>
      </c>
      <c r="I74" s="43" t="s">
        <v>393</v>
      </c>
      <c r="J74" s="44"/>
    </row>
    <row r="75">
      <c r="A75" s="36"/>
      <c r="B75" s="48" t="s">
        <v>201</v>
      </c>
      <c r="C75" s="38" t="s">
        <v>394</v>
      </c>
      <c r="D75" s="39" t="s">
        <v>395</v>
      </c>
      <c r="H75" s="50" t="s">
        <v>96</v>
      </c>
      <c r="I75" s="43" t="s">
        <v>396</v>
      </c>
      <c r="J75" s="44"/>
    </row>
    <row r="76">
      <c r="A76" s="36"/>
      <c r="B76" s="48" t="s">
        <v>201</v>
      </c>
      <c r="C76" s="38" t="s">
        <v>397</v>
      </c>
      <c r="D76" s="39" t="s">
        <v>398</v>
      </c>
      <c r="H76" s="50" t="s">
        <v>96</v>
      </c>
      <c r="I76" s="43" t="s">
        <v>399</v>
      </c>
      <c r="J76" s="44"/>
    </row>
    <row r="77">
      <c r="A77" s="36"/>
      <c r="B77" s="48" t="s">
        <v>201</v>
      </c>
      <c r="C77" s="38" t="s">
        <v>400</v>
      </c>
      <c r="D77" s="39" t="s">
        <v>401</v>
      </c>
      <c r="H77" s="50" t="s">
        <v>96</v>
      </c>
      <c r="I77" s="43" t="s">
        <v>402</v>
      </c>
      <c r="J77" s="44"/>
    </row>
    <row r="78">
      <c r="A78" s="36"/>
      <c r="B78" s="57" t="s">
        <v>217</v>
      </c>
      <c r="C78" s="61" t="s">
        <v>403</v>
      </c>
      <c r="D78" s="54" t="s">
        <v>404</v>
      </c>
      <c r="H78" s="50" t="s">
        <v>96</v>
      </c>
      <c r="I78" s="43" t="s">
        <v>405</v>
      </c>
      <c r="J78" s="44"/>
    </row>
    <row r="79">
      <c r="A79" s="36"/>
      <c r="B79" s="58" t="s">
        <v>240</v>
      </c>
      <c r="C79" s="38" t="s">
        <v>406</v>
      </c>
      <c r="D79" s="39" t="s">
        <v>407</v>
      </c>
      <c r="H79" s="50" t="s">
        <v>96</v>
      </c>
      <c r="I79" s="43" t="s">
        <v>408</v>
      </c>
      <c r="J79" s="44"/>
    </row>
    <row r="80">
      <c r="A80" s="36"/>
      <c r="B80" s="58" t="s">
        <v>240</v>
      </c>
      <c r="C80" s="38" t="s">
        <v>409</v>
      </c>
      <c r="D80" s="39" t="s">
        <v>410</v>
      </c>
      <c r="H80" s="50" t="s">
        <v>96</v>
      </c>
      <c r="I80" s="43" t="s">
        <v>411</v>
      </c>
      <c r="J80" s="44"/>
    </row>
    <row r="81">
      <c r="A81" s="36"/>
      <c r="B81" s="60" t="s">
        <v>368</v>
      </c>
      <c r="C81" s="38" t="s">
        <v>412</v>
      </c>
      <c r="D81" s="39" t="s">
        <v>413</v>
      </c>
      <c r="H81" s="50" t="s">
        <v>96</v>
      </c>
      <c r="I81" s="43" t="s">
        <v>414</v>
      </c>
      <c r="J81" s="44"/>
    </row>
    <row r="82">
      <c r="A82" s="36"/>
      <c r="B82" s="60" t="s">
        <v>368</v>
      </c>
      <c r="C82" s="38" t="s">
        <v>415</v>
      </c>
      <c r="D82" s="39" t="s">
        <v>416</v>
      </c>
      <c r="H82" s="50" t="s">
        <v>96</v>
      </c>
      <c r="I82" s="43" t="s">
        <v>417</v>
      </c>
      <c r="J82" s="44"/>
    </row>
    <row r="83">
      <c r="A83" s="36"/>
      <c r="B83" s="60" t="s">
        <v>368</v>
      </c>
      <c r="C83" s="38" t="s">
        <v>418</v>
      </c>
      <c r="D83" s="39" t="s">
        <v>419</v>
      </c>
      <c r="H83" s="48" t="s">
        <v>112</v>
      </c>
      <c r="I83" s="43" t="s">
        <v>420</v>
      </c>
      <c r="J83" s="44"/>
    </row>
    <row r="84">
      <c r="A84" s="36"/>
      <c r="B84" s="58" t="s">
        <v>421</v>
      </c>
      <c r="C84" s="38" t="s">
        <v>422</v>
      </c>
      <c r="D84" s="39" t="s">
        <v>423</v>
      </c>
      <c r="H84" s="48" t="s">
        <v>112</v>
      </c>
      <c r="I84" s="43" t="s">
        <v>424</v>
      </c>
      <c r="J84" s="44"/>
    </row>
    <row r="85">
      <c r="A85" s="36"/>
      <c r="B85" s="58" t="s">
        <v>421</v>
      </c>
      <c r="C85" s="38" t="s">
        <v>425</v>
      </c>
      <c r="D85" s="39" t="s">
        <v>426</v>
      </c>
      <c r="H85" s="48" t="s">
        <v>112</v>
      </c>
      <c r="I85" s="43" t="s">
        <v>427</v>
      </c>
      <c r="J85" s="44"/>
    </row>
    <row r="86">
      <c r="A86" s="36"/>
      <c r="B86" s="58" t="s">
        <v>421</v>
      </c>
      <c r="C86" s="38" t="s">
        <v>428</v>
      </c>
      <c r="D86" s="39" t="s">
        <v>429</v>
      </c>
      <c r="H86" s="48" t="s">
        <v>112</v>
      </c>
      <c r="I86" s="43" t="s">
        <v>430</v>
      </c>
      <c r="J86" s="44"/>
    </row>
    <row r="87">
      <c r="A87" s="36"/>
      <c r="B87" s="58" t="s">
        <v>421</v>
      </c>
      <c r="C87" s="38" t="s">
        <v>431</v>
      </c>
      <c r="D87" s="39" t="s">
        <v>432</v>
      </c>
      <c r="H87" s="48" t="s">
        <v>112</v>
      </c>
      <c r="I87" s="43" t="s">
        <v>433</v>
      </c>
      <c r="J87" s="44"/>
    </row>
    <row r="88">
      <c r="A88" s="36"/>
      <c r="B88" s="58" t="s">
        <v>421</v>
      </c>
      <c r="C88" s="38" t="s">
        <v>434</v>
      </c>
      <c r="D88" s="39" t="s">
        <v>435</v>
      </c>
      <c r="H88" s="48" t="s">
        <v>112</v>
      </c>
      <c r="I88" s="43" t="s">
        <v>436</v>
      </c>
      <c r="J88" s="44"/>
    </row>
    <row r="89">
      <c r="A89" s="36"/>
      <c r="B89" s="58" t="s">
        <v>421</v>
      </c>
      <c r="C89" s="62" t="s">
        <v>437</v>
      </c>
      <c r="D89" s="39" t="s">
        <v>438</v>
      </c>
      <c r="H89" s="48" t="s">
        <v>112</v>
      </c>
      <c r="I89" s="43" t="s">
        <v>439</v>
      </c>
      <c r="J89" s="44"/>
    </row>
    <row r="90">
      <c r="A90" s="36"/>
      <c r="B90" s="58" t="s">
        <v>421</v>
      </c>
      <c r="C90" s="38" t="s">
        <v>440</v>
      </c>
      <c r="D90" s="39" t="s">
        <v>441</v>
      </c>
      <c r="H90" s="48" t="s">
        <v>112</v>
      </c>
      <c r="I90" s="43" t="s">
        <v>442</v>
      </c>
      <c r="J90" s="44"/>
    </row>
    <row r="91">
      <c r="A91" s="36"/>
      <c r="B91" s="58" t="s">
        <v>421</v>
      </c>
      <c r="C91" s="38" t="s">
        <v>443</v>
      </c>
      <c r="D91" s="39" t="s">
        <v>444</v>
      </c>
      <c r="H91" s="48" t="s">
        <v>112</v>
      </c>
      <c r="I91" s="43" t="s">
        <v>445</v>
      </c>
      <c r="J91" s="44"/>
    </row>
    <row r="92">
      <c r="A92" s="36"/>
      <c r="B92" s="58" t="s">
        <v>421</v>
      </c>
      <c r="C92" s="63" t="s">
        <v>446</v>
      </c>
      <c r="D92" s="42" t="s">
        <v>447</v>
      </c>
      <c r="H92" s="48" t="s">
        <v>112</v>
      </c>
      <c r="I92" s="43" t="s">
        <v>448</v>
      </c>
      <c r="J92" s="44"/>
    </row>
    <row r="93">
      <c r="A93" s="36"/>
      <c r="B93" s="58" t="s">
        <v>421</v>
      </c>
      <c r="C93" s="38" t="s">
        <v>449</v>
      </c>
      <c r="D93" s="39" t="s">
        <v>450</v>
      </c>
      <c r="H93" s="48" t="s">
        <v>112</v>
      </c>
      <c r="I93" s="43" t="s">
        <v>451</v>
      </c>
      <c r="J93" s="44"/>
    </row>
    <row r="94">
      <c r="A94" s="36"/>
      <c r="B94" s="58" t="s">
        <v>421</v>
      </c>
      <c r="C94" s="38" t="s">
        <v>452</v>
      </c>
      <c r="D94" s="39" t="s">
        <v>453</v>
      </c>
      <c r="H94" s="48" t="s">
        <v>112</v>
      </c>
      <c r="I94" s="43" t="s">
        <v>454</v>
      </c>
      <c r="J94" s="44"/>
    </row>
    <row r="95">
      <c r="A95" s="36"/>
      <c r="B95" s="58" t="s">
        <v>421</v>
      </c>
      <c r="C95" s="38" t="s">
        <v>455</v>
      </c>
      <c r="D95" s="39" t="s">
        <v>456</v>
      </c>
      <c r="H95" s="48" t="s">
        <v>112</v>
      </c>
      <c r="I95" s="43" t="s">
        <v>457</v>
      </c>
      <c r="J95" s="44"/>
    </row>
    <row r="96">
      <c r="A96" s="36"/>
      <c r="B96" s="64" t="s">
        <v>458</v>
      </c>
      <c r="C96" s="38" t="s">
        <v>459</v>
      </c>
      <c r="D96" s="39" t="s">
        <v>460</v>
      </c>
      <c r="H96" s="48" t="s">
        <v>112</v>
      </c>
      <c r="I96" s="43" t="s">
        <v>461</v>
      </c>
      <c r="J96" s="44"/>
    </row>
    <row r="97">
      <c r="A97" s="36"/>
      <c r="B97" s="64" t="s">
        <v>458</v>
      </c>
      <c r="C97" s="38" t="s">
        <v>462</v>
      </c>
      <c r="D97" s="39" t="s">
        <v>463</v>
      </c>
      <c r="H97" s="48" t="s">
        <v>112</v>
      </c>
      <c r="I97" s="43" t="s">
        <v>464</v>
      </c>
      <c r="J97" s="44"/>
    </row>
    <row r="98">
      <c r="A98" s="36"/>
      <c r="B98" s="64" t="s">
        <v>465</v>
      </c>
      <c r="C98" s="38" t="s">
        <v>466</v>
      </c>
      <c r="D98" s="39" t="s">
        <v>467</v>
      </c>
      <c r="H98" s="48" t="s">
        <v>112</v>
      </c>
      <c r="I98" s="43" t="s">
        <v>468</v>
      </c>
      <c r="J98" s="44"/>
    </row>
    <row r="99">
      <c r="A99" s="36"/>
      <c r="B99" s="64" t="s">
        <v>465</v>
      </c>
      <c r="C99" s="38" t="s">
        <v>469</v>
      </c>
      <c r="D99" s="39" t="s">
        <v>470</v>
      </c>
      <c r="H99" s="48" t="s">
        <v>112</v>
      </c>
      <c r="I99" s="43" t="s">
        <v>471</v>
      </c>
      <c r="J99" s="44"/>
    </row>
    <row r="100">
      <c r="A100" s="36"/>
      <c r="B100" s="64" t="s">
        <v>465</v>
      </c>
      <c r="C100" s="38" t="s">
        <v>472</v>
      </c>
      <c r="D100" s="39" t="s">
        <v>473</v>
      </c>
      <c r="H100" s="48" t="s">
        <v>112</v>
      </c>
      <c r="I100" s="43" t="s">
        <v>474</v>
      </c>
      <c r="J100" s="44"/>
    </row>
    <row r="101">
      <c r="A101" s="36"/>
      <c r="B101" s="64" t="s">
        <v>465</v>
      </c>
      <c r="C101" s="38" t="s">
        <v>475</v>
      </c>
      <c r="D101" s="39" t="s">
        <v>476</v>
      </c>
      <c r="H101" s="48" t="s">
        <v>112</v>
      </c>
      <c r="I101" s="43" t="s">
        <v>477</v>
      </c>
      <c r="J101" s="44"/>
    </row>
    <row r="102">
      <c r="A102" s="36"/>
      <c r="B102" s="64" t="s">
        <v>478</v>
      </c>
      <c r="C102" s="38" t="s">
        <v>479</v>
      </c>
      <c r="D102" s="39" t="s">
        <v>480</v>
      </c>
      <c r="H102" s="48" t="s">
        <v>112</v>
      </c>
      <c r="I102" s="43" t="s">
        <v>481</v>
      </c>
      <c r="J102" s="44"/>
    </row>
    <row r="103">
      <c r="A103" s="36"/>
      <c r="B103" s="64" t="s">
        <v>478</v>
      </c>
      <c r="C103" s="38" t="s">
        <v>482</v>
      </c>
      <c r="D103" s="39" t="s">
        <v>483</v>
      </c>
      <c r="H103" s="50" t="s">
        <v>123</v>
      </c>
      <c r="I103" s="43" t="s">
        <v>484</v>
      </c>
      <c r="J103" s="44"/>
    </row>
    <row r="104">
      <c r="A104" s="36"/>
      <c r="B104" s="64" t="s">
        <v>478</v>
      </c>
      <c r="C104" s="38" t="s">
        <v>485</v>
      </c>
      <c r="D104" s="39" t="s">
        <v>486</v>
      </c>
      <c r="H104" s="50" t="s">
        <v>123</v>
      </c>
      <c r="I104" s="43" t="s">
        <v>487</v>
      </c>
      <c r="J104" s="44"/>
    </row>
    <row r="105">
      <c r="A105" s="36"/>
      <c r="B105" s="64" t="s">
        <v>478</v>
      </c>
      <c r="C105" s="38" t="s">
        <v>488</v>
      </c>
      <c r="D105" s="39" t="s">
        <v>489</v>
      </c>
      <c r="H105" s="50" t="s">
        <v>123</v>
      </c>
      <c r="I105" s="43" t="s">
        <v>490</v>
      </c>
      <c r="J105" s="44"/>
    </row>
    <row r="106">
      <c r="A106" s="36"/>
      <c r="B106" s="64" t="s">
        <v>491</v>
      </c>
      <c r="C106" s="38" t="s">
        <v>492</v>
      </c>
      <c r="D106" s="39" t="s">
        <v>493</v>
      </c>
      <c r="H106" s="50" t="s">
        <v>123</v>
      </c>
      <c r="I106" s="43" t="s">
        <v>494</v>
      </c>
      <c r="J106" s="44"/>
    </row>
    <row r="107">
      <c r="A107" s="36"/>
      <c r="B107" s="64" t="s">
        <v>491</v>
      </c>
      <c r="C107" s="38" t="s">
        <v>495</v>
      </c>
      <c r="D107" s="39" t="s">
        <v>496</v>
      </c>
      <c r="H107" s="50" t="s">
        <v>123</v>
      </c>
      <c r="I107" s="43" t="s">
        <v>497</v>
      </c>
      <c r="J107" s="65"/>
    </row>
    <row r="108">
      <c r="A108" s="36"/>
      <c r="B108" s="64" t="s">
        <v>491</v>
      </c>
      <c r="C108" s="38" t="s">
        <v>498</v>
      </c>
      <c r="D108" s="39" t="s">
        <v>499</v>
      </c>
      <c r="H108" s="48" t="s">
        <v>249</v>
      </c>
      <c r="I108" s="43" t="s">
        <v>500</v>
      </c>
      <c r="J108" s="44"/>
    </row>
    <row r="109">
      <c r="A109" s="36"/>
      <c r="B109" s="64" t="s">
        <v>501</v>
      </c>
      <c r="C109" s="38" t="s">
        <v>502</v>
      </c>
      <c r="D109" s="39" t="s">
        <v>503</v>
      </c>
      <c r="H109" s="48" t="s">
        <v>249</v>
      </c>
      <c r="I109" s="43" t="s">
        <v>504</v>
      </c>
      <c r="J109" s="44"/>
    </row>
    <row r="110">
      <c r="A110" s="36"/>
      <c r="B110" s="64" t="s">
        <v>501</v>
      </c>
      <c r="C110" s="38" t="s">
        <v>505</v>
      </c>
      <c r="D110" s="39" t="s">
        <v>506</v>
      </c>
      <c r="H110" s="48" t="s">
        <v>249</v>
      </c>
      <c r="I110" s="43" t="s">
        <v>507</v>
      </c>
      <c r="J110" s="44"/>
    </row>
    <row r="111">
      <c r="A111" s="36"/>
      <c r="H111" s="48" t="s">
        <v>249</v>
      </c>
      <c r="I111" s="43" t="s">
        <v>508</v>
      </c>
      <c r="J111" s="44"/>
    </row>
    <row r="112">
      <c r="A112" s="36"/>
      <c r="H112" s="51" t="s">
        <v>134</v>
      </c>
      <c r="I112" s="43" t="s">
        <v>509</v>
      </c>
      <c r="J112" s="44"/>
    </row>
    <row r="113">
      <c r="A113" s="36"/>
      <c r="H113" s="51" t="s">
        <v>134</v>
      </c>
      <c r="I113" s="43" t="s">
        <v>510</v>
      </c>
      <c r="J113" s="44"/>
    </row>
    <row r="114">
      <c r="A114" s="36"/>
      <c r="H114" s="51" t="s">
        <v>134</v>
      </c>
      <c r="I114" s="43" t="s">
        <v>511</v>
      </c>
      <c r="J114" s="44"/>
    </row>
    <row r="115">
      <c r="A115" s="36"/>
      <c r="H115" s="48" t="s">
        <v>134</v>
      </c>
      <c r="I115" s="43" t="s">
        <v>512</v>
      </c>
      <c r="J115" s="44"/>
    </row>
    <row r="116">
      <c r="A116" s="36"/>
      <c r="H116" s="48" t="s">
        <v>134</v>
      </c>
      <c r="I116" s="43" t="s">
        <v>513</v>
      </c>
      <c r="J116" s="44"/>
    </row>
    <row r="117">
      <c r="A117" s="36"/>
      <c r="H117" s="48" t="s">
        <v>134</v>
      </c>
      <c r="I117" s="43" t="s">
        <v>514</v>
      </c>
      <c r="J117" s="44"/>
    </row>
    <row r="118">
      <c r="A118" s="36"/>
      <c r="H118" s="48" t="s">
        <v>134</v>
      </c>
      <c r="I118" s="43" t="s">
        <v>515</v>
      </c>
      <c r="J118" s="44"/>
    </row>
    <row r="119">
      <c r="A119" s="36"/>
      <c r="H119" s="48" t="s">
        <v>134</v>
      </c>
      <c r="I119" s="43" t="s">
        <v>516</v>
      </c>
      <c r="J119" s="44"/>
    </row>
    <row r="120">
      <c r="A120" s="36"/>
      <c r="H120" s="48" t="s">
        <v>134</v>
      </c>
      <c r="I120" s="43" t="s">
        <v>517</v>
      </c>
      <c r="J120" s="44"/>
    </row>
    <row r="121">
      <c r="A121" s="36"/>
      <c r="H121" s="48" t="s">
        <v>134</v>
      </c>
      <c r="I121" s="43" t="s">
        <v>518</v>
      </c>
      <c r="J121" s="44"/>
    </row>
    <row r="122">
      <c r="A122" s="36"/>
      <c r="H122" s="52" t="s">
        <v>145</v>
      </c>
      <c r="I122" s="43" t="s">
        <v>519</v>
      </c>
      <c r="J122" s="44"/>
    </row>
    <row r="123">
      <c r="A123" s="36"/>
      <c r="H123" s="52" t="s">
        <v>145</v>
      </c>
      <c r="I123" s="43" t="s">
        <v>520</v>
      </c>
      <c r="J123" s="65"/>
    </row>
    <row r="124">
      <c r="A124" s="36"/>
      <c r="H124" s="52" t="s">
        <v>145</v>
      </c>
      <c r="I124" s="43" t="s">
        <v>521</v>
      </c>
      <c r="J124" s="65"/>
    </row>
    <row r="125">
      <c r="A125" s="36"/>
      <c r="H125" s="52" t="s">
        <v>145</v>
      </c>
      <c r="I125" s="43" t="s">
        <v>522</v>
      </c>
      <c r="J125" s="65"/>
    </row>
    <row r="126">
      <c r="A126" s="36"/>
      <c r="H126" s="52" t="s">
        <v>145</v>
      </c>
      <c r="I126" s="43" t="s">
        <v>523</v>
      </c>
      <c r="J126" s="65"/>
    </row>
    <row r="127">
      <c r="A127" s="36"/>
      <c r="H127" s="52" t="s">
        <v>145</v>
      </c>
      <c r="I127" s="43" t="s">
        <v>524</v>
      </c>
      <c r="J127" s="65"/>
    </row>
    <row r="128">
      <c r="A128" s="36"/>
      <c r="H128" s="52" t="s">
        <v>145</v>
      </c>
      <c r="I128" s="43" t="s">
        <v>525</v>
      </c>
      <c r="J128" s="65"/>
    </row>
    <row r="129">
      <c r="A129" s="36"/>
      <c r="H129" s="52" t="s">
        <v>145</v>
      </c>
      <c r="I129" s="43" t="s">
        <v>526</v>
      </c>
      <c r="J129" s="65"/>
    </row>
    <row r="130">
      <c r="A130" s="36"/>
      <c r="H130" s="52" t="s">
        <v>145</v>
      </c>
      <c r="I130" s="43" t="s">
        <v>527</v>
      </c>
      <c r="J130" s="65"/>
    </row>
    <row r="131">
      <c r="A131" s="36"/>
      <c r="H131" s="52" t="s">
        <v>145</v>
      </c>
      <c r="I131" s="43" t="s">
        <v>528</v>
      </c>
      <c r="J131" s="65"/>
    </row>
    <row r="132">
      <c r="A132" s="36"/>
      <c r="H132" s="52" t="s">
        <v>145</v>
      </c>
      <c r="I132" s="43" t="s">
        <v>529</v>
      </c>
      <c r="J132" s="44"/>
    </row>
    <row r="133">
      <c r="A133" s="36"/>
      <c r="H133" s="52" t="s">
        <v>310</v>
      </c>
      <c r="I133" s="43" t="s">
        <v>530</v>
      </c>
      <c r="J133" s="44"/>
    </row>
    <row r="134">
      <c r="A134" s="36"/>
      <c r="H134" s="52" t="s">
        <v>310</v>
      </c>
      <c r="I134" s="43" t="s">
        <v>531</v>
      </c>
      <c r="J134" s="44"/>
    </row>
    <row r="135">
      <c r="A135" s="36"/>
      <c r="H135" s="52" t="s">
        <v>310</v>
      </c>
      <c r="I135" s="43" t="s">
        <v>532</v>
      </c>
      <c r="J135" s="44"/>
    </row>
    <row r="136">
      <c r="A136" s="36"/>
      <c r="H136" s="52" t="s">
        <v>310</v>
      </c>
      <c r="I136" s="43" t="s">
        <v>533</v>
      </c>
      <c r="J136" s="44"/>
    </row>
    <row r="137">
      <c r="A137" s="36"/>
      <c r="H137" s="52" t="s">
        <v>310</v>
      </c>
      <c r="I137" s="43" t="s">
        <v>534</v>
      </c>
      <c r="J137" s="44"/>
    </row>
    <row r="138">
      <c r="A138" s="36"/>
      <c r="H138" s="52" t="s">
        <v>310</v>
      </c>
      <c r="I138" s="43" t="s">
        <v>535</v>
      </c>
      <c r="J138" s="44"/>
    </row>
    <row r="139">
      <c r="A139" s="36"/>
      <c r="H139" s="52" t="s">
        <v>310</v>
      </c>
      <c r="I139" s="43" t="s">
        <v>536</v>
      </c>
      <c r="J139" s="44"/>
    </row>
    <row r="140">
      <c r="A140" s="36"/>
      <c r="H140" s="52" t="s">
        <v>151</v>
      </c>
      <c r="I140" s="43" t="s">
        <v>537</v>
      </c>
      <c r="J140" s="44"/>
    </row>
    <row r="141">
      <c r="A141" s="36"/>
      <c r="H141" s="52" t="s">
        <v>151</v>
      </c>
      <c r="I141" s="43" t="s">
        <v>538</v>
      </c>
      <c r="J141" s="44"/>
    </row>
    <row r="142">
      <c r="A142" s="36"/>
      <c r="H142" s="52" t="s">
        <v>151</v>
      </c>
      <c r="I142" s="43" t="s">
        <v>539</v>
      </c>
      <c r="J142" s="44"/>
    </row>
    <row r="143">
      <c r="A143" s="36"/>
      <c r="H143" s="52" t="s">
        <v>151</v>
      </c>
      <c r="I143" s="43" t="s">
        <v>540</v>
      </c>
      <c r="J143" s="44"/>
    </row>
    <row r="144">
      <c r="A144" s="36"/>
      <c r="H144" s="52" t="s">
        <v>151</v>
      </c>
      <c r="I144" s="43" t="s">
        <v>541</v>
      </c>
      <c r="J144" s="44"/>
    </row>
    <row r="145">
      <c r="A145" s="36"/>
      <c r="H145" s="52" t="s">
        <v>151</v>
      </c>
      <c r="I145" s="43" t="s">
        <v>542</v>
      </c>
      <c r="J145" s="44"/>
    </row>
    <row r="146">
      <c r="A146" s="36"/>
      <c r="H146" s="52" t="s">
        <v>157</v>
      </c>
      <c r="I146" s="43" t="s">
        <v>543</v>
      </c>
      <c r="J146" s="44"/>
    </row>
    <row r="147">
      <c r="A147" s="36"/>
      <c r="H147" s="52" t="s">
        <v>157</v>
      </c>
      <c r="I147" s="43" t="s">
        <v>544</v>
      </c>
      <c r="J147" s="44"/>
    </row>
    <row r="148">
      <c r="A148" s="36"/>
      <c r="H148" s="52" t="s">
        <v>157</v>
      </c>
      <c r="I148" s="43" t="s">
        <v>545</v>
      </c>
      <c r="J148" s="44"/>
    </row>
    <row r="149">
      <c r="A149" s="36"/>
      <c r="H149" s="52" t="s">
        <v>157</v>
      </c>
      <c r="I149" s="43" t="s">
        <v>546</v>
      </c>
      <c r="J149" s="44"/>
    </row>
    <row r="150">
      <c r="A150" s="36"/>
      <c r="H150" s="52" t="s">
        <v>163</v>
      </c>
      <c r="I150" s="43" t="s">
        <v>547</v>
      </c>
      <c r="J150" s="65"/>
    </row>
    <row r="151">
      <c r="A151" s="36"/>
      <c r="H151" s="52" t="s">
        <v>163</v>
      </c>
      <c r="I151" s="43" t="s">
        <v>548</v>
      </c>
      <c r="J151" s="65"/>
    </row>
    <row r="152">
      <c r="A152" s="36"/>
      <c r="H152" s="52" t="s">
        <v>163</v>
      </c>
      <c r="I152" s="43" t="s">
        <v>549</v>
      </c>
      <c r="J152" s="65"/>
    </row>
    <row r="153">
      <c r="A153" s="36"/>
      <c r="H153" s="52" t="s">
        <v>163</v>
      </c>
      <c r="I153" s="43" t="s">
        <v>550</v>
      </c>
      <c r="J153" s="44"/>
    </row>
    <row r="154">
      <c r="A154" s="36"/>
      <c r="H154" s="45" t="s">
        <v>184</v>
      </c>
      <c r="I154" s="43" t="s">
        <v>551</v>
      </c>
      <c r="J154" s="44"/>
    </row>
    <row r="155">
      <c r="A155" s="36"/>
      <c r="H155" s="45" t="s">
        <v>184</v>
      </c>
      <c r="I155" s="43" t="s">
        <v>552</v>
      </c>
      <c r="J155" s="44"/>
    </row>
    <row r="156">
      <c r="A156" s="36"/>
      <c r="H156" s="45" t="s">
        <v>184</v>
      </c>
      <c r="I156" s="43" t="s">
        <v>553</v>
      </c>
      <c r="J156" s="44"/>
    </row>
    <row r="157">
      <c r="A157" s="36"/>
      <c r="H157" s="45" t="s">
        <v>184</v>
      </c>
      <c r="I157" s="43" t="s">
        <v>554</v>
      </c>
      <c r="J157" s="44"/>
    </row>
    <row r="158">
      <c r="A158" s="36"/>
      <c r="H158" s="45" t="s">
        <v>184</v>
      </c>
      <c r="I158" s="43" t="s">
        <v>555</v>
      </c>
      <c r="J158" s="44"/>
    </row>
    <row r="159">
      <c r="A159" s="36"/>
      <c r="H159" s="45" t="s">
        <v>184</v>
      </c>
      <c r="I159" s="43" t="s">
        <v>556</v>
      </c>
      <c r="J159" s="44"/>
    </row>
    <row r="160">
      <c r="A160" s="36"/>
      <c r="H160" s="45" t="s">
        <v>184</v>
      </c>
      <c r="I160" s="43" t="s">
        <v>557</v>
      </c>
      <c r="J160" s="44"/>
    </row>
    <row r="161">
      <c r="A161" s="36"/>
      <c r="H161" s="45" t="s">
        <v>184</v>
      </c>
      <c r="I161" s="43" t="s">
        <v>558</v>
      </c>
      <c r="J161" s="44"/>
    </row>
    <row r="162">
      <c r="A162" s="36"/>
      <c r="H162" s="45" t="s">
        <v>184</v>
      </c>
      <c r="I162" s="43" t="s">
        <v>559</v>
      </c>
      <c r="J162" s="44"/>
    </row>
    <row r="163">
      <c r="A163" s="36"/>
      <c r="H163" s="45" t="s">
        <v>184</v>
      </c>
      <c r="I163" s="43" t="s">
        <v>560</v>
      </c>
      <c r="J163" s="44"/>
    </row>
    <row r="164">
      <c r="A164" s="36"/>
      <c r="H164" s="45" t="s">
        <v>184</v>
      </c>
      <c r="I164" s="43" t="s">
        <v>561</v>
      </c>
      <c r="J164" s="44"/>
    </row>
    <row r="165">
      <c r="A165" s="36"/>
      <c r="H165" s="45" t="s">
        <v>195</v>
      </c>
      <c r="I165" s="43" t="s">
        <v>562</v>
      </c>
      <c r="J165" s="44"/>
    </row>
    <row r="166">
      <c r="A166" s="36"/>
      <c r="H166" s="45" t="s">
        <v>195</v>
      </c>
      <c r="I166" s="41" t="s">
        <v>563</v>
      </c>
      <c r="J166" s="66"/>
    </row>
    <row r="167">
      <c r="A167" s="36"/>
      <c r="H167" s="45" t="s">
        <v>195</v>
      </c>
      <c r="I167" s="43" t="s">
        <v>564</v>
      </c>
      <c r="J167" s="44"/>
    </row>
    <row r="168">
      <c r="A168" s="36"/>
      <c r="H168" s="45" t="s">
        <v>195</v>
      </c>
      <c r="I168" s="43" t="s">
        <v>565</v>
      </c>
      <c r="J168" s="44"/>
    </row>
    <row r="169">
      <c r="A169" s="36"/>
      <c r="H169" s="45" t="s">
        <v>195</v>
      </c>
      <c r="I169" s="43" t="s">
        <v>566</v>
      </c>
      <c r="J169" s="44"/>
    </row>
    <row r="170">
      <c r="A170" s="36"/>
      <c r="H170" s="45" t="s">
        <v>390</v>
      </c>
      <c r="I170" s="43" t="s">
        <v>567</v>
      </c>
      <c r="J170" s="44"/>
    </row>
    <row r="171">
      <c r="A171" s="36"/>
      <c r="H171" s="45" t="s">
        <v>390</v>
      </c>
      <c r="I171" s="43" t="s">
        <v>568</v>
      </c>
      <c r="J171" s="44"/>
    </row>
    <row r="172">
      <c r="A172" s="36"/>
      <c r="H172" s="45" t="s">
        <v>390</v>
      </c>
      <c r="I172" s="43" t="s">
        <v>569</v>
      </c>
      <c r="J172" s="44"/>
    </row>
    <row r="173">
      <c r="A173" s="36"/>
      <c r="H173" s="45" t="s">
        <v>390</v>
      </c>
      <c r="I173" s="43" t="s">
        <v>570</v>
      </c>
      <c r="J173" s="44"/>
    </row>
    <row r="174">
      <c r="A174" s="36"/>
      <c r="H174" s="45" t="s">
        <v>390</v>
      </c>
      <c r="I174" s="43" t="s">
        <v>571</v>
      </c>
      <c r="J174" s="44"/>
    </row>
    <row r="175">
      <c r="A175" s="36"/>
      <c r="H175" s="48" t="s">
        <v>201</v>
      </c>
      <c r="I175" s="41" t="s">
        <v>572</v>
      </c>
      <c r="J175" s="44"/>
    </row>
    <row r="176">
      <c r="A176" s="36"/>
      <c r="H176" s="48" t="s">
        <v>201</v>
      </c>
      <c r="I176" s="41" t="s">
        <v>573</v>
      </c>
      <c r="J176" s="44"/>
    </row>
    <row r="177">
      <c r="A177" s="36"/>
      <c r="H177" s="48" t="s">
        <v>201</v>
      </c>
      <c r="I177" s="41" t="s">
        <v>574</v>
      </c>
      <c r="J177" s="44"/>
    </row>
    <row r="178">
      <c r="A178" s="36"/>
      <c r="H178" s="48" t="s">
        <v>201</v>
      </c>
      <c r="I178" s="41" t="s">
        <v>575</v>
      </c>
      <c r="J178" s="44"/>
    </row>
    <row r="179">
      <c r="A179" s="36"/>
      <c r="H179" s="48" t="s">
        <v>201</v>
      </c>
      <c r="I179" s="43" t="s">
        <v>576</v>
      </c>
      <c r="J179" s="44"/>
    </row>
    <row r="180">
      <c r="A180" s="36"/>
      <c r="H180" s="67" t="s">
        <v>201</v>
      </c>
      <c r="I180" s="43" t="s">
        <v>577</v>
      </c>
      <c r="J180" s="44"/>
    </row>
    <row r="181">
      <c r="A181" s="36"/>
      <c r="H181" s="67" t="s">
        <v>201</v>
      </c>
      <c r="I181" s="43" t="s">
        <v>578</v>
      </c>
      <c r="J181" s="44"/>
    </row>
    <row r="182">
      <c r="A182" s="36"/>
      <c r="H182" s="48" t="s">
        <v>211</v>
      </c>
      <c r="I182" s="43" t="s">
        <v>579</v>
      </c>
      <c r="J182" s="44"/>
    </row>
    <row r="183">
      <c r="A183" s="36"/>
      <c r="H183" s="48" t="s">
        <v>211</v>
      </c>
      <c r="I183" s="43" t="s">
        <v>580</v>
      </c>
      <c r="J183" s="44"/>
    </row>
    <row r="184">
      <c r="A184" s="36"/>
      <c r="H184" s="48" t="s">
        <v>211</v>
      </c>
      <c r="I184" s="43" t="s">
        <v>581</v>
      </c>
      <c r="J184" s="44"/>
    </row>
    <row r="185">
      <c r="A185" s="36"/>
      <c r="H185" s="57" t="s">
        <v>217</v>
      </c>
      <c r="I185" s="43" t="s">
        <v>582</v>
      </c>
      <c r="J185" s="44"/>
      <c r="K185" s="68"/>
      <c r="L185" s="68"/>
      <c r="M185" s="68"/>
      <c r="N185" s="68"/>
      <c r="O185" s="68"/>
      <c r="P185" s="68"/>
      <c r="Q185" s="68"/>
      <c r="R185" s="68"/>
      <c r="S185" s="68"/>
      <c r="T185" s="68"/>
      <c r="U185" s="68"/>
      <c r="V185" s="68"/>
      <c r="W185" s="68"/>
      <c r="X185" s="68"/>
      <c r="Y185" s="68"/>
      <c r="Z185" s="68"/>
      <c r="AA185" s="68"/>
      <c r="AB185" s="68"/>
    </row>
    <row r="186">
      <c r="A186" s="36"/>
      <c r="H186" s="48" t="s">
        <v>223</v>
      </c>
      <c r="I186" s="43" t="s">
        <v>583</v>
      </c>
      <c r="J186" s="44"/>
    </row>
    <row r="187">
      <c r="A187" s="36"/>
      <c r="H187" s="48" t="s">
        <v>217</v>
      </c>
      <c r="I187" s="43" t="s">
        <v>584</v>
      </c>
      <c r="J187" s="44"/>
    </row>
    <row r="188">
      <c r="A188" s="36"/>
      <c r="H188" s="48" t="s">
        <v>234</v>
      </c>
      <c r="I188" s="43" t="s">
        <v>585</v>
      </c>
      <c r="J188" s="44"/>
    </row>
    <row r="189">
      <c r="A189" s="36"/>
      <c r="H189" s="48" t="s">
        <v>586</v>
      </c>
      <c r="I189" s="43" t="s">
        <v>587</v>
      </c>
      <c r="J189" s="44"/>
    </row>
    <row r="190">
      <c r="A190" s="36"/>
      <c r="H190" s="48" t="s">
        <v>588</v>
      </c>
      <c r="I190" s="43" t="s">
        <v>589</v>
      </c>
      <c r="J190" s="44"/>
    </row>
    <row r="191">
      <c r="A191" s="36"/>
      <c r="H191" s="48" t="s">
        <v>234</v>
      </c>
      <c r="I191" s="43" t="s">
        <v>590</v>
      </c>
      <c r="J191" s="44"/>
    </row>
    <row r="192">
      <c r="A192" s="36"/>
      <c r="H192" s="48" t="s">
        <v>591</v>
      </c>
      <c r="I192" s="43" t="s">
        <v>592</v>
      </c>
      <c r="J192" s="44"/>
    </row>
    <row r="193">
      <c r="A193" s="36"/>
      <c r="H193" s="48" t="s">
        <v>593</v>
      </c>
      <c r="I193" s="43" t="s">
        <v>594</v>
      </c>
      <c r="J193" s="44"/>
    </row>
    <row r="194">
      <c r="A194" s="36"/>
      <c r="H194" s="48" t="s">
        <v>595</v>
      </c>
      <c r="I194" s="43" t="s">
        <v>596</v>
      </c>
      <c r="J194" s="44"/>
    </row>
    <row r="195">
      <c r="A195" s="36"/>
      <c r="H195" s="48" t="s">
        <v>597</v>
      </c>
      <c r="I195" s="43" t="s">
        <v>598</v>
      </c>
      <c r="J195" s="44"/>
    </row>
    <row r="196">
      <c r="A196" s="36"/>
      <c r="H196" s="48" t="s">
        <v>217</v>
      </c>
      <c r="I196" s="43" t="s">
        <v>599</v>
      </c>
      <c r="J196" s="44"/>
    </row>
    <row r="197">
      <c r="A197" s="36"/>
    </row>
    <row r="198">
      <c r="A198" s="36"/>
    </row>
    <row r="199">
      <c r="A199" s="36"/>
    </row>
    <row r="200">
      <c r="A200" s="36"/>
    </row>
    <row r="201">
      <c r="A201" s="36"/>
    </row>
    <row r="202">
      <c r="A202" s="36"/>
    </row>
    <row r="203">
      <c r="A203" s="36"/>
    </row>
    <row r="204">
      <c r="A204" s="36"/>
    </row>
    <row r="205">
      <c r="A205" s="36"/>
    </row>
    <row r="206">
      <c r="A206" s="36"/>
    </row>
    <row r="207">
      <c r="A207" s="36"/>
    </row>
    <row r="208">
      <c r="A208" s="36"/>
    </row>
    <row r="209">
      <c r="A209" s="36"/>
    </row>
    <row r="210">
      <c r="A210" s="36"/>
    </row>
    <row r="211">
      <c r="A211" s="36"/>
    </row>
    <row r="212">
      <c r="A212" s="36"/>
    </row>
    <row r="213">
      <c r="A213" s="36"/>
    </row>
    <row r="214">
      <c r="A214" s="36"/>
    </row>
    <row r="215">
      <c r="A215" s="36"/>
    </row>
    <row r="216">
      <c r="A216" s="36"/>
    </row>
    <row r="217">
      <c r="A217" s="36"/>
    </row>
    <row r="218">
      <c r="A218" s="36"/>
    </row>
    <row r="219">
      <c r="A219" s="36"/>
    </row>
    <row r="220">
      <c r="A220" s="36"/>
    </row>
    <row r="221">
      <c r="A221" s="36"/>
    </row>
    <row r="222">
      <c r="A222" s="36"/>
    </row>
    <row r="223">
      <c r="A223" s="36"/>
    </row>
    <row r="224">
      <c r="A224" s="36"/>
    </row>
    <row r="225">
      <c r="A225" s="36"/>
    </row>
    <row r="226">
      <c r="A226" s="36"/>
    </row>
    <row r="227">
      <c r="A227" s="36"/>
    </row>
    <row r="228">
      <c r="A228" s="36"/>
    </row>
    <row r="229">
      <c r="A229" s="36"/>
    </row>
    <row r="230">
      <c r="A230" s="36"/>
    </row>
    <row r="231">
      <c r="A231" s="36"/>
    </row>
    <row r="232">
      <c r="A232" s="36"/>
    </row>
    <row r="233">
      <c r="A233" s="36"/>
    </row>
    <row r="234">
      <c r="A234" s="36"/>
    </row>
    <row r="235">
      <c r="A235" s="36"/>
    </row>
    <row r="236">
      <c r="A236" s="36"/>
    </row>
    <row r="237">
      <c r="A237" s="36"/>
    </row>
    <row r="238">
      <c r="A238" s="36"/>
    </row>
    <row r="239">
      <c r="A239" s="36"/>
    </row>
    <row r="240">
      <c r="A240" s="36"/>
    </row>
    <row r="241">
      <c r="A241" s="36"/>
    </row>
    <row r="242">
      <c r="A242" s="36"/>
    </row>
    <row r="243">
      <c r="A243" s="36"/>
    </row>
    <row r="244">
      <c r="A244" s="36"/>
    </row>
    <row r="245">
      <c r="A245" s="36"/>
    </row>
    <row r="246">
      <c r="A246" s="36"/>
    </row>
    <row r="247">
      <c r="A247" s="36"/>
    </row>
    <row r="248">
      <c r="A248" s="36"/>
    </row>
    <row r="249">
      <c r="A249" s="36"/>
    </row>
    <row r="250">
      <c r="A250" s="36"/>
    </row>
    <row r="251">
      <c r="A251" s="36"/>
    </row>
    <row r="252">
      <c r="A252" s="36"/>
    </row>
    <row r="253">
      <c r="A253" s="36"/>
    </row>
    <row r="254">
      <c r="A254" s="36"/>
    </row>
    <row r="255">
      <c r="A255" s="36"/>
    </row>
    <row r="256">
      <c r="A256" s="36"/>
    </row>
    <row r="257">
      <c r="A257" s="36"/>
      <c r="B257" s="69"/>
      <c r="D257" s="70"/>
      <c r="G257" s="71"/>
    </row>
    <row r="258">
      <c r="A258" s="36"/>
      <c r="B258" s="69"/>
      <c r="D258" s="70"/>
      <c r="G258" s="71"/>
    </row>
    <row r="259">
      <c r="A259" s="36"/>
      <c r="B259" s="69"/>
      <c r="D259" s="70"/>
      <c r="G259" s="71"/>
    </row>
    <row r="260">
      <c r="A260" s="36"/>
      <c r="B260" s="69"/>
      <c r="D260" s="70"/>
      <c r="G260" s="71"/>
    </row>
    <row r="261">
      <c r="A261" s="36"/>
      <c r="B261" s="69"/>
      <c r="D261" s="70"/>
      <c r="G261" s="71"/>
    </row>
    <row r="262">
      <c r="A262" s="36"/>
      <c r="B262" s="72" t="s">
        <v>600</v>
      </c>
      <c r="D262" s="70"/>
      <c r="G262" s="71"/>
    </row>
    <row r="263">
      <c r="A263" s="36"/>
      <c r="B263" s="73" t="s">
        <v>601</v>
      </c>
      <c r="D263" s="70"/>
      <c r="G263" s="71"/>
    </row>
    <row r="264">
      <c r="A264" s="36"/>
      <c r="B264" s="74" t="s">
        <v>602</v>
      </c>
      <c r="D264" s="70"/>
      <c r="G264" s="71"/>
    </row>
    <row r="265">
      <c r="A265" s="36"/>
      <c r="B265" s="75" t="s">
        <v>603</v>
      </c>
      <c r="D265" s="70"/>
      <c r="G265" s="71"/>
    </row>
    <row r="266">
      <c r="A266" s="36"/>
      <c r="B266" s="69"/>
      <c r="D266" s="70"/>
      <c r="G266" s="71"/>
    </row>
    <row r="267">
      <c r="A267" s="36"/>
      <c r="B267" s="69"/>
      <c r="D267" s="70"/>
      <c r="G267" s="71"/>
    </row>
    <row r="268">
      <c r="A268" s="36"/>
      <c r="B268" s="72" t="s">
        <v>604</v>
      </c>
      <c r="D268" s="70"/>
      <c r="G268" s="71"/>
    </row>
    <row r="269">
      <c r="A269" s="36"/>
      <c r="B269" s="73" t="s">
        <v>605</v>
      </c>
      <c r="D269" s="70"/>
      <c r="G269" s="71"/>
    </row>
    <row r="270">
      <c r="A270" s="36"/>
      <c r="B270" s="74" t="s">
        <v>606</v>
      </c>
      <c r="D270" s="70"/>
      <c r="G270" s="71"/>
    </row>
    <row r="271">
      <c r="A271" s="36"/>
      <c r="B271" s="69"/>
      <c r="D271" s="70"/>
      <c r="G271" s="71"/>
    </row>
    <row r="272">
      <c r="A272" s="36"/>
      <c r="B272" s="69"/>
      <c r="D272" s="70"/>
      <c r="G272" s="71"/>
    </row>
    <row r="273">
      <c r="A273" s="36"/>
      <c r="B273" s="69"/>
      <c r="D273" s="70"/>
      <c r="G273" s="71"/>
    </row>
    <row r="274">
      <c r="A274" s="36"/>
      <c r="B274" s="69"/>
      <c r="D274" s="70"/>
      <c r="G274" s="71"/>
    </row>
    <row r="275">
      <c r="A275" s="36"/>
      <c r="B275" s="69"/>
      <c r="D275" s="70"/>
      <c r="G275" s="71"/>
    </row>
    <row r="276">
      <c r="A276" s="36"/>
      <c r="B276" s="69"/>
      <c r="D276" s="70"/>
      <c r="G276" s="71"/>
    </row>
    <row r="277">
      <c r="A277" s="36"/>
      <c r="B277" s="72" t="s">
        <v>607</v>
      </c>
      <c r="D277" s="70"/>
      <c r="G277" s="71"/>
    </row>
    <row r="278">
      <c r="A278" s="36"/>
      <c r="B278" s="73" t="s">
        <v>608</v>
      </c>
      <c r="D278" s="70"/>
      <c r="G278" s="71"/>
    </row>
    <row r="279">
      <c r="A279" s="36"/>
      <c r="B279" s="74" t="s">
        <v>609</v>
      </c>
      <c r="D279" s="70"/>
      <c r="G279" s="71"/>
    </row>
    <row r="280">
      <c r="A280" s="36"/>
      <c r="B280" s="69"/>
      <c r="D280" s="70"/>
      <c r="G280" s="71"/>
    </row>
    <row r="281">
      <c r="A281" s="36"/>
      <c r="B281" s="69"/>
      <c r="D281" s="70"/>
      <c r="G281" s="71"/>
    </row>
    <row r="282">
      <c r="A282" s="36"/>
      <c r="B282" s="69"/>
      <c r="D282" s="70"/>
      <c r="G282" s="71"/>
    </row>
    <row r="283">
      <c r="A283" s="36"/>
      <c r="B283" s="69"/>
      <c r="D283" s="70"/>
      <c r="G283" s="71"/>
    </row>
    <row r="284">
      <c r="A284" s="36"/>
      <c r="B284" s="69"/>
      <c r="D284" s="70"/>
      <c r="G284" s="71"/>
    </row>
    <row r="285">
      <c r="A285" s="36"/>
      <c r="B285" s="69"/>
      <c r="D285" s="70"/>
      <c r="G285" s="71"/>
    </row>
    <row r="286">
      <c r="A286" s="36"/>
      <c r="B286" s="69"/>
      <c r="D286" s="70"/>
      <c r="G286" s="71"/>
    </row>
    <row r="287">
      <c r="A287" s="36"/>
      <c r="B287" s="69" t="str">
        <f>color</f>
        <v>#NAME?</v>
      </c>
      <c r="D287" s="70"/>
      <c r="G287" s="71"/>
    </row>
    <row r="288">
      <c r="A288" s="36"/>
      <c r="B288" s="69"/>
      <c r="D288" s="70"/>
      <c r="G288" s="71"/>
    </row>
    <row r="289">
      <c r="A289" s="36"/>
      <c r="B289" s="69"/>
      <c r="D289" s="70"/>
      <c r="G289" s="71"/>
    </row>
    <row r="290">
      <c r="A290" s="36"/>
      <c r="B290" s="69"/>
      <c r="D290" s="70"/>
      <c r="G290" s="71"/>
    </row>
    <row r="291">
      <c r="A291" s="36"/>
      <c r="B291" s="69"/>
      <c r="D291" s="70"/>
      <c r="G291" s="71"/>
    </row>
    <row r="292">
      <c r="A292" s="36"/>
      <c r="D292" s="70"/>
      <c r="G292" s="71"/>
    </row>
    <row r="293">
      <c r="A293" s="36"/>
      <c r="B293" s="69"/>
      <c r="D293" s="70"/>
      <c r="G293" s="71"/>
    </row>
    <row r="294">
      <c r="A294" s="36"/>
      <c r="B294" s="69"/>
      <c r="D294" s="70"/>
      <c r="G294" s="71"/>
    </row>
    <row r="295">
      <c r="A295" s="36"/>
      <c r="B295" s="69"/>
      <c r="D295" s="70"/>
      <c r="G295" s="71"/>
    </row>
    <row r="296">
      <c r="A296" s="36"/>
      <c r="B296" s="69"/>
      <c r="D296" s="70"/>
      <c r="G296" s="71"/>
    </row>
    <row r="297">
      <c r="A297" s="36"/>
      <c r="B297" s="69"/>
      <c r="D297" s="70"/>
      <c r="G297" s="71"/>
    </row>
    <row r="298">
      <c r="A298" s="36"/>
      <c r="B298" s="69"/>
      <c r="D298" s="70"/>
      <c r="G298" s="71"/>
    </row>
    <row r="299">
      <c r="A299" s="36"/>
      <c r="B299" s="69"/>
      <c r="D299" s="70"/>
      <c r="G299" s="71"/>
    </row>
    <row r="300">
      <c r="A300" s="36"/>
      <c r="B300" s="69"/>
      <c r="D300" s="70"/>
      <c r="G300" s="71"/>
    </row>
    <row r="301">
      <c r="A301" s="36"/>
      <c r="B301" s="69"/>
      <c r="D301" s="70"/>
      <c r="G301" s="71"/>
    </row>
    <row r="302">
      <c r="A302" s="36"/>
      <c r="B302" s="69"/>
      <c r="D302" s="70"/>
      <c r="G302" s="71"/>
    </row>
    <row r="303">
      <c r="A303" s="36"/>
      <c r="B303" s="69"/>
      <c r="D303" s="70"/>
      <c r="G303" s="71"/>
    </row>
    <row r="304">
      <c r="A304" s="36"/>
      <c r="B304" s="69"/>
      <c r="D304" s="70"/>
      <c r="G304" s="71"/>
    </row>
    <row r="305">
      <c r="A305" s="36"/>
      <c r="B305" s="69"/>
      <c r="D305" s="70"/>
      <c r="G305" s="71"/>
    </row>
    <row r="306">
      <c r="A306" s="36"/>
      <c r="B306" s="69"/>
      <c r="D306" s="70"/>
      <c r="G306" s="71"/>
    </row>
    <row r="307">
      <c r="A307" s="36"/>
      <c r="B307" s="69"/>
      <c r="D307" s="70"/>
      <c r="G307" s="71"/>
    </row>
    <row r="308">
      <c r="A308" s="36"/>
      <c r="B308" s="69"/>
      <c r="D308" s="70"/>
      <c r="G308" s="71"/>
    </row>
    <row r="309">
      <c r="A309" s="36"/>
      <c r="B309" s="69"/>
      <c r="D309" s="70"/>
      <c r="G309" s="71"/>
    </row>
    <row r="310">
      <c r="A310" s="36"/>
      <c r="B310" s="69"/>
      <c r="D310" s="70"/>
      <c r="G310" s="71"/>
    </row>
    <row r="311">
      <c r="A311" s="36"/>
      <c r="B311" s="69"/>
      <c r="D311" s="70"/>
      <c r="G311" s="71"/>
    </row>
    <row r="312">
      <c r="A312" s="36"/>
      <c r="B312" s="69"/>
      <c r="D312" s="70"/>
      <c r="G312" s="71"/>
    </row>
    <row r="313">
      <c r="A313" s="36"/>
      <c r="B313" s="69"/>
      <c r="D313" s="70"/>
      <c r="G313" s="71"/>
    </row>
    <row r="314">
      <c r="A314" s="36"/>
      <c r="B314" s="69"/>
      <c r="D314" s="70"/>
      <c r="G314" s="71"/>
    </row>
    <row r="315">
      <c r="A315" s="36"/>
      <c r="B315" s="69"/>
      <c r="D315" s="70"/>
      <c r="G315" s="71"/>
    </row>
    <row r="316">
      <c r="A316" s="36"/>
      <c r="B316" s="69"/>
      <c r="D316" s="70"/>
      <c r="G316" s="71"/>
    </row>
    <row r="317">
      <c r="A317" s="36"/>
      <c r="B317" s="69"/>
      <c r="D317" s="70"/>
      <c r="G317" s="71"/>
    </row>
    <row r="318">
      <c r="A318" s="36"/>
      <c r="B318" s="69"/>
      <c r="D318" s="70"/>
      <c r="G318" s="71"/>
    </row>
    <row r="319">
      <c r="A319" s="36"/>
      <c r="B319" s="69"/>
      <c r="D319" s="70"/>
      <c r="G319" s="71"/>
    </row>
    <row r="320">
      <c r="A320" s="36"/>
      <c r="B320" s="69"/>
      <c r="D320" s="70"/>
      <c r="G320" s="71"/>
    </row>
    <row r="321">
      <c r="A321" s="36"/>
      <c r="B321" s="69"/>
      <c r="D321" s="70"/>
      <c r="G321" s="71"/>
    </row>
    <row r="322">
      <c r="A322" s="36"/>
      <c r="B322" s="69"/>
      <c r="D322" s="70"/>
      <c r="G322" s="71"/>
    </row>
    <row r="323">
      <c r="A323" s="36"/>
      <c r="B323" s="69"/>
      <c r="D323" s="70"/>
      <c r="G323" s="71"/>
    </row>
    <row r="324">
      <c r="A324" s="36"/>
      <c r="B324" s="69"/>
      <c r="D324" s="70"/>
      <c r="G324" s="71"/>
    </row>
    <row r="325">
      <c r="A325" s="36"/>
      <c r="B325" s="69"/>
      <c r="D325" s="70"/>
      <c r="G325" s="71"/>
    </row>
    <row r="326">
      <c r="A326" s="36"/>
      <c r="B326" s="69"/>
      <c r="D326" s="70"/>
      <c r="G326" s="71"/>
    </row>
    <row r="327">
      <c r="A327" s="36"/>
      <c r="B327" s="69"/>
      <c r="D327" s="70"/>
      <c r="G327" s="71"/>
    </row>
    <row r="328">
      <c r="A328" s="36"/>
      <c r="B328" s="69"/>
      <c r="D328" s="70"/>
      <c r="G328" s="71"/>
    </row>
    <row r="329">
      <c r="A329" s="36"/>
      <c r="B329" s="69"/>
      <c r="D329" s="70"/>
      <c r="G329" s="71"/>
    </row>
    <row r="330">
      <c r="A330" s="36"/>
      <c r="B330" s="69"/>
      <c r="D330" s="70"/>
      <c r="G330" s="71"/>
    </row>
    <row r="331">
      <c r="A331" s="36"/>
      <c r="B331" s="69"/>
      <c r="D331" s="70"/>
      <c r="G331" s="71"/>
    </row>
    <row r="332">
      <c r="A332" s="36"/>
      <c r="B332" s="69"/>
      <c r="D332" s="70"/>
      <c r="G332" s="71"/>
    </row>
    <row r="333">
      <c r="A333" s="36"/>
      <c r="B333" s="69"/>
      <c r="D333" s="70"/>
      <c r="G333" s="71"/>
    </row>
    <row r="334">
      <c r="A334" s="36"/>
      <c r="B334" s="69"/>
      <c r="D334" s="70"/>
      <c r="G334" s="71"/>
    </row>
    <row r="335">
      <c r="A335" s="36"/>
      <c r="B335" s="69"/>
      <c r="D335" s="70"/>
      <c r="G335" s="71"/>
    </row>
    <row r="336">
      <c r="A336" s="36"/>
      <c r="B336" s="69"/>
      <c r="D336" s="70"/>
      <c r="G336" s="71"/>
    </row>
    <row r="337">
      <c r="A337" s="36"/>
      <c r="B337" s="69"/>
      <c r="D337" s="70"/>
      <c r="G337" s="71"/>
    </row>
    <row r="338">
      <c r="A338" s="36"/>
      <c r="B338" s="69"/>
      <c r="D338" s="70"/>
      <c r="G338" s="71"/>
    </row>
    <row r="339">
      <c r="A339" s="36"/>
      <c r="B339" s="69"/>
      <c r="D339" s="70"/>
      <c r="G339" s="71"/>
    </row>
    <row r="340">
      <c r="A340" s="36"/>
      <c r="B340" s="69"/>
      <c r="D340" s="70"/>
      <c r="G340" s="71"/>
    </row>
    <row r="341">
      <c r="A341" s="36"/>
      <c r="B341" s="69"/>
      <c r="D341" s="70"/>
      <c r="G341" s="71"/>
    </row>
    <row r="342">
      <c r="A342" s="36"/>
      <c r="B342" s="69"/>
      <c r="D342" s="70"/>
      <c r="G342" s="71"/>
    </row>
    <row r="343">
      <c r="A343" s="36"/>
      <c r="B343" s="69"/>
      <c r="D343" s="70"/>
      <c r="G343" s="71"/>
    </row>
    <row r="344">
      <c r="A344" s="36"/>
      <c r="B344" s="69"/>
      <c r="D344" s="70"/>
      <c r="G344" s="71"/>
    </row>
    <row r="345">
      <c r="A345" s="36"/>
      <c r="B345" s="69"/>
      <c r="D345" s="70"/>
      <c r="G345" s="71"/>
    </row>
    <row r="346">
      <c r="A346" s="36"/>
      <c r="B346" s="69"/>
      <c r="D346" s="70"/>
      <c r="G346" s="71"/>
    </row>
    <row r="347">
      <c r="A347" s="36"/>
      <c r="B347" s="69"/>
      <c r="D347" s="70"/>
      <c r="G347" s="71"/>
    </row>
    <row r="348">
      <c r="A348" s="36"/>
      <c r="B348" s="69"/>
      <c r="D348" s="70"/>
      <c r="G348" s="71"/>
    </row>
    <row r="349">
      <c r="A349" s="36"/>
      <c r="B349" s="69"/>
      <c r="D349" s="70"/>
      <c r="G349" s="71"/>
    </row>
    <row r="350">
      <c r="A350" s="36"/>
      <c r="B350" s="69"/>
      <c r="D350" s="70"/>
      <c r="G350" s="71"/>
    </row>
    <row r="351">
      <c r="A351" s="36"/>
      <c r="B351" s="69"/>
      <c r="D351" s="70"/>
      <c r="G351" s="71"/>
    </row>
    <row r="352">
      <c r="A352" s="36"/>
      <c r="B352" s="69"/>
      <c r="D352" s="70"/>
      <c r="G352" s="71"/>
    </row>
    <row r="353">
      <c r="A353" s="36"/>
      <c r="B353" s="69"/>
      <c r="D353" s="70"/>
      <c r="G353" s="71"/>
    </row>
    <row r="354">
      <c r="A354" s="36"/>
      <c r="B354" s="69"/>
      <c r="D354" s="70"/>
      <c r="G354" s="71"/>
    </row>
    <row r="355">
      <c r="A355" s="36"/>
      <c r="B355" s="69"/>
      <c r="D355" s="70"/>
      <c r="G355" s="71"/>
    </row>
    <row r="356">
      <c r="A356" s="36"/>
      <c r="B356" s="69"/>
      <c r="D356" s="70"/>
      <c r="G356" s="71"/>
    </row>
    <row r="357">
      <c r="A357" s="36"/>
      <c r="B357" s="69"/>
      <c r="D357" s="70"/>
      <c r="G357" s="71"/>
    </row>
    <row r="358">
      <c r="A358" s="36"/>
      <c r="B358" s="69"/>
      <c r="D358" s="70"/>
      <c r="G358" s="71"/>
    </row>
    <row r="359">
      <c r="A359" s="36"/>
      <c r="B359" s="69"/>
      <c r="D359" s="70"/>
      <c r="G359" s="71"/>
    </row>
    <row r="360">
      <c r="A360" s="36"/>
      <c r="B360" s="69"/>
      <c r="D360" s="70"/>
      <c r="G360" s="71"/>
    </row>
    <row r="361">
      <c r="A361" s="36"/>
      <c r="B361" s="69"/>
      <c r="D361" s="70"/>
      <c r="G361" s="71"/>
    </row>
    <row r="362">
      <c r="A362" s="36"/>
      <c r="B362" s="69"/>
      <c r="D362" s="70"/>
      <c r="G362" s="71"/>
    </row>
    <row r="363">
      <c r="A363" s="36"/>
      <c r="B363" s="69"/>
      <c r="D363" s="70"/>
      <c r="G363" s="71"/>
    </row>
    <row r="364">
      <c r="A364" s="36"/>
      <c r="B364" s="69"/>
      <c r="D364" s="70"/>
      <c r="G364" s="71"/>
    </row>
    <row r="365">
      <c r="A365" s="36"/>
      <c r="B365" s="69"/>
      <c r="D365" s="70"/>
      <c r="G365" s="71"/>
    </row>
    <row r="366">
      <c r="A366" s="36"/>
      <c r="B366" s="69"/>
      <c r="D366" s="70"/>
      <c r="G366" s="71"/>
    </row>
    <row r="367">
      <c r="A367" s="36"/>
      <c r="B367" s="69"/>
      <c r="D367" s="70"/>
      <c r="G367" s="71"/>
    </row>
    <row r="368">
      <c r="A368" s="36"/>
      <c r="B368" s="69"/>
      <c r="D368" s="70"/>
      <c r="G368" s="71"/>
    </row>
    <row r="369">
      <c r="A369" s="36"/>
      <c r="B369" s="69"/>
      <c r="D369" s="70"/>
      <c r="G369" s="71"/>
    </row>
    <row r="370">
      <c r="A370" s="36"/>
      <c r="B370" s="69"/>
      <c r="D370" s="70"/>
      <c r="G370" s="71"/>
    </row>
    <row r="371">
      <c r="A371" s="36"/>
      <c r="B371" s="69"/>
      <c r="D371" s="70"/>
      <c r="G371" s="71"/>
    </row>
    <row r="372">
      <c r="A372" s="36"/>
      <c r="B372" s="69"/>
      <c r="D372" s="70"/>
      <c r="G372" s="71"/>
    </row>
    <row r="373">
      <c r="A373" s="36"/>
      <c r="B373" s="69"/>
      <c r="D373" s="70"/>
      <c r="G373" s="71"/>
    </row>
    <row r="374">
      <c r="A374" s="36"/>
      <c r="B374" s="69"/>
      <c r="D374" s="70"/>
      <c r="G374" s="71"/>
    </row>
    <row r="375">
      <c r="A375" s="36"/>
      <c r="B375" s="69"/>
      <c r="D375" s="70"/>
      <c r="G375" s="71"/>
    </row>
    <row r="376">
      <c r="A376" s="36"/>
      <c r="B376" s="69"/>
      <c r="D376" s="70"/>
      <c r="G376" s="71"/>
    </row>
    <row r="377">
      <c r="A377" s="36"/>
      <c r="B377" s="69"/>
      <c r="D377" s="70"/>
      <c r="G377" s="71"/>
    </row>
    <row r="378">
      <c r="A378" s="36"/>
      <c r="B378" s="69"/>
      <c r="D378" s="70"/>
      <c r="G378" s="71"/>
    </row>
    <row r="379">
      <c r="A379" s="36"/>
      <c r="B379" s="69"/>
      <c r="D379" s="70"/>
      <c r="G379" s="71"/>
    </row>
    <row r="380">
      <c r="A380" s="36"/>
      <c r="B380" s="69"/>
      <c r="D380" s="70"/>
      <c r="G380" s="71"/>
    </row>
    <row r="381">
      <c r="A381" s="36"/>
      <c r="B381" s="69"/>
      <c r="D381" s="70"/>
      <c r="G381" s="71"/>
    </row>
    <row r="382">
      <c r="A382" s="36"/>
      <c r="B382" s="69"/>
      <c r="D382" s="70"/>
      <c r="G382" s="71"/>
    </row>
    <row r="383">
      <c r="A383" s="36"/>
      <c r="B383" s="69"/>
      <c r="D383" s="70"/>
      <c r="G383" s="71"/>
    </row>
    <row r="384">
      <c r="A384" s="36"/>
      <c r="B384" s="69"/>
      <c r="D384" s="70"/>
      <c r="G384" s="71"/>
    </row>
    <row r="385">
      <c r="A385" s="36"/>
      <c r="B385" s="69"/>
      <c r="D385" s="70"/>
      <c r="G385" s="71"/>
    </row>
    <row r="386">
      <c r="A386" s="36"/>
      <c r="B386" s="69"/>
      <c r="D386" s="70"/>
      <c r="G386" s="71"/>
    </row>
    <row r="387">
      <c r="A387" s="36"/>
      <c r="B387" s="69"/>
      <c r="D387" s="70"/>
      <c r="G387" s="71"/>
    </row>
    <row r="388">
      <c r="A388" s="36"/>
      <c r="B388" s="69"/>
      <c r="D388" s="70"/>
      <c r="G388" s="71"/>
    </row>
    <row r="389">
      <c r="A389" s="36"/>
      <c r="B389" s="69"/>
      <c r="D389" s="70"/>
      <c r="G389" s="71"/>
    </row>
    <row r="390">
      <c r="A390" s="36"/>
      <c r="B390" s="69"/>
      <c r="D390" s="70"/>
      <c r="G390" s="71"/>
    </row>
    <row r="391">
      <c r="A391" s="36"/>
      <c r="B391" s="69"/>
      <c r="D391" s="70"/>
      <c r="G391" s="71"/>
    </row>
    <row r="392">
      <c r="A392" s="36"/>
      <c r="B392" s="69"/>
      <c r="D392" s="70"/>
      <c r="G392" s="71"/>
    </row>
    <row r="393">
      <c r="A393" s="36"/>
      <c r="B393" s="69"/>
      <c r="D393" s="70"/>
      <c r="G393" s="71"/>
    </row>
    <row r="394">
      <c r="A394" s="36"/>
      <c r="B394" s="69"/>
      <c r="D394" s="70"/>
      <c r="G394" s="71"/>
    </row>
    <row r="395">
      <c r="A395" s="36"/>
      <c r="B395" s="69"/>
      <c r="D395" s="70"/>
      <c r="G395" s="71"/>
    </row>
    <row r="396">
      <c r="A396" s="36"/>
      <c r="B396" s="69"/>
      <c r="D396" s="70"/>
      <c r="G396" s="71"/>
    </row>
    <row r="397">
      <c r="A397" s="36"/>
      <c r="B397" s="69"/>
      <c r="D397" s="70"/>
      <c r="G397" s="71"/>
    </row>
    <row r="398">
      <c r="A398" s="36"/>
      <c r="B398" s="69"/>
      <c r="D398" s="70"/>
      <c r="G398" s="71"/>
    </row>
    <row r="399">
      <c r="A399" s="36"/>
      <c r="B399" s="69"/>
      <c r="D399" s="70"/>
      <c r="G399" s="71"/>
    </row>
    <row r="400">
      <c r="A400" s="36"/>
      <c r="B400" s="69"/>
      <c r="D400" s="70"/>
      <c r="G400" s="71"/>
    </row>
    <row r="401">
      <c r="A401" s="36"/>
      <c r="B401" s="69"/>
      <c r="D401" s="70"/>
      <c r="G401" s="71"/>
    </row>
    <row r="402">
      <c r="A402" s="36"/>
      <c r="B402" s="69"/>
      <c r="D402" s="70"/>
      <c r="G402" s="71"/>
    </row>
    <row r="403">
      <c r="A403" s="36"/>
      <c r="B403" s="69"/>
      <c r="D403" s="70"/>
      <c r="G403" s="71"/>
    </row>
    <row r="404">
      <c r="A404" s="36"/>
      <c r="B404" s="69"/>
      <c r="D404" s="70"/>
      <c r="G404" s="71"/>
    </row>
    <row r="405">
      <c r="A405" s="36"/>
      <c r="B405" s="69"/>
      <c r="D405" s="70"/>
      <c r="G405" s="71"/>
    </row>
    <row r="406">
      <c r="A406" s="36"/>
      <c r="B406" s="69"/>
      <c r="D406" s="70"/>
      <c r="G406" s="71"/>
    </row>
    <row r="407">
      <c r="A407" s="36"/>
      <c r="B407" s="69"/>
      <c r="D407" s="70"/>
      <c r="G407" s="71"/>
    </row>
    <row r="408">
      <c r="A408" s="36"/>
      <c r="B408" s="69"/>
      <c r="D408" s="70"/>
      <c r="G408" s="71"/>
    </row>
    <row r="409">
      <c r="A409" s="36"/>
      <c r="B409" s="69"/>
      <c r="D409" s="70"/>
      <c r="G409" s="71"/>
    </row>
    <row r="410">
      <c r="A410" s="36"/>
      <c r="B410" s="69"/>
      <c r="D410" s="70"/>
      <c r="G410" s="71"/>
    </row>
    <row r="411">
      <c r="A411" s="36"/>
      <c r="B411" s="69"/>
      <c r="D411" s="70"/>
      <c r="G411" s="71"/>
    </row>
    <row r="412">
      <c r="A412" s="36"/>
      <c r="B412" s="69"/>
      <c r="D412" s="70"/>
      <c r="G412" s="71"/>
    </row>
    <row r="413">
      <c r="A413" s="36"/>
      <c r="B413" s="69"/>
      <c r="D413" s="70"/>
      <c r="G413" s="71"/>
    </row>
    <row r="414">
      <c r="A414" s="36"/>
      <c r="B414" s="69"/>
      <c r="D414" s="70"/>
      <c r="G414" s="71"/>
    </row>
    <row r="415">
      <c r="A415" s="36"/>
      <c r="B415" s="69"/>
      <c r="D415" s="70"/>
      <c r="G415" s="71"/>
    </row>
    <row r="416">
      <c r="A416" s="36"/>
      <c r="B416" s="69"/>
      <c r="D416" s="70"/>
      <c r="G416" s="71"/>
    </row>
    <row r="417">
      <c r="A417" s="36"/>
      <c r="B417" s="69"/>
      <c r="D417" s="70"/>
      <c r="G417" s="71"/>
    </row>
    <row r="418">
      <c r="A418" s="36"/>
      <c r="B418" s="69"/>
      <c r="D418" s="70"/>
      <c r="G418" s="71"/>
    </row>
    <row r="419">
      <c r="A419" s="36"/>
      <c r="B419" s="69"/>
      <c r="D419" s="70"/>
      <c r="G419" s="71"/>
    </row>
    <row r="420">
      <c r="A420" s="36"/>
      <c r="B420" s="69"/>
      <c r="D420" s="70"/>
      <c r="G420" s="71"/>
    </row>
    <row r="421">
      <c r="A421" s="36"/>
      <c r="B421" s="69"/>
      <c r="D421" s="70"/>
      <c r="G421" s="71"/>
    </row>
    <row r="422">
      <c r="A422" s="36"/>
      <c r="B422" s="69"/>
      <c r="D422" s="70"/>
      <c r="G422" s="71"/>
    </row>
    <row r="423">
      <c r="A423" s="36"/>
      <c r="B423" s="69"/>
      <c r="D423" s="70"/>
      <c r="G423" s="71"/>
    </row>
    <row r="424">
      <c r="A424" s="36"/>
      <c r="B424" s="69"/>
      <c r="D424" s="70"/>
      <c r="G424" s="71"/>
    </row>
    <row r="425">
      <c r="A425" s="36"/>
      <c r="B425" s="69"/>
      <c r="D425" s="70"/>
      <c r="G425" s="71"/>
    </row>
    <row r="426">
      <c r="A426" s="36"/>
      <c r="B426" s="69"/>
      <c r="D426" s="70"/>
      <c r="G426" s="71"/>
    </row>
    <row r="427">
      <c r="A427" s="36"/>
      <c r="B427" s="69"/>
      <c r="D427" s="70"/>
      <c r="G427" s="71"/>
    </row>
    <row r="428">
      <c r="A428" s="36"/>
      <c r="B428" s="69"/>
      <c r="D428" s="70"/>
      <c r="G428" s="71"/>
    </row>
    <row r="429">
      <c r="A429" s="36"/>
      <c r="B429" s="69"/>
      <c r="D429" s="70"/>
      <c r="G429" s="71"/>
    </row>
    <row r="430">
      <c r="A430" s="36"/>
      <c r="B430" s="69"/>
      <c r="D430" s="70"/>
      <c r="G430" s="71"/>
    </row>
    <row r="431">
      <c r="A431" s="36"/>
      <c r="B431" s="69"/>
      <c r="D431" s="70"/>
      <c r="G431" s="71"/>
    </row>
    <row r="432">
      <c r="A432" s="36"/>
      <c r="B432" s="69"/>
      <c r="D432" s="70"/>
      <c r="G432" s="71"/>
    </row>
    <row r="433">
      <c r="A433" s="36"/>
      <c r="B433" s="69"/>
      <c r="D433" s="70"/>
      <c r="G433" s="71"/>
    </row>
    <row r="434">
      <c r="A434" s="36"/>
      <c r="B434" s="69"/>
      <c r="D434" s="70"/>
      <c r="G434" s="71"/>
    </row>
    <row r="435">
      <c r="A435" s="36"/>
      <c r="B435" s="69"/>
      <c r="D435" s="70"/>
      <c r="G435" s="71"/>
    </row>
    <row r="436">
      <c r="A436" s="36"/>
      <c r="B436" s="69"/>
      <c r="D436" s="70"/>
      <c r="G436" s="71"/>
    </row>
    <row r="437">
      <c r="A437" s="36"/>
      <c r="B437" s="69"/>
      <c r="D437" s="70"/>
      <c r="G437" s="71"/>
    </row>
    <row r="438">
      <c r="A438" s="36"/>
      <c r="B438" s="69"/>
      <c r="D438" s="70"/>
      <c r="G438" s="71"/>
    </row>
    <row r="439">
      <c r="A439" s="36"/>
      <c r="B439" s="69"/>
      <c r="D439" s="70"/>
      <c r="G439" s="71"/>
    </row>
    <row r="440">
      <c r="A440" s="36"/>
      <c r="B440" s="69"/>
      <c r="D440" s="70"/>
      <c r="G440" s="71"/>
    </row>
    <row r="441">
      <c r="A441" s="36"/>
      <c r="B441" s="69"/>
      <c r="D441" s="70"/>
      <c r="G441" s="71"/>
    </row>
    <row r="442">
      <c r="A442" s="36"/>
      <c r="B442" s="69"/>
      <c r="D442" s="70"/>
      <c r="G442" s="71"/>
    </row>
    <row r="443">
      <c r="A443" s="36"/>
      <c r="B443" s="69"/>
      <c r="D443" s="70"/>
      <c r="G443" s="71"/>
    </row>
    <row r="444">
      <c r="A444" s="36"/>
      <c r="B444" s="69"/>
      <c r="D444" s="70"/>
      <c r="G444" s="71"/>
    </row>
    <row r="445">
      <c r="A445" s="36"/>
      <c r="B445" s="69"/>
      <c r="D445" s="70"/>
      <c r="G445" s="71"/>
    </row>
    <row r="446">
      <c r="A446" s="36"/>
      <c r="B446" s="69"/>
      <c r="D446" s="70"/>
      <c r="G446" s="71"/>
    </row>
    <row r="447">
      <c r="A447" s="36"/>
      <c r="B447" s="69"/>
      <c r="D447" s="70"/>
      <c r="G447" s="71"/>
    </row>
    <row r="448">
      <c r="A448" s="36"/>
      <c r="B448" s="69"/>
      <c r="D448" s="70"/>
      <c r="G448" s="71"/>
    </row>
    <row r="449">
      <c r="A449" s="36"/>
      <c r="B449" s="69"/>
      <c r="D449" s="70"/>
      <c r="G449" s="71"/>
    </row>
    <row r="450">
      <c r="A450" s="36"/>
      <c r="B450" s="69"/>
      <c r="D450" s="70"/>
      <c r="G450" s="71"/>
    </row>
    <row r="451">
      <c r="A451" s="36"/>
      <c r="B451" s="69"/>
      <c r="D451" s="70"/>
      <c r="G451" s="71"/>
    </row>
    <row r="452">
      <c r="A452" s="36"/>
      <c r="B452" s="69"/>
      <c r="D452" s="70"/>
      <c r="G452" s="71"/>
    </row>
    <row r="453">
      <c r="A453" s="36"/>
      <c r="B453" s="69"/>
      <c r="D453" s="70"/>
      <c r="G453" s="71"/>
    </row>
    <row r="454">
      <c r="A454" s="36"/>
      <c r="B454" s="69"/>
      <c r="D454" s="70"/>
      <c r="G454" s="71"/>
    </row>
    <row r="455">
      <c r="A455" s="36"/>
      <c r="B455" s="69"/>
      <c r="D455" s="70"/>
      <c r="G455" s="71"/>
    </row>
    <row r="456">
      <c r="A456" s="36"/>
      <c r="B456" s="69"/>
      <c r="D456" s="70"/>
      <c r="G456" s="71"/>
    </row>
    <row r="457">
      <c r="A457" s="36"/>
      <c r="B457" s="69"/>
      <c r="D457" s="70"/>
      <c r="G457" s="71"/>
    </row>
    <row r="458">
      <c r="A458" s="36"/>
      <c r="B458" s="69"/>
      <c r="D458" s="70"/>
      <c r="G458" s="71"/>
    </row>
    <row r="459">
      <c r="A459" s="36"/>
      <c r="B459" s="69"/>
      <c r="D459" s="70"/>
      <c r="G459" s="71"/>
    </row>
    <row r="460">
      <c r="A460" s="36"/>
      <c r="B460" s="69"/>
      <c r="D460" s="70"/>
      <c r="G460" s="71"/>
    </row>
    <row r="461">
      <c r="A461" s="36"/>
      <c r="B461" s="69"/>
      <c r="D461" s="70"/>
      <c r="G461" s="71"/>
    </row>
    <row r="462">
      <c r="A462" s="36"/>
      <c r="B462" s="69"/>
      <c r="D462" s="70"/>
      <c r="G462" s="71"/>
    </row>
    <row r="463">
      <c r="A463" s="36"/>
      <c r="B463" s="69"/>
      <c r="D463" s="70"/>
      <c r="G463" s="71"/>
    </row>
    <row r="464">
      <c r="A464" s="36"/>
      <c r="B464" s="69"/>
      <c r="D464" s="70"/>
      <c r="G464" s="71"/>
    </row>
    <row r="465">
      <c r="A465" s="36"/>
      <c r="B465" s="69"/>
      <c r="D465" s="70"/>
      <c r="G465" s="71"/>
    </row>
    <row r="466">
      <c r="A466" s="36"/>
      <c r="B466" s="69"/>
      <c r="D466" s="70"/>
      <c r="G466" s="71"/>
    </row>
    <row r="467">
      <c r="A467" s="36"/>
      <c r="B467" s="69"/>
      <c r="D467" s="70"/>
      <c r="G467" s="71"/>
    </row>
    <row r="468">
      <c r="A468" s="36"/>
      <c r="B468" s="69"/>
      <c r="D468" s="70"/>
      <c r="G468" s="71"/>
    </row>
    <row r="469">
      <c r="A469" s="36"/>
      <c r="B469" s="69"/>
      <c r="D469" s="70"/>
      <c r="G469" s="71"/>
    </row>
    <row r="470">
      <c r="A470" s="36"/>
      <c r="B470" s="69"/>
      <c r="D470" s="70"/>
      <c r="G470" s="71"/>
    </row>
    <row r="471">
      <c r="A471" s="36"/>
      <c r="B471" s="69"/>
      <c r="D471" s="70"/>
      <c r="G471" s="71"/>
    </row>
    <row r="472">
      <c r="A472" s="36"/>
      <c r="B472" s="69"/>
      <c r="D472" s="70"/>
      <c r="G472" s="71"/>
    </row>
    <row r="473">
      <c r="A473" s="36"/>
      <c r="B473" s="69"/>
      <c r="D473" s="70"/>
      <c r="G473" s="71"/>
    </row>
    <row r="474">
      <c r="A474" s="36"/>
      <c r="B474" s="69"/>
      <c r="D474" s="70"/>
      <c r="G474" s="71"/>
    </row>
    <row r="475">
      <c r="A475" s="36"/>
      <c r="B475" s="69"/>
      <c r="D475" s="70"/>
      <c r="G475" s="71"/>
    </row>
    <row r="476">
      <c r="A476" s="36"/>
      <c r="B476" s="69"/>
      <c r="D476" s="70"/>
      <c r="G476" s="71"/>
    </row>
    <row r="477">
      <c r="A477" s="36"/>
      <c r="B477" s="69"/>
      <c r="D477" s="70"/>
      <c r="G477" s="71"/>
    </row>
    <row r="478">
      <c r="A478" s="36"/>
      <c r="B478" s="69"/>
      <c r="D478" s="70"/>
      <c r="G478" s="71"/>
    </row>
    <row r="479">
      <c r="A479" s="36"/>
      <c r="B479" s="69"/>
      <c r="D479" s="70"/>
      <c r="G479" s="71"/>
    </row>
    <row r="480">
      <c r="A480" s="36"/>
      <c r="B480" s="69"/>
      <c r="D480" s="70"/>
      <c r="G480" s="71"/>
    </row>
    <row r="481">
      <c r="A481" s="36"/>
      <c r="B481" s="69"/>
      <c r="D481" s="70"/>
      <c r="G481" s="71"/>
    </row>
    <row r="482">
      <c r="A482" s="36"/>
      <c r="B482" s="69"/>
      <c r="D482" s="70"/>
      <c r="G482" s="71"/>
    </row>
    <row r="483">
      <c r="A483" s="36"/>
      <c r="B483" s="69"/>
      <c r="D483" s="70"/>
      <c r="G483" s="71"/>
    </row>
    <row r="484">
      <c r="A484" s="36"/>
      <c r="B484" s="69"/>
      <c r="D484" s="70"/>
      <c r="G484" s="71"/>
    </row>
    <row r="485">
      <c r="A485" s="36"/>
      <c r="B485" s="69"/>
      <c r="D485" s="70"/>
      <c r="G485" s="71"/>
    </row>
    <row r="486">
      <c r="A486" s="36"/>
      <c r="B486" s="69"/>
      <c r="D486" s="70"/>
      <c r="G486" s="71"/>
    </row>
    <row r="487">
      <c r="A487" s="36"/>
      <c r="B487" s="69"/>
      <c r="D487" s="70"/>
      <c r="G487" s="71"/>
    </row>
    <row r="488">
      <c r="A488" s="36"/>
      <c r="B488" s="69"/>
      <c r="D488" s="70"/>
      <c r="G488" s="71"/>
    </row>
    <row r="489">
      <c r="A489" s="36"/>
      <c r="B489" s="69"/>
      <c r="D489" s="70"/>
      <c r="G489" s="71"/>
    </row>
    <row r="490">
      <c r="A490" s="36"/>
      <c r="B490" s="69"/>
      <c r="D490" s="70"/>
      <c r="G490" s="71"/>
    </row>
    <row r="491">
      <c r="A491" s="36"/>
      <c r="B491" s="69"/>
      <c r="D491" s="70"/>
      <c r="G491" s="71"/>
    </row>
    <row r="492">
      <c r="A492" s="36"/>
      <c r="B492" s="69"/>
      <c r="D492" s="70"/>
      <c r="G492" s="71"/>
    </row>
    <row r="493">
      <c r="A493" s="36"/>
      <c r="B493" s="69"/>
      <c r="D493" s="70"/>
      <c r="G493" s="71"/>
    </row>
    <row r="494">
      <c r="A494" s="36"/>
      <c r="B494" s="69"/>
      <c r="D494" s="70"/>
      <c r="G494" s="71"/>
    </row>
    <row r="495">
      <c r="A495" s="36"/>
      <c r="B495" s="69"/>
      <c r="D495" s="70"/>
      <c r="G495" s="71"/>
    </row>
    <row r="496">
      <c r="A496" s="36"/>
      <c r="B496" s="69"/>
      <c r="D496" s="70"/>
      <c r="G496" s="71"/>
    </row>
    <row r="497">
      <c r="A497" s="36"/>
      <c r="B497" s="69"/>
      <c r="D497" s="70"/>
      <c r="G497" s="71"/>
    </row>
    <row r="498">
      <c r="A498" s="36"/>
      <c r="B498" s="69"/>
      <c r="D498" s="70"/>
      <c r="G498" s="71"/>
    </row>
    <row r="499">
      <c r="A499" s="36"/>
      <c r="B499" s="69"/>
      <c r="D499" s="70"/>
      <c r="G499" s="71"/>
    </row>
    <row r="500">
      <c r="A500" s="36"/>
      <c r="B500" s="69"/>
      <c r="D500" s="70"/>
      <c r="G500" s="71"/>
    </row>
    <row r="501">
      <c r="A501" s="36"/>
      <c r="B501" s="69"/>
      <c r="D501" s="70"/>
      <c r="G501" s="71"/>
    </row>
    <row r="502">
      <c r="A502" s="36"/>
      <c r="B502" s="69"/>
      <c r="D502" s="70"/>
      <c r="G502" s="71"/>
    </row>
    <row r="503">
      <c r="A503" s="36"/>
      <c r="B503" s="69"/>
      <c r="D503" s="70"/>
      <c r="G503" s="71"/>
    </row>
    <row r="504">
      <c r="A504" s="36"/>
      <c r="B504" s="69"/>
      <c r="D504" s="70"/>
      <c r="G504" s="71"/>
    </row>
    <row r="505">
      <c r="A505" s="36"/>
      <c r="B505" s="69"/>
      <c r="D505" s="70"/>
      <c r="G505" s="71"/>
    </row>
    <row r="506">
      <c r="A506" s="36"/>
      <c r="B506" s="69"/>
      <c r="D506" s="70"/>
      <c r="G506" s="71"/>
    </row>
    <row r="507">
      <c r="A507" s="36"/>
      <c r="B507" s="69"/>
      <c r="D507" s="70"/>
      <c r="G507" s="71"/>
    </row>
    <row r="508">
      <c r="A508" s="36"/>
      <c r="B508" s="69"/>
      <c r="D508" s="70"/>
      <c r="G508" s="71"/>
    </row>
    <row r="509">
      <c r="A509" s="36"/>
      <c r="B509" s="69"/>
      <c r="D509" s="70"/>
      <c r="G509" s="71"/>
    </row>
    <row r="510">
      <c r="A510" s="36"/>
      <c r="B510" s="69"/>
      <c r="D510" s="70"/>
      <c r="G510" s="71"/>
    </row>
    <row r="511">
      <c r="A511" s="36"/>
      <c r="B511" s="69"/>
      <c r="D511" s="70"/>
      <c r="G511" s="71"/>
    </row>
    <row r="512">
      <c r="A512" s="36"/>
      <c r="B512" s="69"/>
      <c r="D512" s="70"/>
      <c r="G512" s="71"/>
    </row>
    <row r="513">
      <c r="A513" s="36"/>
      <c r="B513" s="69"/>
      <c r="D513" s="70"/>
      <c r="G513" s="71"/>
    </row>
    <row r="514">
      <c r="A514" s="36"/>
      <c r="B514" s="69"/>
      <c r="D514" s="70"/>
      <c r="G514" s="71"/>
    </row>
    <row r="515">
      <c r="A515" s="36"/>
      <c r="B515" s="69"/>
      <c r="D515" s="70"/>
      <c r="G515" s="71"/>
    </row>
    <row r="516">
      <c r="A516" s="36"/>
      <c r="B516" s="69"/>
      <c r="D516" s="70"/>
      <c r="G516" s="71"/>
    </row>
    <row r="517">
      <c r="A517" s="36"/>
      <c r="B517" s="69"/>
      <c r="D517" s="70"/>
      <c r="G517" s="71"/>
    </row>
    <row r="518">
      <c r="A518" s="36"/>
      <c r="B518" s="69"/>
      <c r="D518" s="70"/>
      <c r="G518" s="71"/>
    </row>
    <row r="519">
      <c r="A519" s="36"/>
      <c r="B519" s="69"/>
      <c r="D519" s="70"/>
      <c r="G519" s="71"/>
    </row>
    <row r="520">
      <c r="A520" s="36"/>
      <c r="B520" s="69"/>
      <c r="D520" s="70"/>
      <c r="G520" s="71"/>
    </row>
    <row r="521">
      <c r="A521" s="36"/>
      <c r="B521" s="69"/>
      <c r="D521" s="70"/>
      <c r="G521" s="71"/>
    </row>
    <row r="522">
      <c r="A522" s="36"/>
      <c r="B522" s="69"/>
      <c r="D522" s="70"/>
      <c r="G522" s="71"/>
    </row>
    <row r="523">
      <c r="A523" s="36"/>
      <c r="B523" s="69"/>
      <c r="D523" s="70"/>
      <c r="G523" s="71"/>
    </row>
    <row r="524">
      <c r="A524" s="36"/>
      <c r="B524" s="69"/>
      <c r="D524" s="70"/>
      <c r="G524" s="71"/>
    </row>
    <row r="525">
      <c r="A525" s="36"/>
      <c r="B525" s="69"/>
      <c r="D525" s="70"/>
      <c r="G525" s="71"/>
    </row>
    <row r="526">
      <c r="A526" s="36"/>
      <c r="B526" s="69"/>
      <c r="D526" s="70"/>
      <c r="G526" s="71"/>
    </row>
    <row r="527">
      <c r="A527" s="36"/>
      <c r="B527" s="69"/>
      <c r="D527" s="70"/>
      <c r="G527" s="71"/>
    </row>
    <row r="528">
      <c r="A528" s="36"/>
      <c r="B528" s="69"/>
      <c r="D528" s="70"/>
      <c r="G528" s="71"/>
    </row>
    <row r="529">
      <c r="A529" s="36"/>
      <c r="B529" s="69"/>
      <c r="D529" s="70"/>
      <c r="G529" s="71"/>
    </row>
    <row r="530">
      <c r="A530" s="36"/>
      <c r="B530" s="69"/>
      <c r="D530" s="70"/>
      <c r="G530" s="71"/>
    </row>
    <row r="531">
      <c r="A531" s="36"/>
      <c r="B531" s="69"/>
      <c r="D531" s="70"/>
      <c r="G531" s="71"/>
    </row>
    <row r="532">
      <c r="A532" s="36"/>
      <c r="B532" s="69"/>
      <c r="D532" s="70"/>
      <c r="G532" s="71"/>
    </row>
    <row r="533">
      <c r="A533" s="36"/>
      <c r="B533" s="69"/>
      <c r="D533" s="70"/>
      <c r="G533" s="71"/>
    </row>
    <row r="534">
      <c r="A534" s="36"/>
      <c r="B534" s="69"/>
      <c r="D534" s="70"/>
      <c r="G534" s="71"/>
    </row>
    <row r="535">
      <c r="A535" s="36"/>
      <c r="B535" s="69"/>
      <c r="D535" s="70"/>
      <c r="G535" s="71"/>
    </row>
    <row r="536">
      <c r="A536" s="36"/>
      <c r="B536" s="69"/>
      <c r="D536" s="70"/>
      <c r="G536" s="71"/>
    </row>
    <row r="537">
      <c r="A537" s="36"/>
      <c r="B537" s="69"/>
      <c r="D537" s="70"/>
      <c r="G537" s="71"/>
    </row>
    <row r="538">
      <c r="A538" s="36"/>
      <c r="B538" s="69"/>
      <c r="D538" s="70"/>
      <c r="G538" s="71"/>
    </row>
    <row r="539">
      <c r="A539" s="36"/>
      <c r="B539" s="69"/>
      <c r="D539" s="70"/>
      <c r="G539" s="71"/>
    </row>
    <row r="540">
      <c r="A540" s="36"/>
      <c r="B540" s="69"/>
      <c r="D540" s="70"/>
      <c r="G540" s="71"/>
    </row>
    <row r="541">
      <c r="A541" s="36"/>
      <c r="B541" s="69"/>
      <c r="D541" s="70"/>
      <c r="G541" s="71"/>
    </row>
    <row r="542">
      <c r="A542" s="36"/>
      <c r="B542" s="69"/>
      <c r="D542" s="70"/>
      <c r="G542" s="71"/>
    </row>
    <row r="543">
      <c r="A543" s="36"/>
      <c r="B543" s="69"/>
      <c r="D543" s="70"/>
      <c r="G543" s="71"/>
    </row>
    <row r="544">
      <c r="A544" s="36"/>
      <c r="B544" s="69"/>
      <c r="D544" s="70"/>
      <c r="G544" s="71"/>
    </row>
    <row r="545">
      <c r="A545" s="36"/>
      <c r="B545" s="69"/>
      <c r="D545" s="70"/>
      <c r="G545" s="71"/>
    </row>
    <row r="546">
      <c r="A546" s="36"/>
      <c r="B546" s="69"/>
      <c r="D546" s="70"/>
      <c r="G546" s="71"/>
    </row>
    <row r="547">
      <c r="A547" s="36"/>
      <c r="B547" s="69"/>
      <c r="D547" s="70"/>
      <c r="G547" s="71"/>
    </row>
    <row r="548">
      <c r="A548" s="36"/>
      <c r="B548" s="69"/>
      <c r="D548" s="70"/>
      <c r="G548" s="71"/>
    </row>
    <row r="549">
      <c r="A549" s="36"/>
      <c r="B549" s="69"/>
      <c r="D549" s="70"/>
      <c r="G549" s="71"/>
    </row>
    <row r="550">
      <c r="A550" s="36"/>
      <c r="B550" s="69"/>
      <c r="D550" s="70"/>
      <c r="G550" s="71"/>
    </row>
    <row r="551">
      <c r="A551" s="36"/>
      <c r="B551" s="69"/>
      <c r="D551" s="70"/>
      <c r="G551" s="71"/>
    </row>
    <row r="552">
      <c r="A552" s="36"/>
      <c r="B552" s="69"/>
      <c r="D552" s="70"/>
      <c r="G552" s="71"/>
    </row>
    <row r="553">
      <c r="A553" s="36"/>
      <c r="B553" s="69"/>
      <c r="D553" s="70"/>
      <c r="G553" s="71"/>
    </row>
    <row r="554">
      <c r="A554" s="36"/>
      <c r="B554" s="69"/>
      <c r="D554" s="70"/>
      <c r="G554" s="71"/>
    </row>
    <row r="555">
      <c r="A555" s="36"/>
      <c r="B555" s="69"/>
      <c r="D555" s="70"/>
      <c r="G555" s="71"/>
    </row>
    <row r="556">
      <c r="A556" s="36"/>
      <c r="B556" s="69"/>
      <c r="D556" s="70"/>
      <c r="G556" s="71"/>
    </row>
    <row r="557">
      <c r="A557" s="36"/>
      <c r="B557" s="69"/>
      <c r="D557" s="70"/>
      <c r="G557" s="71"/>
    </row>
    <row r="558">
      <c r="A558" s="36"/>
      <c r="B558" s="69"/>
      <c r="D558" s="70"/>
      <c r="G558" s="71"/>
    </row>
    <row r="559">
      <c r="A559" s="36"/>
      <c r="B559" s="69"/>
      <c r="D559" s="70"/>
      <c r="G559" s="71"/>
    </row>
    <row r="560">
      <c r="A560" s="36"/>
      <c r="B560" s="69"/>
      <c r="D560" s="70"/>
      <c r="G560" s="71"/>
    </row>
    <row r="561">
      <c r="A561" s="36"/>
      <c r="B561" s="69"/>
      <c r="D561" s="70"/>
      <c r="G561" s="71"/>
    </row>
    <row r="562">
      <c r="A562" s="36"/>
      <c r="B562" s="69"/>
      <c r="D562" s="70"/>
      <c r="G562" s="71"/>
    </row>
    <row r="563">
      <c r="A563" s="36"/>
      <c r="B563" s="69"/>
      <c r="D563" s="70"/>
      <c r="G563" s="71"/>
    </row>
    <row r="564">
      <c r="A564" s="36"/>
      <c r="B564" s="69"/>
      <c r="D564" s="70"/>
      <c r="G564" s="71"/>
    </row>
    <row r="565">
      <c r="A565" s="36"/>
      <c r="B565" s="69"/>
      <c r="D565" s="70"/>
      <c r="G565" s="71"/>
    </row>
    <row r="566">
      <c r="A566" s="36"/>
      <c r="B566" s="69"/>
      <c r="D566" s="70"/>
      <c r="G566" s="71"/>
    </row>
    <row r="567">
      <c r="A567" s="36"/>
      <c r="B567" s="69"/>
      <c r="D567" s="70"/>
      <c r="G567" s="71"/>
    </row>
    <row r="568">
      <c r="A568" s="36"/>
      <c r="B568" s="69"/>
      <c r="D568" s="70"/>
      <c r="G568" s="71"/>
    </row>
    <row r="569">
      <c r="A569" s="36"/>
      <c r="B569" s="69"/>
      <c r="D569" s="70"/>
      <c r="G569" s="71"/>
    </row>
    <row r="570">
      <c r="A570" s="36"/>
      <c r="B570" s="69"/>
      <c r="D570" s="70"/>
      <c r="G570" s="71"/>
    </row>
    <row r="571">
      <c r="A571" s="36"/>
      <c r="B571" s="69"/>
      <c r="D571" s="70"/>
      <c r="G571" s="71"/>
    </row>
    <row r="572">
      <c r="A572" s="36"/>
      <c r="B572" s="69"/>
      <c r="D572" s="70"/>
      <c r="G572" s="71"/>
    </row>
    <row r="573">
      <c r="A573" s="36"/>
      <c r="B573" s="69"/>
      <c r="D573" s="70"/>
      <c r="G573" s="71"/>
    </row>
    <row r="574">
      <c r="A574" s="36"/>
      <c r="B574" s="69"/>
      <c r="D574" s="70"/>
      <c r="G574" s="71"/>
    </row>
    <row r="575">
      <c r="A575" s="36"/>
      <c r="B575" s="69"/>
      <c r="D575" s="70"/>
      <c r="G575" s="71"/>
    </row>
    <row r="576">
      <c r="A576" s="36"/>
      <c r="B576" s="69"/>
      <c r="D576" s="70"/>
      <c r="G576" s="71"/>
    </row>
    <row r="577">
      <c r="A577" s="36"/>
      <c r="B577" s="69"/>
      <c r="D577" s="70"/>
      <c r="G577" s="71"/>
    </row>
    <row r="578">
      <c r="A578" s="36"/>
      <c r="B578" s="69"/>
      <c r="D578" s="70"/>
      <c r="G578" s="71"/>
    </row>
    <row r="579">
      <c r="A579" s="36"/>
      <c r="B579" s="69"/>
      <c r="D579" s="70"/>
      <c r="G579" s="71"/>
    </row>
    <row r="580">
      <c r="A580" s="36"/>
      <c r="B580" s="69"/>
      <c r="D580" s="70"/>
      <c r="G580" s="71"/>
    </row>
    <row r="581">
      <c r="A581" s="36"/>
      <c r="B581" s="69"/>
      <c r="D581" s="70"/>
      <c r="G581" s="71"/>
    </row>
    <row r="582">
      <c r="A582" s="36"/>
      <c r="B582" s="69"/>
      <c r="D582" s="70"/>
      <c r="G582" s="71"/>
    </row>
    <row r="583">
      <c r="A583" s="36"/>
      <c r="B583" s="69"/>
      <c r="D583" s="70"/>
      <c r="G583" s="71"/>
    </row>
    <row r="584">
      <c r="A584" s="36"/>
      <c r="B584" s="69"/>
      <c r="D584" s="70"/>
      <c r="G584" s="71"/>
    </row>
    <row r="585">
      <c r="A585" s="36"/>
      <c r="B585" s="69"/>
      <c r="D585" s="70"/>
      <c r="G585" s="71"/>
    </row>
    <row r="586">
      <c r="A586" s="36"/>
      <c r="B586" s="69"/>
      <c r="D586" s="70"/>
      <c r="G586" s="71"/>
    </row>
    <row r="587">
      <c r="A587" s="36"/>
      <c r="B587" s="69"/>
      <c r="D587" s="70"/>
      <c r="G587" s="71"/>
    </row>
    <row r="588">
      <c r="A588" s="36"/>
      <c r="B588" s="69"/>
      <c r="D588" s="70"/>
      <c r="G588" s="71"/>
    </row>
    <row r="589">
      <c r="A589" s="36"/>
      <c r="B589" s="69"/>
      <c r="D589" s="70"/>
      <c r="G589" s="71"/>
    </row>
    <row r="590">
      <c r="A590" s="36"/>
      <c r="B590" s="69"/>
      <c r="D590" s="70"/>
      <c r="G590" s="71"/>
    </row>
    <row r="591">
      <c r="A591" s="36"/>
      <c r="B591" s="69"/>
      <c r="D591" s="70"/>
      <c r="G591" s="71"/>
    </row>
    <row r="592">
      <c r="A592" s="36"/>
      <c r="B592" s="69"/>
      <c r="D592" s="70"/>
      <c r="G592" s="71"/>
    </row>
    <row r="593">
      <c r="A593" s="36"/>
      <c r="B593" s="69"/>
      <c r="D593" s="70"/>
      <c r="G593" s="71"/>
    </row>
    <row r="594">
      <c r="A594" s="36"/>
      <c r="B594" s="69"/>
      <c r="D594" s="70"/>
      <c r="G594" s="71"/>
    </row>
    <row r="595">
      <c r="A595" s="36"/>
      <c r="B595" s="69"/>
      <c r="D595" s="70"/>
      <c r="G595" s="71"/>
    </row>
    <row r="596">
      <c r="A596" s="36"/>
      <c r="B596" s="69"/>
      <c r="D596" s="70"/>
      <c r="G596" s="71"/>
    </row>
    <row r="597">
      <c r="A597" s="36"/>
      <c r="B597" s="69"/>
      <c r="D597" s="70"/>
      <c r="G597" s="71"/>
    </row>
    <row r="598">
      <c r="A598" s="36"/>
      <c r="B598" s="69"/>
      <c r="D598" s="70"/>
      <c r="G598" s="71"/>
    </row>
    <row r="599">
      <c r="A599" s="36"/>
      <c r="B599" s="69"/>
      <c r="D599" s="70"/>
      <c r="G599" s="71"/>
    </row>
    <row r="600">
      <c r="A600" s="36"/>
      <c r="B600" s="69"/>
      <c r="D600" s="70"/>
      <c r="G600" s="71"/>
    </row>
    <row r="601">
      <c r="A601" s="36"/>
      <c r="B601" s="69"/>
      <c r="D601" s="70"/>
      <c r="G601" s="71"/>
    </row>
    <row r="602">
      <c r="A602" s="36"/>
      <c r="B602" s="69"/>
      <c r="D602" s="70"/>
      <c r="G602" s="71"/>
    </row>
    <row r="603">
      <c r="A603" s="36"/>
      <c r="B603" s="69"/>
      <c r="D603" s="70"/>
      <c r="G603" s="71"/>
    </row>
    <row r="604">
      <c r="A604" s="36"/>
      <c r="B604" s="69"/>
      <c r="D604" s="70"/>
      <c r="G604" s="71"/>
    </row>
    <row r="605">
      <c r="A605" s="36"/>
      <c r="B605" s="69"/>
      <c r="D605" s="70"/>
      <c r="G605" s="71"/>
    </row>
    <row r="606">
      <c r="A606" s="36"/>
      <c r="B606" s="69"/>
      <c r="D606" s="70"/>
      <c r="G606" s="71"/>
    </row>
    <row r="607">
      <c r="A607" s="36"/>
      <c r="B607" s="69"/>
      <c r="D607" s="70"/>
      <c r="G607" s="71"/>
    </row>
    <row r="608">
      <c r="A608" s="36"/>
      <c r="B608" s="69"/>
      <c r="D608" s="70"/>
      <c r="G608" s="71"/>
    </row>
    <row r="609">
      <c r="A609" s="36"/>
      <c r="B609" s="69"/>
      <c r="D609" s="70"/>
      <c r="G609" s="71"/>
    </row>
    <row r="610">
      <c r="A610" s="36"/>
      <c r="B610" s="69"/>
      <c r="D610" s="70"/>
      <c r="G610" s="71"/>
    </row>
    <row r="611">
      <c r="A611" s="36"/>
      <c r="B611" s="69"/>
      <c r="D611" s="70"/>
      <c r="G611" s="71"/>
    </row>
    <row r="612">
      <c r="A612" s="36"/>
      <c r="B612" s="69"/>
      <c r="D612" s="70"/>
      <c r="G612" s="71"/>
    </row>
    <row r="613">
      <c r="A613" s="36"/>
      <c r="B613" s="69"/>
      <c r="D613" s="70"/>
      <c r="G613" s="71"/>
    </row>
    <row r="614">
      <c r="A614" s="36"/>
      <c r="B614" s="69"/>
      <c r="D614" s="70"/>
      <c r="G614" s="71"/>
    </row>
    <row r="615">
      <c r="A615" s="36"/>
      <c r="B615" s="69"/>
      <c r="D615" s="70"/>
      <c r="G615" s="71"/>
    </row>
    <row r="616">
      <c r="A616" s="36"/>
      <c r="B616" s="69"/>
      <c r="D616" s="70"/>
      <c r="G616" s="71"/>
    </row>
    <row r="617">
      <c r="A617" s="36"/>
      <c r="B617" s="69"/>
      <c r="D617" s="70"/>
      <c r="G617" s="71"/>
    </row>
    <row r="618">
      <c r="A618" s="36"/>
      <c r="B618" s="69"/>
      <c r="D618" s="70"/>
      <c r="G618" s="71"/>
    </row>
    <row r="619">
      <c r="A619" s="36"/>
      <c r="B619" s="69"/>
      <c r="D619" s="70"/>
      <c r="G619" s="71"/>
    </row>
    <row r="620">
      <c r="A620" s="36"/>
      <c r="B620" s="69"/>
      <c r="D620" s="70"/>
      <c r="G620" s="71"/>
    </row>
    <row r="621">
      <c r="A621" s="36"/>
      <c r="B621" s="69"/>
      <c r="D621" s="70"/>
      <c r="G621" s="71"/>
    </row>
    <row r="622">
      <c r="A622" s="36"/>
      <c r="B622" s="69"/>
      <c r="D622" s="70"/>
      <c r="G622" s="71"/>
    </row>
    <row r="623">
      <c r="A623" s="36"/>
      <c r="B623" s="69"/>
      <c r="D623" s="70"/>
      <c r="G623" s="71"/>
    </row>
    <row r="624">
      <c r="A624" s="36"/>
      <c r="B624" s="69"/>
      <c r="D624" s="70"/>
      <c r="G624" s="71"/>
    </row>
    <row r="625">
      <c r="A625" s="36"/>
      <c r="B625" s="69"/>
      <c r="D625" s="70"/>
      <c r="G625" s="71"/>
    </row>
    <row r="626">
      <c r="A626" s="36"/>
      <c r="B626" s="69"/>
      <c r="D626" s="70"/>
      <c r="G626" s="71"/>
    </row>
    <row r="627">
      <c r="A627" s="36"/>
      <c r="B627" s="69"/>
      <c r="D627" s="70"/>
      <c r="G627" s="71"/>
    </row>
    <row r="628">
      <c r="A628" s="36"/>
      <c r="B628" s="69"/>
      <c r="D628" s="70"/>
      <c r="G628" s="71"/>
    </row>
    <row r="629">
      <c r="A629" s="36"/>
      <c r="B629" s="69"/>
      <c r="D629" s="70"/>
      <c r="G629" s="71"/>
    </row>
    <row r="630">
      <c r="A630" s="36"/>
      <c r="B630" s="69"/>
      <c r="D630" s="70"/>
      <c r="G630" s="71"/>
    </row>
    <row r="631">
      <c r="A631" s="36"/>
      <c r="B631" s="69"/>
      <c r="D631" s="70"/>
      <c r="G631" s="71"/>
    </row>
    <row r="632">
      <c r="A632" s="36"/>
      <c r="B632" s="69"/>
      <c r="D632" s="70"/>
      <c r="G632" s="71"/>
    </row>
    <row r="633">
      <c r="A633" s="36"/>
      <c r="B633" s="69"/>
      <c r="D633" s="70"/>
      <c r="G633" s="71"/>
    </row>
    <row r="634">
      <c r="A634" s="36"/>
      <c r="B634" s="69"/>
      <c r="D634" s="70"/>
      <c r="G634" s="71"/>
    </row>
    <row r="635">
      <c r="A635" s="36"/>
      <c r="B635" s="69"/>
      <c r="D635" s="70"/>
      <c r="G635" s="71"/>
    </row>
    <row r="636">
      <c r="A636" s="36"/>
      <c r="B636" s="69"/>
      <c r="D636" s="70"/>
      <c r="G636" s="71"/>
    </row>
    <row r="637">
      <c r="A637" s="36"/>
      <c r="B637" s="69"/>
      <c r="D637" s="70"/>
      <c r="G637" s="71"/>
    </row>
    <row r="638">
      <c r="A638" s="36"/>
      <c r="B638" s="69"/>
      <c r="D638" s="70"/>
      <c r="G638" s="71"/>
    </row>
    <row r="639">
      <c r="A639" s="36"/>
      <c r="B639" s="69"/>
      <c r="D639" s="70"/>
      <c r="G639" s="71"/>
    </row>
    <row r="640">
      <c r="A640" s="36"/>
      <c r="B640" s="69"/>
      <c r="D640" s="70"/>
      <c r="G640" s="71"/>
    </row>
    <row r="641">
      <c r="A641" s="36"/>
      <c r="B641" s="69"/>
      <c r="D641" s="70"/>
      <c r="G641" s="71"/>
    </row>
    <row r="642">
      <c r="A642" s="36"/>
      <c r="B642" s="69"/>
      <c r="D642" s="70"/>
      <c r="G642" s="71"/>
    </row>
    <row r="643">
      <c r="A643" s="36"/>
      <c r="B643" s="69"/>
      <c r="D643" s="70"/>
      <c r="G643" s="71"/>
    </row>
    <row r="644">
      <c r="A644" s="36"/>
      <c r="B644" s="69"/>
      <c r="D644" s="70"/>
      <c r="G644" s="71"/>
    </row>
    <row r="645">
      <c r="A645" s="36"/>
      <c r="B645" s="69"/>
      <c r="D645" s="70"/>
      <c r="G645" s="71"/>
    </row>
    <row r="646">
      <c r="A646" s="36"/>
      <c r="B646" s="69"/>
      <c r="D646" s="70"/>
      <c r="G646" s="71"/>
    </row>
    <row r="647">
      <c r="A647" s="36"/>
      <c r="B647" s="69"/>
      <c r="D647" s="70"/>
      <c r="G647" s="71"/>
    </row>
    <row r="648">
      <c r="A648" s="36"/>
      <c r="B648" s="69"/>
      <c r="D648" s="70"/>
      <c r="G648" s="71"/>
    </row>
    <row r="649">
      <c r="A649" s="36"/>
      <c r="B649" s="69"/>
      <c r="D649" s="70"/>
      <c r="G649" s="71"/>
    </row>
    <row r="650">
      <c r="A650" s="36"/>
      <c r="B650" s="69"/>
      <c r="D650" s="70"/>
      <c r="G650" s="71"/>
    </row>
    <row r="651">
      <c r="A651" s="36"/>
      <c r="B651" s="69"/>
      <c r="D651" s="70"/>
      <c r="G651" s="71"/>
    </row>
    <row r="652">
      <c r="A652" s="36"/>
      <c r="B652" s="69"/>
      <c r="D652" s="70"/>
      <c r="G652" s="71"/>
    </row>
    <row r="653">
      <c r="A653" s="36"/>
      <c r="B653" s="69"/>
      <c r="D653" s="70"/>
      <c r="G653" s="71"/>
    </row>
    <row r="654">
      <c r="A654" s="36"/>
      <c r="B654" s="69"/>
      <c r="D654" s="70"/>
      <c r="G654" s="71"/>
    </row>
    <row r="655">
      <c r="A655" s="36"/>
      <c r="B655" s="69"/>
      <c r="D655" s="70"/>
      <c r="G655" s="71"/>
    </row>
    <row r="656">
      <c r="A656" s="36"/>
      <c r="B656" s="69"/>
      <c r="D656" s="70"/>
      <c r="G656" s="71"/>
    </row>
    <row r="657">
      <c r="A657" s="36"/>
      <c r="B657" s="69"/>
      <c r="D657" s="70"/>
      <c r="G657" s="71"/>
    </row>
    <row r="658">
      <c r="A658" s="36"/>
      <c r="B658" s="69"/>
      <c r="D658" s="70"/>
      <c r="G658" s="71"/>
    </row>
    <row r="659">
      <c r="A659" s="36"/>
      <c r="B659" s="69"/>
      <c r="D659" s="70"/>
      <c r="G659" s="71"/>
    </row>
    <row r="660">
      <c r="A660" s="36"/>
      <c r="B660" s="69"/>
      <c r="D660" s="70"/>
      <c r="G660" s="71"/>
    </row>
    <row r="661">
      <c r="A661" s="36"/>
      <c r="B661" s="69"/>
      <c r="D661" s="70"/>
      <c r="G661" s="71"/>
    </row>
    <row r="662">
      <c r="A662" s="36"/>
      <c r="B662" s="69"/>
      <c r="D662" s="70"/>
      <c r="G662" s="71"/>
    </row>
    <row r="663">
      <c r="A663" s="36"/>
      <c r="B663" s="69"/>
      <c r="D663" s="70"/>
      <c r="G663" s="71"/>
    </row>
    <row r="664">
      <c r="A664" s="36"/>
      <c r="B664" s="69"/>
      <c r="D664" s="70"/>
      <c r="G664" s="71"/>
    </row>
    <row r="665">
      <c r="A665" s="36"/>
      <c r="B665" s="69"/>
      <c r="D665" s="70"/>
      <c r="G665" s="71"/>
    </row>
    <row r="666">
      <c r="A666" s="36"/>
      <c r="B666" s="69"/>
      <c r="D666" s="70"/>
      <c r="G666" s="71"/>
    </row>
    <row r="667">
      <c r="A667" s="36"/>
      <c r="B667" s="69"/>
      <c r="D667" s="70"/>
      <c r="G667" s="71"/>
    </row>
    <row r="668">
      <c r="A668" s="36"/>
      <c r="B668" s="69"/>
      <c r="D668" s="70"/>
      <c r="G668" s="71"/>
    </row>
    <row r="669">
      <c r="A669" s="36"/>
      <c r="B669" s="69"/>
      <c r="D669" s="70"/>
      <c r="G669" s="71"/>
    </row>
    <row r="670">
      <c r="A670" s="36"/>
      <c r="B670" s="69"/>
      <c r="D670" s="70"/>
      <c r="G670" s="71"/>
    </row>
    <row r="671">
      <c r="A671" s="36"/>
      <c r="B671" s="69"/>
      <c r="D671" s="70"/>
      <c r="G671" s="71"/>
    </row>
    <row r="672">
      <c r="A672" s="36"/>
      <c r="B672" s="69"/>
      <c r="D672" s="70"/>
      <c r="G672" s="71"/>
    </row>
    <row r="673">
      <c r="A673" s="36"/>
      <c r="B673" s="69"/>
      <c r="D673" s="70"/>
      <c r="G673" s="71"/>
    </row>
    <row r="674">
      <c r="A674" s="36"/>
      <c r="B674" s="69"/>
      <c r="D674" s="70"/>
      <c r="G674" s="71"/>
    </row>
    <row r="675">
      <c r="A675" s="36"/>
      <c r="B675" s="69"/>
      <c r="D675" s="70"/>
      <c r="G675" s="71"/>
    </row>
    <row r="676">
      <c r="A676" s="36"/>
      <c r="B676" s="69"/>
      <c r="D676" s="70"/>
      <c r="G676" s="71"/>
    </row>
    <row r="677">
      <c r="A677" s="36"/>
      <c r="B677" s="69"/>
      <c r="D677" s="70"/>
      <c r="G677" s="71"/>
    </row>
    <row r="678">
      <c r="A678" s="36"/>
      <c r="B678" s="69"/>
      <c r="D678" s="70"/>
      <c r="G678" s="71"/>
    </row>
    <row r="679">
      <c r="A679" s="36"/>
      <c r="B679" s="69"/>
      <c r="D679" s="70"/>
      <c r="G679" s="71"/>
    </row>
    <row r="680">
      <c r="A680" s="36"/>
      <c r="B680" s="69"/>
      <c r="D680" s="70"/>
      <c r="G680" s="71"/>
    </row>
    <row r="681">
      <c r="A681" s="36"/>
      <c r="B681" s="69"/>
      <c r="D681" s="70"/>
      <c r="G681" s="71"/>
    </row>
    <row r="682">
      <c r="A682" s="36"/>
      <c r="B682" s="69"/>
      <c r="D682" s="70"/>
      <c r="G682" s="71"/>
    </row>
    <row r="683">
      <c r="A683" s="36"/>
      <c r="B683" s="69"/>
      <c r="D683" s="70"/>
      <c r="G683" s="71"/>
    </row>
    <row r="684">
      <c r="A684" s="36"/>
      <c r="B684" s="69"/>
      <c r="D684" s="70"/>
      <c r="G684" s="71"/>
    </row>
    <row r="685">
      <c r="A685" s="36"/>
      <c r="B685" s="69"/>
      <c r="D685" s="70"/>
      <c r="G685" s="71"/>
    </row>
    <row r="686">
      <c r="A686" s="36"/>
      <c r="B686" s="69"/>
      <c r="D686" s="70"/>
      <c r="G686" s="71"/>
    </row>
    <row r="687">
      <c r="A687" s="36"/>
      <c r="B687" s="69"/>
      <c r="D687" s="70"/>
      <c r="G687" s="71"/>
    </row>
    <row r="688">
      <c r="A688" s="36"/>
      <c r="B688" s="69"/>
      <c r="D688" s="70"/>
      <c r="G688" s="71"/>
    </row>
    <row r="689">
      <c r="A689" s="36"/>
      <c r="B689" s="69"/>
      <c r="D689" s="70"/>
      <c r="G689" s="71"/>
    </row>
    <row r="690">
      <c r="A690" s="36"/>
      <c r="B690" s="69"/>
      <c r="D690" s="70"/>
      <c r="G690" s="71"/>
    </row>
    <row r="691">
      <c r="A691" s="36"/>
      <c r="B691" s="69"/>
      <c r="D691" s="70"/>
      <c r="G691" s="71"/>
    </row>
    <row r="692">
      <c r="A692" s="36"/>
      <c r="B692" s="69"/>
      <c r="D692" s="70"/>
      <c r="G692" s="71"/>
    </row>
    <row r="693">
      <c r="A693" s="36"/>
      <c r="B693" s="69"/>
      <c r="D693" s="70"/>
      <c r="G693" s="71"/>
    </row>
    <row r="694">
      <c r="A694" s="36"/>
      <c r="B694" s="69"/>
      <c r="D694" s="70"/>
      <c r="G694" s="71"/>
    </row>
    <row r="695">
      <c r="A695" s="36"/>
      <c r="B695" s="69"/>
      <c r="D695" s="70"/>
      <c r="G695" s="71"/>
    </row>
    <row r="696">
      <c r="A696" s="36"/>
      <c r="B696" s="69"/>
      <c r="D696" s="70"/>
      <c r="G696" s="71"/>
    </row>
    <row r="697">
      <c r="A697" s="36"/>
      <c r="B697" s="69"/>
      <c r="D697" s="70"/>
      <c r="G697" s="71"/>
    </row>
    <row r="698">
      <c r="A698" s="36"/>
      <c r="B698" s="69"/>
      <c r="D698" s="70"/>
      <c r="G698" s="71"/>
    </row>
    <row r="699">
      <c r="A699" s="36"/>
      <c r="B699" s="69"/>
      <c r="D699" s="70"/>
      <c r="G699" s="71"/>
    </row>
    <row r="700">
      <c r="A700" s="36"/>
      <c r="B700" s="69"/>
      <c r="D700" s="70"/>
      <c r="G700" s="71"/>
    </row>
    <row r="701">
      <c r="A701" s="36"/>
      <c r="B701" s="69"/>
      <c r="D701" s="70"/>
      <c r="G701" s="71"/>
    </row>
    <row r="702">
      <c r="A702" s="36"/>
      <c r="B702" s="69"/>
      <c r="D702" s="70"/>
      <c r="G702" s="71"/>
    </row>
    <row r="703">
      <c r="A703" s="36"/>
      <c r="B703" s="69"/>
      <c r="D703" s="70"/>
      <c r="G703" s="71"/>
    </row>
    <row r="704">
      <c r="A704" s="36"/>
      <c r="B704" s="69"/>
      <c r="D704" s="70"/>
      <c r="G704" s="71"/>
    </row>
    <row r="705">
      <c r="A705" s="36"/>
      <c r="B705" s="69"/>
      <c r="D705" s="70"/>
      <c r="G705" s="71"/>
    </row>
    <row r="706">
      <c r="A706" s="36"/>
      <c r="B706" s="69"/>
      <c r="D706" s="70"/>
      <c r="G706" s="71"/>
    </row>
    <row r="707">
      <c r="A707" s="36"/>
      <c r="B707" s="69"/>
      <c r="D707" s="70"/>
      <c r="G707" s="71"/>
    </row>
    <row r="708">
      <c r="A708" s="36"/>
      <c r="B708" s="69"/>
      <c r="D708" s="70"/>
      <c r="G708" s="71"/>
    </row>
    <row r="709">
      <c r="A709" s="36"/>
      <c r="B709" s="69"/>
      <c r="D709" s="70"/>
      <c r="G709" s="71"/>
    </row>
    <row r="710">
      <c r="A710" s="36"/>
      <c r="B710" s="69"/>
      <c r="D710" s="70"/>
      <c r="G710" s="71"/>
    </row>
    <row r="711">
      <c r="A711" s="36"/>
      <c r="B711" s="69"/>
      <c r="D711" s="70"/>
      <c r="G711" s="71"/>
    </row>
    <row r="712">
      <c r="A712" s="36"/>
      <c r="B712" s="69"/>
      <c r="D712" s="70"/>
      <c r="G712" s="71"/>
    </row>
    <row r="713">
      <c r="A713" s="36"/>
      <c r="B713" s="69"/>
      <c r="D713" s="70"/>
      <c r="G713" s="71"/>
    </row>
    <row r="714">
      <c r="A714" s="36"/>
      <c r="B714" s="69"/>
      <c r="D714" s="70"/>
      <c r="G714" s="71"/>
    </row>
    <row r="715">
      <c r="A715" s="36"/>
      <c r="B715" s="69"/>
      <c r="D715" s="70"/>
      <c r="G715" s="71"/>
    </row>
    <row r="716">
      <c r="A716" s="36"/>
      <c r="B716" s="69"/>
      <c r="D716" s="70"/>
      <c r="G716" s="71"/>
    </row>
    <row r="717">
      <c r="A717" s="36"/>
      <c r="B717" s="69"/>
      <c r="D717" s="70"/>
      <c r="G717" s="71"/>
    </row>
    <row r="718">
      <c r="A718" s="36"/>
      <c r="B718" s="69"/>
      <c r="D718" s="70"/>
      <c r="G718" s="71"/>
    </row>
    <row r="719">
      <c r="A719" s="36"/>
      <c r="B719" s="69"/>
      <c r="D719" s="70"/>
      <c r="G719" s="71"/>
    </row>
    <row r="720">
      <c r="A720" s="36"/>
      <c r="B720" s="69"/>
      <c r="D720" s="70"/>
      <c r="G720" s="71"/>
    </row>
    <row r="721">
      <c r="A721" s="36"/>
      <c r="B721" s="69"/>
      <c r="D721" s="70"/>
      <c r="G721" s="71"/>
    </row>
    <row r="722">
      <c r="A722" s="36"/>
      <c r="B722" s="69"/>
      <c r="D722" s="70"/>
      <c r="G722" s="71"/>
    </row>
    <row r="723">
      <c r="A723" s="36"/>
      <c r="B723" s="69"/>
      <c r="D723" s="70"/>
      <c r="G723" s="71"/>
    </row>
    <row r="724">
      <c r="A724" s="36"/>
      <c r="B724" s="69"/>
      <c r="D724" s="70"/>
      <c r="G724" s="71"/>
    </row>
    <row r="725">
      <c r="A725" s="36"/>
      <c r="B725" s="69"/>
      <c r="D725" s="70"/>
      <c r="G725" s="71"/>
    </row>
    <row r="726">
      <c r="A726" s="36"/>
      <c r="B726" s="69"/>
      <c r="D726" s="70"/>
      <c r="G726" s="71"/>
    </row>
    <row r="727">
      <c r="A727" s="36"/>
      <c r="B727" s="69"/>
      <c r="D727" s="70"/>
      <c r="G727" s="71"/>
    </row>
    <row r="728">
      <c r="A728" s="36"/>
      <c r="B728" s="69"/>
      <c r="D728" s="70"/>
      <c r="G728" s="71"/>
    </row>
    <row r="729">
      <c r="A729" s="36"/>
      <c r="B729" s="69"/>
      <c r="D729" s="70"/>
      <c r="G729" s="71"/>
    </row>
    <row r="730">
      <c r="A730" s="36"/>
      <c r="B730" s="69"/>
      <c r="D730" s="70"/>
      <c r="G730" s="71"/>
    </row>
    <row r="731">
      <c r="A731" s="36"/>
      <c r="B731" s="69"/>
      <c r="D731" s="70"/>
      <c r="G731" s="71"/>
    </row>
    <row r="732">
      <c r="A732" s="36"/>
      <c r="B732" s="69"/>
      <c r="D732" s="70"/>
      <c r="G732" s="71"/>
    </row>
    <row r="733">
      <c r="A733" s="36"/>
      <c r="B733" s="69"/>
      <c r="D733" s="70"/>
      <c r="G733" s="71"/>
    </row>
    <row r="734">
      <c r="A734" s="36"/>
      <c r="B734" s="69"/>
      <c r="D734" s="70"/>
      <c r="G734" s="71"/>
    </row>
    <row r="735">
      <c r="A735" s="36"/>
      <c r="B735" s="69"/>
      <c r="D735" s="70"/>
      <c r="G735" s="71"/>
    </row>
    <row r="736">
      <c r="A736" s="36"/>
      <c r="B736" s="69"/>
      <c r="D736" s="70"/>
      <c r="G736" s="71"/>
    </row>
    <row r="737">
      <c r="A737" s="36"/>
      <c r="B737" s="69"/>
      <c r="D737" s="70"/>
      <c r="G737" s="71"/>
    </row>
    <row r="738">
      <c r="A738" s="36"/>
      <c r="B738" s="69"/>
      <c r="D738" s="70"/>
      <c r="G738" s="71"/>
    </row>
    <row r="739">
      <c r="A739" s="36"/>
      <c r="B739" s="69"/>
      <c r="D739" s="70"/>
      <c r="G739" s="71"/>
    </row>
    <row r="740">
      <c r="A740" s="36"/>
      <c r="B740" s="69"/>
      <c r="D740" s="70"/>
      <c r="G740" s="71"/>
    </row>
    <row r="741">
      <c r="A741" s="36"/>
      <c r="B741" s="69"/>
      <c r="D741" s="70"/>
      <c r="G741" s="71"/>
    </row>
    <row r="742">
      <c r="A742" s="36"/>
      <c r="B742" s="69"/>
      <c r="D742" s="70"/>
      <c r="G742" s="71"/>
    </row>
    <row r="743">
      <c r="A743" s="36"/>
      <c r="B743" s="69"/>
      <c r="D743" s="70"/>
      <c r="G743" s="71"/>
    </row>
    <row r="744">
      <c r="A744" s="36"/>
      <c r="B744" s="69"/>
      <c r="D744" s="70"/>
      <c r="G744" s="71"/>
    </row>
    <row r="745">
      <c r="A745" s="36"/>
      <c r="B745" s="69"/>
      <c r="D745" s="70"/>
      <c r="G745" s="71"/>
    </row>
    <row r="746">
      <c r="A746" s="36"/>
      <c r="B746" s="69"/>
      <c r="D746" s="70"/>
      <c r="G746" s="71"/>
    </row>
    <row r="747">
      <c r="A747" s="36"/>
      <c r="B747" s="69"/>
      <c r="D747" s="70"/>
      <c r="G747" s="71"/>
    </row>
    <row r="748">
      <c r="A748" s="36"/>
      <c r="B748" s="69"/>
      <c r="D748" s="70"/>
      <c r="G748" s="71"/>
    </row>
    <row r="749">
      <c r="A749" s="36"/>
      <c r="B749" s="69"/>
      <c r="D749" s="70"/>
      <c r="G749" s="71"/>
    </row>
    <row r="750">
      <c r="A750" s="36"/>
      <c r="B750" s="69"/>
      <c r="D750" s="70"/>
      <c r="G750" s="71"/>
    </row>
    <row r="751">
      <c r="A751" s="36"/>
      <c r="B751" s="69"/>
      <c r="D751" s="70"/>
      <c r="G751" s="71"/>
    </row>
    <row r="752">
      <c r="A752" s="36"/>
      <c r="B752" s="69"/>
      <c r="D752" s="70"/>
      <c r="G752" s="71"/>
    </row>
    <row r="753">
      <c r="A753" s="36"/>
      <c r="B753" s="69"/>
      <c r="D753" s="70"/>
      <c r="G753" s="71"/>
    </row>
    <row r="754">
      <c r="A754" s="36"/>
      <c r="B754" s="69"/>
      <c r="D754" s="70"/>
      <c r="G754" s="71"/>
    </row>
    <row r="755">
      <c r="A755" s="36"/>
      <c r="B755" s="69"/>
      <c r="D755" s="70"/>
      <c r="G755" s="71"/>
    </row>
    <row r="756">
      <c r="A756" s="36"/>
      <c r="B756" s="69"/>
      <c r="D756" s="70"/>
      <c r="G756" s="71"/>
    </row>
    <row r="757">
      <c r="A757" s="36"/>
      <c r="B757" s="69"/>
      <c r="D757" s="70"/>
      <c r="G757" s="71"/>
    </row>
    <row r="758">
      <c r="A758" s="36"/>
      <c r="B758" s="69"/>
      <c r="D758" s="70"/>
      <c r="G758" s="71"/>
    </row>
    <row r="759">
      <c r="A759" s="36"/>
      <c r="B759" s="69"/>
      <c r="D759" s="70"/>
      <c r="G759" s="71"/>
    </row>
    <row r="760">
      <c r="A760" s="36"/>
      <c r="B760" s="69"/>
      <c r="D760" s="70"/>
      <c r="G760" s="71"/>
    </row>
    <row r="761">
      <c r="A761" s="36"/>
      <c r="B761" s="69"/>
      <c r="D761" s="70"/>
      <c r="G761" s="71"/>
    </row>
    <row r="762">
      <c r="A762" s="36"/>
      <c r="B762" s="69"/>
      <c r="D762" s="70"/>
      <c r="G762" s="71"/>
    </row>
    <row r="763">
      <c r="A763" s="36"/>
      <c r="B763" s="69"/>
      <c r="D763" s="70"/>
      <c r="G763" s="71"/>
    </row>
    <row r="764">
      <c r="A764" s="36"/>
      <c r="B764" s="69"/>
      <c r="D764" s="70"/>
      <c r="G764" s="71"/>
    </row>
    <row r="765">
      <c r="A765" s="36"/>
      <c r="B765" s="69"/>
      <c r="D765" s="70"/>
      <c r="G765" s="71"/>
    </row>
    <row r="766">
      <c r="A766" s="36"/>
      <c r="B766" s="69"/>
      <c r="D766" s="70"/>
      <c r="G766" s="71"/>
    </row>
    <row r="767">
      <c r="A767" s="36"/>
      <c r="B767" s="69"/>
      <c r="D767" s="70"/>
      <c r="G767" s="71"/>
    </row>
    <row r="768">
      <c r="A768" s="36"/>
      <c r="B768" s="69"/>
      <c r="D768" s="70"/>
      <c r="G768" s="71"/>
    </row>
    <row r="769">
      <c r="A769" s="36"/>
      <c r="B769" s="69"/>
      <c r="D769" s="70"/>
      <c r="G769" s="71"/>
    </row>
    <row r="770">
      <c r="A770" s="36"/>
      <c r="B770" s="69"/>
      <c r="D770" s="70"/>
      <c r="G770" s="71"/>
    </row>
    <row r="771">
      <c r="A771" s="36"/>
      <c r="B771" s="69"/>
      <c r="D771" s="70"/>
      <c r="G771" s="71"/>
    </row>
    <row r="772">
      <c r="A772" s="36"/>
      <c r="B772" s="69"/>
      <c r="D772" s="70"/>
      <c r="G772" s="71"/>
    </row>
    <row r="773">
      <c r="A773" s="36"/>
      <c r="B773" s="69"/>
      <c r="D773" s="70"/>
      <c r="G773" s="71"/>
    </row>
    <row r="774">
      <c r="A774" s="36"/>
      <c r="B774" s="69"/>
      <c r="D774" s="70"/>
      <c r="G774" s="71"/>
    </row>
    <row r="775">
      <c r="A775" s="36"/>
      <c r="B775" s="69"/>
      <c r="D775" s="70"/>
      <c r="G775" s="71"/>
    </row>
    <row r="776">
      <c r="A776" s="36"/>
      <c r="B776" s="69"/>
      <c r="D776" s="70"/>
      <c r="G776" s="71"/>
    </row>
    <row r="777">
      <c r="A777" s="36"/>
      <c r="B777" s="69"/>
      <c r="D777" s="70"/>
      <c r="G777" s="71"/>
    </row>
    <row r="778">
      <c r="A778" s="36"/>
      <c r="B778" s="69"/>
      <c r="D778" s="70"/>
      <c r="G778" s="71"/>
    </row>
    <row r="779">
      <c r="A779" s="36"/>
      <c r="B779" s="69"/>
      <c r="D779" s="70"/>
      <c r="G779" s="71"/>
    </row>
    <row r="780">
      <c r="A780" s="36"/>
      <c r="B780" s="69"/>
      <c r="D780" s="70"/>
      <c r="G780" s="71"/>
    </row>
    <row r="781">
      <c r="A781" s="36"/>
      <c r="B781" s="69"/>
      <c r="D781" s="70"/>
      <c r="G781" s="71"/>
    </row>
    <row r="782">
      <c r="A782" s="36"/>
      <c r="B782" s="69"/>
      <c r="D782" s="70"/>
      <c r="G782" s="71"/>
    </row>
    <row r="783">
      <c r="A783" s="36"/>
      <c r="B783" s="69"/>
      <c r="D783" s="70"/>
      <c r="G783" s="71"/>
    </row>
    <row r="784">
      <c r="A784" s="36"/>
      <c r="B784" s="69"/>
      <c r="D784" s="70"/>
      <c r="G784" s="71"/>
    </row>
    <row r="785">
      <c r="A785" s="36"/>
      <c r="B785" s="69"/>
      <c r="D785" s="70"/>
      <c r="G785" s="71"/>
    </row>
    <row r="786">
      <c r="A786" s="36"/>
      <c r="B786" s="69"/>
      <c r="D786" s="70"/>
      <c r="G786" s="71"/>
    </row>
    <row r="787">
      <c r="A787" s="36"/>
      <c r="B787" s="69"/>
      <c r="D787" s="70"/>
      <c r="G787" s="71"/>
    </row>
    <row r="788">
      <c r="A788" s="36"/>
      <c r="B788" s="69"/>
      <c r="D788" s="70"/>
      <c r="G788" s="71"/>
    </row>
    <row r="789">
      <c r="A789" s="36"/>
      <c r="B789" s="69"/>
      <c r="D789" s="70"/>
      <c r="G789" s="71"/>
    </row>
    <row r="790">
      <c r="A790" s="36"/>
      <c r="B790" s="69"/>
      <c r="D790" s="70"/>
      <c r="G790" s="71"/>
    </row>
    <row r="791">
      <c r="A791" s="36"/>
      <c r="B791" s="69"/>
      <c r="D791" s="70"/>
      <c r="G791" s="71"/>
    </row>
    <row r="792">
      <c r="A792" s="36"/>
      <c r="B792" s="69"/>
      <c r="D792" s="70"/>
      <c r="G792" s="71"/>
    </row>
    <row r="793">
      <c r="A793" s="36"/>
      <c r="B793" s="69"/>
      <c r="D793" s="70"/>
      <c r="G793" s="71"/>
    </row>
    <row r="794">
      <c r="A794" s="36"/>
      <c r="B794" s="69"/>
      <c r="D794" s="70"/>
      <c r="G794" s="71"/>
    </row>
    <row r="795">
      <c r="A795" s="36"/>
      <c r="B795" s="69"/>
      <c r="D795" s="70"/>
      <c r="G795" s="71"/>
    </row>
    <row r="796">
      <c r="A796" s="36"/>
      <c r="B796" s="69"/>
      <c r="D796" s="70"/>
      <c r="G796" s="71"/>
    </row>
    <row r="797">
      <c r="A797" s="36"/>
      <c r="B797" s="69"/>
      <c r="D797" s="70"/>
      <c r="G797" s="71"/>
    </row>
    <row r="798">
      <c r="A798" s="36"/>
      <c r="B798" s="69"/>
      <c r="D798" s="70"/>
      <c r="G798" s="71"/>
    </row>
    <row r="799">
      <c r="A799" s="36"/>
      <c r="B799" s="69"/>
      <c r="D799" s="70"/>
      <c r="G799" s="71"/>
    </row>
    <row r="800">
      <c r="A800" s="36"/>
      <c r="B800" s="69"/>
      <c r="D800" s="70"/>
      <c r="G800" s="71"/>
    </row>
    <row r="801">
      <c r="A801" s="36"/>
      <c r="B801" s="69"/>
      <c r="D801" s="70"/>
      <c r="G801" s="71"/>
    </row>
    <row r="802">
      <c r="A802" s="36"/>
      <c r="B802" s="69"/>
      <c r="D802" s="70"/>
      <c r="G802" s="71"/>
    </row>
    <row r="803">
      <c r="A803" s="36"/>
      <c r="B803" s="69"/>
      <c r="D803" s="70"/>
      <c r="G803" s="71"/>
    </row>
    <row r="804">
      <c r="A804" s="36"/>
      <c r="B804" s="69"/>
      <c r="D804" s="70"/>
      <c r="G804" s="71"/>
    </row>
    <row r="805">
      <c r="A805" s="36"/>
      <c r="B805" s="69"/>
      <c r="D805" s="70"/>
      <c r="G805" s="71"/>
    </row>
    <row r="806">
      <c r="A806" s="36"/>
      <c r="B806" s="69"/>
      <c r="D806" s="70"/>
      <c r="G806" s="71"/>
    </row>
    <row r="807">
      <c r="A807" s="36"/>
      <c r="B807" s="69"/>
      <c r="D807" s="70"/>
      <c r="G807" s="71"/>
    </row>
    <row r="808">
      <c r="A808" s="36"/>
      <c r="B808" s="69"/>
      <c r="D808" s="70"/>
      <c r="G808" s="71"/>
    </row>
    <row r="809">
      <c r="A809" s="36"/>
      <c r="B809" s="69"/>
      <c r="D809" s="70"/>
      <c r="G809" s="71"/>
    </row>
    <row r="810">
      <c r="A810" s="36"/>
      <c r="B810" s="69"/>
      <c r="D810" s="70"/>
      <c r="G810" s="71"/>
    </row>
    <row r="811">
      <c r="A811" s="36"/>
      <c r="B811" s="69"/>
      <c r="D811" s="70"/>
      <c r="G811" s="71"/>
    </row>
    <row r="812">
      <c r="A812" s="36"/>
      <c r="B812" s="69"/>
      <c r="D812" s="70"/>
      <c r="G812" s="71"/>
    </row>
    <row r="813">
      <c r="A813" s="36"/>
      <c r="B813" s="69"/>
      <c r="D813" s="70"/>
      <c r="G813" s="71"/>
    </row>
    <row r="814">
      <c r="A814" s="36"/>
      <c r="B814" s="69"/>
      <c r="D814" s="70"/>
      <c r="G814" s="71"/>
    </row>
    <row r="815">
      <c r="A815" s="36"/>
      <c r="B815" s="69"/>
      <c r="D815" s="70"/>
      <c r="G815" s="71"/>
    </row>
    <row r="816">
      <c r="A816" s="36"/>
      <c r="B816" s="69"/>
      <c r="D816" s="70"/>
      <c r="G816" s="71"/>
    </row>
    <row r="817">
      <c r="A817" s="36"/>
      <c r="B817" s="69"/>
      <c r="D817" s="70"/>
      <c r="G817" s="71"/>
    </row>
    <row r="818">
      <c r="A818" s="36"/>
      <c r="B818" s="69"/>
      <c r="D818" s="70"/>
      <c r="G818" s="71"/>
    </row>
    <row r="819">
      <c r="A819" s="36"/>
      <c r="B819" s="69"/>
      <c r="D819" s="70"/>
      <c r="G819" s="71"/>
    </row>
    <row r="820">
      <c r="A820" s="36"/>
      <c r="B820" s="69"/>
      <c r="D820" s="70"/>
      <c r="G820" s="71"/>
    </row>
    <row r="821">
      <c r="A821" s="36"/>
      <c r="B821" s="69"/>
      <c r="D821" s="70"/>
      <c r="G821" s="71"/>
    </row>
    <row r="822">
      <c r="A822" s="36"/>
      <c r="B822" s="69"/>
      <c r="D822" s="70"/>
      <c r="G822" s="71"/>
    </row>
    <row r="823">
      <c r="A823" s="36"/>
      <c r="B823" s="69"/>
      <c r="D823" s="70"/>
      <c r="G823" s="71"/>
    </row>
    <row r="824">
      <c r="A824" s="36"/>
      <c r="B824" s="69"/>
      <c r="D824" s="70"/>
      <c r="G824" s="71"/>
    </row>
    <row r="825">
      <c r="A825" s="36"/>
      <c r="B825" s="69"/>
      <c r="D825" s="70"/>
      <c r="G825" s="71"/>
    </row>
    <row r="826">
      <c r="A826" s="36"/>
      <c r="B826" s="69"/>
      <c r="D826" s="70"/>
      <c r="G826" s="71"/>
    </row>
    <row r="827">
      <c r="A827" s="36"/>
      <c r="B827" s="69"/>
      <c r="D827" s="70"/>
      <c r="G827" s="71"/>
    </row>
    <row r="828">
      <c r="A828" s="36"/>
      <c r="B828" s="69"/>
      <c r="D828" s="70"/>
      <c r="G828" s="71"/>
    </row>
    <row r="829">
      <c r="A829" s="36"/>
      <c r="B829" s="69"/>
      <c r="D829" s="70"/>
      <c r="G829" s="71"/>
    </row>
    <row r="830">
      <c r="A830" s="36"/>
      <c r="B830" s="69"/>
      <c r="D830" s="70"/>
      <c r="G830" s="71"/>
    </row>
    <row r="831">
      <c r="A831" s="36"/>
      <c r="B831" s="69"/>
      <c r="D831" s="70"/>
      <c r="G831" s="71"/>
    </row>
    <row r="832">
      <c r="A832" s="36"/>
      <c r="B832" s="69"/>
      <c r="D832" s="70"/>
      <c r="G832" s="71"/>
    </row>
    <row r="833">
      <c r="A833" s="36"/>
      <c r="B833" s="69"/>
      <c r="D833" s="70"/>
      <c r="G833" s="71"/>
    </row>
    <row r="834">
      <c r="A834" s="36"/>
      <c r="B834" s="69"/>
      <c r="D834" s="70"/>
      <c r="G834" s="71"/>
    </row>
    <row r="835">
      <c r="A835" s="36"/>
      <c r="B835" s="69"/>
      <c r="D835" s="70"/>
      <c r="G835" s="71"/>
    </row>
    <row r="836">
      <c r="A836" s="36"/>
      <c r="B836" s="69"/>
      <c r="D836" s="70"/>
      <c r="G836" s="71"/>
    </row>
    <row r="837">
      <c r="A837" s="36"/>
      <c r="B837" s="69"/>
      <c r="D837" s="70"/>
      <c r="G837" s="71"/>
    </row>
    <row r="838">
      <c r="A838" s="36"/>
      <c r="B838" s="69"/>
      <c r="D838" s="70"/>
      <c r="G838" s="71"/>
    </row>
    <row r="839">
      <c r="A839" s="36"/>
      <c r="B839" s="69"/>
      <c r="D839" s="70"/>
      <c r="G839" s="71"/>
    </row>
    <row r="840">
      <c r="A840" s="36"/>
      <c r="B840" s="69"/>
      <c r="D840" s="70"/>
      <c r="G840" s="71"/>
    </row>
    <row r="841">
      <c r="A841" s="36"/>
      <c r="B841" s="69"/>
      <c r="D841" s="70"/>
      <c r="G841" s="71"/>
    </row>
    <row r="842">
      <c r="A842" s="36"/>
      <c r="B842" s="69"/>
      <c r="D842" s="70"/>
      <c r="G842" s="71"/>
    </row>
    <row r="843">
      <c r="A843" s="36"/>
      <c r="B843" s="69"/>
      <c r="D843" s="70"/>
      <c r="G843" s="71"/>
    </row>
    <row r="844">
      <c r="A844" s="36"/>
      <c r="B844" s="69"/>
      <c r="D844" s="70"/>
      <c r="G844" s="71"/>
    </row>
    <row r="845">
      <c r="A845" s="36"/>
      <c r="B845" s="69"/>
      <c r="D845" s="70"/>
      <c r="G845" s="71"/>
    </row>
    <row r="846">
      <c r="A846" s="36"/>
      <c r="B846" s="69"/>
      <c r="D846" s="70"/>
      <c r="G846" s="71"/>
    </row>
    <row r="847">
      <c r="A847" s="36"/>
      <c r="B847" s="69"/>
      <c r="D847" s="70"/>
      <c r="G847" s="71"/>
    </row>
    <row r="848">
      <c r="A848" s="36"/>
      <c r="B848" s="69"/>
      <c r="D848" s="70"/>
      <c r="G848" s="71"/>
    </row>
    <row r="849">
      <c r="A849" s="36"/>
      <c r="B849" s="69"/>
      <c r="D849" s="70"/>
      <c r="G849" s="71"/>
    </row>
    <row r="850">
      <c r="A850" s="36"/>
      <c r="B850" s="69"/>
      <c r="D850" s="70"/>
      <c r="G850" s="71"/>
    </row>
    <row r="851">
      <c r="A851" s="36"/>
      <c r="B851" s="69"/>
      <c r="D851" s="70"/>
      <c r="G851" s="71"/>
    </row>
    <row r="852">
      <c r="A852" s="36"/>
      <c r="B852" s="69"/>
      <c r="D852" s="70"/>
      <c r="G852" s="71"/>
    </row>
    <row r="853">
      <c r="A853" s="36"/>
      <c r="B853" s="69"/>
      <c r="D853" s="70"/>
      <c r="G853" s="71"/>
    </row>
    <row r="854">
      <c r="A854" s="36"/>
      <c r="B854" s="69"/>
      <c r="D854" s="70"/>
      <c r="G854" s="71"/>
    </row>
    <row r="855">
      <c r="A855" s="36"/>
      <c r="B855" s="69"/>
      <c r="D855" s="70"/>
      <c r="G855" s="71"/>
    </row>
    <row r="856">
      <c r="A856" s="36"/>
      <c r="B856" s="69"/>
      <c r="D856" s="70"/>
      <c r="G856" s="71"/>
    </row>
    <row r="857">
      <c r="A857" s="36"/>
      <c r="B857" s="69"/>
      <c r="D857" s="70"/>
      <c r="G857" s="71"/>
    </row>
    <row r="858">
      <c r="A858" s="36"/>
      <c r="B858" s="69"/>
      <c r="D858" s="70"/>
      <c r="G858" s="71"/>
    </row>
    <row r="859">
      <c r="A859" s="36"/>
      <c r="B859" s="69"/>
      <c r="D859" s="70"/>
      <c r="G859" s="71"/>
    </row>
    <row r="860">
      <c r="A860" s="36"/>
      <c r="B860" s="69"/>
      <c r="D860" s="70"/>
      <c r="G860" s="71"/>
    </row>
    <row r="861">
      <c r="A861" s="36"/>
      <c r="B861" s="69"/>
      <c r="D861" s="70"/>
      <c r="G861" s="71"/>
    </row>
    <row r="862">
      <c r="A862" s="36"/>
      <c r="B862" s="69"/>
      <c r="D862" s="70"/>
      <c r="G862" s="71"/>
    </row>
    <row r="863">
      <c r="A863" s="36"/>
      <c r="B863" s="69"/>
      <c r="D863" s="70"/>
      <c r="G863" s="71"/>
    </row>
    <row r="864">
      <c r="A864" s="36"/>
      <c r="B864" s="69"/>
      <c r="D864" s="70"/>
      <c r="G864" s="71"/>
    </row>
    <row r="865">
      <c r="A865" s="36"/>
      <c r="B865" s="69"/>
      <c r="D865" s="70"/>
      <c r="G865" s="71"/>
    </row>
    <row r="866">
      <c r="A866" s="36"/>
      <c r="B866" s="69"/>
      <c r="D866" s="70"/>
      <c r="G866" s="71"/>
    </row>
    <row r="867">
      <c r="A867" s="36"/>
      <c r="B867" s="69"/>
      <c r="D867" s="70"/>
      <c r="G867" s="71"/>
    </row>
    <row r="868">
      <c r="A868" s="36"/>
      <c r="B868" s="69"/>
      <c r="D868" s="70"/>
      <c r="G868" s="71"/>
    </row>
    <row r="869">
      <c r="A869" s="36"/>
      <c r="B869" s="69"/>
      <c r="D869" s="70"/>
      <c r="G869" s="71"/>
    </row>
    <row r="870">
      <c r="A870" s="36"/>
      <c r="B870" s="69"/>
      <c r="D870" s="70"/>
      <c r="G870" s="71"/>
    </row>
    <row r="871">
      <c r="A871" s="36"/>
      <c r="B871" s="69"/>
      <c r="D871" s="70"/>
      <c r="G871" s="71"/>
    </row>
    <row r="872">
      <c r="A872" s="36"/>
      <c r="B872" s="69"/>
      <c r="D872" s="70"/>
      <c r="G872" s="71"/>
    </row>
    <row r="873">
      <c r="A873" s="36"/>
      <c r="B873" s="69"/>
      <c r="D873" s="70"/>
      <c r="G873" s="71"/>
    </row>
    <row r="874">
      <c r="A874" s="36"/>
      <c r="B874" s="69"/>
      <c r="D874" s="70"/>
      <c r="G874" s="71"/>
    </row>
    <row r="875">
      <c r="A875" s="36"/>
      <c r="B875" s="69"/>
      <c r="D875" s="70"/>
      <c r="G875" s="71"/>
    </row>
    <row r="876">
      <c r="A876" s="36"/>
      <c r="B876" s="69"/>
      <c r="D876" s="70"/>
      <c r="G876" s="71"/>
    </row>
    <row r="877">
      <c r="A877" s="36"/>
      <c r="B877" s="69"/>
      <c r="D877" s="70"/>
      <c r="G877" s="71"/>
    </row>
    <row r="878">
      <c r="A878" s="36"/>
      <c r="B878" s="69"/>
      <c r="D878" s="70"/>
      <c r="G878" s="71"/>
    </row>
    <row r="879">
      <c r="A879" s="36"/>
      <c r="B879" s="69"/>
      <c r="D879" s="70"/>
      <c r="G879" s="71"/>
    </row>
    <row r="880">
      <c r="A880" s="36"/>
      <c r="B880" s="69"/>
      <c r="D880" s="70"/>
      <c r="G880" s="71"/>
    </row>
    <row r="881">
      <c r="A881" s="36"/>
      <c r="B881" s="69"/>
      <c r="D881" s="70"/>
      <c r="G881" s="71"/>
    </row>
    <row r="882">
      <c r="A882" s="36"/>
      <c r="B882" s="69"/>
      <c r="D882" s="70"/>
      <c r="G882" s="71"/>
    </row>
    <row r="883">
      <c r="A883" s="36"/>
      <c r="B883" s="69"/>
      <c r="D883" s="70"/>
      <c r="G883" s="71"/>
    </row>
    <row r="884">
      <c r="A884" s="36"/>
      <c r="B884" s="69"/>
      <c r="D884" s="70"/>
      <c r="G884" s="71"/>
    </row>
    <row r="885">
      <c r="A885" s="36"/>
      <c r="B885" s="69"/>
      <c r="D885" s="70"/>
      <c r="G885" s="71"/>
    </row>
    <row r="886">
      <c r="A886" s="36"/>
      <c r="B886" s="69"/>
      <c r="D886" s="70"/>
      <c r="G886" s="71"/>
    </row>
    <row r="887">
      <c r="A887" s="36"/>
      <c r="B887" s="69"/>
      <c r="D887" s="70"/>
      <c r="G887" s="71"/>
    </row>
    <row r="888">
      <c r="A888" s="36"/>
      <c r="B888" s="69"/>
      <c r="D888" s="70"/>
      <c r="G888" s="71"/>
    </row>
    <row r="889">
      <c r="A889" s="36"/>
      <c r="B889" s="69"/>
      <c r="D889" s="70"/>
      <c r="G889" s="71"/>
    </row>
    <row r="890">
      <c r="A890" s="36"/>
      <c r="B890" s="69"/>
      <c r="D890" s="70"/>
      <c r="G890" s="71"/>
    </row>
    <row r="891">
      <c r="A891" s="36"/>
      <c r="B891" s="69"/>
      <c r="D891" s="70"/>
      <c r="G891" s="71"/>
    </row>
    <row r="892">
      <c r="A892" s="36"/>
      <c r="B892" s="69"/>
      <c r="D892" s="70"/>
      <c r="G892" s="71"/>
    </row>
    <row r="893">
      <c r="A893" s="36"/>
      <c r="B893" s="69"/>
      <c r="D893" s="70"/>
      <c r="G893" s="71"/>
    </row>
    <row r="894">
      <c r="A894" s="36"/>
      <c r="B894" s="69"/>
      <c r="D894" s="70"/>
      <c r="G894" s="71"/>
    </row>
    <row r="895">
      <c r="A895" s="36"/>
      <c r="B895" s="69"/>
      <c r="D895" s="70"/>
      <c r="G895" s="71"/>
    </row>
    <row r="896">
      <c r="A896" s="36"/>
      <c r="B896" s="69"/>
      <c r="D896" s="70"/>
      <c r="G896" s="71"/>
    </row>
    <row r="897">
      <c r="A897" s="36"/>
      <c r="B897" s="69"/>
      <c r="D897" s="70"/>
      <c r="G897" s="71"/>
    </row>
    <row r="898">
      <c r="A898" s="36"/>
      <c r="B898" s="69"/>
      <c r="D898" s="70"/>
      <c r="G898" s="71"/>
    </row>
    <row r="899">
      <c r="A899" s="36"/>
      <c r="B899" s="69"/>
      <c r="D899" s="70"/>
      <c r="G899" s="71"/>
    </row>
    <row r="900">
      <c r="A900" s="36"/>
      <c r="B900" s="69"/>
      <c r="D900" s="70"/>
      <c r="G900" s="71"/>
    </row>
    <row r="901">
      <c r="A901" s="36"/>
      <c r="B901" s="69"/>
      <c r="D901" s="70"/>
      <c r="G901" s="71"/>
    </row>
    <row r="902">
      <c r="A902" s="36"/>
      <c r="B902" s="69"/>
      <c r="D902" s="70"/>
      <c r="G902" s="71"/>
    </row>
    <row r="903">
      <c r="A903" s="36"/>
      <c r="B903" s="69"/>
      <c r="D903" s="70"/>
      <c r="G903" s="71"/>
    </row>
    <row r="904">
      <c r="A904" s="36"/>
      <c r="B904" s="69"/>
      <c r="D904" s="70"/>
      <c r="G904" s="71"/>
    </row>
    <row r="905">
      <c r="A905" s="36"/>
      <c r="B905" s="69"/>
      <c r="D905" s="70"/>
      <c r="G905" s="71"/>
    </row>
  </sheetData>
  <conditionalFormatting sqref="F64:F65">
    <cfRule type="expression" dxfId="0" priority="1">
      <formula>countif(C:C,F64)&gt;1</formula>
    </cfRule>
  </conditionalFormatting>
  <conditionalFormatting sqref="I185:I196">
    <cfRule type="expression" dxfId="0" priority="2">
      <formula>countif(C:C,I185)&gt;1</formula>
    </cfRule>
  </conditionalFormatting>
  <conditionalFormatting sqref="F38:F41">
    <cfRule type="expression" dxfId="0" priority="3">
      <formula>countif(C:C,F38)&gt;1</formula>
    </cfRule>
  </conditionalFormatting>
  <conditionalFormatting sqref="F37">
    <cfRule type="expression" dxfId="0" priority="4">
      <formula>countif(C:C,F37)&gt;1</formula>
    </cfRule>
  </conditionalFormatting>
  <conditionalFormatting sqref="I182:I184">
    <cfRule type="expression" dxfId="0" priority="5">
      <formula>countif(C:C,I182)&gt;1</formula>
    </cfRule>
  </conditionalFormatting>
  <conditionalFormatting sqref="I175:I181">
    <cfRule type="expression" dxfId="0" priority="6">
      <formula>countif(C:C,I175)&gt;1</formula>
    </cfRule>
  </conditionalFormatting>
  <conditionalFormatting sqref="F35:F36">
    <cfRule type="expression" dxfId="0" priority="7">
      <formula>countif(C:C,F35)&gt;1</formula>
    </cfRule>
  </conditionalFormatting>
  <conditionalFormatting sqref="I170:I174">
    <cfRule type="expression" dxfId="0" priority="8">
      <formula>countif(C:C,I170)&gt;1</formula>
    </cfRule>
  </conditionalFormatting>
  <conditionalFormatting sqref="I165:I169">
    <cfRule type="expression" dxfId="0" priority="9">
      <formula>countif(C:C,I165)&gt;1</formula>
    </cfRule>
  </conditionalFormatting>
  <conditionalFormatting sqref="F34">
    <cfRule type="expression" dxfId="0" priority="10">
      <formula>countif(C:C,F34)&gt;1</formula>
    </cfRule>
  </conditionalFormatting>
  <conditionalFormatting sqref="I154:I164">
    <cfRule type="expression" dxfId="0" priority="11">
      <formula>countif(C:C,I154)&gt;1</formula>
    </cfRule>
  </conditionalFormatting>
  <conditionalFormatting sqref="F32:F33">
    <cfRule type="expression" dxfId="0" priority="12">
      <formula>countif(C:C,F32)&gt;1</formula>
    </cfRule>
  </conditionalFormatting>
  <conditionalFormatting sqref="I150:I153">
    <cfRule type="expression" dxfId="0" priority="13">
      <formula>countif(C:C,I150)&gt;1</formula>
    </cfRule>
  </conditionalFormatting>
  <conditionalFormatting sqref="F28:F31">
    <cfRule type="expression" dxfId="0" priority="14">
      <formula>countif(C:C,F28)&gt;1</formula>
    </cfRule>
  </conditionalFormatting>
  <conditionalFormatting sqref="I146:I149">
    <cfRule type="expression" dxfId="0" priority="15">
      <formula>countif(C:C,I146)&gt;1</formula>
    </cfRule>
  </conditionalFormatting>
  <conditionalFormatting sqref="F27">
    <cfRule type="expression" dxfId="0" priority="16">
      <formula>countif(C:C,F27)&gt;1</formula>
    </cfRule>
  </conditionalFormatting>
  <conditionalFormatting sqref="I140:I145">
    <cfRule type="expression" dxfId="0" priority="17">
      <formula>countif(C:C,I140)&gt;1</formula>
    </cfRule>
  </conditionalFormatting>
  <conditionalFormatting sqref="F26">
    <cfRule type="expression" dxfId="0" priority="18">
      <formula>countif(C:C,F26)&gt;1</formula>
    </cfRule>
  </conditionalFormatting>
  <conditionalFormatting sqref="I133:I139">
    <cfRule type="expression" dxfId="0" priority="19">
      <formula>countif(C:C,I133)&gt;1</formula>
    </cfRule>
  </conditionalFormatting>
  <conditionalFormatting sqref="I122:I132">
    <cfRule type="expression" dxfId="0" priority="20">
      <formula>countif(C:C,I122)&gt;1</formula>
    </cfRule>
  </conditionalFormatting>
  <conditionalFormatting sqref="F25">
    <cfRule type="expression" dxfId="0" priority="21">
      <formula>countif(C:C,F25)&gt;1</formula>
    </cfRule>
  </conditionalFormatting>
  <conditionalFormatting sqref="I112:I121">
    <cfRule type="expression" dxfId="0" priority="22">
      <formula>countif(C:C,I112)&gt;1</formula>
    </cfRule>
  </conditionalFormatting>
  <conditionalFormatting sqref="F23:F24">
    <cfRule type="expression" dxfId="0" priority="23">
      <formula>countif(C:C,F23)&gt;1</formula>
    </cfRule>
  </conditionalFormatting>
  <conditionalFormatting sqref="I108:I111">
    <cfRule type="expression" dxfId="0" priority="24">
      <formula>countif(C:C,I108)&gt;1</formula>
    </cfRule>
  </conditionalFormatting>
  <conditionalFormatting sqref="I103:I107">
    <cfRule type="expression" dxfId="0" priority="25">
      <formula>countif(C:C,I103)&gt;1</formula>
    </cfRule>
  </conditionalFormatting>
  <conditionalFormatting sqref="F21:F22">
    <cfRule type="expression" dxfId="0" priority="26">
      <formula>countif(C:C,F21)&gt;1</formula>
    </cfRule>
  </conditionalFormatting>
  <conditionalFormatting sqref="I83:I102">
    <cfRule type="expression" dxfId="0" priority="27">
      <formula>countif(C:C,I83)&gt;1</formula>
    </cfRule>
  </conditionalFormatting>
  <conditionalFormatting sqref="F19:F20">
    <cfRule type="expression" dxfId="0" priority="28">
      <formula>countif(C:C,F19)&gt;1</formula>
    </cfRule>
  </conditionalFormatting>
  <conditionalFormatting sqref="I72:I82">
    <cfRule type="expression" dxfId="0" priority="29">
      <formula>countif(C:C,I72)&gt;1</formula>
    </cfRule>
  </conditionalFormatting>
  <conditionalFormatting sqref="F16:F18">
    <cfRule type="expression" dxfId="0" priority="30">
      <formula>countif(C:C,F16)&gt;1</formula>
    </cfRule>
  </conditionalFormatting>
  <conditionalFormatting sqref="I63:I71">
    <cfRule type="expression" dxfId="0" priority="31">
      <formula>countif(C:C,I63)&gt;1</formula>
    </cfRule>
  </conditionalFormatting>
  <conditionalFormatting sqref="F10:F15">
    <cfRule type="expression" dxfId="0" priority="32">
      <formula>countif(C:C,F10)&gt;1</formula>
    </cfRule>
  </conditionalFormatting>
  <conditionalFormatting sqref="I55:I62">
    <cfRule type="expression" dxfId="0" priority="33">
      <formula>countif(C:C,I55)&gt;1</formula>
    </cfRule>
  </conditionalFormatting>
  <conditionalFormatting sqref="F8:F9">
    <cfRule type="expression" dxfId="0" priority="34">
      <formula>countif(C:C,F8)&gt;1</formula>
    </cfRule>
  </conditionalFormatting>
  <conditionalFormatting sqref="I31:I54">
    <cfRule type="expression" dxfId="0" priority="35">
      <formula>countif(C:C,I31)&gt;1</formula>
    </cfRule>
  </conditionalFormatting>
  <conditionalFormatting sqref="F6:F7">
    <cfRule type="expression" dxfId="0" priority="36">
      <formula>countif(C:C,F6)&gt;1</formula>
    </cfRule>
  </conditionalFormatting>
  <conditionalFormatting sqref="I23:I30">
    <cfRule type="expression" dxfId="0" priority="37">
      <formula>countif(C:C,I23)&gt;1</formula>
    </cfRule>
  </conditionalFormatting>
  <conditionalFormatting sqref="F4:F5">
    <cfRule type="expression" dxfId="0" priority="38">
      <formula>countif(C:C,F4)&gt;1</formula>
    </cfRule>
  </conditionalFormatting>
  <conditionalFormatting sqref="I1:I22">
    <cfRule type="expression" dxfId="0" priority="39">
      <formula>countif(C:C,I1)&gt;1</formula>
    </cfRule>
  </conditionalFormatting>
  <conditionalFormatting sqref="F1:F3">
    <cfRule type="expression" dxfId="0" priority="40">
      <formula>countif(C:C,F1)&gt;1</formula>
    </cfRule>
  </conditionalFormatting>
  <conditionalFormatting sqref="C1:C110 C257:C905 B258 B262 B264 B268 B270 B277 B279">
    <cfRule type="expression" dxfId="0" priority="41">
      <formula>countif(C:C,C1)&gt;1</formula>
    </cfRule>
  </conditionalFormatting>
  <hyperlinks>
    <hyperlink r:id="rId2" ref="D1"/>
    <hyperlink r:id="rId3" ref="G1"/>
    <hyperlink r:id="rId4" ref="J1"/>
    <hyperlink r:id="rId5" ref="D2"/>
    <hyperlink r:id="rId6" ref="G2"/>
    <hyperlink r:id="rId7" ref="D3"/>
    <hyperlink r:id="rId8" ref="G3"/>
    <hyperlink r:id="rId9" ref="D4"/>
    <hyperlink r:id="rId10" ref="G4"/>
    <hyperlink r:id="rId11" ref="D5"/>
    <hyperlink r:id="rId12" ref="G5"/>
    <hyperlink r:id="rId13" ref="D6"/>
    <hyperlink r:id="rId14" ref="G6"/>
    <hyperlink r:id="rId15" ref="D7"/>
    <hyperlink r:id="rId16" ref="G7"/>
    <hyperlink r:id="rId17" ref="D8"/>
    <hyperlink r:id="rId18" ref="G8"/>
    <hyperlink r:id="rId19" ref="D9"/>
    <hyperlink r:id="rId20" ref="G9"/>
    <hyperlink r:id="rId21" ref="D10"/>
    <hyperlink r:id="rId22" ref="G10"/>
    <hyperlink r:id="rId23" ref="D11"/>
    <hyperlink r:id="rId24" ref="G11"/>
    <hyperlink r:id="rId25" ref="D12"/>
    <hyperlink r:id="rId26" ref="G12"/>
    <hyperlink r:id="rId27" ref="D13"/>
    <hyperlink r:id="rId28" ref="G13"/>
    <hyperlink r:id="rId29" ref="D14"/>
    <hyperlink r:id="rId30" ref="G14"/>
    <hyperlink r:id="rId31" ref="D15"/>
    <hyperlink r:id="rId32" ref="G15"/>
    <hyperlink r:id="rId33" ref="D16"/>
    <hyperlink r:id="rId34" ref="G16"/>
    <hyperlink r:id="rId35" ref="D17"/>
    <hyperlink r:id="rId36" ref="G17"/>
    <hyperlink r:id="rId37" ref="D18"/>
    <hyperlink r:id="rId38" ref="G18"/>
    <hyperlink r:id="rId39" ref="D19"/>
    <hyperlink r:id="rId40" ref="G19"/>
    <hyperlink r:id="rId41" ref="D20"/>
    <hyperlink r:id="rId42" ref="G20"/>
    <hyperlink r:id="rId43" ref="D21"/>
    <hyperlink r:id="rId44" ref="G21"/>
    <hyperlink r:id="rId45" ref="D22"/>
    <hyperlink r:id="rId46" ref="G22"/>
    <hyperlink r:id="rId47" ref="D23"/>
    <hyperlink r:id="rId48" ref="G23"/>
    <hyperlink r:id="rId49" ref="D24"/>
    <hyperlink r:id="rId50" ref="G24"/>
    <hyperlink r:id="rId51" ref="D25"/>
    <hyperlink r:id="rId52" ref="G25"/>
    <hyperlink r:id="rId53" ref="D26"/>
    <hyperlink r:id="rId54" ref="G26"/>
    <hyperlink r:id="rId55" ref="D27"/>
    <hyperlink r:id="rId56" ref="G27"/>
    <hyperlink r:id="rId57" ref="D28"/>
    <hyperlink r:id="rId58" ref="G28"/>
    <hyperlink r:id="rId59" ref="D29"/>
    <hyperlink r:id="rId60" ref="G29"/>
    <hyperlink r:id="rId61" ref="D30"/>
    <hyperlink r:id="rId62" ref="G30"/>
    <hyperlink r:id="rId63" ref="D31"/>
    <hyperlink r:id="rId64" ref="G31"/>
    <hyperlink r:id="rId65" ref="D32"/>
    <hyperlink r:id="rId66" ref="G32"/>
    <hyperlink r:id="rId67" ref="D33"/>
    <hyperlink r:id="rId68" ref="G33"/>
    <hyperlink r:id="rId69" ref="D34"/>
    <hyperlink r:id="rId70" ref="G34"/>
    <hyperlink r:id="rId71" ref="D35"/>
    <hyperlink r:id="rId72" ref="G35"/>
    <hyperlink r:id="rId73" ref="D36"/>
    <hyperlink r:id="rId74" ref="G36"/>
    <hyperlink r:id="rId75" ref="D37"/>
    <hyperlink r:id="rId76" ref="G37"/>
    <hyperlink r:id="rId77" ref="D38"/>
    <hyperlink r:id="rId78" ref="G38"/>
    <hyperlink r:id="rId79" ref="D39"/>
    <hyperlink r:id="rId80" ref="G39"/>
    <hyperlink r:id="rId81" ref="D40"/>
    <hyperlink r:id="rId82" ref="G40"/>
    <hyperlink r:id="rId83" ref="D41"/>
    <hyperlink r:id="rId84" ref="G41"/>
    <hyperlink r:id="rId85" ref="D42"/>
    <hyperlink r:id="rId86" ref="G42"/>
    <hyperlink r:id="rId87" ref="D43"/>
    <hyperlink r:id="rId88" ref="G43"/>
    <hyperlink r:id="rId89" ref="D44"/>
    <hyperlink r:id="rId90" ref="G44"/>
    <hyperlink r:id="rId91" ref="D45"/>
    <hyperlink r:id="rId92" ref="G45"/>
    <hyperlink r:id="rId93" ref="D46"/>
    <hyperlink r:id="rId94" ref="G46"/>
    <hyperlink r:id="rId95" ref="D47"/>
    <hyperlink r:id="rId96" ref="G47"/>
    <hyperlink r:id="rId97" ref="D48"/>
    <hyperlink r:id="rId98" ref="G48"/>
    <hyperlink r:id="rId99" ref="D49"/>
    <hyperlink r:id="rId100" ref="G49"/>
    <hyperlink r:id="rId101" ref="D50"/>
    <hyperlink r:id="rId102" ref="G50"/>
    <hyperlink r:id="rId103" ref="D51"/>
    <hyperlink r:id="rId104" ref="G51"/>
    <hyperlink r:id="rId105" ref="D52"/>
    <hyperlink r:id="rId106" ref="G52"/>
    <hyperlink r:id="rId107" ref="D53"/>
    <hyperlink r:id="rId108" ref="G53"/>
    <hyperlink r:id="rId109" ref="D54"/>
    <hyperlink r:id="rId110" ref="G54"/>
    <hyperlink r:id="rId111" ref="D55"/>
    <hyperlink r:id="rId112" ref="G55"/>
    <hyperlink r:id="rId113" ref="D56"/>
    <hyperlink r:id="rId114" ref="G56"/>
    <hyperlink r:id="rId115" ref="D57"/>
    <hyperlink r:id="rId116" ref="G57"/>
    <hyperlink r:id="rId117" ref="D58"/>
    <hyperlink r:id="rId118" ref="G58"/>
    <hyperlink r:id="rId119" ref="D59"/>
    <hyperlink r:id="rId120" ref="G59"/>
    <hyperlink r:id="rId121" ref="D60"/>
    <hyperlink r:id="rId122" ref="G60"/>
    <hyperlink r:id="rId123" ref="D61"/>
    <hyperlink r:id="rId124" ref="G61"/>
    <hyperlink r:id="rId125" ref="D62"/>
    <hyperlink r:id="rId126" ref="G62"/>
    <hyperlink r:id="rId127" ref="D63"/>
    <hyperlink r:id="rId128" ref="G63"/>
    <hyperlink r:id="rId129" ref="D64"/>
    <hyperlink r:id="rId130" ref="G64"/>
    <hyperlink r:id="rId131" ref="D65"/>
    <hyperlink r:id="rId132" ref="G65"/>
    <hyperlink r:id="rId133" ref="D66"/>
    <hyperlink r:id="rId134" ref="G66"/>
    <hyperlink r:id="rId135" ref="D67"/>
    <hyperlink r:id="rId136" ref="G67"/>
    <hyperlink r:id="rId137" ref="D68"/>
    <hyperlink r:id="rId138" ref="D69"/>
    <hyperlink r:id="rId139" ref="D70"/>
    <hyperlink r:id="rId140" ref="D71"/>
    <hyperlink r:id="rId141" ref="D72"/>
    <hyperlink r:id="rId142" ref="D73"/>
    <hyperlink r:id="rId143" ref="D74"/>
    <hyperlink r:id="rId144" ref="D75"/>
    <hyperlink r:id="rId145" ref="D76"/>
    <hyperlink r:id="rId146" ref="D77"/>
    <hyperlink r:id="rId147" ref="D78"/>
    <hyperlink r:id="rId148" ref="D79"/>
    <hyperlink r:id="rId149" ref="D80"/>
    <hyperlink r:id="rId150" ref="D81"/>
    <hyperlink r:id="rId151" ref="D82"/>
    <hyperlink r:id="rId152" ref="D83"/>
    <hyperlink r:id="rId153" ref="D84"/>
    <hyperlink r:id="rId154" ref="D85"/>
    <hyperlink r:id="rId155" ref="D86"/>
    <hyperlink r:id="rId156" ref="D87"/>
    <hyperlink r:id="rId157" ref="D88"/>
    <hyperlink r:id="rId158" ref="D89"/>
    <hyperlink r:id="rId159" ref="D90"/>
    <hyperlink r:id="rId160" ref="D91"/>
    <hyperlink r:id="rId161" ref="D92"/>
    <hyperlink r:id="rId162" ref="D93"/>
    <hyperlink r:id="rId163" ref="D94"/>
    <hyperlink r:id="rId164" ref="D95"/>
    <hyperlink r:id="rId165" ref="D96"/>
    <hyperlink r:id="rId166" ref="D97"/>
    <hyperlink r:id="rId167" ref="D98"/>
    <hyperlink r:id="rId168" ref="D99"/>
    <hyperlink r:id="rId169" ref="D100"/>
    <hyperlink r:id="rId170" ref="D101"/>
    <hyperlink r:id="rId171" ref="D102"/>
    <hyperlink r:id="rId172" ref="D103"/>
    <hyperlink r:id="rId173" ref="D104"/>
    <hyperlink r:id="rId174" ref="D105"/>
    <hyperlink r:id="rId175" ref="D106"/>
    <hyperlink r:id="rId176" ref="D107"/>
    <hyperlink r:id="rId177" ref="D108"/>
    <hyperlink r:id="rId178" ref="D109"/>
    <hyperlink r:id="rId179" ref="D110"/>
  </hyperlinks>
  <drawing r:id="rId180"/>
  <legacyDrawing r:id="rId18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11" max="12" width="14.43"/>
  </cols>
  <sheetData>
    <row r="1" ht="18.75" customHeight="1">
      <c r="A1" s="76" t="s">
        <v>610</v>
      </c>
      <c r="B1" s="3"/>
      <c r="C1" s="3"/>
      <c r="D1" s="3"/>
      <c r="E1" s="3"/>
      <c r="F1" s="4"/>
      <c r="H1" s="77" t="s">
        <v>611</v>
      </c>
      <c r="I1" s="4"/>
      <c r="K1" s="78" t="s">
        <v>612</v>
      </c>
    </row>
    <row r="2" ht="18.75" customHeight="1">
      <c r="A2" s="79" t="s">
        <v>3</v>
      </c>
      <c r="B2" s="80" t="s">
        <v>613</v>
      </c>
      <c r="F2" s="8"/>
      <c r="H2" s="81" t="str">
        <f t="array" ref="H2">Index(L15,0)&amp; "!"</f>
        <v>699!</v>
      </c>
      <c r="I2" s="8"/>
    </row>
    <row r="3" ht="18.75" customHeight="1">
      <c r="A3" s="82" t="s">
        <v>4</v>
      </c>
      <c r="B3" s="83" t="s">
        <v>614</v>
      </c>
      <c r="F3" s="8"/>
      <c r="H3" s="13"/>
      <c r="I3" s="8"/>
    </row>
    <row r="4" ht="18.75" customHeight="1">
      <c r="A4" s="84" t="s">
        <v>5</v>
      </c>
      <c r="B4" s="85" t="s">
        <v>615</v>
      </c>
      <c r="C4" s="21"/>
      <c r="D4" s="21"/>
      <c r="E4" s="21"/>
      <c r="F4" s="22"/>
      <c r="H4" s="17"/>
      <c r="I4" s="22"/>
    </row>
    <row r="5" ht="18.75" customHeight="1">
      <c r="K5" s="86" t="str">
        <f>IF(D7="Zoan",("You have received the " &amp;INDIRECT(ADDRESS((C9), 3, , ,"Zoan"))&amp; " Zoan Devil Fruit:"),(IF(D7="Paramecia",("You have received the " &amp;(IF((ISTEXT(INDIRECT(ADDRESS((C8), 4, , ,"Paramecia")))=TRUE)," Special ",))&amp; "Paramecia Devil Fruit:"),("You have received the " &amp;D7&amp; " Devil Fruit:"))))</f>
        <v>You have received the Paramecia Devil Fruit:</v>
      </c>
      <c r="L5" s="87" t="str">
        <f>INDIRECT(ADDRESS((C10), 3, , ,"Logia"))</f>
        <v>You can produce, manipulate, and turn into Resin! Trap your foes in a golden time machine!</v>
      </c>
    </row>
    <row r="6" ht="18.75" customHeight="1">
      <c r="A6" s="77" t="s">
        <v>0</v>
      </c>
      <c r="B6" s="3"/>
      <c r="C6" s="3"/>
      <c r="D6" s="3"/>
      <c r="E6" s="3"/>
      <c r="F6" s="4"/>
      <c r="H6" s="77" t="s">
        <v>616</v>
      </c>
      <c r="I6" s="4"/>
      <c r="K6" s="88" t="str">
        <f>IF(D7="Zoan",(INDIRECT(ADDRESS((C9), 2, , ,"Zoan")) &amp;" no Mi: Model "&amp;D9&amp; "!"),(IF(D7="Paramecia",(INDIRECT(ADDRESS((C8), 2, , ,"Paramecia")) &amp;" no Mi!"),(INDIRECT(ADDRESS((C10), 2, , ,"Logia")) &amp;" no Mi!"))))</f>
        <v>Hotai-Hotai no Mi!</v>
      </c>
      <c r="L6" s="89" t="str">
        <f>INDIRECT(ADDRESS((C8), 3, , ,"Paramecia"))</f>
        <v>You can turn into and create bandages.</v>
      </c>
    </row>
    <row r="7">
      <c r="A7" s="90" t="s">
        <v>1</v>
      </c>
      <c r="C7" s="91">
        <f>(RANDBETWEEN(1,1000))</f>
        <v>354</v>
      </c>
      <c r="D7" s="92" t="str">
        <f>IF(C7&gt;800,"Logia",IF(C7&lt;430,"Paramecia","Zoan"))</f>
        <v>Paramecia</v>
      </c>
      <c r="F7" s="8"/>
      <c r="H7" s="93" t="b">
        <v>0</v>
      </c>
      <c r="I7" s="8"/>
      <c r="K7" s="86" t="str">
        <f>IF(D7="Zoan",("You can turn into a " &amp;D9&amp; "! " &amp;L8),IF(D7="Paramecia",L6,L5))</f>
        <v>You can turn into and create bandages.</v>
      </c>
      <c r="L7" s="87" t="str">
        <f>INDIRECT(ADDRESS((C9), 3, , ,"Zoan"))</f>
        <v>Mythical </v>
      </c>
    </row>
    <row r="8">
      <c r="A8" s="9" t="s">
        <v>2</v>
      </c>
      <c r="B8" s="10" t="s">
        <v>3</v>
      </c>
      <c r="C8" s="94">
        <f t="shared" ref="C8:C10" si="1">randbetween(1,K10)</f>
        <v>38</v>
      </c>
      <c r="D8" s="95" t="str">
        <f t="array" ref="D8">IF(D7="Paramecia",(INDEX(Paramecia!C1:C271,C8)),"")</f>
        <v>You can turn into and create bandages.</v>
      </c>
      <c r="F8" s="8"/>
      <c r="H8" s="13"/>
      <c r="I8" s="8"/>
      <c r="L8" s="96" t="str">
        <f>INDIRECT(ADDRESS((C9), 5, , ,"Zoan"))</f>
        <v>https://abookofcreatures.files.wordpress.com/2015/04/nurikabe.jpg?w=1656&amp;h=548</v>
      </c>
    </row>
    <row r="9">
      <c r="A9" s="13"/>
      <c r="B9" s="14" t="s">
        <v>4</v>
      </c>
      <c r="C9" s="15">
        <f t="shared" si="1"/>
        <v>387</v>
      </c>
      <c r="D9" s="97" t="str">
        <f t="array" ref="D9">IF(D7="Zoan",(INDEX(Zoan!D1:D396,C9)),"")</f>
        <v/>
      </c>
      <c r="F9" s="8"/>
      <c r="H9" s="13"/>
      <c r="I9" s="8"/>
      <c r="K9" s="98">
        <f>IFERROR(__xludf.DUMMYFUNCTION("COUNTUNIQUE(Index(Paramecia!B1:B699))"),1.0)</f>
        <v>1</v>
      </c>
      <c r="L9" s="99"/>
    </row>
    <row r="10">
      <c r="A10" s="17"/>
      <c r="B10" s="18" t="s">
        <v>5</v>
      </c>
      <c r="C10" s="19">
        <f t="shared" si="1"/>
        <v>30</v>
      </c>
      <c r="D10" s="100" t="str">
        <f t="array" ref="D10">IF(D7="Logia",(INDEX(Logia!A1:A32,C10)),"")</f>
        <v/>
      </c>
      <c r="E10" s="21"/>
      <c r="F10" s="22"/>
      <c r="H10" s="17"/>
      <c r="I10" s="22"/>
      <c r="K10" s="101">
        <f>IFERROR(__xludf.DUMMYFUNCTION("COUNTUNIQUE(Index(Paramecia!B1:B699))"),271.0)</f>
        <v>271</v>
      </c>
      <c r="L10" s="102"/>
    </row>
    <row r="11">
      <c r="K11" s="103">
        <f>IFERROR(__xludf.DUMMYFUNCTION("COUNTUNIQUE(Index(Zoan!D1:D735))"),396.0)</f>
        <v>396</v>
      </c>
      <c r="L11" s="99"/>
    </row>
    <row r="12">
      <c r="K12" s="101">
        <f>IFERROR(__xludf.DUMMYFUNCTION("COUNTUNIQUE(Index(Logia!B1:B700))"),32.0)</f>
        <v>32</v>
      </c>
      <c r="L12" s="104" t="str">
        <f>"Additionally, you are a " &amp;#REF!&amp; " " &amp;#REF!&amp; " using " &amp;IF(#REF!="Melee",A33,E33)&amp; " for a weapon."</f>
        <v>#REF!</v>
      </c>
    </row>
    <row r="13">
      <c r="L13" s="105">
        <f>IFERROR(__xludf.DUMMYFUNCTION("((COUNTUNIQUE(Zoan!D1:D890))+(COUNTUNIQUE(Paramecia!C1:C796))+(COUNTUNIQUE(Logia!B1:B799)))"),3.0)</f>
        <v>3</v>
      </c>
    </row>
    <row r="14">
      <c r="A14" s="23" t="s">
        <v>6</v>
      </c>
      <c r="B14" s="3"/>
      <c r="C14" s="3"/>
      <c r="D14" s="3"/>
      <c r="E14" s="3"/>
      <c r="F14" s="4"/>
      <c r="L14" s="106">
        <f>(RANDBETWEEN(1,1000))</f>
        <v>1</v>
      </c>
    </row>
    <row r="15">
      <c r="A15" s="107" t="str">
        <f>K5&amp;" "&amp;K6</f>
        <v>You have received the Paramecia Devil Fruit: Hotai-Hotai no Mi!</v>
      </c>
      <c r="F15" s="8"/>
      <c r="K15" s="86">
        <f>(RANDBETWEEN(1,1000))</f>
        <v>883</v>
      </c>
      <c r="L15" s="98">
        <f>sum(K10:K12)</f>
        <v>699</v>
      </c>
    </row>
    <row r="16">
      <c r="A16" s="13"/>
      <c r="F16" s="8"/>
      <c r="K16" s="108" t="str">
        <f>if(ISODD(K15),"Melee","Ranged")</f>
        <v>Melee</v>
      </c>
    </row>
    <row r="17">
      <c r="A17" s="13"/>
      <c r="F17" s="8"/>
      <c r="G17" s="109"/>
      <c r="K17" s="86" t="str">
        <f>IF(K16="Melee",A33,D33)</f>
        <v>a Sickle</v>
      </c>
      <c r="L17" s="99"/>
    </row>
    <row r="18">
      <c r="A18" s="110" t="str">
        <f>K7</f>
        <v>You can turn into and create bandages.</v>
      </c>
      <c r="F18" s="8"/>
      <c r="K18" s="111" t="str">
        <f>"You are a " &amp;K16&amp; " fighter."</f>
        <v>You are a Melee fighter.</v>
      </c>
      <c r="L18" s="112" t="s">
        <v>617</v>
      </c>
    </row>
    <row r="19">
      <c r="A19" s="13"/>
      <c r="F19" s="8"/>
      <c r="K19" s="86" t="str">
        <f>"Your weapon is " &amp;K17&amp; "."</f>
        <v>Your weapon is a Sickle.</v>
      </c>
      <c r="L19" s="105" t="str">
        <f>CONCATENATE("C", K10)</f>
        <v>C271</v>
      </c>
    </row>
    <row r="20">
      <c r="A20" s="13"/>
      <c r="F20" s="8"/>
      <c r="K20" s="111" t="str">
        <f>IF(A54 = "Assassin",("You are an " &amp;A54&amp; "."),("You are a " &amp;A54&amp; "."))</f>
        <v>You are a Helmsman.</v>
      </c>
      <c r="L20" s="113" t="str">
        <f>CONCATENATE("'Paramecia Master'!C1:",L19,",C8")</f>
        <v>'Paramecia Master'!C1:C271,C8</v>
      </c>
    </row>
    <row r="21">
      <c r="A21" s="13"/>
      <c r="F21" s="8"/>
      <c r="K21" s="86" t="str">
        <f>"You are a " &amp;D54&amp; "."</f>
        <v>You are a Mink.</v>
      </c>
    </row>
    <row r="22">
      <c r="A22" s="13"/>
      <c r="F22" s="8"/>
      <c r="K22" s="111" t="str">
        <f>"You are a " &amp;A76&amp; "."</f>
        <v>You are a Pirate.</v>
      </c>
      <c r="L22" s="106" t="str">
        <f>IF(C7&gt;800,"Logia",IF(C7&lt;430,"Paramecia","Zoan"))</f>
        <v>Paramecia</v>
      </c>
    </row>
    <row r="23">
      <c r="A23" s="5" t="s">
        <v>7</v>
      </c>
      <c r="B23" s="30" t="b">
        <v>1</v>
      </c>
      <c r="C23" s="31" t="str">
        <f t="shared" ref="C23:C28" si="2">IF(B23 = TRUE ,K18,"")</f>
        <v>You are a Melee fighter.</v>
      </c>
      <c r="F23" s="8"/>
      <c r="K23" s="86" t="str">
        <f>"You originated from "&amp;D76&amp;"."</f>
        <v>You originated from East Blue.</v>
      </c>
    </row>
    <row r="24">
      <c r="A24" s="5" t="s">
        <v>8</v>
      </c>
      <c r="B24" s="30" t="b">
        <v>1</v>
      </c>
      <c r="C24" s="32" t="str">
        <f t="shared" si="2"/>
        <v>Your weapon is a Sickle.</v>
      </c>
      <c r="F24" s="8"/>
    </row>
    <row r="25">
      <c r="A25" s="5" t="s">
        <v>618</v>
      </c>
      <c r="B25" s="30" t="b">
        <v>1</v>
      </c>
      <c r="C25" s="31" t="str">
        <f t="shared" si="2"/>
        <v>You are a Helmsman.</v>
      </c>
      <c r="F25" s="8"/>
    </row>
    <row r="26">
      <c r="A26" s="5" t="s">
        <v>10</v>
      </c>
      <c r="B26" s="30" t="b">
        <v>1</v>
      </c>
      <c r="C26" s="32" t="str">
        <f t="shared" si="2"/>
        <v>You are a Mink.</v>
      </c>
      <c r="F26" s="8"/>
      <c r="K26" s="114" t="str">
        <f>A15&amp;" "&amp;A19</f>
        <v>You have received the Paramecia Devil Fruit: Hotai-Hotai no Mi! </v>
      </c>
    </row>
    <row r="27">
      <c r="A27" s="5" t="s">
        <v>11</v>
      </c>
      <c r="B27" s="30" t="b">
        <v>1</v>
      </c>
      <c r="C27" s="31" t="str">
        <f t="shared" si="2"/>
        <v>You are a Pirate.</v>
      </c>
      <c r="F27" s="8"/>
    </row>
    <row r="28">
      <c r="A28" s="33" t="s">
        <v>619</v>
      </c>
      <c r="B28" s="34" t="b">
        <v>1</v>
      </c>
      <c r="C28" s="35" t="str">
        <f t="shared" si="2"/>
        <v>You originated from East Blue.</v>
      </c>
      <c r="D28" s="21"/>
      <c r="E28" s="21"/>
      <c r="F28" s="22"/>
    </row>
    <row r="32">
      <c r="A32" s="115" t="s">
        <v>620</v>
      </c>
      <c r="B32" s="3"/>
      <c r="C32" s="116"/>
      <c r="D32" s="117" t="s">
        <v>621</v>
      </c>
      <c r="E32" s="3"/>
      <c r="F32" s="4"/>
    </row>
    <row r="33">
      <c r="A33" s="118" t="str">
        <f t="array" ref="A33">index(Main!A35:A50,randbetween(1,16))</f>
        <v>a Sickle</v>
      </c>
      <c r="C33" s="119"/>
      <c r="D33" s="120" t="str">
        <f t="array" ref="D33">index(Main!D35:D47,randbetween(1,13))</f>
        <v>Throwing Daggers</v>
      </c>
      <c r="F33" s="8"/>
    </row>
    <row r="34">
      <c r="A34" s="121"/>
      <c r="C34" s="119"/>
      <c r="D34" s="122"/>
      <c r="F34" s="8"/>
    </row>
    <row r="35">
      <c r="A35" s="123" t="s">
        <v>622</v>
      </c>
      <c r="C35" s="124"/>
      <c r="D35" s="125" t="s">
        <v>623</v>
      </c>
      <c r="F35" s="8"/>
    </row>
    <row r="36">
      <c r="A36" s="123" t="s">
        <v>624</v>
      </c>
      <c r="C36" s="124"/>
      <c r="D36" s="126" t="s">
        <v>625</v>
      </c>
      <c r="F36" s="8"/>
    </row>
    <row r="37">
      <c r="A37" s="123" t="s">
        <v>626</v>
      </c>
      <c r="C37" s="124"/>
      <c r="D37" s="126" t="s">
        <v>627</v>
      </c>
      <c r="F37" s="8"/>
    </row>
    <row r="38">
      <c r="A38" s="123" t="s">
        <v>628</v>
      </c>
      <c r="C38" s="124"/>
      <c r="D38" s="126" t="s">
        <v>629</v>
      </c>
      <c r="F38" s="8"/>
      <c r="L38" s="127"/>
    </row>
    <row r="39">
      <c r="A39" s="123" t="s">
        <v>630</v>
      </c>
      <c r="C39" s="124"/>
      <c r="D39" s="126" t="s">
        <v>631</v>
      </c>
      <c r="F39" s="8"/>
      <c r="L39" s="99"/>
    </row>
    <row r="40">
      <c r="A40" s="123" t="s">
        <v>632</v>
      </c>
      <c r="C40" s="124"/>
      <c r="D40" s="126" t="s">
        <v>633</v>
      </c>
      <c r="F40" s="8"/>
      <c r="L40" s="127"/>
    </row>
    <row r="41">
      <c r="A41" s="123" t="s">
        <v>634</v>
      </c>
      <c r="C41" s="124"/>
      <c r="D41" s="126" t="s">
        <v>635</v>
      </c>
      <c r="F41" s="8"/>
      <c r="L41" s="99"/>
    </row>
    <row r="42">
      <c r="A42" s="123" t="s">
        <v>636</v>
      </c>
      <c r="C42" s="124"/>
      <c r="D42" s="126" t="s">
        <v>637</v>
      </c>
      <c r="F42" s="8"/>
      <c r="L42" s="127"/>
    </row>
    <row r="43">
      <c r="A43" s="123" t="s">
        <v>638</v>
      </c>
      <c r="C43" s="124"/>
      <c r="D43" s="126" t="s">
        <v>639</v>
      </c>
      <c r="F43" s="8"/>
      <c r="K43" s="99"/>
      <c r="L43" s="99"/>
    </row>
    <row r="44">
      <c r="A44" s="123" t="s">
        <v>640</v>
      </c>
      <c r="C44" s="124"/>
      <c r="D44" s="126" t="s">
        <v>641</v>
      </c>
      <c r="F44" s="8"/>
    </row>
    <row r="45">
      <c r="A45" s="123" t="s">
        <v>642</v>
      </c>
      <c r="C45" s="124"/>
      <c r="D45" s="126" t="s">
        <v>643</v>
      </c>
      <c r="F45" s="8"/>
    </row>
    <row r="46">
      <c r="A46" s="123" t="s">
        <v>644</v>
      </c>
      <c r="C46" s="124"/>
      <c r="D46" s="126" t="s">
        <v>645</v>
      </c>
      <c r="F46" s="8"/>
    </row>
    <row r="47">
      <c r="A47" s="123" t="s">
        <v>646</v>
      </c>
      <c r="C47" s="124"/>
      <c r="D47" s="126" t="s">
        <v>647</v>
      </c>
      <c r="F47" s="8"/>
    </row>
    <row r="48">
      <c r="A48" s="123" t="s">
        <v>648</v>
      </c>
      <c r="C48" s="124"/>
      <c r="D48" s="125"/>
      <c r="F48" s="8"/>
    </row>
    <row r="49">
      <c r="A49" s="123" t="s">
        <v>649</v>
      </c>
      <c r="C49" s="124"/>
      <c r="D49" s="125"/>
      <c r="F49" s="8"/>
    </row>
    <row r="50">
      <c r="A50" s="123" t="s">
        <v>650</v>
      </c>
      <c r="C50" s="124"/>
      <c r="D50" s="125"/>
      <c r="F50" s="8"/>
    </row>
    <row r="51">
      <c r="A51" s="128"/>
      <c r="B51" s="21"/>
      <c r="C51" s="129"/>
      <c r="D51" s="130"/>
      <c r="E51" s="21"/>
      <c r="F51" s="22"/>
    </row>
    <row r="53">
      <c r="A53" s="115" t="s">
        <v>618</v>
      </c>
      <c r="B53" s="3"/>
      <c r="C53" s="116"/>
      <c r="D53" s="117" t="s">
        <v>10</v>
      </c>
      <c r="E53" s="3"/>
      <c r="F53" s="4"/>
    </row>
    <row r="54">
      <c r="A54" s="118" t="str">
        <f t="array" ref="A54">index(Main!A56:A72,randbetween(1,17))</f>
        <v>Helmsman</v>
      </c>
      <c r="C54" s="119"/>
      <c r="D54" s="120" t="str">
        <f t="array" ref="D54">index(Main!D56:D68,randbetween(1,13))</f>
        <v>Mink</v>
      </c>
      <c r="F54" s="8"/>
    </row>
    <row r="55">
      <c r="A55" s="121"/>
      <c r="C55" s="119"/>
      <c r="D55" s="122"/>
      <c r="F55" s="8"/>
    </row>
    <row r="56">
      <c r="A56" s="123" t="s">
        <v>651</v>
      </c>
      <c r="C56" s="124"/>
      <c r="D56" s="125" t="s">
        <v>652</v>
      </c>
      <c r="F56" s="8"/>
      <c r="K56" s="113"/>
      <c r="L56" s="127"/>
    </row>
    <row r="57">
      <c r="A57" s="123" t="s">
        <v>653</v>
      </c>
      <c r="C57" s="124"/>
      <c r="D57" s="125" t="s">
        <v>654</v>
      </c>
      <c r="F57" s="8"/>
      <c r="K57" s="105"/>
      <c r="L57" s="99"/>
    </row>
    <row r="58">
      <c r="A58" s="123" t="s">
        <v>655</v>
      </c>
      <c r="C58" s="124"/>
      <c r="D58" s="125" t="s">
        <v>656</v>
      </c>
      <c r="F58" s="8"/>
      <c r="K58" s="113"/>
      <c r="L58" s="127"/>
    </row>
    <row r="59">
      <c r="A59" s="123" t="s">
        <v>657</v>
      </c>
      <c r="C59" s="124"/>
      <c r="D59" s="125" t="s">
        <v>658</v>
      </c>
      <c r="F59" s="8"/>
      <c r="K59" s="105"/>
      <c r="L59" s="99"/>
    </row>
    <row r="60">
      <c r="A60" s="123" t="s">
        <v>659</v>
      </c>
      <c r="C60" s="124"/>
      <c r="D60" s="125" t="s">
        <v>660</v>
      </c>
      <c r="F60" s="8"/>
      <c r="K60" s="113"/>
      <c r="L60" s="127"/>
    </row>
    <row r="61">
      <c r="A61" s="123" t="s">
        <v>661</v>
      </c>
      <c r="C61" s="124"/>
      <c r="D61" s="125" t="s">
        <v>662</v>
      </c>
      <c r="F61" s="8"/>
      <c r="K61" s="105"/>
      <c r="L61" s="99"/>
    </row>
    <row r="62">
      <c r="A62" s="123" t="s">
        <v>663</v>
      </c>
      <c r="C62" s="124"/>
      <c r="D62" s="125" t="s">
        <v>664</v>
      </c>
      <c r="F62" s="8"/>
      <c r="K62" s="113"/>
      <c r="L62" s="127"/>
    </row>
    <row r="63">
      <c r="A63" s="123" t="s">
        <v>665</v>
      </c>
      <c r="C63" s="124"/>
      <c r="D63" s="125" t="s">
        <v>666</v>
      </c>
      <c r="F63" s="8"/>
      <c r="K63" s="105"/>
      <c r="L63" s="99"/>
    </row>
    <row r="64">
      <c r="A64" s="123" t="s">
        <v>667</v>
      </c>
      <c r="C64" s="124"/>
      <c r="D64" s="125" t="s">
        <v>668</v>
      </c>
      <c r="F64" s="8"/>
      <c r="K64" s="113"/>
      <c r="L64" s="127"/>
    </row>
    <row r="65">
      <c r="A65" s="123" t="s">
        <v>669</v>
      </c>
      <c r="C65" s="124"/>
      <c r="D65" s="125" t="s">
        <v>670</v>
      </c>
      <c r="F65" s="8"/>
      <c r="K65" s="105"/>
      <c r="L65" s="99"/>
    </row>
    <row r="66">
      <c r="A66" s="123" t="s">
        <v>671</v>
      </c>
      <c r="C66" s="124"/>
      <c r="D66" s="125" t="s">
        <v>672</v>
      </c>
      <c r="F66" s="8"/>
      <c r="K66" s="113"/>
      <c r="L66" s="127"/>
    </row>
    <row r="67">
      <c r="A67" s="123" t="s">
        <v>673</v>
      </c>
      <c r="C67" s="124"/>
      <c r="D67" s="125" t="s">
        <v>674</v>
      </c>
      <c r="F67" s="8"/>
      <c r="K67" s="105"/>
      <c r="L67" s="99"/>
    </row>
    <row r="68">
      <c r="A68" s="123" t="s">
        <v>675</v>
      </c>
      <c r="C68" s="124"/>
      <c r="D68" s="125" t="s">
        <v>676</v>
      </c>
      <c r="F68" s="8"/>
      <c r="K68" s="113"/>
      <c r="L68" s="127"/>
    </row>
    <row r="69">
      <c r="A69" s="123" t="s">
        <v>677</v>
      </c>
      <c r="C69" s="124"/>
      <c r="D69" s="125"/>
      <c r="F69" s="8"/>
      <c r="K69" s="105"/>
      <c r="L69" s="99"/>
    </row>
    <row r="70">
      <c r="A70" s="123" t="s">
        <v>678</v>
      </c>
      <c r="C70" s="124"/>
      <c r="D70" s="125"/>
      <c r="F70" s="8"/>
      <c r="K70" s="113"/>
      <c r="L70" s="127"/>
    </row>
    <row r="71">
      <c r="A71" s="123" t="s">
        <v>679</v>
      </c>
      <c r="C71" s="124"/>
      <c r="D71" s="131"/>
      <c r="F71" s="8"/>
      <c r="K71" s="105"/>
      <c r="L71" s="99"/>
    </row>
    <row r="72">
      <c r="A72" s="123" t="s">
        <v>680</v>
      </c>
      <c r="C72" s="124"/>
      <c r="D72" s="131"/>
      <c r="F72" s="8"/>
      <c r="K72" s="113"/>
      <c r="L72" s="127"/>
    </row>
    <row r="73">
      <c r="A73" s="128"/>
      <c r="B73" s="21"/>
      <c r="C73" s="129"/>
      <c r="D73" s="132"/>
      <c r="E73" s="21"/>
      <c r="F73" s="22"/>
      <c r="K73" s="105"/>
      <c r="L73" s="99"/>
    </row>
    <row r="74">
      <c r="K74" s="113"/>
      <c r="L74" s="127"/>
    </row>
    <row r="75">
      <c r="A75" s="115" t="s">
        <v>11</v>
      </c>
      <c r="B75" s="3"/>
      <c r="C75" s="116"/>
      <c r="D75" s="117" t="s">
        <v>619</v>
      </c>
      <c r="E75" s="3"/>
      <c r="F75" s="4"/>
      <c r="K75" s="105"/>
      <c r="L75" s="99"/>
    </row>
    <row r="76">
      <c r="A76" s="118" t="str">
        <f t="array" ref="A76">index(Main!A78:A86,randbetween(1,9))</f>
        <v>Pirate</v>
      </c>
      <c r="C76" s="119"/>
      <c r="D76" s="120" t="str">
        <f t="array" ref="D76">index(Main!D78:D86,randbetween(1,9))</f>
        <v>East Blue</v>
      </c>
      <c r="F76" s="8"/>
      <c r="K76" s="113"/>
      <c r="L76" s="127"/>
    </row>
    <row r="77">
      <c r="A77" s="121"/>
      <c r="C77" s="119"/>
      <c r="D77" s="122"/>
      <c r="F77" s="8"/>
      <c r="K77" s="105"/>
      <c r="L77" s="99"/>
    </row>
    <row r="78">
      <c r="A78" s="133" t="s">
        <v>681</v>
      </c>
      <c r="C78" s="124"/>
      <c r="D78" s="134" t="s">
        <v>682</v>
      </c>
      <c r="F78" s="8"/>
      <c r="K78" s="113"/>
      <c r="L78" s="127"/>
    </row>
    <row r="79">
      <c r="A79" s="133" t="s">
        <v>683</v>
      </c>
      <c r="C79" s="124"/>
      <c r="D79" s="134" t="s">
        <v>684</v>
      </c>
      <c r="F79" s="8"/>
      <c r="K79" s="105"/>
      <c r="L79" s="99"/>
    </row>
    <row r="80">
      <c r="A80" s="133" t="s">
        <v>685</v>
      </c>
      <c r="C80" s="124"/>
      <c r="D80" s="134" t="s">
        <v>686</v>
      </c>
      <c r="F80" s="8"/>
      <c r="K80" s="113"/>
      <c r="L80" s="127"/>
    </row>
    <row r="81">
      <c r="A81" s="133" t="s">
        <v>687</v>
      </c>
      <c r="C81" s="124"/>
      <c r="D81" s="134" t="s">
        <v>688</v>
      </c>
      <c r="F81" s="8"/>
      <c r="K81" s="105"/>
      <c r="L81" s="99"/>
    </row>
    <row r="82">
      <c r="A82" s="133" t="s">
        <v>689</v>
      </c>
      <c r="C82" s="124"/>
      <c r="D82" s="135" t="s">
        <v>690</v>
      </c>
      <c r="F82" s="8"/>
      <c r="K82" s="113"/>
      <c r="L82" s="127"/>
    </row>
    <row r="83">
      <c r="A83" s="133" t="s">
        <v>691</v>
      </c>
      <c r="C83" s="124"/>
      <c r="D83" s="135" t="s">
        <v>692</v>
      </c>
      <c r="F83" s="8"/>
      <c r="K83" s="105"/>
      <c r="L83" s="99"/>
    </row>
    <row r="84">
      <c r="A84" s="133" t="s">
        <v>693</v>
      </c>
      <c r="C84" s="124"/>
      <c r="D84" s="135" t="s">
        <v>694</v>
      </c>
      <c r="F84" s="8"/>
      <c r="K84" s="113"/>
      <c r="L84" s="127"/>
    </row>
    <row r="85">
      <c r="A85" s="133" t="s">
        <v>695</v>
      </c>
      <c r="C85" s="124"/>
      <c r="D85" s="135" t="s">
        <v>696</v>
      </c>
      <c r="F85" s="8"/>
      <c r="K85" s="105"/>
      <c r="L85" s="99"/>
    </row>
    <row r="86">
      <c r="A86" s="133" t="s">
        <v>697</v>
      </c>
      <c r="C86" s="124"/>
      <c r="D86" s="135" t="s">
        <v>698</v>
      </c>
      <c r="F86" s="8"/>
      <c r="K86" s="113"/>
      <c r="L86" s="127"/>
    </row>
    <row r="87">
      <c r="A87" s="136"/>
      <c r="C87" s="124"/>
      <c r="D87" s="137"/>
      <c r="F87" s="8"/>
      <c r="K87" s="105"/>
      <c r="L87" s="99"/>
    </row>
    <row r="88">
      <c r="A88" s="138"/>
      <c r="B88" s="21"/>
      <c r="C88" s="129"/>
      <c r="D88" s="139"/>
      <c r="E88" s="21"/>
      <c r="F88" s="22"/>
      <c r="K88" s="113"/>
      <c r="L88" s="127"/>
    </row>
    <row r="89">
      <c r="K89" s="105"/>
      <c r="L89" s="99"/>
    </row>
    <row r="90">
      <c r="K90" s="113"/>
      <c r="L90" s="127"/>
    </row>
    <row r="91">
      <c r="K91" s="105"/>
      <c r="L91" s="99"/>
    </row>
    <row r="92">
      <c r="K92" s="113"/>
      <c r="L92" s="127"/>
    </row>
    <row r="93">
      <c r="K93" s="105"/>
      <c r="L93" s="99"/>
    </row>
    <row r="94">
      <c r="K94" s="113"/>
      <c r="L94" s="127"/>
    </row>
    <row r="95">
      <c r="K95" s="105"/>
      <c r="L95" s="99"/>
    </row>
    <row r="96">
      <c r="K96" s="113"/>
      <c r="L96" s="127"/>
    </row>
    <row r="97">
      <c r="K97" s="105"/>
      <c r="L97" s="99"/>
    </row>
    <row r="98">
      <c r="K98" s="113"/>
      <c r="L98" s="127"/>
    </row>
    <row r="99">
      <c r="K99" s="105"/>
      <c r="L99" s="99"/>
    </row>
    <row r="100">
      <c r="K100" s="113"/>
      <c r="L100" s="127"/>
    </row>
    <row r="101">
      <c r="K101" s="105"/>
      <c r="L101" s="99"/>
    </row>
    <row r="102">
      <c r="K102" s="113"/>
      <c r="L102" s="127"/>
    </row>
    <row r="103">
      <c r="K103" s="105"/>
      <c r="L103" s="99"/>
    </row>
  </sheetData>
  <mergeCells count="136">
    <mergeCell ref="A1:F1"/>
    <mergeCell ref="H1:I1"/>
    <mergeCell ref="K1:L4"/>
    <mergeCell ref="B2:F2"/>
    <mergeCell ref="H2:I4"/>
    <mergeCell ref="B3:F3"/>
    <mergeCell ref="B4:F4"/>
    <mergeCell ref="A6:F6"/>
    <mergeCell ref="H6:I6"/>
    <mergeCell ref="A7:B7"/>
    <mergeCell ref="D7:F7"/>
    <mergeCell ref="H7:I10"/>
    <mergeCell ref="A8:A10"/>
    <mergeCell ref="D8:F8"/>
    <mergeCell ref="D9:F9"/>
    <mergeCell ref="D10:F10"/>
    <mergeCell ref="A14:F14"/>
    <mergeCell ref="A15:F17"/>
    <mergeCell ref="A18:F22"/>
    <mergeCell ref="C23:F23"/>
    <mergeCell ref="C24:F24"/>
    <mergeCell ref="A33:C33"/>
    <mergeCell ref="D33:F33"/>
    <mergeCell ref="A34:C34"/>
    <mergeCell ref="D34:F34"/>
    <mergeCell ref="A35:C35"/>
    <mergeCell ref="D35:F35"/>
    <mergeCell ref="A36:C36"/>
    <mergeCell ref="D36:F36"/>
    <mergeCell ref="A55:C55"/>
    <mergeCell ref="A56:C56"/>
    <mergeCell ref="A57:C57"/>
    <mergeCell ref="A58:C58"/>
    <mergeCell ref="A59:C59"/>
    <mergeCell ref="A60:C60"/>
    <mergeCell ref="A61:C61"/>
    <mergeCell ref="A62:C62"/>
    <mergeCell ref="A63:C63"/>
    <mergeCell ref="A64:C64"/>
    <mergeCell ref="A65:C65"/>
    <mergeCell ref="A66:C66"/>
    <mergeCell ref="A67:C67"/>
    <mergeCell ref="A68:C68"/>
    <mergeCell ref="A69:C69"/>
    <mergeCell ref="A70:C70"/>
    <mergeCell ref="A71:C71"/>
    <mergeCell ref="A72:C72"/>
    <mergeCell ref="A73:C73"/>
    <mergeCell ref="A75:C75"/>
    <mergeCell ref="A76:C76"/>
    <mergeCell ref="A84:C84"/>
    <mergeCell ref="A85:C85"/>
    <mergeCell ref="A86:C86"/>
    <mergeCell ref="A87:C87"/>
    <mergeCell ref="A88:C88"/>
    <mergeCell ref="A77:C77"/>
    <mergeCell ref="A78:C78"/>
    <mergeCell ref="A79:C79"/>
    <mergeCell ref="A80:C80"/>
    <mergeCell ref="A81:C81"/>
    <mergeCell ref="A82:C82"/>
    <mergeCell ref="A83:C83"/>
    <mergeCell ref="D63:F63"/>
    <mergeCell ref="D64:F64"/>
    <mergeCell ref="D65:F65"/>
    <mergeCell ref="D66:F66"/>
    <mergeCell ref="D67:F67"/>
    <mergeCell ref="D68:F68"/>
    <mergeCell ref="D69:F69"/>
    <mergeCell ref="D70:F70"/>
    <mergeCell ref="D71:F71"/>
    <mergeCell ref="D72:F72"/>
    <mergeCell ref="D73:F73"/>
    <mergeCell ref="D75:F75"/>
    <mergeCell ref="D76:F76"/>
    <mergeCell ref="D77:F77"/>
    <mergeCell ref="D85:F85"/>
    <mergeCell ref="D86:F86"/>
    <mergeCell ref="D87:F87"/>
    <mergeCell ref="D88:F88"/>
    <mergeCell ref="D78:F78"/>
    <mergeCell ref="D79:F79"/>
    <mergeCell ref="D80:F80"/>
    <mergeCell ref="D81:F81"/>
    <mergeCell ref="D82:F82"/>
    <mergeCell ref="D83:F83"/>
    <mergeCell ref="D84:F84"/>
    <mergeCell ref="C25:F25"/>
    <mergeCell ref="C26:F26"/>
    <mergeCell ref="K26:L37"/>
    <mergeCell ref="C27:F27"/>
    <mergeCell ref="C28:F28"/>
    <mergeCell ref="A32:C32"/>
    <mergeCell ref="D32:F32"/>
    <mergeCell ref="A37:C37"/>
    <mergeCell ref="D37:F37"/>
    <mergeCell ref="A38:C38"/>
    <mergeCell ref="D38:F38"/>
    <mergeCell ref="A39:C39"/>
    <mergeCell ref="D39:F39"/>
    <mergeCell ref="D40:F40"/>
    <mergeCell ref="A40:C40"/>
    <mergeCell ref="A41:C41"/>
    <mergeCell ref="A42:C42"/>
    <mergeCell ref="A43:C43"/>
    <mergeCell ref="A44:C44"/>
    <mergeCell ref="A45:C45"/>
    <mergeCell ref="A46:C46"/>
    <mergeCell ref="D41:F41"/>
    <mergeCell ref="D42:F42"/>
    <mergeCell ref="D43:F43"/>
    <mergeCell ref="D44:F44"/>
    <mergeCell ref="D45:F45"/>
    <mergeCell ref="D46:F46"/>
    <mergeCell ref="D47:F47"/>
    <mergeCell ref="A47:C47"/>
    <mergeCell ref="A48:C48"/>
    <mergeCell ref="A49:C49"/>
    <mergeCell ref="A50:C50"/>
    <mergeCell ref="A51:C51"/>
    <mergeCell ref="A53:C53"/>
    <mergeCell ref="A54:C54"/>
    <mergeCell ref="D48:F48"/>
    <mergeCell ref="D49:F49"/>
    <mergeCell ref="D50:F50"/>
    <mergeCell ref="D51:F51"/>
    <mergeCell ref="D53:F53"/>
    <mergeCell ref="D54:F54"/>
    <mergeCell ref="D55:F55"/>
    <mergeCell ref="D56:F56"/>
    <mergeCell ref="D57:F57"/>
    <mergeCell ref="D58:F58"/>
    <mergeCell ref="D59:F59"/>
    <mergeCell ref="D60:F60"/>
    <mergeCell ref="D61:F61"/>
    <mergeCell ref="D62:F62"/>
  </mergeCell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6" t="s">
        <v>610</v>
      </c>
      <c r="B1" s="3"/>
      <c r="C1" s="3"/>
      <c r="D1" s="3"/>
      <c r="E1" s="3"/>
      <c r="F1" s="4"/>
      <c r="H1" s="140" t="s">
        <v>699</v>
      </c>
      <c r="I1" s="3"/>
      <c r="J1" s="4"/>
    </row>
    <row r="2">
      <c r="A2" s="79" t="s">
        <v>3</v>
      </c>
      <c r="B2" s="80" t="s">
        <v>613</v>
      </c>
      <c r="F2" s="8"/>
      <c r="H2" s="141" t="s">
        <v>700</v>
      </c>
      <c r="J2" s="8"/>
    </row>
    <row r="3">
      <c r="A3" s="82" t="s">
        <v>4</v>
      </c>
      <c r="B3" s="83" t="s">
        <v>614</v>
      </c>
      <c r="F3" s="8"/>
      <c r="H3" s="13"/>
      <c r="J3" s="8"/>
    </row>
    <row r="4">
      <c r="A4" s="84" t="s">
        <v>5</v>
      </c>
      <c r="B4" s="85" t="s">
        <v>615</v>
      </c>
      <c r="C4" s="21"/>
      <c r="D4" s="21"/>
      <c r="E4" s="21"/>
      <c r="F4" s="22"/>
      <c r="H4" s="17"/>
      <c r="I4" s="21"/>
      <c r="J4" s="22"/>
    </row>
    <row r="6">
      <c r="A6" s="142" t="s">
        <v>701</v>
      </c>
      <c r="H6" s="140" t="s">
        <v>702</v>
      </c>
      <c r="I6" s="143" t="s">
        <v>703</v>
      </c>
      <c r="J6" s="4"/>
    </row>
    <row r="7">
      <c r="A7" s="144" t="s">
        <v>704</v>
      </c>
      <c r="H7" s="145" t="s">
        <v>705</v>
      </c>
      <c r="I7" s="146" t="s">
        <v>706</v>
      </c>
      <c r="J7" s="22"/>
    </row>
    <row r="9">
      <c r="A9" s="144" t="s">
        <v>707</v>
      </c>
      <c r="H9" s="77" t="s">
        <v>708</v>
      </c>
      <c r="I9" s="3"/>
      <c r="J9" s="4"/>
    </row>
    <row r="10">
      <c r="H10" s="147" t="s">
        <v>709</v>
      </c>
      <c r="J10" s="8"/>
    </row>
    <row r="11">
      <c r="A11" s="144" t="s">
        <v>710</v>
      </c>
      <c r="H11" s="13"/>
      <c r="J11" s="8"/>
    </row>
    <row r="12">
      <c r="A12" s="144" t="s">
        <v>711</v>
      </c>
      <c r="H12" s="17"/>
      <c r="I12" s="21"/>
      <c r="J12" s="22"/>
    </row>
    <row r="14">
      <c r="A14" s="144" t="s">
        <v>712</v>
      </c>
      <c r="H14" s="148" t="s">
        <v>713</v>
      </c>
      <c r="I14" s="3"/>
      <c r="J14" s="4"/>
    </row>
    <row r="15">
      <c r="H15" s="149" t="s">
        <v>714</v>
      </c>
      <c r="J15" s="8"/>
    </row>
    <row r="16">
      <c r="A16" s="144" t="s">
        <v>715</v>
      </c>
      <c r="H16" s="150" t="s">
        <v>716</v>
      </c>
      <c r="I16" s="21"/>
      <c r="J16" s="22"/>
    </row>
    <row r="17">
      <c r="A17" s="144" t="s">
        <v>717</v>
      </c>
    </row>
    <row r="18">
      <c r="H18" s="77" t="s">
        <v>611</v>
      </c>
      <c r="I18" s="3"/>
      <c r="J18" s="4"/>
    </row>
    <row r="19">
      <c r="A19" s="144"/>
      <c r="H19" s="81" t="str">
        <f t="array" ref="H19">Index(Main!H2,0)</f>
        <v>699!</v>
      </c>
      <c r="J19" s="8"/>
    </row>
    <row r="20">
      <c r="H20" s="13"/>
      <c r="J20" s="8"/>
    </row>
    <row r="21">
      <c r="A21" s="144"/>
      <c r="H21" s="17"/>
      <c r="I21" s="21"/>
      <c r="J21" s="22"/>
    </row>
    <row r="23">
      <c r="A23" s="144" t="s">
        <v>718</v>
      </c>
      <c r="H23" s="77" t="s">
        <v>719</v>
      </c>
      <c r="I23" s="3"/>
      <c r="J23" s="4"/>
    </row>
    <row r="24">
      <c r="A24" s="144" t="s">
        <v>720</v>
      </c>
      <c r="H24" s="151" t="str">
        <f>HYPERLINK("https://goo.gl/VXMtao","goo.gl/VXMtao")</f>
        <v>goo.gl/VXMtao</v>
      </c>
      <c r="J24" s="8"/>
    </row>
    <row r="25">
      <c r="A25" s="144" t="s">
        <v>721</v>
      </c>
      <c r="H25" s="13"/>
      <c r="J25" s="8"/>
    </row>
    <row r="26">
      <c r="A26" s="144" t="s">
        <v>722</v>
      </c>
      <c r="H26" s="17"/>
      <c r="I26" s="21"/>
      <c r="J26" s="22"/>
    </row>
    <row r="27">
      <c r="A27" s="144"/>
    </row>
    <row r="28">
      <c r="A28" s="144"/>
      <c r="H28" s="152" t="s">
        <v>723</v>
      </c>
      <c r="I28" s="3"/>
      <c r="J28" s="4"/>
    </row>
    <row r="29">
      <c r="A29" s="144"/>
      <c r="H29" s="153" t="s">
        <v>724</v>
      </c>
      <c r="J29" s="8"/>
    </row>
    <row r="30">
      <c r="A30" s="144"/>
      <c r="H30" s="153" t="s">
        <v>725</v>
      </c>
      <c r="J30" s="8"/>
    </row>
    <row r="31">
      <c r="A31" s="144"/>
      <c r="H31" s="153" t="s">
        <v>726</v>
      </c>
      <c r="J31" s="8"/>
    </row>
    <row r="32">
      <c r="A32" s="144"/>
      <c r="H32" s="154" t="s">
        <v>727</v>
      </c>
      <c r="I32" s="21"/>
      <c r="J32" s="22"/>
    </row>
    <row r="33">
      <c r="A33" s="144"/>
    </row>
    <row r="34">
      <c r="A34" s="144"/>
      <c r="H34" s="155" t="s">
        <v>728</v>
      </c>
      <c r="I34" s="3"/>
      <c r="J34" s="4"/>
    </row>
    <row r="35">
      <c r="A35" s="144"/>
      <c r="H35" s="156" t="str">
        <f>HYPERLINK("https://docs.google.com/document/d/1MHbsJci55mdwlp0bpRLhEf4dU7SISVH72_83kIlkgz4/edit","u/LordDeathTheKid")</f>
        <v>u/LordDeathTheKid</v>
      </c>
      <c r="J35" s="8"/>
    </row>
    <row r="36">
      <c r="A36" s="144"/>
      <c r="H36" s="156" t="str">
        <f>HYPERLINK("https://docs.google.com/spreadsheets/d/1wdl0FrUQci-6S_lEa_i11PnrMlTFQvxikBljEFmlgq4/edit#gid=1200368743","u/MeanoPenquino")</f>
        <v>u/MeanoPenquino</v>
      </c>
      <c r="J36" s="8"/>
    </row>
    <row r="37">
      <c r="A37" s="144"/>
      <c r="H37" s="156" t="str">
        <f>HYPERLINK("https://docs.google.com/document/d/1r5-dxyud4Y8GfInDDHW2Db9d3sS6N8duaIpcx5CxFo4/edit","u/BlotPot")</f>
        <v>u/BlotPot</v>
      </c>
      <c r="J37" s="8"/>
    </row>
    <row r="38">
      <c r="A38" s="144"/>
      <c r="H38" s="156" t="str">
        <f>HYPERLINK("https://docs.google.com/document/d/1-Ici0jyo4DFbmwIkcpJ7zGFXyt55oFrrFbmtcqZ9zFw/edit?usp=sharing","u/StormBlink")</f>
        <v>u/StormBlink</v>
      </c>
      <c r="J38" s="8"/>
    </row>
    <row r="39">
      <c r="A39" s="144"/>
      <c r="H39" s="157" t="str">
        <f>HYPERLINK("https://code.google.com/archive/p/one-piece-d20/downloads","One Piece D20")</f>
        <v>One Piece D20</v>
      </c>
      <c r="I39" s="21"/>
      <c r="J39" s="22"/>
    </row>
  </sheetData>
  <mergeCells count="55">
    <mergeCell ref="A1:F1"/>
    <mergeCell ref="H1:J1"/>
    <mergeCell ref="B2:F2"/>
    <mergeCell ref="H2:J4"/>
    <mergeCell ref="B3:F3"/>
    <mergeCell ref="B4:F4"/>
    <mergeCell ref="I6:J6"/>
    <mergeCell ref="A6:F6"/>
    <mergeCell ref="A7:F8"/>
    <mergeCell ref="A9:F10"/>
    <mergeCell ref="A11:F11"/>
    <mergeCell ref="A12:F13"/>
    <mergeCell ref="A14:F15"/>
    <mergeCell ref="A16:F16"/>
    <mergeCell ref="I7:J7"/>
    <mergeCell ref="H9:J9"/>
    <mergeCell ref="H10:J12"/>
    <mergeCell ref="H14:J14"/>
    <mergeCell ref="H15:J15"/>
    <mergeCell ref="H16:J16"/>
    <mergeCell ref="H18:J18"/>
    <mergeCell ref="A17:F18"/>
    <mergeCell ref="A19:F20"/>
    <mergeCell ref="A21:F22"/>
    <mergeCell ref="A23:F23"/>
    <mergeCell ref="A24:F24"/>
    <mergeCell ref="A25:F25"/>
    <mergeCell ref="A26:F26"/>
    <mergeCell ref="H32:J32"/>
    <mergeCell ref="H34:J34"/>
    <mergeCell ref="H35:J35"/>
    <mergeCell ref="H36:J36"/>
    <mergeCell ref="H37:J37"/>
    <mergeCell ref="H38:J38"/>
    <mergeCell ref="H39:J39"/>
    <mergeCell ref="H19:J21"/>
    <mergeCell ref="H23:J23"/>
    <mergeCell ref="H24:J26"/>
    <mergeCell ref="H28:J28"/>
    <mergeCell ref="H29:J29"/>
    <mergeCell ref="H30:J30"/>
    <mergeCell ref="H31:J31"/>
    <mergeCell ref="A34:F34"/>
    <mergeCell ref="A35:F35"/>
    <mergeCell ref="A36:F36"/>
    <mergeCell ref="A37:F37"/>
    <mergeCell ref="A38:F38"/>
    <mergeCell ref="A39:F39"/>
    <mergeCell ref="A27:F27"/>
    <mergeCell ref="A28:F28"/>
    <mergeCell ref="A29:F29"/>
    <mergeCell ref="A30:F30"/>
    <mergeCell ref="A31:F31"/>
    <mergeCell ref="A32:F32"/>
    <mergeCell ref="A33:F33"/>
  </mergeCell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8.57"/>
    <col customWidth="1" min="3" max="3" width="73.57"/>
    <col hidden="1" min="11" max="11" width="14.43"/>
  </cols>
  <sheetData>
    <row r="1">
      <c r="A1" s="158" t="s">
        <v>729</v>
      </c>
      <c r="B1" s="159" t="s">
        <v>730</v>
      </c>
      <c r="C1" s="160" t="s">
        <v>731</v>
      </c>
      <c r="D1" s="161"/>
      <c r="F1" s="140" t="s">
        <v>699</v>
      </c>
      <c r="G1" s="3"/>
      <c r="H1" s="4"/>
      <c r="K1" s="161" t="s">
        <v>732</v>
      </c>
    </row>
    <row r="2">
      <c r="A2" s="162" t="s">
        <v>733</v>
      </c>
      <c r="B2" s="159" t="s">
        <v>734</v>
      </c>
      <c r="C2" s="163" t="s">
        <v>735</v>
      </c>
      <c r="F2" s="141" t="s">
        <v>700</v>
      </c>
      <c r="H2" s="8"/>
      <c r="K2" s="161" t="s">
        <v>736</v>
      </c>
    </row>
    <row r="3">
      <c r="A3" s="164" t="s">
        <v>737</v>
      </c>
      <c r="B3" s="159" t="s">
        <v>738</v>
      </c>
      <c r="C3" s="160" t="s">
        <v>739</v>
      </c>
      <c r="F3" s="13"/>
      <c r="H3" s="8"/>
      <c r="K3" s="161" t="s">
        <v>740</v>
      </c>
    </row>
    <row r="4">
      <c r="A4" s="158" t="s">
        <v>729</v>
      </c>
      <c r="B4" s="159" t="s">
        <v>741</v>
      </c>
      <c r="C4" s="163" t="s">
        <v>742</v>
      </c>
      <c r="F4" s="17"/>
      <c r="G4" s="21"/>
      <c r="H4" s="22"/>
      <c r="K4" s="161" t="s">
        <v>743</v>
      </c>
    </row>
    <row r="5">
      <c r="A5" s="165" t="s">
        <v>744</v>
      </c>
      <c r="B5" s="159" t="s">
        <v>745</v>
      </c>
      <c r="C5" s="160" t="s">
        <v>746</v>
      </c>
      <c r="K5" s="161" t="s">
        <v>747</v>
      </c>
    </row>
    <row r="6">
      <c r="A6" s="165" t="s">
        <v>744</v>
      </c>
      <c r="B6" s="159" t="s">
        <v>748</v>
      </c>
      <c r="C6" s="160" t="s">
        <v>749</v>
      </c>
      <c r="K6" s="161" t="s">
        <v>750</v>
      </c>
    </row>
    <row r="7">
      <c r="A7" s="165" t="s">
        <v>744</v>
      </c>
      <c r="B7" s="159" t="s">
        <v>751</v>
      </c>
      <c r="C7" s="163" t="s">
        <v>752</v>
      </c>
      <c r="F7" s="166" t="s">
        <v>702</v>
      </c>
      <c r="G7" s="143" t="s">
        <v>703</v>
      </c>
      <c r="H7" s="4"/>
      <c r="K7" s="161" t="s">
        <v>753</v>
      </c>
    </row>
    <row r="8">
      <c r="A8" s="158" t="s">
        <v>729</v>
      </c>
      <c r="B8" s="159" t="s">
        <v>754</v>
      </c>
      <c r="C8" s="160" t="s">
        <v>755</v>
      </c>
      <c r="F8" s="167" t="s">
        <v>705</v>
      </c>
      <c r="G8" s="146" t="s">
        <v>706</v>
      </c>
      <c r="H8" s="22"/>
      <c r="K8" s="161" t="s">
        <v>756</v>
      </c>
    </row>
    <row r="9">
      <c r="A9" s="165" t="s">
        <v>744</v>
      </c>
      <c r="B9" s="159" t="s">
        <v>757</v>
      </c>
      <c r="C9" s="163" t="s">
        <v>758</v>
      </c>
      <c r="K9" s="161" t="s">
        <v>759</v>
      </c>
    </row>
    <row r="10">
      <c r="A10" s="165" t="s">
        <v>744</v>
      </c>
      <c r="B10" s="159" t="s">
        <v>760</v>
      </c>
      <c r="C10" s="160" t="s">
        <v>761</v>
      </c>
      <c r="K10" s="161" t="s">
        <v>762</v>
      </c>
    </row>
    <row r="11">
      <c r="A11" s="162" t="s">
        <v>733</v>
      </c>
      <c r="B11" s="159" t="s">
        <v>763</v>
      </c>
      <c r="C11" s="163" t="s">
        <v>764</v>
      </c>
      <c r="D11" s="168" t="s">
        <v>702</v>
      </c>
      <c r="F11" s="169" t="s">
        <v>729</v>
      </c>
      <c r="G11" s="170" t="s">
        <v>765</v>
      </c>
      <c r="H11" s="4"/>
      <c r="K11" s="161" t="s">
        <v>766</v>
      </c>
    </row>
    <row r="12">
      <c r="A12" s="158" t="s">
        <v>729</v>
      </c>
      <c r="B12" s="159" t="s">
        <v>767</v>
      </c>
      <c r="C12" s="160" t="s">
        <v>768</v>
      </c>
      <c r="F12" s="171" t="s">
        <v>737</v>
      </c>
      <c r="G12" s="172" t="s">
        <v>769</v>
      </c>
      <c r="H12" s="8"/>
      <c r="K12" s="161" t="s">
        <v>770</v>
      </c>
    </row>
    <row r="13">
      <c r="A13" s="158" t="s">
        <v>729</v>
      </c>
      <c r="B13" s="159" t="s">
        <v>771</v>
      </c>
      <c r="C13" s="163" t="s">
        <v>772</v>
      </c>
      <c r="F13" s="173" t="s">
        <v>744</v>
      </c>
      <c r="G13" s="174" t="s">
        <v>773</v>
      </c>
      <c r="H13" s="8"/>
      <c r="K13" s="161" t="s">
        <v>774</v>
      </c>
    </row>
    <row r="14">
      <c r="A14" s="165" t="s">
        <v>744</v>
      </c>
      <c r="B14" s="159" t="s">
        <v>775</v>
      </c>
      <c r="C14" s="160" t="s">
        <v>776</v>
      </c>
      <c r="F14" s="175" t="s">
        <v>733</v>
      </c>
      <c r="G14" s="176" t="s">
        <v>777</v>
      </c>
      <c r="H14" s="8"/>
      <c r="K14" s="161" t="s">
        <v>778</v>
      </c>
    </row>
    <row r="15">
      <c r="A15" s="165" t="s">
        <v>744</v>
      </c>
      <c r="B15" s="159" t="s">
        <v>779</v>
      </c>
      <c r="C15" s="160" t="s">
        <v>780</v>
      </c>
      <c r="F15" s="177" t="s">
        <v>781</v>
      </c>
      <c r="G15" s="178" t="s">
        <v>782</v>
      </c>
      <c r="H15" s="8"/>
      <c r="K15" s="161" t="s">
        <v>783</v>
      </c>
    </row>
    <row r="16">
      <c r="A16" s="165" t="s">
        <v>744</v>
      </c>
      <c r="B16" s="159" t="s">
        <v>784</v>
      </c>
      <c r="C16" s="163" t="s">
        <v>785</v>
      </c>
      <c r="F16" s="179" t="s">
        <v>786</v>
      </c>
      <c r="G16" s="180" t="s">
        <v>787</v>
      </c>
      <c r="H16" s="8"/>
      <c r="K16" s="161" t="s">
        <v>788</v>
      </c>
    </row>
    <row r="17">
      <c r="A17" s="165" t="s">
        <v>744</v>
      </c>
      <c r="B17" s="159" t="s">
        <v>789</v>
      </c>
      <c r="C17" s="160" t="s">
        <v>790</v>
      </c>
      <c r="F17" s="181" t="s">
        <v>791</v>
      </c>
      <c r="G17" s="182" t="s">
        <v>792</v>
      </c>
      <c r="H17" s="22"/>
      <c r="K17" s="161" t="s">
        <v>793</v>
      </c>
    </row>
    <row r="18">
      <c r="A18" s="165" t="s">
        <v>744</v>
      </c>
      <c r="B18" s="159" t="s">
        <v>794</v>
      </c>
      <c r="C18" s="163" t="s">
        <v>795</v>
      </c>
      <c r="K18" s="161" t="s">
        <v>796</v>
      </c>
    </row>
    <row r="19">
      <c r="A19" s="165" t="s">
        <v>744</v>
      </c>
      <c r="B19" s="159" t="s">
        <v>797</v>
      </c>
      <c r="C19" s="160" t="s">
        <v>798</v>
      </c>
      <c r="K19" s="161" t="s">
        <v>799</v>
      </c>
    </row>
    <row r="20">
      <c r="A20" s="165" t="s">
        <v>744</v>
      </c>
      <c r="B20" s="159" t="s">
        <v>800</v>
      </c>
      <c r="C20" s="163" t="s">
        <v>801</v>
      </c>
      <c r="K20" s="161" t="s">
        <v>802</v>
      </c>
    </row>
    <row r="21">
      <c r="A21" s="165" t="s">
        <v>744</v>
      </c>
      <c r="B21" s="159" t="s">
        <v>803</v>
      </c>
      <c r="C21" s="160" t="s">
        <v>804</v>
      </c>
      <c r="K21" s="161" t="s">
        <v>805</v>
      </c>
    </row>
    <row r="22">
      <c r="A22" s="158" t="s">
        <v>729</v>
      </c>
      <c r="B22" s="159" t="s">
        <v>806</v>
      </c>
      <c r="C22" s="163" t="s">
        <v>807</v>
      </c>
      <c r="K22" s="161" t="s">
        <v>808</v>
      </c>
    </row>
    <row r="23">
      <c r="A23" s="158" t="s">
        <v>729</v>
      </c>
      <c r="B23" s="159" t="s">
        <v>809</v>
      </c>
      <c r="C23" s="160" t="s">
        <v>810</v>
      </c>
      <c r="K23" s="161" t="s">
        <v>811</v>
      </c>
    </row>
    <row r="24">
      <c r="A24" s="165" t="s">
        <v>744</v>
      </c>
      <c r="B24" s="159" t="s">
        <v>812</v>
      </c>
      <c r="C24" s="163" t="s">
        <v>813</v>
      </c>
      <c r="K24" s="161" t="s">
        <v>814</v>
      </c>
    </row>
    <row r="25">
      <c r="A25" s="165" t="s">
        <v>744</v>
      </c>
      <c r="B25" s="159" t="s">
        <v>815</v>
      </c>
      <c r="C25" s="160" t="s">
        <v>816</v>
      </c>
      <c r="K25" s="161" t="s">
        <v>817</v>
      </c>
    </row>
    <row r="26">
      <c r="A26" s="164" t="s">
        <v>737</v>
      </c>
      <c r="B26" s="159" t="s">
        <v>818</v>
      </c>
      <c r="C26" s="163" t="s">
        <v>819</v>
      </c>
      <c r="K26" s="161" t="s">
        <v>820</v>
      </c>
    </row>
    <row r="27">
      <c r="A27" s="165" t="s">
        <v>744</v>
      </c>
      <c r="B27" s="159" t="s">
        <v>821</v>
      </c>
      <c r="C27" s="160" t="s">
        <v>822</v>
      </c>
      <c r="K27" s="161" t="s">
        <v>823</v>
      </c>
    </row>
    <row r="28">
      <c r="A28" s="164" t="s">
        <v>737</v>
      </c>
      <c r="B28" s="159" t="s">
        <v>824</v>
      </c>
      <c r="C28" s="163" t="s">
        <v>825</v>
      </c>
      <c r="K28" s="161" t="s">
        <v>826</v>
      </c>
    </row>
    <row r="29">
      <c r="A29" s="158" t="s">
        <v>729</v>
      </c>
      <c r="B29" s="159" t="s">
        <v>827</v>
      </c>
      <c r="C29" s="160" t="s">
        <v>828</v>
      </c>
      <c r="K29" s="161" t="s">
        <v>829</v>
      </c>
    </row>
    <row r="30">
      <c r="A30" s="158" t="s">
        <v>729</v>
      </c>
      <c r="B30" s="159" t="s">
        <v>830</v>
      </c>
      <c r="C30" s="160" t="s">
        <v>831</v>
      </c>
      <c r="K30" s="161" t="s">
        <v>832</v>
      </c>
    </row>
    <row r="31">
      <c r="A31" s="158" t="s">
        <v>729</v>
      </c>
      <c r="B31" s="159" t="s">
        <v>833</v>
      </c>
      <c r="C31" s="163" t="s">
        <v>834</v>
      </c>
      <c r="K31" s="161" t="s">
        <v>835</v>
      </c>
    </row>
    <row r="32">
      <c r="A32" s="165" t="s">
        <v>744</v>
      </c>
      <c r="B32" s="159" t="s">
        <v>836</v>
      </c>
      <c r="C32" s="160" t="s">
        <v>837</v>
      </c>
      <c r="K32" s="161" t="s">
        <v>838</v>
      </c>
    </row>
    <row r="33">
      <c r="A33" s="165" t="s">
        <v>744</v>
      </c>
      <c r="B33" s="159" t="s">
        <v>839</v>
      </c>
      <c r="C33" s="163" t="s">
        <v>840</v>
      </c>
      <c r="K33" s="161" t="s">
        <v>841</v>
      </c>
    </row>
    <row r="34">
      <c r="A34" s="165" t="s">
        <v>744</v>
      </c>
      <c r="B34" s="159" t="s">
        <v>842</v>
      </c>
      <c r="C34" s="160" t="s">
        <v>843</v>
      </c>
      <c r="K34" s="161" t="s">
        <v>844</v>
      </c>
    </row>
    <row r="35">
      <c r="A35" s="165" t="s">
        <v>744</v>
      </c>
      <c r="B35" s="159" t="s">
        <v>845</v>
      </c>
      <c r="C35" s="163" t="s">
        <v>846</v>
      </c>
      <c r="K35" s="161" t="s">
        <v>847</v>
      </c>
    </row>
    <row r="36">
      <c r="A36" s="158" t="s">
        <v>729</v>
      </c>
      <c r="B36" s="159" t="s">
        <v>848</v>
      </c>
      <c r="C36" s="160" t="s">
        <v>849</v>
      </c>
      <c r="K36" s="161" t="s">
        <v>850</v>
      </c>
    </row>
    <row r="37">
      <c r="A37" s="165" t="s">
        <v>744</v>
      </c>
      <c r="B37" s="159" t="s">
        <v>851</v>
      </c>
      <c r="C37" s="163" t="s">
        <v>852</v>
      </c>
      <c r="K37" s="161" t="s">
        <v>853</v>
      </c>
    </row>
    <row r="38">
      <c r="A38" s="164" t="s">
        <v>737</v>
      </c>
      <c r="B38" s="159" t="s">
        <v>854</v>
      </c>
      <c r="C38" s="160" t="s">
        <v>855</v>
      </c>
      <c r="K38" s="161" t="s">
        <v>856</v>
      </c>
    </row>
    <row r="39">
      <c r="A39" s="158" t="s">
        <v>729</v>
      </c>
      <c r="B39" s="159" t="s">
        <v>857</v>
      </c>
      <c r="C39" s="163" t="s">
        <v>858</v>
      </c>
      <c r="K39" s="161" t="s">
        <v>859</v>
      </c>
    </row>
    <row r="40">
      <c r="A40" s="158" t="s">
        <v>729</v>
      </c>
      <c r="B40" s="159" t="s">
        <v>860</v>
      </c>
      <c r="C40" s="160" t="s">
        <v>861</v>
      </c>
      <c r="K40" s="161" t="s">
        <v>862</v>
      </c>
    </row>
    <row r="41">
      <c r="A41" s="158" t="s">
        <v>729</v>
      </c>
      <c r="B41" s="159" t="s">
        <v>863</v>
      </c>
      <c r="C41" s="163" t="s">
        <v>864</v>
      </c>
      <c r="K41" s="161" t="s">
        <v>865</v>
      </c>
    </row>
    <row r="42">
      <c r="A42" s="158" t="s">
        <v>729</v>
      </c>
      <c r="B42" s="159" t="s">
        <v>866</v>
      </c>
      <c r="C42" s="160" t="s">
        <v>867</v>
      </c>
      <c r="K42" s="161" t="s">
        <v>868</v>
      </c>
    </row>
    <row r="43">
      <c r="A43" s="164" t="s">
        <v>737</v>
      </c>
      <c r="B43" s="159" t="s">
        <v>869</v>
      </c>
      <c r="C43" s="163" t="s">
        <v>870</v>
      </c>
      <c r="D43" s="168" t="s">
        <v>702</v>
      </c>
      <c r="K43" s="161" t="s">
        <v>871</v>
      </c>
    </row>
    <row r="44">
      <c r="A44" s="165" t="s">
        <v>744</v>
      </c>
      <c r="B44" s="159" t="s">
        <v>872</v>
      </c>
      <c r="C44" s="163" t="s">
        <v>873</v>
      </c>
      <c r="K44" s="161" t="s">
        <v>874</v>
      </c>
    </row>
    <row r="45">
      <c r="A45" s="165" t="s">
        <v>744</v>
      </c>
      <c r="B45" s="159" t="s">
        <v>875</v>
      </c>
      <c r="C45" s="160" t="s">
        <v>876</v>
      </c>
      <c r="K45" s="161" t="s">
        <v>877</v>
      </c>
    </row>
    <row r="46">
      <c r="A46" s="165" t="s">
        <v>744</v>
      </c>
      <c r="B46" s="159" t="s">
        <v>878</v>
      </c>
      <c r="C46" s="163" t="s">
        <v>879</v>
      </c>
      <c r="K46" s="161" t="s">
        <v>880</v>
      </c>
    </row>
    <row r="47">
      <c r="A47" s="165" t="s">
        <v>744</v>
      </c>
      <c r="B47" s="159" t="s">
        <v>881</v>
      </c>
      <c r="C47" s="160" t="s">
        <v>882</v>
      </c>
      <c r="K47" s="161" t="s">
        <v>883</v>
      </c>
    </row>
    <row r="48">
      <c r="A48" s="165" t="s">
        <v>744</v>
      </c>
      <c r="B48" s="159" t="s">
        <v>884</v>
      </c>
      <c r="C48" s="163" t="s">
        <v>885</v>
      </c>
      <c r="K48" s="161" t="s">
        <v>886</v>
      </c>
    </row>
    <row r="49">
      <c r="A49" s="165" t="s">
        <v>744</v>
      </c>
      <c r="B49" s="159" t="s">
        <v>887</v>
      </c>
      <c r="C49" s="160" t="s">
        <v>888</v>
      </c>
      <c r="K49" s="161" t="s">
        <v>889</v>
      </c>
    </row>
    <row r="50">
      <c r="A50" s="165" t="s">
        <v>744</v>
      </c>
      <c r="B50" s="159" t="s">
        <v>890</v>
      </c>
      <c r="C50" s="163" t="s">
        <v>891</v>
      </c>
      <c r="K50" s="161" t="s">
        <v>892</v>
      </c>
    </row>
    <row r="51">
      <c r="A51" s="165" t="s">
        <v>744</v>
      </c>
      <c r="B51" s="159" t="s">
        <v>893</v>
      </c>
      <c r="C51" s="160" t="s">
        <v>894</v>
      </c>
      <c r="K51" s="161" t="s">
        <v>895</v>
      </c>
    </row>
    <row r="52">
      <c r="A52" s="165" t="s">
        <v>744</v>
      </c>
      <c r="B52" s="159" t="s">
        <v>896</v>
      </c>
      <c r="C52" s="163" t="s">
        <v>897</v>
      </c>
      <c r="K52" s="161" t="s">
        <v>898</v>
      </c>
    </row>
    <row r="53">
      <c r="A53" s="165" t="s">
        <v>744</v>
      </c>
      <c r="B53" s="159" t="s">
        <v>899</v>
      </c>
      <c r="C53" s="160" t="s">
        <v>900</v>
      </c>
      <c r="K53" s="161" t="s">
        <v>901</v>
      </c>
    </row>
    <row r="54">
      <c r="A54" s="165" t="s">
        <v>744</v>
      </c>
      <c r="B54" s="159" t="s">
        <v>902</v>
      </c>
      <c r="C54" s="160" t="s">
        <v>903</v>
      </c>
      <c r="K54" s="161" t="s">
        <v>904</v>
      </c>
    </row>
    <row r="55">
      <c r="A55" s="165" t="s">
        <v>744</v>
      </c>
      <c r="B55" s="159" t="s">
        <v>905</v>
      </c>
      <c r="C55" s="160" t="s">
        <v>906</v>
      </c>
      <c r="K55" s="161" t="s">
        <v>907</v>
      </c>
    </row>
    <row r="56">
      <c r="A56" s="165" t="s">
        <v>744</v>
      </c>
      <c r="B56" s="159" t="s">
        <v>908</v>
      </c>
      <c r="C56" s="163" t="s">
        <v>909</v>
      </c>
      <c r="K56" s="161" t="s">
        <v>910</v>
      </c>
    </row>
    <row r="57">
      <c r="A57" s="165" t="s">
        <v>744</v>
      </c>
      <c r="B57" s="159" t="s">
        <v>911</v>
      </c>
      <c r="C57" s="160" t="s">
        <v>912</v>
      </c>
      <c r="K57" s="161" t="s">
        <v>913</v>
      </c>
    </row>
    <row r="58">
      <c r="A58" s="183" t="s">
        <v>781</v>
      </c>
      <c r="B58" s="159" t="s">
        <v>914</v>
      </c>
      <c r="C58" s="163" t="s">
        <v>915</v>
      </c>
      <c r="K58" s="161" t="s">
        <v>916</v>
      </c>
    </row>
    <row r="59">
      <c r="A59" s="165" t="s">
        <v>744</v>
      </c>
      <c r="B59" s="159" t="s">
        <v>917</v>
      </c>
      <c r="C59" s="160" t="s">
        <v>918</v>
      </c>
      <c r="K59" s="161" t="s">
        <v>919</v>
      </c>
    </row>
    <row r="60">
      <c r="A60" s="165" t="s">
        <v>744</v>
      </c>
      <c r="B60" s="159" t="s">
        <v>920</v>
      </c>
      <c r="C60" s="163" t="s">
        <v>921</v>
      </c>
      <c r="K60" s="161" t="s">
        <v>922</v>
      </c>
    </row>
    <row r="61">
      <c r="A61" s="165" t="s">
        <v>744</v>
      </c>
      <c r="B61" s="159" t="s">
        <v>923</v>
      </c>
      <c r="C61" s="160" t="s">
        <v>924</v>
      </c>
      <c r="K61" s="161" t="s">
        <v>925</v>
      </c>
    </row>
    <row r="62">
      <c r="A62" s="165" t="s">
        <v>744</v>
      </c>
      <c r="B62" s="159" t="s">
        <v>926</v>
      </c>
      <c r="C62" s="163" t="s">
        <v>927</v>
      </c>
      <c r="K62" s="161" t="s">
        <v>928</v>
      </c>
    </row>
    <row r="63">
      <c r="A63" s="158" t="s">
        <v>729</v>
      </c>
      <c r="B63" s="159" t="s">
        <v>929</v>
      </c>
      <c r="C63" s="160" t="s">
        <v>930</v>
      </c>
      <c r="K63" s="161" t="s">
        <v>931</v>
      </c>
    </row>
    <row r="64">
      <c r="A64" s="165" t="s">
        <v>744</v>
      </c>
      <c r="B64" s="159" t="s">
        <v>932</v>
      </c>
      <c r="C64" s="163" t="s">
        <v>933</v>
      </c>
      <c r="K64" s="161" t="s">
        <v>934</v>
      </c>
    </row>
    <row r="65">
      <c r="A65" s="165" t="s">
        <v>744</v>
      </c>
      <c r="B65" s="159" t="s">
        <v>935</v>
      </c>
      <c r="C65" s="160" t="s">
        <v>936</v>
      </c>
      <c r="K65" s="161" t="s">
        <v>937</v>
      </c>
    </row>
    <row r="66">
      <c r="A66" s="158" t="s">
        <v>729</v>
      </c>
      <c r="B66" s="159" t="s">
        <v>938</v>
      </c>
      <c r="C66" s="163" t="s">
        <v>939</v>
      </c>
      <c r="K66" s="161" t="s">
        <v>940</v>
      </c>
    </row>
    <row r="67">
      <c r="A67" s="165" t="s">
        <v>744</v>
      </c>
      <c r="B67" s="159" t="s">
        <v>941</v>
      </c>
      <c r="C67" s="160" t="s">
        <v>942</v>
      </c>
      <c r="K67" s="161" t="s">
        <v>943</v>
      </c>
    </row>
    <row r="68">
      <c r="A68" s="165" t="s">
        <v>744</v>
      </c>
      <c r="B68" s="159" t="s">
        <v>944</v>
      </c>
      <c r="C68" s="163" t="s">
        <v>945</v>
      </c>
      <c r="K68" s="161" t="s">
        <v>946</v>
      </c>
    </row>
    <row r="69">
      <c r="A69" s="165" t="s">
        <v>744</v>
      </c>
      <c r="B69" s="159" t="s">
        <v>947</v>
      </c>
      <c r="C69" s="163" t="s">
        <v>948</v>
      </c>
      <c r="K69" s="161" t="s">
        <v>949</v>
      </c>
    </row>
    <row r="70">
      <c r="A70" s="158" t="s">
        <v>729</v>
      </c>
      <c r="B70" s="159" t="s">
        <v>950</v>
      </c>
      <c r="C70" s="163" t="s">
        <v>951</v>
      </c>
      <c r="K70" s="161" t="s">
        <v>952</v>
      </c>
    </row>
    <row r="71">
      <c r="A71" s="165" t="s">
        <v>744</v>
      </c>
      <c r="B71" s="159" t="s">
        <v>953</v>
      </c>
      <c r="C71" s="160" t="s">
        <v>954</v>
      </c>
      <c r="K71" s="161" t="s">
        <v>955</v>
      </c>
    </row>
    <row r="72">
      <c r="A72" s="165" t="s">
        <v>744</v>
      </c>
      <c r="B72" s="159" t="s">
        <v>956</v>
      </c>
      <c r="C72" s="163" t="s">
        <v>957</v>
      </c>
      <c r="K72" s="161" t="s">
        <v>958</v>
      </c>
    </row>
    <row r="73">
      <c r="A73" s="165" t="s">
        <v>744</v>
      </c>
      <c r="B73" s="159" t="s">
        <v>959</v>
      </c>
      <c r="C73" s="163" t="s">
        <v>960</v>
      </c>
      <c r="K73" s="161" t="s">
        <v>961</v>
      </c>
    </row>
    <row r="74">
      <c r="A74" s="158" t="s">
        <v>729</v>
      </c>
      <c r="B74" s="159" t="s">
        <v>962</v>
      </c>
      <c r="C74" s="160" t="s">
        <v>963</v>
      </c>
      <c r="K74" s="161" t="s">
        <v>964</v>
      </c>
    </row>
    <row r="75">
      <c r="A75" s="165" t="s">
        <v>744</v>
      </c>
      <c r="B75" s="159" t="s">
        <v>965</v>
      </c>
      <c r="C75" s="163" t="s">
        <v>966</v>
      </c>
      <c r="K75" s="161" t="s">
        <v>967</v>
      </c>
    </row>
    <row r="76">
      <c r="A76" s="165" t="s">
        <v>744</v>
      </c>
      <c r="B76" s="159" t="s">
        <v>968</v>
      </c>
      <c r="C76" s="160" t="s">
        <v>969</v>
      </c>
      <c r="K76" s="161" t="s">
        <v>970</v>
      </c>
    </row>
    <row r="77">
      <c r="A77" s="165" t="s">
        <v>744</v>
      </c>
      <c r="B77" s="159" t="s">
        <v>971</v>
      </c>
      <c r="C77" s="163" t="s">
        <v>972</v>
      </c>
      <c r="K77" s="161" t="s">
        <v>973</v>
      </c>
    </row>
    <row r="78">
      <c r="A78" s="158" t="s">
        <v>729</v>
      </c>
      <c r="B78" s="159" t="s">
        <v>974</v>
      </c>
      <c r="C78" s="160" t="s">
        <v>975</v>
      </c>
      <c r="K78" s="161" t="s">
        <v>976</v>
      </c>
    </row>
    <row r="79">
      <c r="A79" s="165" t="s">
        <v>744</v>
      </c>
      <c r="B79" s="159" t="s">
        <v>977</v>
      </c>
      <c r="C79" s="163" t="s">
        <v>978</v>
      </c>
      <c r="K79" s="161" t="s">
        <v>979</v>
      </c>
    </row>
    <row r="80">
      <c r="A80" s="158" t="s">
        <v>729</v>
      </c>
      <c r="B80" s="159" t="s">
        <v>980</v>
      </c>
      <c r="C80" s="160" t="s">
        <v>981</v>
      </c>
      <c r="K80" s="161" t="s">
        <v>982</v>
      </c>
    </row>
    <row r="81">
      <c r="A81" s="165" t="s">
        <v>744</v>
      </c>
      <c r="B81" s="159" t="s">
        <v>983</v>
      </c>
      <c r="C81" s="160" t="s">
        <v>984</v>
      </c>
      <c r="K81" s="161" t="s">
        <v>985</v>
      </c>
    </row>
    <row r="82">
      <c r="A82" s="165" t="s">
        <v>744</v>
      </c>
      <c r="B82" s="159" t="s">
        <v>986</v>
      </c>
      <c r="C82" s="163" t="s">
        <v>987</v>
      </c>
      <c r="K82" s="161" t="s">
        <v>988</v>
      </c>
    </row>
    <row r="83">
      <c r="A83" s="165" t="s">
        <v>744</v>
      </c>
      <c r="B83" s="159" t="s">
        <v>989</v>
      </c>
      <c r="C83" s="160" t="s">
        <v>990</v>
      </c>
      <c r="K83" s="161" t="s">
        <v>991</v>
      </c>
    </row>
    <row r="84">
      <c r="A84" s="165" t="s">
        <v>744</v>
      </c>
      <c r="B84" s="159" t="s">
        <v>992</v>
      </c>
      <c r="C84" s="163" t="s">
        <v>993</v>
      </c>
      <c r="K84" s="161" t="s">
        <v>994</v>
      </c>
    </row>
    <row r="85">
      <c r="A85" s="165" t="s">
        <v>744</v>
      </c>
      <c r="B85" s="159" t="s">
        <v>995</v>
      </c>
      <c r="C85" s="160" t="s">
        <v>996</v>
      </c>
      <c r="K85" s="161" t="s">
        <v>997</v>
      </c>
    </row>
    <row r="86">
      <c r="A86" s="165" t="s">
        <v>744</v>
      </c>
      <c r="B86" s="159" t="s">
        <v>998</v>
      </c>
      <c r="C86" s="163" t="s">
        <v>999</v>
      </c>
      <c r="K86" s="161" t="s">
        <v>1000</v>
      </c>
    </row>
    <row r="87">
      <c r="A87" s="165" t="s">
        <v>744</v>
      </c>
      <c r="B87" s="159" t="s">
        <v>1001</v>
      </c>
      <c r="C87" s="163" t="s">
        <v>1002</v>
      </c>
      <c r="K87" s="161" t="s">
        <v>1003</v>
      </c>
    </row>
    <row r="88">
      <c r="A88" s="165" t="s">
        <v>744</v>
      </c>
      <c r="B88" s="159" t="s">
        <v>1004</v>
      </c>
      <c r="C88" s="160" t="s">
        <v>1005</v>
      </c>
      <c r="K88" s="161" t="s">
        <v>1006</v>
      </c>
    </row>
    <row r="89">
      <c r="A89" s="183" t="s">
        <v>781</v>
      </c>
      <c r="B89" s="159" t="s">
        <v>1007</v>
      </c>
      <c r="C89" s="163" t="s">
        <v>1008</v>
      </c>
      <c r="K89" s="161" t="s">
        <v>1009</v>
      </c>
    </row>
    <row r="90">
      <c r="A90" s="184" t="s">
        <v>786</v>
      </c>
      <c r="B90" s="185" t="s">
        <v>1010</v>
      </c>
      <c r="C90" s="160" t="s">
        <v>1011</v>
      </c>
      <c r="D90" s="168" t="s">
        <v>705</v>
      </c>
      <c r="K90" s="161" t="s">
        <v>1012</v>
      </c>
    </row>
    <row r="91">
      <c r="A91" s="184" t="s">
        <v>786</v>
      </c>
      <c r="B91" s="185" t="s">
        <v>1013</v>
      </c>
      <c r="C91" s="163" t="s">
        <v>1014</v>
      </c>
      <c r="D91" s="168" t="s">
        <v>705</v>
      </c>
      <c r="K91" s="161" t="s">
        <v>1015</v>
      </c>
    </row>
    <row r="92">
      <c r="A92" s="184" t="s">
        <v>786</v>
      </c>
      <c r="B92" s="185" t="s">
        <v>1016</v>
      </c>
      <c r="C92" s="160" t="s">
        <v>1017</v>
      </c>
      <c r="D92" s="168" t="s">
        <v>705</v>
      </c>
      <c r="K92" s="161" t="s">
        <v>1018</v>
      </c>
    </row>
    <row r="93">
      <c r="A93" s="184" t="s">
        <v>786</v>
      </c>
      <c r="B93" s="185" t="s">
        <v>1019</v>
      </c>
      <c r="C93" s="163" t="s">
        <v>1020</v>
      </c>
      <c r="D93" s="168" t="s">
        <v>705</v>
      </c>
      <c r="K93" s="161" t="s">
        <v>1021</v>
      </c>
    </row>
    <row r="94">
      <c r="A94" s="184" t="s">
        <v>786</v>
      </c>
      <c r="B94" s="185" t="s">
        <v>1022</v>
      </c>
      <c r="C94" s="160" t="s">
        <v>1023</v>
      </c>
      <c r="D94" s="168" t="s">
        <v>705</v>
      </c>
      <c r="K94" s="161" t="s">
        <v>1024</v>
      </c>
    </row>
    <row r="95">
      <c r="A95" s="184" t="s">
        <v>786</v>
      </c>
      <c r="B95" s="185" t="s">
        <v>1025</v>
      </c>
      <c r="C95" s="163" t="s">
        <v>1026</v>
      </c>
      <c r="D95" s="168" t="s">
        <v>705</v>
      </c>
      <c r="K95" s="161" t="s">
        <v>1027</v>
      </c>
    </row>
    <row r="96">
      <c r="A96" s="184" t="s">
        <v>786</v>
      </c>
      <c r="B96" s="185" t="s">
        <v>1028</v>
      </c>
      <c r="C96" s="160" t="s">
        <v>1029</v>
      </c>
      <c r="D96" s="168" t="s">
        <v>705</v>
      </c>
      <c r="K96" s="161" t="s">
        <v>1030</v>
      </c>
    </row>
    <row r="97">
      <c r="A97" s="184" t="s">
        <v>786</v>
      </c>
      <c r="B97" s="185" t="s">
        <v>1031</v>
      </c>
      <c r="C97" s="163" t="s">
        <v>1032</v>
      </c>
      <c r="D97" s="168" t="s">
        <v>705</v>
      </c>
      <c r="K97" s="161" t="s">
        <v>1033</v>
      </c>
    </row>
    <row r="98">
      <c r="A98" s="184" t="s">
        <v>786</v>
      </c>
      <c r="B98" s="185" t="s">
        <v>1034</v>
      </c>
      <c r="C98" s="160" t="s">
        <v>1035</v>
      </c>
      <c r="D98" s="168" t="s">
        <v>705</v>
      </c>
      <c r="K98" s="161" t="s">
        <v>1036</v>
      </c>
    </row>
    <row r="99">
      <c r="A99" s="184" t="s">
        <v>786</v>
      </c>
      <c r="B99" s="185" t="s">
        <v>1037</v>
      </c>
      <c r="C99" s="163" t="s">
        <v>1038</v>
      </c>
      <c r="D99" s="168" t="s">
        <v>705</v>
      </c>
    </row>
    <row r="100">
      <c r="A100" s="184" t="s">
        <v>786</v>
      </c>
      <c r="B100" s="185" t="s">
        <v>1039</v>
      </c>
      <c r="C100" s="160" t="s">
        <v>1040</v>
      </c>
      <c r="D100" s="168" t="s">
        <v>705</v>
      </c>
    </row>
    <row r="101">
      <c r="A101" s="184" t="s">
        <v>786</v>
      </c>
      <c r="B101" s="185" t="s">
        <v>1041</v>
      </c>
      <c r="C101" s="163" t="s">
        <v>1042</v>
      </c>
      <c r="D101" s="168" t="s">
        <v>705</v>
      </c>
    </row>
    <row r="102">
      <c r="A102" s="184" t="s">
        <v>786</v>
      </c>
      <c r="B102" s="185" t="s">
        <v>1043</v>
      </c>
      <c r="C102" s="160" t="s">
        <v>1044</v>
      </c>
      <c r="D102" s="168" t="s">
        <v>705</v>
      </c>
    </row>
    <row r="103">
      <c r="A103" s="184" t="s">
        <v>786</v>
      </c>
      <c r="B103" s="185" t="s">
        <v>1045</v>
      </c>
      <c r="C103" s="163" t="s">
        <v>1046</v>
      </c>
      <c r="D103" s="168" t="s">
        <v>705</v>
      </c>
    </row>
    <row r="104">
      <c r="A104" s="184" t="s">
        <v>786</v>
      </c>
      <c r="B104" s="185" t="s">
        <v>1047</v>
      </c>
      <c r="C104" s="160" t="s">
        <v>1048</v>
      </c>
      <c r="D104" s="168" t="s">
        <v>705</v>
      </c>
    </row>
    <row r="105">
      <c r="A105" s="184" t="s">
        <v>786</v>
      </c>
      <c r="B105" s="185" t="s">
        <v>1049</v>
      </c>
      <c r="C105" s="163" t="s">
        <v>1050</v>
      </c>
      <c r="D105" s="168" t="s">
        <v>705</v>
      </c>
    </row>
    <row r="106">
      <c r="A106" s="184" t="s">
        <v>786</v>
      </c>
      <c r="B106" s="185" t="s">
        <v>1051</v>
      </c>
      <c r="C106" s="163" t="s">
        <v>1052</v>
      </c>
      <c r="D106" s="168" t="s">
        <v>705</v>
      </c>
    </row>
    <row r="107">
      <c r="A107" s="184" t="s">
        <v>786</v>
      </c>
      <c r="B107" s="185" t="s">
        <v>1053</v>
      </c>
      <c r="C107" s="160" t="s">
        <v>1054</v>
      </c>
      <c r="D107" s="168" t="s">
        <v>705</v>
      </c>
    </row>
    <row r="108">
      <c r="A108" s="184" t="s">
        <v>786</v>
      </c>
      <c r="B108" s="185" t="s">
        <v>1055</v>
      </c>
      <c r="C108" s="160" t="s">
        <v>1056</v>
      </c>
      <c r="D108" s="168" t="s">
        <v>705</v>
      </c>
    </row>
    <row r="109">
      <c r="A109" s="184" t="s">
        <v>786</v>
      </c>
      <c r="B109" s="185" t="s">
        <v>1057</v>
      </c>
      <c r="C109" s="160" t="s">
        <v>1058</v>
      </c>
      <c r="D109" s="168" t="s">
        <v>705</v>
      </c>
    </row>
    <row r="110">
      <c r="A110" s="184" t="s">
        <v>786</v>
      </c>
      <c r="B110" s="185" t="s">
        <v>1059</v>
      </c>
      <c r="C110" s="160" t="s">
        <v>1060</v>
      </c>
      <c r="D110" s="168" t="s">
        <v>705</v>
      </c>
    </row>
    <row r="111">
      <c r="A111" s="184" t="s">
        <v>786</v>
      </c>
      <c r="B111" s="185" t="s">
        <v>1061</v>
      </c>
      <c r="C111" s="160" t="s">
        <v>1062</v>
      </c>
      <c r="D111" s="168" t="s">
        <v>705</v>
      </c>
    </row>
    <row r="112">
      <c r="A112" s="184" t="s">
        <v>786</v>
      </c>
      <c r="B112" s="185" t="s">
        <v>1063</v>
      </c>
      <c r="C112" s="160" t="s">
        <v>1064</v>
      </c>
      <c r="D112" s="168" t="s">
        <v>705</v>
      </c>
    </row>
    <row r="113">
      <c r="A113" s="184" t="s">
        <v>786</v>
      </c>
      <c r="B113" s="159" t="s">
        <v>1065</v>
      </c>
      <c r="C113" s="163" t="s">
        <v>1066</v>
      </c>
    </row>
    <row r="114">
      <c r="A114" s="183" t="s">
        <v>781</v>
      </c>
      <c r="B114" s="159" t="s">
        <v>1067</v>
      </c>
      <c r="C114" s="163" t="s">
        <v>1068</v>
      </c>
    </row>
    <row r="115">
      <c r="A115" s="165" t="s">
        <v>744</v>
      </c>
      <c r="B115" s="159" t="s">
        <v>1069</v>
      </c>
      <c r="C115" s="160" t="s">
        <v>1070</v>
      </c>
    </row>
    <row r="116">
      <c r="A116" s="158" t="s">
        <v>729</v>
      </c>
      <c r="B116" s="159" t="s">
        <v>1071</v>
      </c>
      <c r="C116" s="163" t="s">
        <v>1072</v>
      </c>
    </row>
    <row r="117">
      <c r="A117" s="158" t="s">
        <v>729</v>
      </c>
      <c r="B117" s="159" t="s">
        <v>1073</v>
      </c>
      <c r="C117" s="160" t="s">
        <v>1074</v>
      </c>
    </row>
    <row r="118">
      <c r="A118" s="158" t="s">
        <v>729</v>
      </c>
      <c r="B118" s="159" t="s">
        <v>1075</v>
      </c>
      <c r="C118" s="163" t="s">
        <v>1076</v>
      </c>
    </row>
    <row r="119">
      <c r="A119" s="165" t="s">
        <v>744</v>
      </c>
      <c r="B119" s="159" t="s">
        <v>1077</v>
      </c>
      <c r="C119" s="160" t="s">
        <v>1078</v>
      </c>
    </row>
    <row r="120">
      <c r="A120" s="165" t="s">
        <v>744</v>
      </c>
      <c r="B120" s="159" t="s">
        <v>1079</v>
      </c>
      <c r="C120" s="163" t="s">
        <v>1080</v>
      </c>
    </row>
    <row r="121">
      <c r="A121" s="164" t="s">
        <v>737</v>
      </c>
      <c r="B121" s="159" t="s">
        <v>1081</v>
      </c>
      <c r="C121" s="160" t="s">
        <v>1082</v>
      </c>
    </row>
    <row r="122">
      <c r="A122" s="165" t="s">
        <v>744</v>
      </c>
      <c r="B122" s="159" t="s">
        <v>1083</v>
      </c>
      <c r="C122" s="160" t="s">
        <v>1084</v>
      </c>
    </row>
    <row r="123">
      <c r="A123" s="165" t="s">
        <v>744</v>
      </c>
      <c r="B123" s="159" t="s">
        <v>1085</v>
      </c>
      <c r="C123" s="163" t="s">
        <v>1086</v>
      </c>
    </row>
    <row r="124">
      <c r="A124" s="162" t="s">
        <v>733</v>
      </c>
      <c r="B124" s="159" t="s">
        <v>1087</v>
      </c>
      <c r="C124" s="160" t="s">
        <v>1088</v>
      </c>
    </row>
    <row r="125">
      <c r="A125" s="158" t="s">
        <v>729</v>
      </c>
      <c r="B125" s="159" t="s">
        <v>1089</v>
      </c>
      <c r="C125" s="163" t="s">
        <v>1090</v>
      </c>
    </row>
    <row r="126">
      <c r="A126" s="165" t="s">
        <v>744</v>
      </c>
      <c r="B126" s="159" t="s">
        <v>1091</v>
      </c>
      <c r="C126" s="160" t="s">
        <v>1092</v>
      </c>
    </row>
    <row r="127">
      <c r="A127" s="165" t="s">
        <v>744</v>
      </c>
      <c r="B127" s="159" t="s">
        <v>1093</v>
      </c>
      <c r="C127" s="163" t="s">
        <v>1094</v>
      </c>
    </row>
    <row r="128">
      <c r="A128" s="165" t="s">
        <v>744</v>
      </c>
      <c r="B128" s="159" t="s">
        <v>1095</v>
      </c>
      <c r="C128" s="160" t="s">
        <v>1096</v>
      </c>
    </row>
    <row r="129">
      <c r="A129" s="183" t="s">
        <v>781</v>
      </c>
      <c r="B129" s="159" t="s">
        <v>1097</v>
      </c>
      <c r="C129" s="163" t="s">
        <v>1098</v>
      </c>
    </row>
    <row r="130">
      <c r="A130" s="165" t="s">
        <v>744</v>
      </c>
      <c r="B130" s="159" t="s">
        <v>1099</v>
      </c>
      <c r="C130" s="160" t="s">
        <v>1100</v>
      </c>
    </row>
    <row r="131">
      <c r="A131" s="165" t="s">
        <v>744</v>
      </c>
      <c r="B131" s="159" t="s">
        <v>1101</v>
      </c>
      <c r="C131" s="163" t="s">
        <v>1102</v>
      </c>
    </row>
    <row r="132">
      <c r="A132" s="165" t="s">
        <v>744</v>
      </c>
      <c r="B132" s="159" t="s">
        <v>1103</v>
      </c>
      <c r="C132" s="160" t="s">
        <v>1104</v>
      </c>
    </row>
    <row r="133">
      <c r="A133" s="162" t="s">
        <v>733</v>
      </c>
      <c r="B133" s="159" t="s">
        <v>1105</v>
      </c>
      <c r="C133" s="163" t="s">
        <v>1106</v>
      </c>
    </row>
    <row r="134">
      <c r="A134" s="165" t="s">
        <v>744</v>
      </c>
      <c r="B134" s="159" t="s">
        <v>1107</v>
      </c>
      <c r="C134" s="163" t="s">
        <v>1108</v>
      </c>
    </row>
    <row r="135">
      <c r="A135" s="165" t="s">
        <v>744</v>
      </c>
      <c r="B135" s="159" t="s">
        <v>1109</v>
      </c>
      <c r="C135" s="160" t="s">
        <v>1110</v>
      </c>
    </row>
    <row r="136">
      <c r="A136" s="165" t="s">
        <v>744</v>
      </c>
      <c r="B136" s="159" t="s">
        <v>1111</v>
      </c>
      <c r="C136" s="163" t="s">
        <v>1112</v>
      </c>
    </row>
    <row r="137">
      <c r="A137" s="183" t="s">
        <v>781</v>
      </c>
      <c r="B137" s="159" t="s">
        <v>1113</v>
      </c>
      <c r="C137" s="160" t="s">
        <v>1114</v>
      </c>
    </row>
    <row r="138">
      <c r="A138" s="158" t="s">
        <v>729</v>
      </c>
      <c r="B138" s="159" t="s">
        <v>1115</v>
      </c>
      <c r="C138" s="163" t="s">
        <v>1116</v>
      </c>
    </row>
    <row r="139">
      <c r="A139" s="165" t="s">
        <v>744</v>
      </c>
      <c r="B139" s="159" t="s">
        <v>1117</v>
      </c>
      <c r="C139" s="160" t="s">
        <v>1118</v>
      </c>
    </row>
    <row r="140">
      <c r="A140" s="158" t="s">
        <v>729</v>
      </c>
      <c r="B140" s="159" t="s">
        <v>1119</v>
      </c>
      <c r="C140" s="163" t="s">
        <v>1120</v>
      </c>
    </row>
    <row r="141">
      <c r="A141" s="164" t="s">
        <v>737</v>
      </c>
      <c r="B141" s="159" t="s">
        <v>1121</v>
      </c>
      <c r="C141" s="160" t="s">
        <v>1122</v>
      </c>
    </row>
    <row r="142">
      <c r="A142" s="158" t="s">
        <v>729</v>
      </c>
      <c r="B142" s="159" t="s">
        <v>1123</v>
      </c>
      <c r="C142" s="163" t="s">
        <v>1124</v>
      </c>
    </row>
    <row r="143">
      <c r="A143" s="165" t="s">
        <v>744</v>
      </c>
      <c r="B143" s="159" t="s">
        <v>1125</v>
      </c>
      <c r="C143" s="160" t="s">
        <v>1126</v>
      </c>
    </row>
    <row r="144">
      <c r="A144" s="158" t="s">
        <v>729</v>
      </c>
      <c r="B144" s="159" t="s">
        <v>1127</v>
      </c>
      <c r="C144" s="163" t="s">
        <v>1128</v>
      </c>
    </row>
    <row r="145">
      <c r="A145" s="158" t="s">
        <v>729</v>
      </c>
      <c r="B145" s="159" t="s">
        <v>1129</v>
      </c>
      <c r="C145" s="160" t="s">
        <v>1130</v>
      </c>
    </row>
    <row r="146">
      <c r="A146" s="164" t="s">
        <v>737</v>
      </c>
      <c r="B146" s="159" t="s">
        <v>1131</v>
      </c>
      <c r="C146" s="163" t="s">
        <v>1132</v>
      </c>
      <c r="D146" s="168" t="s">
        <v>702</v>
      </c>
    </row>
    <row r="147">
      <c r="A147" s="165" t="s">
        <v>744</v>
      </c>
      <c r="B147" s="159" t="s">
        <v>1133</v>
      </c>
      <c r="C147" s="163" t="s">
        <v>1134</v>
      </c>
    </row>
    <row r="148">
      <c r="A148" s="165" t="s">
        <v>744</v>
      </c>
      <c r="B148" s="159" t="s">
        <v>1135</v>
      </c>
      <c r="C148" s="163" t="s">
        <v>1136</v>
      </c>
    </row>
    <row r="149">
      <c r="A149" s="164" t="s">
        <v>737</v>
      </c>
      <c r="B149" s="159" t="s">
        <v>1137</v>
      </c>
      <c r="C149" s="160" t="s">
        <v>1138</v>
      </c>
      <c r="D149" s="168" t="s">
        <v>702</v>
      </c>
    </row>
    <row r="150">
      <c r="A150" s="164" t="s">
        <v>737</v>
      </c>
      <c r="B150" s="159" t="s">
        <v>1139</v>
      </c>
      <c r="C150" s="163" t="s">
        <v>1140</v>
      </c>
    </row>
    <row r="151">
      <c r="A151" s="165" t="s">
        <v>744</v>
      </c>
      <c r="B151" s="159" t="s">
        <v>1141</v>
      </c>
      <c r="C151" s="163" t="s">
        <v>1142</v>
      </c>
    </row>
    <row r="152">
      <c r="A152" s="158" t="s">
        <v>729</v>
      </c>
      <c r="B152" s="159" t="s">
        <v>1143</v>
      </c>
      <c r="C152" s="160" t="s">
        <v>1144</v>
      </c>
    </row>
    <row r="153">
      <c r="A153" s="162" t="s">
        <v>733</v>
      </c>
      <c r="B153" s="159" t="s">
        <v>1145</v>
      </c>
      <c r="C153" s="163" t="s">
        <v>1146</v>
      </c>
    </row>
    <row r="154">
      <c r="A154" s="162" t="s">
        <v>733</v>
      </c>
      <c r="B154" s="159" t="s">
        <v>1147</v>
      </c>
      <c r="C154" s="160" t="s">
        <v>1148</v>
      </c>
    </row>
    <row r="155">
      <c r="A155" s="162" t="s">
        <v>733</v>
      </c>
      <c r="B155" s="159" t="s">
        <v>1149</v>
      </c>
      <c r="C155" s="163" t="s">
        <v>1150</v>
      </c>
    </row>
    <row r="156">
      <c r="A156" s="158" t="s">
        <v>729</v>
      </c>
      <c r="B156" s="159" t="s">
        <v>1151</v>
      </c>
      <c r="C156" s="160" t="s">
        <v>1152</v>
      </c>
    </row>
    <row r="157">
      <c r="A157" s="165" t="s">
        <v>744</v>
      </c>
      <c r="B157" s="159" t="s">
        <v>1153</v>
      </c>
      <c r="C157" s="163" t="s">
        <v>1154</v>
      </c>
    </row>
    <row r="158">
      <c r="A158" s="165" t="s">
        <v>744</v>
      </c>
      <c r="B158" s="159" t="s">
        <v>1155</v>
      </c>
      <c r="C158" s="160" t="s">
        <v>1156</v>
      </c>
    </row>
    <row r="159">
      <c r="A159" s="165" t="s">
        <v>744</v>
      </c>
      <c r="B159" s="159" t="s">
        <v>1157</v>
      </c>
      <c r="C159" s="163" t="s">
        <v>1158</v>
      </c>
    </row>
    <row r="160">
      <c r="A160" s="158" t="s">
        <v>729</v>
      </c>
      <c r="B160" s="159" t="s">
        <v>1159</v>
      </c>
      <c r="C160" s="160" t="s">
        <v>1160</v>
      </c>
    </row>
    <row r="161">
      <c r="A161" s="186" t="s">
        <v>791</v>
      </c>
      <c r="B161" s="159" t="s">
        <v>1161</v>
      </c>
      <c r="C161" s="160" t="s">
        <v>1162</v>
      </c>
    </row>
    <row r="162">
      <c r="A162" s="186" t="s">
        <v>791</v>
      </c>
      <c r="B162" s="159" t="s">
        <v>1163</v>
      </c>
      <c r="C162" s="160" t="s">
        <v>1164</v>
      </c>
    </row>
    <row r="163">
      <c r="A163" s="186" t="s">
        <v>791</v>
      </c>
      <c r="B163" s="159" t="s">
        <v>1165</v>
      </c>
      <c r="C163" s="160" t="s">
        <v>1166</v>
      </c>
    </row>
    <row r="164">
      <c r="A164" s="186" t="s">
        <v>791</v>
      </c>
      <c r="B164" s="159" t="s">
        <v>1167</v>
      </c>
      <c r="C164" s="163" t="s">
        <v>1168</v>
      </c>
    </row>
    <row r="165">
      <c r="A165" s="186" t="s">
        <v>791</v>
      </c>
      <c r="B165" s="159" t="s">
        <v>1169</v>
      </c>
      <c r="C165" s="160" t="s">
        <v>1170</v>
      </c>
    </row>
    <row r="166">
      <c r="A166" s="186" t="s">
        <v>791</v>
      </c>
      <c r="B166" s="159" t="s">
        <v>1171</v>
      </c>
      <c r="C166" s="163" t="s">
        <v>1172</v>
      </c>
    </row>
    <row r="167">
      <c r="A167" s="158" t="s">
        <v>729</v>
      </c>
      <c r="B167" s="159" t="s">
        <v>1173</v>
      </c>
      <c r="C167" s="163" t="s">
        <v>1174</v>
      </c>
    </row>
    <row r="168">
      <c r="A168" s="158" t="s">
        <v>729</v>
      </c>
      <c r="B168" s="159" t="s">
        <v>1175</v>
      </c>
      <c r="C168" s="160" t="s">
        <v>1176</v>
      </c>
    </row>
    <row r="169">
      <c r="A169" s="158" t="s">
        <v>729</v>
      </c>
      <c r="B169" s="159" t="s">
        <v>1177</v>
      </c>
      <c r="C169" s="163" t="s">
        <v>1178</v>
      </c>
    </row>
    <row r="170">
      <c r="A170" s="165" t="s">
        <v>744</v>
      </c>
      <c r="B170" s="159" t="s">
        <v>1179</v>
      </c>
      <c r="C170" s="160" t="s">
        <v>1180</v>
      </c>
    </row>
    <row r="171">
      <c r="A171" s="158" t="s">
        <v>729</v>
      </c>
      <c r="B171" s="159" t="s">
        <v>1181</v>
      </c>
      <c r="C171" s="163" t="s">
        <v>1182</v>
      </c>
    </row>
    <row r="172">
      <c r="A172" s="165" t="s">
        <v>744</v>
      </c>
      <c r="B172" s="159" t="s">
        <v>1183</v>
      </c>
      <c r="C172" s="160" t="s">
        <v>1184</v>
      </c>
    </row>
    <row r="173">
      <c r="A173" s="165" t="s">
        <v>744</v>
      </c>
      <c r="B173" s="159" t="s">
        <v>1185</v>
      </c>
      <c r="C173" s="163" t="s">
        <v>1186</v>
      </c>
    </row>
    <row r="174">
      <c r="A174" s="165" t="s">
        <v>744</v>
      </c>
      <c r="B174" s="159" t="s">
        <v>1187</v>
      </c>
      <c r="C174" s="163" t="s">
        <v>1188</v>
      </c>
    </row>
    <row r="175">
      <c r="A175" s="165" t="s">
        <v>744</v>
      </c>
      <c r="B175" s="159" t="s">
        <v>1189</v>
      </c>
      <c r="C175" s="160" t="s">
        <v>1190</v>
      </c>
    </row>
    <row r="176">
      <c r="A176" s="158" t="s">
        <v>729</v>
      </c>
      <c r="B176" s="159" t="s">
        <v>1191</v>
      </c>
      <c r="C176" s="163" t="s">
        <v>1192</v>
      </c>
    </row>
    <row r="177">
      <c r="A177" s="165" t="s">
        <v>744</v>
      </c>
      <c r="B177" s="159" t="s">
        <v>1193</v>
      </c>
      <c r="C177" s="160" t="s">
        <v>1194</v>
      </c>
    </row>
    <row r="178">
      <c r="A178" s="165" t="s">
        <v>744</v>
      </c>
      <c r="B178" s="159" t="s">
        <v>1195</v>
      </c>
      <c r="C178" s="163" t="s">
        <v>1196</v>
      </c>
    </row>
    <row r="179">
      <c r="A179" s="165" t="s">
        <v>744</v>
      </c>
      <c r="B179" s="159" t="s">
        <v>1197</v>
      </c>
      <c r="C179" s="160" t="s">
        <v>1198</v>
      </c>
    </row>
    <row r="180">
      <c r="A180" s="183" t="s">
        <v>781</v>
      </c>
      <c r="B180" s="159" t="s">
        <v>1199</v>
      </c>
      <c r="C180" s="163" t="s">
        <v>1200</v>
      </c>
    </row>
    <row r="181">
      <c r="A181" s="158" t="s">
        <v>729</v>
      </c>
      <c r="B181" s="159" t="s">
        <v>1201</v>
      </c>
      <c r="C181" s="163" t="s">
        <v>1202</v>
      </c>
    </row>
    <row r="182">
      <c r="A182" s="158" t="s">
        <v>729</v>
      </c>
      <c r="B182" s="159" t="s">
        <v>1203</v>
      </c>
      <c r="C182" s="160" t="s">
        <v>1204</v>
      </c>
    </row>
    <row r="183">
      <c r="A183" s="165" t="s">
        <v>744</v>
      </c>
      <c r="B183" s="159" t="s">
        <v>1205</v>
      </c>
      <c r="C183" s="163" t="s">
        <v>1206</v>
      </c>
    </row>
    <row r="184">
      <c r="A184" s="158" t="s">
        <v>729</v>
      </c>
      <c r="B184" s="159" t="s">
        <v>1207</v>
      </c>
      <c r="C184" s="160" t="s">
        <v>1208</v>
      </c>
    </row>
    <row r="185">
      <c r="A185" s="164" t="s">
        <v>737</v>
      </c>
      <c r="B185" s="159" t="s">
        <v>1209</v>
      </c>
      <c r="C185" s="160" t="s">
        <v>1210</v>
      </c>
      <c r="D185" s="168" t="s">
        <v>702</v>
      </c>
    </row>
    <row r="186">
      <c r="A186" s="158" t="s">
        <v>729</v>
      </c>
      <c r="B186" s="159" t="s">
        <v>1211</v>
      </c>
      <c r="C186" s="163" t="s">
        <v>1212</v>
      </c>
    </row>
    <row r="187">
      <c r="A187" s="158" t="s">
        <v>729</v>
      </c>
      <c r="B187" s="159" t="s">
        <v>1213</v>
      </c>
      <c r="C187" s="160" t="s">
        <v>1214</v>
      </c>
    </row>
    <row r="188">
      <c r="A188" s="165" t="s">
        <v>744</v>
      </c>
      <c r="B188" s="159" t="s">
        <v>1215</v>
      </c>
      <c r="C188" s="163" t="s">
        <v>1216</v>
      </c>
    </row>
    <row r="189">
      <c r="A189" s="165" t="s">
        <v>744</v>
      </c>
      <c r="B189" s="159" t="s">
        <v>1217</v>
      </c>
      <c r="C189" s="160" t="s">
        <v>1218</v>
      </c>
    </row>
    <row r="190">
      <c r="A190" s="158" t="s">
        <v>729</v>
      </c>
      <c r="B190" s="159" t="s">
        <v>1219</v>
      </c>
      <c r="C190" s="163" t="s">
        <v>1220</v>
      </c>
    </row>
    <row r="191">
      <c r="A191" s="165" t="s">
        <v>744</v>
      </c>
      <c r="B191" s="159" t="s">
        <v>1221</v>
      </c>
      <c r="C191" s="160" t="s">
        <v>1222</v>
      </c>
    </row>
    <row r="192">
      <c r="A192" s="165" t="s">
        <v>744</v>
      </c>
      <c r="B192" s="159" t="s">
        <v>1223</v>
      </c>
      <c r="C192" s="163" t="s">
        <v>1224</v>
      </c>
    </row>
    <row r="193">
      <c r="A193" s="165" t="s">
        <v>744</v>
      </c>
      <c r="B193" s="159" t="s">
        <v>1225</v>
      </c>
      <c r="C193" s="160" t="s">
        <v>1226</v>
      </c>
    </row>
    <row r="194">
      <c r="A194" s="165" t="s">
        <v>744</v>
      </c>
      <c r="B194" s="159" t="s">
        <v>1227</v>
      </c>
      <c r="C194" s="163" t="s">
        <v>1228</v>
      </c>
    </row>
    <row r="195">
      <c r="A195" s="165" t="s">
        <v>744</v>
      </c>
      <c r="B195" s="159" t="s">
        <v>1229</v>
      </c>
      <c r="C195" s="160" t="s">
        <v>1230</v>
      </c>
    </row>
    <row r="196">
      <c r="A196" s="165" t="s">
        <v>744</v>
      </c>
      <c r="B196" s="159" t="s">
        <v>1231</v>
      </c>
      <c r="C196" s="160" t="s">
        <v>1232</v>
      </c>
    </row>
    <row r="197">
      <c r="A197" s="165" t="s">
        <v>744</v>
      </c>
      <c r="B197" s="159" t="s">
        <v>1233</v>
      </c>
      <c r="C197" s="163" t="s">
        <v>1234</v>
      </c>
    </row>
    <row r="198">
      <c r="A198" s="165" t="s">
        <v>744</v>
      </c>
      <c r="B198" s="159" t="s">
        <v>1235</v>
      </c>
      <c r="C198" s="163" t="s">
        <v>1236</v>
      </c>
    </row>
    <row r="199">
      <c r="A199" s="158" t="s">
        <v>729</v>
      </c>
      <c r="B199" s="159" t="s">
        <v>1237</v>
      </c>
      <c r="C199" s="160" t="s">
        <v>1238</v>
      </c>
    </row>
    <row r="200">
      <c r="A200" s="165" t="s">
        <v>744</v>
      </c>
      <c r="B200" s="159" t="s">
        <v>1239</v>
      </c>
      <c r="C200" s="163" t="s">
        <v>1240</v>
      </c>
    </row>
    <row r="201">
      <c r="A201" s="165" t="s">
        <v>744</v>
      </c>
      <c r="B201" s="159" t="s">
        <v>1241</v>
      </c>
      <c r="C201" s="160" t="s">
        <v>1242</v>
      </c>
    </row>
    <row r="202">
      <c r="A202" s="165" t="s">
        <v>744</v>
      </c>
      <c r="B202" s="159" t="s">
        <v>1243</v>
      </c>
      <c r="C202" s="163" t="s">
        <v>1244</v>
      </c>
    </row>
    <row r="203">
      <c r="A203" s="165" t="s">
        <v>744</v>
      </c>
      <c r="B203" s="159" t="s">
        <v>1245</v>
      </c>
      <c r="C203" s="160" t="s">
        <v>1246</v>
      </c>
    </row>
    <row r="204">
      <c r="A204" s="165" t="s">
        <v>744</v>
      </c>
      <c r="B204" s="159" t="s">
        <v>1247</v>
      </c>
      <c r="C204" s="163" t="s">
        <v>1248</v>
      </c>
    </row>
    <row r="205">
      <c r="A205" s="165" t="s">
        <v>744</v>
      </c>
      <c r="B205" s="159" t="s">
        <v>1249</v>
      </c>
      <c r="C205" s="160" t="s">
        <v>1250</v>
      </c>
    </row>
    <row r="206">
      <c r="A206" s="165" t="s">
        <v>744</v>
      </c>
      <c r="B206" s="159" t="s">
        <v>1251</v>
      </c>
      <c r="C206" s="163" t="s">
        <v>1252</v>
      </c>
    </row>
    <row r="207">
      <c r="A207" s="165" t="s">
        <v>744</v>
      </c>
      <c r="B207" s="159" t="s">
        <v>1253</v>
      </c>
      <c r="C207" s="160" t="s">
        <v>1254</v>
      </c>
    </row>
    <row r="208">
      <c r="A208" s="165" t="s">
        <v>744</v>
      </c>
      <c r="B208" s="159" t="s">
        <v>1255</v>
      </c>
      <c r="C208" s="163" t="s">
        <v>1256</v>
      </c>
    </row>
    <row r="209">
      <c r="A209" s="165" t="s">
        <v>744</v>
      </c>
      <c r="B209" s="159" t="s">
        <v>1257</v>
      </c>
      <c r="C209" s="160" t="s">
        <v>1258</v>
      </c>
    </row>
    <row r="210">
      <c r="A210" s="165" t="s">
        <v>744</v>
      </c>
      <c r="B210" s="159" t="s">
        <v>1259</v>
      </c>
      <c r="C210" s="163" t="s">
        <v>1260</v>
      </c>
    </row>
    <row r="211">
      <c r="A211" s="165" t="s">
        <v>744</v>
      </c>
      <c r="B211" s="159" t="s">
        <v>1261</v>
      </c>
      <c r="C211" s="160" t="s">
        <v>1262</v>
      </c>
    </row>
    <row r="212">
      <c r="A212" s="165" t="s">
        <v>744</v>
      </c>
      <c r="B212" s="159" t="s">
        <v>1263</v>
      </c>
      <c r="C212" s="163" t="s">
        <v>1264</v>
      </c>
    </row>
    <row r="213">
      <c r="A213" s="165" t="s">
        <v>744</v>
      </c>
      <c r="B213" s="159" t="s">
        <v>1265</v>
      </c>
      <c r="C213" s="160" t="s">
        <v>1266</v>
      </c>
    </row>
    <row r="214">
      <c r="A214" s="165" t="s">
        <v>744</v>
      </c>
      <c r="B214" s="159" t="s">
        <v>1267</v>
      </c>
      <c r="C214" s="163" t="s">
        <v>1268</v>
      </c>
    </row>
    <row r="215">
      <c r="A215" s="158" t="s">
        <v>729</v>
      </c>
      <c r="B215" s="159" t="s">
        <v>1269</v>
      </c>
      <c r="C215" s="160" t="s">
        <v>1270</v>
      </c>
    </row>
    <row r="216">
      <c r="A216" s="165" t="s">
        <v>744</v>
      </c>
      <c r="B216" s="159" t="s">
        <v>1271</v>
      </c>
      <c r="C216" s="163" t="s">
        <v>1272</v>
      </c>
    </row>
    <row r="217">
      <c r="A217" s="165" t="s">
        <v>744</v>
      </c>
      <c r="B217" s="159" t="s">
        <v>1273</v>
      </c>
      <c r="C217" s="160" t="s">
        <v>1274</v>
      </c>
    </row>
    <row r="218">
      <c r="A218" s="165" t="s">
        <v>744</v>
      </c>
      <c r="B218" s="159" t="s">
        <v>1275</v>
      </c>
      <c r="C218" s="163" t="s">
        <v>1276</v>
      </c>
    </row>
    <row r="219">
      <c r="A219" s="165" t="s">
        <v>744</v>
      </c>
      <c r="B219" s="159" t="s">
        <v>1277</v>
      </c>
      <c r="C219" s="160" t="s">
        <v>1278</v>
      </c>
    </row>
    <row r="220">
      <c r="A220" s="165" t="s">
        <v>744</v>
      </c>
      <c r="B220" s="159" t="s">
        <v>1279</v>
      </c>
      <c r="C220" s="163" t="s">
        <v>1280</v>
      </c>
    </row>
    <row r="221">
      <c r="A221" s="165" t="s">
        <v>744</v>
      </c>
      <c r="B221" s="187" t="s">
        <v>1281</v>
      </c>
      <c r="C221" s="160" t="s">
        <v>1282</v>
      </c>
    </row>
    <row r="222">
      <c r="A222" s="162" t="s">
        <v>733</v>
      </c>
      <c r="B222" s="159" t="s">
        <v>1283</v>
      </c>
      <c r="C222" s="163" t="s">
        <v>1284</v>
      </c>
    </row>
    <row r="223">
      <c r="A223" s="162" t="s">
        <v>733</v>
      </c>
      <c r="B223" s="159" t="s">
        <v>1285</v>
      </c>
      <c r="C223" s="160" t="s">
        <v>1286</v>
      </c>
    </row>
    <row r="224">
      <c r="A224" s="158" t="s">
        <v>729</v>
      </c>
      <c r="B224" s="159" t="s">
        <v>1287</v>
      </c>
      <c r="C224" s="163" t="s">
        <v>1288</v>
      </c>
    </row>
    <row r="225">
      <c r="A225" s="165" t="s">
        <v>744</v>
      </c>
      <c r="B225" s="159" t="s">
        <v>1289</v>
      </c>
      <c r="C225" s="160" t="s">
        <v>1290</v>
      </c>
    </row>
    <row r="226">
      <c r="A226" s="165" t="s">
        <v>744</v>
      </c>
      <c r="B226" s="159" t="s">
        <v>1291</v>
      </c>
      <c r="C226" s="163" t="s">
        <v>1292</v>
      </c>
    </row>
    <row r="227">
      <c r="A227" s="158" t="s">
        <v>729</v>
      </c>
      <c r="B227" s="159" t="s">
        <v>1293</v>
      </c>
      <c r="C227" s="160" t="s">
        <v>1294</v>
      </c>
    </row>
    <row r="228">
      <c r="A228" s="158" t="s">
        <v>729</v>
      </c>
      <c r="B228" s="159" t="s">
        <v>1295</v>
      </c>
      <c r="C228" s="163" t="s">
        <v>1296</v>
      </c>
    </row>
    <row r="229">
      <c r="A229" s="165" t="s">
        <v>744</v>
      </c>
      <c r="B229" s="159" t="s">
        <v>1297</v>
      </c>
      <c r="C229" s="160" t="s">
        <v>1298</v>
      </c>
    </row>
    <row r="230">
      <c r="A230" s="165" t="s">
        <v>744</v>
      </c>
      <c r="B230" s="159" t="s">
        <v>1299</v>
      </c>
      <c r="C230" s="163" t="s">
        <v>1300</v>
      </c>
    </row>
    <row r="231">
      <c r="A231" s="165" t="s">
        <v>744</v>
      </c>
      <c r="B231" s="159" t="s">
        <v>1301</v>
      </c>
      <c r="C231" s="160" t="s">
        <v>1302</v>
      </c>
    </row>
    <row r="232">
      <c r="A232" s="165" t="s">
        <v>744</v>
      </c>
      <c r="B232" s="159" t="s">
        <v>1303</v>
      </c>
      <c r="C232" s="163" t="s">
        <v>1304</v>
      </c>
    </row>
    <row r="233">
      <c r="A233" s="158" t="s">
        <v>729</v>
      </c>
      <c r="B233" s="159" t="s">
        <v>1305</v>
      </c>
      <c r="C233" s="160" t="s">
        <v>1306</v>
      </c>
      <c r="D233" s="168" t="s">
        <v>705</v>
      </c>
    </row>
    <row r="234">
      <c r="A234" s="165" t="s">
        <v>744</v>
      </c>
      <c r="B234" s="159" t="s">
        <v>1307</v>
      </c>
      <c r="C234" s="163" t="s">
        <v>1308</v>
      </c>
    </row>
    <row r="235">
      <c r="A235" s="165" t="s">
        <v>744</v>
      </c>
      <c r="B235" s="159" t="s">
        <v>1309</v>
      </c>
      <c r="C235" s="160" t="s">
        <v>1310</v>
      </c>
    </row>
    <row r="236">
      <c r="A236" s="165" t="s">
        <v>744</v>
      </c>
      <c r="B236" s="159" t="s">
        <v>1311</v>
      </c>
      <c r="C236" s="163" t="s">
        <v>1312</v>
      </c>
    </row>
    <row r="237">
      <c r="A237" s="158" t="s">
        <v>729</v>
      </c>
      <c r="B237" s="159" t="s">
        <v>1313</v>
      </c>
      <c r="C237" s="160" t="s">
        <v>1314</v>
      </c>
    </row>
    <row r="238">
      <c r="A238" s="165" t="s">
        <v>744</v>
      </c>
      <c r="B238" s="159" t="s">
        <v>1315</v>
      </c>
      <c r="C238" s="163" t="s">
        <v>1316</v>
      </c>
    </row>
    <row r="239">
      <c r="A239" s="158" t="s">
        <v>729</v>
      </c>
      <c r="B239" s="159" t="s">
        <v>1317</v>
      </c>
      <c r="C239" s="160" t="s">
        <v>1318</v>
      </c>
    </row>
    <row r="240">
      <c r="A240" s="165" t="s">
        <v>744</v>
      </c>
      <c r="B240" s="159" t="s">
        <v>1319</v>
      </c>
      <c r="C240" s="163" t="s">
        <v>1320</v>
      </c>
    </row>
    <row r="241">
      <c r="A241" s="158" t="s">
        <v>729</v>
      </c>
      <c r="B241" s="159" t="s">
        <v>1321</v>
      </c>
      <c r="C241" s="163" t="s">
        <v>1322</v>
      </c>
    </row>
    <row r="242">
      <c r="A242" s="158" t="s">
        <v>729</v>
      </c>
      <c r="B242" s="159" t="s">
        <v>1323</v>
      </c>
      <c r="C242" s="163" t="s">
        <v>1324</v>
      </c>
    </row>
    <row r="243">
      <c r="A243" s="165" t="s">
        <v>744</v>
      </c>
      <c r="B243" s="159" t="s">
        <v>1325</v>
      </c>
      <c r="C243" s="163" t="s">
        <v>1326</v>
      </c>
    </row>
    <row r="244">
      <c r="A244" s="165" t="s">
        <v>744</v>
      </c>
      <c r="B244" s="159" t="s">
        <v>1327</v>
      </c>
      <c r="C244" s="160" t="s">
        <v>1328</v>
      </c>
    </row>
    <row r="245">
      <c r="A245" s="165" t="s">
        <v>744</v>
      </c>
      <c r="B245" s="159" t="s">
        <v>1329</v>
      </c>
      <c r="C245" s="163" t="s">
        <v>1330</v>
      </c>
    </row>
    <row r="246">
      <c r="A246" s="165" t="s">
        <v>744</v>
      </c>
      <c r="B246" s="159" t="s">
        <v>1331</v>
      </c>
      <c r="C246" s="160" t="s">
        <v>1332</v>
      </c>
    </row>
    <row r="247">
      <c r="A247" s="158" t="s">
        <v>729</v>
      </c>
      <c r="B247" s="159" t="s">
        <v>1333</v>
      </c>
      <c r="C247" s="163" t="s">
        <v>1334</v>
      </c>
    </row>
    <row r="248">
      <c r="A248" s="183" t="s">
        <v>781</v>
      </c>
      <c r="B248" s="159" t="s">
        <v>1335</v>
      </c>
      <c r="C248" s="163" t="s">
        <v>1336</v>
      </c>
      <c r="D248" s="161" t="s">
        <v>1337</v>
      </c>
    </row>
    <row r="249">
      <c r="A249" s="165" t="s">
        <v>744</v>
      </c>
      <c r="B249" s="159" t="s">
        <v>1338</v>
      </c>
      <c r="C249" s="160" t="s">
        <v>1339</v>
      </c>
    </row>
    <row r="250">
      <c r="A250" s="165" t="s">
        <v>744</v>
      </c>
      <c r="B250" s="159" t="s">
        <v>1340</v>
      </c>
      <c r="C250" s="160" t="s">
        <v>1341</v>
      </c>
    </row>
    <row r="251">
      <c r="A251" s="165" t="s">
        <v>744</v>
      </c>
      <c r="B251" s="159" t="s">
        <v>1342</v>
      </c>
      <c r="C251" s="163" t="s">
        <v>1343</v>
      </c>
    </row>
    <row r="252">
      <c r="A252" s="165" t="s">
        <v>744</v>
      </c>
      <c r="B252" s="159" t="s">
        <v>1344</v>
      </c>
      <c r="C252" s="160" t="s">
        <v>1345</v>
      </c>
    </row>
    <row r="253">
      <c r="A253" s="158" t="s">
        <v>729</v>
      </c>
      <c r="B253" s="159" t="s">
        <v>1346</v>
      </c>
      <c r="C253" s="163" t="s">
        <v>1347</v>
      </c>
    </row>
    <row r="254">
      <c r="A254" s="158" t="s">
        <v>729</v>
      </c>
      <c r="B254" s="159" t="s">
        <v>1348</v>
      </c>
      <c r="C254" s="160" t="s">
        <v>1349</v>
      </c>
    </row>
    <row r="255">
      <c r="A255" s="165" t="s">
        <v>744</v>
      </c>
      <c r="B255" s="159" t="s">
        <v>1350</v>
      </c>
      <c r="C255" s="163" t="s">
        <v>1351</v>
      </c>
    </row>
    <row r="256">
      <c r="A256" s="158" t="s">
        <v>729</v>
      </c>
      <c r="B256" s="159" t="s">
        <v>1352</v>
      </c>
      <c r="C256" s="160" t="s">
        <v>1353</v>
      </c>
    </row>
    <row r="257">
      <c r="A257" s="183" t="s">
        <v>781</v>
      </c>
      <c r="B257" s="159" t="s">
        <v>1354</v>
      </c>
      <c r="C257" s="163" t="s">
        <v>1355</v>
      </c>
    </row>
    <row r="258">
      <c r="A258" s="165" t="s">
        <v>744</v>
      </c>
      <c r="B258" s="159" t="s">
        <v>1356</v>
      </c>
      <c r="C258" s="160" t="s">
        <v>1357</v>
      </c>
    </row>
    <row r="259">
      <c r="A259" s="158" t="s">
        <v>729</v>
      </c>
      <c r="B259" s="159" t="s">
        <v>1358</v>
      </c>
      <c r="C259" s="163" t="s">
        <v>1359</v>
      </c>
    </row>
    <row r="260">
      <c r="A260" s="165" t="s">
        <v>744</v>
      </c>
      <c r="B260" s="159" t="s">
        <v>1360</v>
      </c>
      <c r="C260" s="160" t="s">
        <v>1361</v>
      </c>
    </row>
    <row r="261">
      <c r="A261" s="183" t="s">
        <v>781</v>
      </c>
      <c r="B261" s="159" t="s">
        <v>1362</v>
      </c>
      <c r="C261" s="163" t="s">
        <v>1363</v>
      </c>
    </row>
    <row r="262">
      <c r="A262" s="158" t="s">
        <v>729</v>
      </c>
      <c r="B262" s="159" t="s">
        <v>1364</v>
      </c>
      <c r="C262" s="160" t="s">
        <v>1365</v>
      </c>
    </row>
    <row r="263">
      <c r="A263" s="165" t="s">
        <v>744</v>
      </c>
      <c r="B263" s="159" t="s">
        <v>1366</v>
      </c>
      <c r="C263" s="163" t="s">
        <v>1367</v>
      </c>
    </row>
    <row r="264">
      <c r="A264" s="165" t="s">
        <v>744</v>
      </c>
      <c r="B264" s="159" t="s">
        <v>1368</v>
      </c>
      <c r="C264" s="160" t="s">
        <v>1369</v>
      </c>
    </row>
    <row r="265">
      <c r="A265" s="158" t="s">
        <v>729</v>
      </c>
      <c r="B265" s="159" t="s">
        <v>1370</v>
      </c>
      <c r="C265" s="163" t="s">
        <v>1371</v>
      </c>
    </row>
    <row r="266">
      <c r="A266" s="158" t="s">
        <v>729</v>
      </c>
      <c r="B266" s="159" t="s">
        <v>1372</v>
      </c>
      <c r="C266" s="160" t="s">
        <v>1373</v>
      </c>
    </row>
    <row r="267">
      <c r="A267" s="158" t="s">
        <v>729</v>
      </c>
      <c r="B267" s="159" t="s">
        <v>1374</v>
      </c>
      <c r="C267" s="163" t="s">
        <v>1375</v>
      </c>
    </row>
    <row r="268">
      <c r="A268" s="165" t="s">
        <v>744</v>
      </c>
      <c r="B268" s="159" t="s">
        <v>1376</v>
      </c>
      <c r="C268" s="160" t="s">
        <v>1377</v>
      </c>
    </row>
    <row r="269">
      <c r="A269" s="158" t="s">
        <v>729</v>
      </c>
      <c r="B269" s="159" t="s">
        <v>1378</v>
      </c>
      <c r="C269" s="163" t="s">
        <v>1379</v>
      </c>
    </row>
    <row r="270">
      <c r="A270" s="165" t="s">
        <v>744</v>
      </c>
      <c r="B270" s="159" t="s">
        <v>1380</v>
      </c>
      <c r="C270" s="160" t="s">
        <v>1381</v>
      </c>
    </row>
    <row r="271">
      <c r="A271" s="165" t="s">
        <v>744</v>
      </c>
      <c r="B271" s="159" t="s">
        <v>1382</v>
      </c>
      <c r="C271" s="163" t="s">
        <v>1383</v>
      </c>
    </row>
    <row r="272">
      <c r="A272" s="1"/>
      <c r="B272" s="188"/>
      <c r="C272" s="189"/>
    </row>
    <row r="273">
      <c r="A273" s="1"/>
      <c r="B273" s="188"/>
      <c r="C273" s="190"/>
    </row>
    <row r="274">
      <c r="A274" s="1"/>
      <c r="B274" s="188"/>
      <c r="C274" s="189"/>
    </row>
    <row r="275">
      <c r="A275" s="1"/>
      <c r="B275" s="188"/>
      <c r="C275" s="190"/>
    </row>
    <row r="276">
      <c r="A276" s="1"/>
      <c r="B276" s="188"/>
      <c r="C276" s="189"/>
    </row>
    <row r="277">
      <c r="A277" s="1"/>
      <c r="B277" s="188"/>
      <c r="C277" s="190"/>
    </row>
    <row r="278">
      <c r="A278" s="1"/>
      <c r="B278" s="188"/>
      <c r="C278" s="189"/>
    </row>
    <row r="279">
      <c r="A279" s="1"/>
      <c r="B279" s="188"/>
      <c r="C279" s="190"/>
    </row>
    <row r="280">
      <c r="A280" s="1"/>
      <c r="B280" s="188"/>
      <c r="C280" s="189"/>
    </row>
    <row r="281">
      <c r="A281" s="1"/>
      <c r="B281" s="188"/>
      <c r="C281" s="190"/>
    </row>
    <row r="282">
      <c r="A282" s="1"/>
      <c r="B282" s="188"/>
      <c r="C282" s="189"/>
    </row>
    <row r="283">
      <c r="A283" s="1"/>
      <c r="B283" s="188"/>
      <c r="C283" s="190"/>
    </row>
    <row r="284">
      <c r="A284" s="1"/>
      <c r="B284" s="188"/>
      <c r="C284" s="189"/>
    </row>
    <row r="285">
      <c r="A285" s="1"/>
      <c r="B285" s="188"/>
      <c r="C285" s="190"/>
    </row>
    <row r="286">
      <c r="A286" s="1"/>
      <c r="B286" s="188"/>
      <c r="C286" s="189"/>
    </row>
    <row r="287">
      <c r="A287" s="1"/>
      <c r="B287" s="188"/>
      <c r="C287" s="190"/>
    </row>
    <row r="288">
      <c r="A288" s="1"/>
      <c r="B288" s="188"/>
      <c r="C288" s="189"/>
    </row>
    <row r="289">
      <c r="A289" s="1"/>
      <c r="B289" s="188"/>
      <c r="C289" s="190"/>
    </row>
    <row r="290">
      <c r="A290" s="1"/>
      <c r="B290" s="188"/>
      <c r="C290" s="189"/>
    </row>
    <row r="291">
      <c r="A291" s="1"/>
      <c r="B291" s="188"/>
      <c r="C291" s="190"/>
    </row>
    <row r="292">
      <c r="A292" s="1"/>
      <c r="B292" s="188"/>
      <c r="C292" s="189"/>
    </row>
    <row r="293">
      <c r="A293" s="1"/>
      <c r="B293" s="188"/>
      <c r="C293" s="190"/>
    </row>
    <row r="294">
      <c r="A294" s="1"/>
      <c r="B294" s="188"/>
      <c r="C294" s="189"/>
    </row>
    <row r="295">
      <c r="A295" s="1"/>
      <c r="B295" s="188"/>
      <c r="C295" s="190"/>
    </row>
    <row r="296">
      <c r="A296" s="1"/>
      <c r="B296" s="188"/>
      <c r="C296" s="189"/>
    </row>
    <row r="297">
      <c r="A297" s="1"/>
      <c r="B297" s="188"/>
      <c r="C297" s="190"/>
    </row>
    <row r="298">
      <c r="A298" s="1"/>
      <c r="B298" s="188"/>
      <c r="C298" s="189"/>
    </row>
    <row r="299">
      <c r="A299" s="1"/>
      <c r="B299" s="188"/>
      <c r="C299" s="190"/>
    </row>
    <row r="300">
      <c r="A300" s="1"/>
      <c r="B300" s="188"/>
      <c r="C300" s="189"/>
    </row>
    <row r="301">
      <c r="A301" s="1"/>
      <c r="B301" s="188"/>
      <c r="C301" s="190"/>
    </row>
    <row r="302">
      <c r="A302" s="1"/>
      <c r="B302" s="188"/>
      <c r="C302" s="189"/>
    </row>
    <row r="303">
      <c r="A303" s="1"/>
      <c r="B303" s="188"/>
      <c r="C303" s="190"/>
    </row>
    <row r="304">
      <c r="A304" s="1"/>
      <c r="B304" s="188"/>
      <c r="C304" s="189"/>
    </row>
    <row r="305">
      <c r="A305" s="1"/>
      <c r="B305" s="188"/>
      <c r="C305" s="190"/>
    </row>
    <row r="306">
      <c r="A306" s="1"/>
      <c r="B306" s="188"/>
      <c r="C306" s="189"/>
    </row>
    <row r="307">
      <c r="A307" s="1"/>
      <c r="B307" s="188"/>
      <c r="C307" s="190"/>
    </row>
    <row r="308">
      <c r="A308" s="1"/>
      <c r="B308" s="188"/>
      <c r="C308" s="189"/>
    </row>
    <row r="309">
      <c r="A309" s="1"/>
      <c r="B309" s="188"/>
      <c r="C309" s="190"/>
    </row>
    <row r="310">
      <c r="A310" s="1"/>
      <c r="B310" s="188"/>
      <c r="C310" s="189"/>
    </row>
    <row r="311">
      <c r="A311" s="1"/>
      <c r="B311" s="188"/>
      <c r="C311" s="190"/>
    </row>
    <row r="312">
      <c r="A312" s="1"/>
      <c r="B312" s="188"/>
      <c r="C312" s="189"/>
    </row>
    <row r="313">
      <c r="A313" s="1"/>
      <c r="B313" s="188"/>
      <c r="C313" s="190"/>
    </row>
    <row r="314">
      <c r="A314" s="1"/>
      <c r="B314" s="188"/>
      <c r="C314" s="189"/>
    </row>
    <row r="315">
      <c r="A315" s="1"/>
      <c r="B315" s="188"/>
      <c r="C315" s="190"/>
    </row>
    <row r="316">
      <c r="A316" s="1"/>
      <c r="B316" s="188"/>
      <c r="C316" s="189"/>
    </row>
    <row r="317">
      <c r="A317" s="1"/>
      <c r="B317" s="188"/>
      <c r="C317" s="190"/>
    </row>
    <row r="318">
      <c r="A318" s="1"/>
      <c r="B318" s="188"/>
      <c r="C318" s="189"/>
    </row>
    <row r="319">
      <c r="A319" s="1"/>
      <c r="B319" s="188"/>
      <c r="C319" s="190"/>
    </row>
    <row r="320">
      <c r="A320" s="1"/>
      <c r="B320" s="188"/>
      <c r="C320" s="189"/>
    </row>
    <row r="321">
      <c r="A321" s="1"/>
      <c r="B321" s="188"/>
      <c r="C321" s="190"/>
    </row>
    <row r="322">
      <c r="A322" s="1"/>
      <c r="B322" s="188"/>
      <c r="C322" s="189"/>
    </row>
    <row r="323">
      <c r="A323" s="1"/>
      <c r="B323" s="188"/>
      <c r="C323" s="190"/>
    </row>
    <row r="324">
      <c r="A324" s="1"/>
      <c r="B324" s="188"/>
      <c r="C324" s="189"/>
    </row>
    <row r="325">
      <c r="A325" s="1"/>
      <c r="B325" s="188"/>
      <c r="C325" s="190"/>
    </row>
    <row r="326">
      <c r="A326" s="1"/>
      <c r="B326" s="188"/>
      <c r="C326" s="189"/>
    </row>
    <row r="327">
      <c r="A327" s="1"/>
      <c r="B327" s="188"/>
      <c r="C327" s="190"/>
    </row>
    <row r="328">
      <c r="A328" s="1"/>
      <c r="B328" s="188"/>
      <c r="C328" s="189"/>
    </row>
    <row r="329">
      <c r="A329" s="1"/>
      <c r="B329" s="188"/>
      <c r="C329" s="190"/>
    </row>
    <row r="330">
      <c r="A330" s="1"/>
      <c r="B330" s="188"/>
      <c r="C330" s="189"/>
    </row>
    <row r="331">
      <c r="A331" s="1"/>
      <c r="B331" s="188"/>
      <c r="C331" s="190"/>
    </row>
    <row r="332">
      <c r="A332" s="1"/>
      <c r="B332" s="188"/>
      <c r="C332" s="189"/>
    </row>
    <row r="333">
      <c r="A333" s="1"/>
      <c r="B333" s="188"/>
      <c r="C333" s="190"/>
    </row>
    <row r="334">
      <c r="A334" s="1"/>
      <c r="B334" s="188"/>
      <c r="C334" s="189"/>
    </row>
    <row r="335">
      <c r="A335" s="1"/>
      <c r="B335" s="188"/>
      <c r="C335" s="190"/>
    </row>
    <row r="336">
      <c r="A336" s="1"/>
      <c r="B336" s="188"/>
      <c r="C336" s="189"/>
    </row>
    <row r="337">
      <c r="A337" s="1"/>
      <c r="B337" s="188"/>
      <c r="C337" s="190"/>
    </row>
    <row r="338">
      <c r="A338" s="1"/>
      <c r="B338" s="188"/>
      <c r="C338" s="189"/>
    </row>
    <row r="339">
      <c r="A339" s="1"/>
      <c r="B339" s="188"/>
      <c r="C339" s="190"/>
    </row>
    <row r="340">
      <c r="A340" s="1"/>
      <c r="B340" s="188"/>
      <c r="C340" s="189"/>
    </row>
    <row r="341">
      <c r="A341" s="1"/>
      <c r="B341" s="188"/>
      <c r="C341" s="190"/>
    </row>
    <row r="342">
      <c r="A342" s="1"/>
      <c r="B342" s="188"/>
      <c r="C342" s="189"/>
    </row>
    <row r="343">
      <c r="A343" s="1"/>
      <c r="B343" s="188"/>
      <c r="C343" s="190"/>
    </row>
    <row r="344">
      <c r="A344" s="1"/>
      <c r="B344" s="188"/>
      <c r="C344" s="189"/>
    </row>
    <row r="345">
      <c r="A345" s="1"/>
      <c r="B345" s="188"/>
      <c r="C345" s="190"/>
    </row>
    <row r="346">
      <c r="A346" s="1"/>
      <c r="B346" s="188"/>
      <c r="C346" s="189"/>
    </row>
    <row r="347">
      <c r="A347" s="1"/>
      <c r="B347" s="188"/>
      <c r="C347" s="190"/>
    </row>
    <row r="348">
      <c r="A348" s="1"/>
      <c r="B348" s="188"/>
      <c r="C348" s="189"/>
    </row>
    <row r="349">
      <c r="A349" s="1"/>
      <c r="B349" s="188"/>
      <c r="C349" s="190"/>
    </row>
    <row r="350">
      <c r="A350" s="1"/>
      <c r="B350" s="188"/>
      <c r="C350" s="189"/>
    </row>
    <row r="351">
      <c r="A351" s="1"/>
      <c r="B351" s="188"/>
      <c r="C351" s="190"/>
    </row>
    <row r="352">
      <c r="A352" s="1"/>
      <c r="B352" s="188"/>
      <c r="C352" s="189"/>
    </row>
    <row r="353">
      <c r="A353" s="1"/>
      <c r="B353" s="188"/>
      <c r="C353" s="190"/>
    </row>
    <row r="354">
      <c r="A354" s="1"/>
      <c r="B354" s="188"/>
      <c r="C354" s="189"/>
    </row>
    <row r="355">
      <c r="A355" s="1"/>
      <c r="B355" s="188"/>
      <c r="C355" s="190"/>
    </row>
    <row r="356">
      <c r="A356" s="1"/>
      <c r="B356" s="188"/>
      <c r="C356" s="189"/>
    </row>
    <row r="357">
      <c r="A357" s="1"/>
      <c r="B357" s="188"/>
      <c r="C357" s="190"/>
    </row>
    <row r="358">
      <c r="A358" s="1"/>
      <c r="B358" s="188"/>
      <c r="C358" s="189"/>
    </row>
    <row r="359">
      <c r="A359" s="1"/>
      <c r="B359" s="188"/>
      <c r="C359" s="190"/>
    </row>
    <row r="360">
      <c r="A360" s="1"/>
      <c r="B360" s="188"/>
      <c r="C360" s="189"/>
    </row>
    <row r="361">
      <c r="A361" s="1"/>
      <c r="B361" s="188"/>
      <c r="C361" s="190"/>
    </row>
    <row r="362">
      <c r="A362" s="1"/>
      <c r="B362" s="188"/>
      <c r="C362" s="189"/>
    </row>
    <row r="363">
      <c r="A363" s="1"/>
      <c r="B363" s="188"/>
      <c r="C363" s="190"/>
    </row>
    <row r="364">
      <c r="A364" s="1"/>
      <c r="B364" s="188"/>
      <c r="C364" s="189"/>
    </row>
    <row r="365">
      <c r="A365" s="1"/>
      <c r="B365" s="188"/>
      <c r="C365" s="190"/>
    </row>
    <row r="366">
      <c r="A366" s="1"/>
      <c r="B366" s="188"/>
      <c r="C366" s="189"/>
    </row>
    <row r="367">
      <c r="A367" s="1"/>
      <c r="B367" s="188"/>
      <c r="C367" s="190"/>
    </row>
    <row r="368">
      <c r="A368" s="1"/>
      <c r="B368" s="188"/>
      <c r="C368" s="189"/>
    </row>
    <row r="369">
      <c r="A369" s="1"/>
      <c r="B369" s="188"/>
      <c r="C369" s="190"/>
    </row>
    <row r="370">
      <c r="A370" s="1"/>
      <c r="B370" s="188"/>
      <c r="C370" s="189"/>
    </row>
    <row r="371">
      <c r="A371" s="1"/>
      <c r="B371" s="188"/>
      <c r="C371" s="190"/>
    </row>
    <row r="372">
      <c r="A372" s="1"/>
      <c r="B372" s="188"/>
      <c r="C372" s="189"/>
    </row>
    <row r="373">
      <c r="A373" s="1"/>
      <c r="B373" s="188"/>
      <c r="C373" s="190"/>
    </row>
    <row r="374">
      <c r="A374" s="1"/>
      <c r="B374" s="188"/>
      <c r="C374" s="189"/>
    </row>
    <row r="375">
      <c r="A375" s="1"/>
      <c r="B375" s="188"/>
      <c r="C375" s="190"/>
    </row>
    <row r="376">
      <c r="A376" s="1"/>
      <c r="B376" s="188"/>
      <c r="C376" s="189"/>
    </row>
    <row r="377">
      <c r="A377" s="1"/>
      <c r="B377" s="188"/>
      <c r="C377" s="190"/>
    </row>
    <row r="378">
      <c r="A378" s="1"/>
      <c r="B378" s="188"/>
      <c r="C378" s="189"/>
    </row>
    <row r="379">
      <c r="A379" s="1"/>
      <c r="B379" s="188"/>
      <c r="C379" s="190"/>
    </row>
    <row r="380">
      <c r="A380" s="1"/>
      <c r="B380" s="188"/>
      <c r="C380" s="189"/>
    </row>
    <row r="381">
      <c r="A381" s="1"/>
      <c r="B381" s="188"/>
      <c r="C381" s="190"/>
    </row>
    <row r="382">
      <c r="A382" s="1"/>
      <c r="B382" s="188"/>
      <c r="C382" s="189"/>
    </row>
    <row r="383">
      <c r="A383" s="1"/>
      <c r="B383" s="188"/>
      <c r="C383" s="190"/>
    </row>
    <row r="384">
      <c r="A384" s="1"/>
      <c r="B384" s="188"/>
      <c r="C384" s="189"/>
    </row>
    <row r="385">
      <c r="A385" s="1"/>
      <c r="B385" s="188"/>
      <c r="C385" s="190"/>
    </row>
    <row r="386">
      <c r="A386" s="1"/>
      <c r="B386" s="188"/>
      <c r="C386" s="189"/>
    </row>
    <row r="387">
      <c r="A387" s="1"/>
      <c r="B387" s="188"/>
      <c r="C387" s="190"/>
    </row>
    <row r="388">
      <c r="A388" s="1"/>
      <c r="B388" s="188"/>
      <c r="C388" s="189"/>
    </row>
    <row r="389">
      <c r="A389" s="1"/>
      <c r="B389" s="188"/>
      <c r="C389" s="190"/>
    </row>
    <row r="390">
      <c r="A390" s="1"/>
      <c r="B390" s="188"/>
      <c r="C390" s="189"/>
    </row>
    <row r="391">
      <c r="A391" s="1"/>
      <c r="B391" s="188"/>
      <c r="C391" s="190"/>
    </row>
    <row r="392">
      <c r="A392" s="1"/>
      <c r="B392" s="188"/>
      <c r="C392" s="189"/>
    </row>
    <row r="393">
      <c r="A393" s="1"/>
      <c r="B393" s="188"/>
      <c r="C393" s="190"/>
    </row>
    <row r="394">
      <c r="A394" s="1"/>
      <c r="B394" s="188"/>
      <c r="C394" s="189"/>
    </row>
    <row r="395">
      <c r="A395" s="1"/>
      <c r="B395" s="188"/>
      <c r="C395" s="190"/>
    </row>
    <row r="396">
      <c r="A396" s="1"/>
      <c r="B396" s="188"/>
      <c r="C396" s="189"/>
    </row>
    <row r="397">
      <c r="A397" s="1"/>
      <c r="B397" s="188"/>
      <c r="C397" s="190"/>
    </row>
    <row r="398">
      <c r="A398" s="1"/>
      <c r="B398" s="188"/>
      <c r="C398" s="189"/>
    </row>
    <row r="399">
      <c r="A399" s="1"/>
      <c r="B399" s="188"/>
      <c r="C399" s="190"/>
    </row>
    <row r="400">
      <c r="A400" s="1"/>
      <c r="B400" s="188"/>
      <c r="C400" s="189"/>
    </row>
    <row r="401">
      <c r="A401" s="1"/>
      <c r="B401" s="188"/>
      <c r="C401" s="190"/>
    </row>
    <row r="402">
      <c r="A402" s="1"/>
      <c r="B402" s="188"/>
      <c r="C402" s="189"/>
    </row>
    <row r="403">
      <c r="A403" s="1"/>
      <c r="B403" s="188"/>
      <c r="C403" s="190"/>
    </row>
    <row r="404">
      <c r="A404" s="1"/>
      <c r="B404" s="188"/>
      <c r="C404" s="189"/>
    </row>
    <row r="405">
      <c r="A405" s="1"/>
      <c r="B405" s="188"/>
      <c r="C405" s="190"/>
    </row>
    <row r="406">
      <c r="A406" s="1"/>
      <c r="B406" s="188"/>
      <c r="C406" s="189"/>
    </row>
    <row r="407">
      <c r="A407" s="1"/>
      <c r="B407" s="188"/>
      <c r="C407" s="190"/>
    </row>
    <row r="408">
      <c r="A408" s="1"/>
      <c r="B408" s="188"/>
      <c r="C408" s="189"/>
    </row>
    <row r="409">
      <c r="A409" s="1"/>
      <c r="B409" s="188"/>
      <c r="C409" s="190"/>
    </row>
    <row r="410">
      <c r="A410" s="1"/>
      <c r="B410" s="188"/>
      <c r="C410" s="189"/>
    </row>
    <row r="411">
      <c r="A411" s="1"/>
      <c r="B411" s="188"/>
      <c r="C411" s="190"/>
    </row>
    <row r="412">
      <c r="A412" s="1"/>
      <c r="B412" s="188"/>
      <c r="C412" s="189"/>
    </row>
    <row r="413">
      <c r="A413" s="1"/>
      <c r="B413" s="188"/>
      <c r="C413" s="190"/>
    </row>
    <row r="414">
      <c r="A414" s="1"/>
      <c r="B414" s="188"/>
      <c r="C414" s="189"/>
    </row>
    <row r="415">
      <c r="A415" s="1"/>
      <c r="B415" s="188"/>
      <c r="C415" s="190"/>
    </row>
    <row r="416">
      <c r="A416" s="1"/>
      <c r="B416" s="188"/>
      <c r="C416" s="189"/>
    </row>
    <row r="417">
      <c r="A417" s="1"/>
      <c r="B417" s="188"/>
      <c r="C417" s="190"/>
    </row>
    <row r="418">
      <c r="A418" s="1"/>
      <c r="B418" s="188"/>
      <c r="C418" s="189"/>
    </row>
    <row r="419">
      <c r="A419" s="1"/>
      <c r="B419" s="188"/>
      <c r="C419" s="190"/>
    </row>
    <row r="420">
      <c r="A420" s="1"/>
      <c r="B420" s="188"/>
      <c r="C420" s="189"/>
    </row>
    <row r="421">
      <c r="A421" s="1"/>
      <c r="B421" s="188"/>
      <c r="C421" s="190"/>
    </row>
    <row r="422">
      <c r="A422" s="1"/>
      <c r="B422" s="188"/>
      <c r="C422" s="189"/>
    </row>
    <row r="423">
      <c r="A423" s="1"/>
      <c r="B423" s="188"/>
      <c r="C423" s="190"/>
    </row>
    <row r="424">
      <c r="A424" s="1"/>
      <c r="B424" s="188"/>
      <c r="C424" s="189"/>
    </row>
    <row r="425">
      <c r="A425" s="1"/>
      <c r="B425" s="188"/>
      <c r="C425" s="190"/>
    </row>
    <row r="426">
      <c r="A426" s="1"/>
      <c r="B426" s="188"/>
      <c r="C426" s="189"/>
    </row>
    <row r="427">
      <c r="A427" s="1"/>
      <c r="B427" s="188"/>
      <c r="C427" s="190"/>
    </row>
    <row r="428">
      <c r="A428" s="1"/>
      <c r="B428" s="188"/>
      <c r="C428" s="189"/>
    </row>
    <row r="429">
      <c r="A429" s="1"/>
      <c r="B429" s="188"/>
      <c r="C429" s="190"/>
    </row>
    <row r="430">
      <c r="A430" s="1"/>
      <c r="B430" s="188"/>
      <c r="C430" s="189"/>
    </row>
    <row r="431">
      <c r="A431" s="1"/>
      <c r="B431" s="188"/>
      <c r="C431" s="190"/>
    </row>
    <row r="432">
      <c r="A432" s="1"/>
      <c r="B432" s="188"/>
      <c r="C432" s="189"/>
    </row>
    <row r="433">
      <c r="A433" s="1"/>
      <c r="B433" s="188"/>
      <c r="C433" s="190"/>
    </row>
    <row r="434">
      <c r="A434" s="1"/>
      <c r="B434" s="188"/>
      <c r="C434" s="189"/>
    </row>
    <row r="435">
      <c r="A435" s="1"/>
      <c r="B435" s="188"/>
      <c r="C435" s="190"/>
    </row>
    <row r="436">
      <c r="A436" s="1"/>
      <c r="B436" s="188"/>
      <c r="C436" s="189"/>
    </row>
    <row r="437">
      <c r="A437" s="1"/>
      <c r="B437" s="188"/>
      <c r="C437" s="190"/>
    </row>
    <row r="438">
      <c r="A438" s="1"/>
      <c r="B438" s="188"/>
      <c r="C438" s="189"/>
    </row>
    <row r="439">
      <c r="A439" s="1"/>
      <c r="B439" s="188"/>
      <c r="C439" s="190"/>
    </row>
    <row r="440">
      <c r="A440" s="1"/>
      <c r="B440" s="188"/>
      <c r="C440" s="189"/>
    </row>
    <row r="441">
      <c r="A441" s="1"/>
      <c r="B441" s="188"/>
      <c r="C441" s="190"/>
    </row>
    <row r="442">
      <c r="A442" s="1"/>
      <c r="B442" s="188"/>
      <c r="C442" s="189"/>
    </row>
    <row r="443">
      <c r="A443" s="1"/>
      <c r="B443" s="188"/>
      <c r="C443" s="190"/>
    </row>
    <row r="444">
      <c r="A444" s="1"/>
      <c r="B444" s="188"/>
      <c r="C444" s="189"/>
    </row>
    <row r="445">
      <c r="A445" s="1"/>
      <c r="B445" s="188"/>
      <c r="C445" s="190"/>
    </row>
    <row r="446">
      <c r="A446" s="1"/>
      <c r="B446" s="188"/>
      <c r="C446" s="189"/>
    </row>
    <row r="447">
      <c r="A447" s="1"/>
      <c r="B447" s="188"/>
      <c r="C447" s="190"/>
    </row>
    <row r="448">
      <c r="A448" s="1"/>
      <c r="B448" s="188"/>
      <c r="C448" s="189"/>
    </row>
    <row r="449">
      <c r="A449" s="1"/>
      <c r="B449" s="188"/>
      <c r="C449" s="190"/>
    </row>
    <row r="450">
      <c r="A450" s="1"/>
      <c r="B450" s="188"/>
      <c r="C450" s="189"/>
    </row>
    <row r="451">
      <c r="A451" s="1"/>
      <c r="B451" s="188"/>
      <c r="C451" s="190"/>
    </row>
    <row r="452">
      <c r="A452" s="1"/>
      <c r="B452" s="188"/>
      <c r="C452" s="189"/>
    </row>
    <row r="453">
      <c r="A453" s="1"/>
      <c r="B453" s="188"/>
      <c r="C453" s="190"/>
    </row>
    <row r="454">
      <c r="A454" s="1"/>
      <c r="B454" s="188"/>
      <c r="C454" s="189"/>
    </row>
    <row r="455">
      <c r="A455" s="1"/>
      <c r="B455" s="188"/>
      <c r="C455" s="190"/>
    </row>
    <row r="456">
      <c r="A456" s="1"/>
      <c r="B456" s="188"/>
      <c r="C456" s="189"/>
    </row>
    <row r="457">
      <c r="A457" s="1"/>
      <c r="B457" s="188"/>
      <c r="C457" s="190"/>
    </row>
    <row r="458">
      <c r="A458" s="1"/>
      <c r="B458" s="188"/>
      <c r="C458" s="189"/>
    </row>
    <row r="459">
      <c r="A459" s="1"/>
      <c r="B459" s="188"/>
      <c r="C459" s="190"/>
    </row>
    <row r="460">
      <c r="A460" s="1"/>
      <c r="B460" s="188"/>
      <c r="C460" s="189"/>
    </row>
    <row r="461">
      <c r="A461" s="1"/>
      <c r="B461" s="188"/>
      <c r="C461" s="190"/>
    </row>
    <row r="462">
      <c r="A462" s="1"/>
      <c r="B462" s="188"/>
      <c r="C462" s="189"/>
    </row>
    <row r="463">
      <c r="A463" s="1"/>
      <c r="B463" s="188"/>
      <c r="C463" s="190"/>
    </row>
    <row r="464">
      <c r="A464" s="1"/>
      <c r="B464" s="188"/>
      <c r="C464" s="189"/>
    </row>
    <row r="465">
      <c r="A465" s="1"/>
      <c r="B465" s="188"/>
      <c r="C465" s="190"/>
    </row>
    <row r="466">
      <c r="A466" s="1"/>
      <c r="B466" s="188"/>
      <c r="C466" s="189"/>
    </row>
    <row r="467">
      <c r="A467" s="1"/>
      <c r="B467" s="188"/>
      <c r="C467" s="190"/>
    </row>
    <row r="468">
      <c r="A468" s="1"/>
      <c r="B468" s="188"/>
      <c r="C468" s="189"/>
    </row>
    <row r="469">
      <c r="A469" s="1"/>
      <c r="B469" s="188"/>
      <c r="C469" s="190"/>
    </row>
    <row r="470">
      <c r="A470" s="1"/>
      <c r="B470" s="188"/>
      <c r="C470" s="189"/>
    </row>
    <row r="471">
      <c r="A471" s="1"/>
      <c r="B471" s="188"/>
      <c r="C471" s="190"/>
    </row>
    <row r="472">
      <c r="A472" s="1"/>
      <c r="B472" s="188"/>
      <c r="C472" s="189"/>
    </row>
    <row r="473">
      <c r="A473" s="1"/>
      <c r="B473" s="188"/>
      <c r="C473" s="190"/>
    </row>
    <row r="474">
      <c r="A474" s="1"/>
      <c r="B474" s="188"/>
      <c r="C474" s="189"/>
    </row>
    <row r="475">
      <c r="A475" s="1"/>
      <c r="B475" s="188"/>
      <c r="C475" s="190"/>
    </row>
    <row r="476">
      <c r="A476" s="1"/>
      <c r="B476" s="188"/>
      <c r="C476" s="189"/>
    </row>
    <row r="477">
      <c r="A477" s="1"/>
      <c r="B477" s="188"/>
      <c r="C477" s="190"/>
    </row>
    <row r="478">
      <c r="A478" s="1"/>
      <c r="B478" s="188"/>
      <c r="C478" s="189"/>
    </row>
    <row r="479">
      <c r="A479" s="1"/>
      <c r="B479" s="188"/>
      <c r="C479" s="190"/>
    </row>
    <row r="480">
      <c r="A480" s="1"/>
      <c r="B480" s="188"/>
      <c r="C480" s="189"/>
    </row>
    <row r="481">
      <c r="A481" s="1"/>
      <c r="B481" s="188"/>
      <c r="C481" s="190"/>
    </row>
    <row r="482">
      <c r="A482" s="1"/>
      <c r="B482" s="188"/>
      <c r="C482" s="189"/>
    </row>
    <row r="483">
      <c r="A483" s="1"/>
      <c r="B483" s="188"/>
      <c r="C483" s="190"/>
    </row>
    <row r="484">
      <c r="A484" s="1"/>
      <c r="B484" s="188"/>
      <c r="C484" s="189"/>
    </row>
    <row r="485">
      <c r="A485" s="1"/>
      <c r="B485" s="188"/>
      <c r="C485" s="190"/>
    </row>
    <row r="486">
      <c r="A486" s="1"/>
      <c r="B486" s="188"/>
      <c r="C486" s="189"/>
    </row>
    <row r="487">
      <c r="A487" s="1"/>
      <c r="B487" s="188"/>
      <c r="C487" s="190"/>
    </row>
    <row r="488">
      <c r="A488" s="1"/>
      <c r="B488" s="188"/>
      <c r="C488" s="189"/>
    </row>
    <row r="489">
      <c r="A489" s="1"/>
      <c r="B489" s="188"/>
      <c r="C489" s="190"/>
    </row>
    <row r="490">
      <c r="A490" s="1"/>
      <c r="B490" s="188"/>
      <c r="C490" s="189"/>
    </row>
    <row r="491">
      <c r="A491" s="1"/>
      <c r="B491" s="188"/>
      <c r="C491" s="190"/>
    </row>
    <row r="492">
      <c r="A492" s="1"/>
      <c r="B492" s="188"/>
      <c r="C492" s="189"/>
    </row>
    <row r="493">
      <c r="A493" s="1"/>
      <c r="B493" s="188"/>
      <c r="C493" s="190"/>
    </row>
    <row r="494">
      <c r="A494" s="1"/>
      <c r="B494" s="188"/>
      <c r="C494" s="189"/>
    </row>
    <row r="495">
      <c r="A495" s="1"/>
      <c r="B495" s="188"/>
      <c r="C495" s="190"/>
    </row>
    <row r="496">
      <c r="A496" s="1"/>
      <c r="B496" s="188"/>
      <c r="C496" s="189"/>
    </row>
    <row r="497">
      <c r="A497" s="1"/>
      <c r="B497" s="188"/>
      <c r="C497" s="190"/>
    </row>
    <row r="498">
      <c r="A498" s="1"/>
      <c r="B498" s="188"/>
      <c r="C498" s="189"/>
    </row>
    <row r="499">
      <c r="A499" s="1"/>
      <c r="B499" s="188"/>
      <c r="C499" s="190"/>
    </row>
    <row r="500">
      <c r="A500" s="1"/>
      <c r="B500" s="188"/>
      <c r="C500" s="189"/>
    </row>
    <row r="501">
      <c r="A501" s="1"/>
      <c r="B501" s="188"/>
      <c r="C501" s="190"/>
    </row>
    <row r="502">
      <c r="A502" s="1"/>
      <c r="B502" s="188"/>
      <c r="C502" s="189"/>
    </row>
    <row r="503">
      <c r="A503" s="1"/>
      <c r="B503" s="188"/>
      <c r="C503" s="190"/>
    </row>
    <row r="504">
      <c r="A504" s="1"/>
      <c r="B504" s="188"/>
      <c r="C504" s="189"/>
    </row>
    <row r="505">
      <c r="A505" s="1"/>
      <c r="B505" s="188"/>
      <c r="C505" s="190"/>
    </row>
    <row r="506">
      <c r="A506" s="1"/>
      <c r="B506" s="188"/>
      <c r="C506" s="189"/>
    </row>
    <row r="507">
      <c r="A507" s="1"/>
      <c r="B507" s="188"/>
      <c r="C507" s="190"/>
    </row>
    <row r="508">
      <c r="A508" s="1"/>
      <c r="B508" s="188"/>
      <c r="C508" s="189"/>
    </row>
    <row r="509">
      <c r="A509" s="1"/>
      <c r="B509" s="188"/>
      <c r="C509" s="190"/>
    </row>
    <row r="510">
      <c r="A510" s="1"/>
      <c r="B510" s="188"/>
      <c r="C510" s="189"/>
    </row>
    <row r="511">
      <c r="A511" s="1"/>
      <c r="B511" s="188"/>
      <c r="C511" s="190"/>
    </row>
    <row r="512">
      <c r="A512" s="1"/>
      <c r="B512" s="188"/>
      <c r="C512" s="189"/>
    </row>
    <row r="513">
      <c r="A513" s="1"/>
      <c r="B513" s="188"/>
      <c r="C513" s="190"/>
    </row>
    <row r="514">
      <c r="A514" s="1"/>
      <c r="B514" s="188"/>
      <c r="C514" s="189"/>
    </row>
    <row r="515">
      <c r="A515" s="1"/>
      <c r="B515" s="188"/>
      <c r="C515" s="190"/>
    </row>
    <row r="516">
      <c r="A516" s="1"/>
      <c r="B516" s="188"/>
      <c r="C516" s="189"/>
    </row>
    <row r="517">
      <c r="A517" s="1"/>
      <c r="B517" s="188"/>
      <c r="C517" s="190"/>
    </row>
    <row r="518">
      <c r="A518" s="1"/>
      <c r="B518" s="188"/>
      <c r="C518" s="189"/>
    </row>
    <row r="519">
      <c r="A519" s="1"/>
      <c r="B519" s="188"/>
      <c r="C519" s="190"/>
    </row>
    <row r="520">
      <c r="A520" s="1"/>
      <c r="B520" s="188"/>
      <c r="C520" s="189"/>
    </row>
    <row r="521">
      <c r="A521" s="1"/>
      <c r="B521" s="188"/>
      <c r="C521" s="190"/>
    </row>
    <row r="522">
      <c r="A522" s="1"/>
      <c r="B522" s="188"/>
      <c r="C522" s="189"/>
    </row>
    <row r="523">
      <c r="A523" s="1"/>
      <c r="B523" s="188"/>
      <c r="C523" s="190"/>
    </row>
    <row r="524">
      <c r="A524" s="1"/>
      <c r="B524" s="188"/>
      <c r="C524" s="189"/>
    </row>
    <row r="525">
      <c r="A525" s="1"/>
      <c r="B525" s="188"/>
      <c r="C525" s="190"/>
    </row>
    <row r="526">
      <c r="A526" s="1"/>
      <c r="B526" s="188"/>
      <c r="C526" s="189"/>
    </row>
    <row r="527">
      <c r="A527" s="1"/>
      <c r="B527" s="188"/>
      <c r="C527" s="190"/>
    </row>
    <row r="528">
      <c r="A528" s="1"/>
      <c r="B528" s="188"/>
      <c r="C528" s="189"/>
    </row>
    <row r="529">
      <c r="A529" s="1"/>
      <c r="B529" s="188"/>
      <c r="C529" s="190"/>
    </row>
    <row r="530">
      <c r="A530" s="1"/>
      <c r="B530" s="188"/>
      <c r="C530" s="189"/>
    </row>
    <row r="531">
      <c r="A531" s="1"/>
      <c r="B531" s="188"/>
      <c r="C531" s="190"/>
    </row>
    <row r="532">
      <c r="A532" s="1"/>
      <c r="B532" s="188"/>
      <c r="C532" s="189"/>
    </row>
    <row r="533">
      <c r="A533" s="1"/>
      <c r="B533" s="188"/>
      <c r="C533" s="190"/>
    </row>
    <row r="534">
      <c r="A534" s="1"/>
      <c r="B534" s="188"/>
      <c r="C534" s="189"/>
    </row>
    <row r="535">
      <c r="A535" s="1"/>
      <c r="B535" s="188"/>
      <c r="C535" s="190"/>
    </row>
    <row r="536">
      <c r="A536" s="1"/>
      <c r="B536" s="188"/>
      <c r="C536" s="189"/>
    </row>
    <row r="537">
      <c r="A537" s="1"/>
      <c r="B537" s="188"/>
      <c r="C537" s="190"/>
    </row>
    <row r="538">
      <c r="A538" s="1"/>
      <c r="B538" s="188"/>
      <c r="C538" s="189"/>
    </row>
    <row r="539">
      <c r="A539" s="1"/>
      <c r="B539" s="188"/>
      <c r="C539" s="190"/>
    </row>
    <row r="540">
      <c r="A540" s="1"/>
      <c r="B540" s="188"/>
      <c r="C540" s="189"/>
    </row>
    <row r="541">
      <c r="A541" s="1"/>
      <c r="B541" s="188"/>
      <c r="C541" s="190"/>
    </row>
    <row r="542">
      <c r="A542" s="1"/>
      <c r="B542" s="188"/>
      <c r="C542" s="189"/>
    </row>
    <row r="543">
      <c r="A543" s="1"/>
      <c r="B543" s="188"/>
      <c r="C543" s="190"/>
    </row>
    <row r="544">
      <c r="A544" s="1"/>
      <c r="B544" s="188"/>
      <c r="C544" s="189"/>
    </row>
    <row r="545">
      <c r="A545" s="1"/>
      <c r="B545" s="188"/>
      <c r="C545" s="190"/>
    </row>
    <row r="546">
      <c r="A546" s="1"/>
      <c r="B546" s="188"/>
      <c r="C546" s="189"/>
    </row>
    <row r="547">
      <c r="A547" s="1"/>
      <c r="B547" s="188"/>
      <c r="C547" s="190"/>
    </row>
    <row r="548">
      <c r="A548" s="1"/>
      <c r="B548" s="188"/>
      <c r="C548" s="189"/>
    </row>
    <row r="549">
      <c r="A549" s="1"/>
      <c r="B549" s="188"/>
      <c r="C549" s="190"/>
    </row>
    <row r="550">
      <c r="A550" s="1"/>
      <c r="B550" s="188"/>
      <c r="C550" s="189"/>
    </row>
    <row r="551">
      <c r="A551" s="1"/>
      <c r="B551" s="188"/>
      <c r="C551" s="190"/>
    </row>
    <row r="552">
      <c r="A552" s="1"/>
      <c r="B552" s="188"/>
      <c r="C552" s="189"/>
    </row>
    <row r="553">
      <c r="A553" s="1"/>
      <c r="B553" s="188"/>
      <c r="C553" s="190"/>
    </row>
    <row r="554">
      <c r="A554" s="1"/>
      <c r="B554" s="188"/>
      <c r="C554" s="189"/>
    </row>
    <row r="555">
      <c r="A555" s="1"/>
      <c r="B555" s="188"/>
      <c r="C555" s="190"/>
    </row>
    <row r="556">
      <c r="A556" s="1"/>
      <c r="B556" s="188"/>
      <c r="C556" s="189"/>
    </row>
    <row r="557">
      <c r="A557" s="1"/>
      <c r="B557" s="188"/>
      <c r="C557" s="190"/>
    </row>
    <row r="558">
      <c r="A558" s="1"/>
      <c r="B558" s="188"/>
      <c r="C558" s="189"/>
    </row>
    <row r="559">
      <c r="A559" s="1"/>
      <c r="B559" s="188"/>
      <c r="C559" s="190"/>
    </row>
    <row r="560">
      <c r="A560" s="1"/>
      <c r="B560" s="188"/>
      <c r="C560" s="189"/>
    </row>
    <row r="561">
      <c r="A561" s="1"/>
      <c r="B561" s="188"/>
      <c r="C561" s="190"/>
    </row>
    <row r="562">
      <c r="A562" s="1"/>
      <c r="B562" s="188"/>
      <c r="C562" s="189"/>
    </row>
    <row r="563">
      <c r="A563" s="1"/>
      <c r="B563" s="188"/>
      <c r="C563" s="190"/>
    </row>
    <row r="564">
      <c r="A564" s="1"/>
      <c r="B564" s="188"/>
      <c r="C564" s="189"/>
    </row>
    <row r="565">
      <c r="A565" s="1"/>
      <c r="B565" s="188"/>
      <c r="C565" s="190"/>
    </row>
    <row r="566">
      <c r="A566" s="1"/>
      <c r="B566" s="188"/>
      <c r="C566" s="189"/>
    </row>
    <row r="567">
      <c r="A567" s="1"/>
      <c r="B567" s="188"/>
      <c r="C567" s="190"/>
    </row>
    <row r="568">
      <c r="A568" s="1"/>
      <c r="B568" s="188"/>
      <c r="C568" s="189"/>
    </row>
    <row r="569">
      <c r="A569" s="1"/>
      <c r="B569" s="188"/>
      <c r="C569" s="190"/>
    </row>
    <row r="570">
      <c r="A570" s="1"/>
      <c r="B570" s="188"/>
      <c r="C570" s="189"/>
    </row>
    <row r="571">
      <c r="A571" s="1"/>
      <c r="B571" s="188"/>
      <c r="C571" s="190"/>
    </row>
    <row r="572">
      <c r="A572" s="1"/>
      <c r="B572" s="188"/>
      <c r="C572" s="189"/>
    </row>
    <row r="573">
      <c r="A573" s="1"/>
      <c r="B573" s="188"/>
      <c r="C573" s="190"/>
    </row>
    <row r="574">
      <c r="A574" s="1"/>
      <c r="B574" s="188"/>
      <c r="C574" s="189"/>
    </row>
    <row r="575">
      <c r="A575" s="1"/>
      <c r="B575" s="188"/>
      <c r="C575" s="190"/>
    </row>
    <row r="576">
      <c r="A576" s="1"/>
      <c r="B576" s="188"/>
      <c r="C576" s="189"/>
    </row>
    <row r="577">
      <c r="A577" s="1"/>
      <c r="B577" s="188"/>
      <c r="C577" s="190"/>
    </row>
    <row r="578">
      <c r="A578" s="1"/>
      <c r="B578" s="188"/>
      <c r="C578" s="189"/>
    </row>
    <row r="579">
      <c r="A579" s="1"/>
      <c r="B579" s="188"/>
      <c r="C579" s="190"/>
    </row>
    <row r="580">
      <c r="A580" s="1"/>
      <c r="B580" s="188"/>
      <c r="C580" s="189"/>
    </row>
    <row r="581">
      <c r="A581" s="1"/>
      <c r="B581" s="188"/>
      <c r="C581" s="190"/>
    </row>
    <row r="582">
      <c r="A582" s="1"/>
      <c r="B582" s="188"/>
      <c r="C582" s="189"/>
    </row>
    <row r="583">
      <c r="A583" s="1"/>
      <c r="B583" s="188"/>
      <c r="C583" s="190"/>
    </row>
    <row r="584">
      <c r="A584" s="1"/>
      <c r="B584" s="188"/>
      <c r="C584" s="189"/>
    </row>
    <row r="585">
      <c r="A585" s="1"/>
      <c r="B585" s="188"/>
      <c r="C585" s="190"/>
    </row>
    <row r="586">
      <c r="A586" s="1"/>
      <c r="B586" s="188"/>
      <c r="C586" s="189"/>
    </row>
    <row r="587">
      <c r="A587" s="1"/>
      <c r="B587" s="188"/>
      <c r="C587" s="190"/>
    </row>
    <row r="588">
      <c r="A588" s="1"/>
      <c r="B588" s="188"/>
      <c r="C588" s="189"/>
    </row>
    <row r="589">
      <c r="A589" s="1"/>
      <c r="B589" s="188"/>
      <c r="C589" s="190"/>
    </row>
    <row r="590">
      <c r="A590" s="1"/>
      <c r="B590" s="188"/>
      <c r="C590" s="189"/>
    </row>
    <row r="591">
      <c r="A591" s="1"/>
      <c r="B591" s="188"/>
      <c r="C591" s="190"/>
    </row>
    <row r="592">
      <c r="A592" s="1"/>
      <c r="B592" s="188"/>
      <c r="C592" s="189"/>
    </row>
    <row r="593">
      <c r="A593" s="1"/>
      <c r="B593" s="188"/>
      <c r="C593" s="190"/>
    </row>
    <row r="594">
      <c r="A594" s="1"/>
      <c r="B594" s="188"/>
      <c r="C594" s="189"/>
    </row>
    <row r="595">
      <c r="A595" s="1"/>
      <c r="B595" s="188"/>
      <c r="C595" s="190"/>
    </row>
    <row r="596">
      <c r="A596" s="1"/>
      <c r="B596" s="188"/>
      <c r="C596" s="189"/>
    </row>
    <row r="597">
      <c r="A597" s="1"/>
      <c r="B597" s="188"/>
      <c r="C597" s="190"/>
    </row>
    <row r="598">
      <c r="A598" s="1"/>
      <c r="B598" s="188"/>
      <c r="C598" s="189"/>
    </row>
    <row r="599">
      <c r="A599" s="1"/>
      <c r="B599" s="188"/>
      <c r="C599" s="190"/>
    </row>
    <row r="600">
      <c r="A600" s="1"/>
      <c r="B600" s="188"/>
      <c r="C600" s="189"/>
    </row>
    <row r="601">
      <c r="A601" s="1"/>
      <c r="B601" s="188"/>
      <c r="C601" s="190"/>
    </row>
    <row r="602">
      <c r="A602" s="1"/>
      <c r="B602" s="188"/>
      <c r="C602" s="189"/>
    </row>
    <row r="603">
      <c r="A603" s="1"/>
      <c r="B603" s="188"/>
      <c r="C603" s="190"/>
    </row>
    <row r="604">
      <c r="A604" s="1"/>
      <c r="B604" s="188"/>
      <c r="C604" s="189"/>
    </row>
    <row r="605">
      <c r="A605" s="1"/>
      <c r="B605" s="188"/>
      <c r="C605" s="190"/>
    </row>
    <row r="606">
      <c r="A606" s="1"/>
      <c r="B606" s="188"/>
      <c r="C606" s="189"/>
    </row>
    <row r="607">
      <c r="A607" s="1"/>
      <c r="B607" s="188"/>
      <c r="C607" s="190"/>
    </row>
    <row r="608">
      <c r="A608" s="1"/>
      <c r="B608" s="188"/>
      <c r="C608" s="189"/>
    </row>
    <row r="609">
      <c r="A609" s="1"/>
      <c r="B609" s="188"/>
      <c r="C609" s="190"/>
    </row>
    <row r="610">
      <c r="A610" s="1"/>
      <c r="B610" s="188"/>
      <c r="C610" s="189"/>
    </row>
    <row r="611">
      <c r="A611" s="1"/>
      <c r="B611" s="188"/>
      <c r="C611" s="190"/>
    </row>
    <row r="612">
      <c r="A612" s="1"/>
      <c r="B612" s="188"/>
      <c r="C612" s="189"/>
    </row>
    <row r="613">
      <c r="A613" s="1"/>
      <c r="B613" s="188"/>
      <c r="C613" s="190"/>
    </row>
    <row r="614">
      <c r="A614" s="1"/>
      <c r="B614" s="188"/>
      <c r="C614" s="189"/>
    </row>
    <row r="615">
      <c r="A615" s="1"/>
      <c r="B615" s="188"/>
      <c r="C615" s="190"/>
    </row>
    <row r="616">
      <c r="A616" s="1"/>
      <c r="B616" s="188"/>
      <c r="C616" s="189"/>
    </row>
    <row r="617">
      <c r="A617" s="1"/>
      <c r="B617" s="188"/>
      <c r="C617" s="190"/>
    </row>
    <row r="618">
      <c r="A618" s="1"/>
      <c r="B618" s="188"/>
      <c r="C618" s="189"/>
    </row>
    <row r="619">
      <c r="A619" s="1"/>
      <c r="B619" s="188"/>
      <c r="C619" s="190"/>
    </row>
    <row r="620">
      <c r="A620" s="1"/>
      <c r="B620" s="188"/>
      <c r="C620" s="189"/>
    </row>
    <row r="621">
      <c r="A621" s="1"/>
      <c r="B621" s="188"/>
      <c r="C621" s="190"/>
    </row>
    <row r="622">
      <c r="A622" s="1"/>
      <c r="B622" s="188"/>
      <c r="C622" s="189"/>
    </row>
    <row r="623">
      <c r="A623" s="1"/>
      <c r="B623" s="188"/>
      <c r="C623" s="190"/>
    </row>
    <row r="624">
      <c r="A624" s="1"/>
      <c r="B624" s="188"/>
      <c r="C624" s="189"/>
    </row>
    <row r="625">
      <c r="A625" s="1"/>
      <c r="B625" s="188"/>
      <c r="C625" s="190"/>
    </row>
    <row r="626">
      <c r="A626" s="1"/>
      <c r="B626" s="188"/>
      <c r="C626" s="189"/>
    </row>
    <row r="627">
      <c r="A627" s="1"/>
      <c r="B627" s="188"/>
      <c r="C627" s="190"/>
    </row>
    <row r="628">
      <c r="A628" s="1"/>
      <c r="B628" s="188"/>
      <c r="C628" s="189"/>
    </row>
    <row r="629">
      <c r="A629" s="1"/>
      <c r="B629" s="188"/>
      <c r="C629" s="190"/>
    </row>
    <row r="630">
      <c r="A630" s="1"/>
      <c r="B630" s="188"/>
      <c r="C630" s="189"/>
    </row>
    <row r="631">
      <c r="A631" s="1"/>
      <c r="B631" s="188"/>
      <c r="C631" s="190"/>
    </row>
    <row r="632">
      <c r="A632" s="1"/>
      <c r="B632" s="188"/>
      <c r="C632" s="189"/>
    </row>
    <row r="633">
      <c r="A633" s="1"/>
      <c r="B633" s="188"/>
      <c r="C633" s="190"/>
    </row>
    <row r="634">
      <c r="A634" s="1"/>
      <c r="B634" s="188"/>
      <c r="C634" s="189"/>
    </row>
    <row r="635">
      <c r="A635" s="1"/>
      <c r="B635" s="188"/>
      <c r="C635" s="190"/>
    </row>
    <row r="636">
      <c r="A636" s="1"/>
      <c r="B636" s="188"/>
      <c r="C636" s="189"/>
    </row>
    <row r="637">
      <c r="A637" s="1"/>
      <c r="B637" s="188"/>
      <c r="C637" s="190"/>
    </row>
    <row r="638">
      <c r="A638" s="1"/>
      <c r="B638" s="188"/>
      <c r="C638" s="189"/>
    </row>
    <row r="639">
      <c r="A639" s="1"/>
      <c r="B639" s="188"/>
      <c r="C639" s="190"/>
    </row>
    <row r="640">
      <c r="A640" s="1"/>
      <c r="B640" s="188"/>
      <c r="C640" s="189"/>
    </row>
    <row r="641">
      <c r="A641" s="1"/>
      <c r="B641" s="188"/>
      <c r="C641" s="190"/>
    </row>
    <row r="642">
      <c r="A642" s="1"/>
      <c r="B642" s="188"/>
      <c r="C642" s="189"/>
    </row>
    <row r="643">
      <c r="A643" s="1"/>
      <c r="B643" s="188"/>
      <c r="C643" s="190"/>
    </row>
    <row r="644">
      <c r="A644" s="1"/>
      <c r="B644" s="188"/>
      <c r="C644" s="189"/>
    </row>
    <row r="645">
      <c r="A645" s="1"/>
      <c r="B645" s="188"/>
      <c r="C645" s="190"/>
    </row>
    <row r="646">
      <c r="A646" s="1"/>
      <c r="B646" s="188"/>
      <c r="C646" s="189"/>
    </row>
    <row r="647">
      <c r="A647" s="1"/>
      <c r="B647" s="188"/>
      <c r="C647" s="190"/>
    </row>
    <row r="648">
      <c r="A648" s="1"/>
      <c r="B648" s="188"/>
      <c r="C648" s="189"/>
    </row>
    <row r="649">
      <c r="A649" s="1"/>
      <c r="B649" s="188"/>
      <c r="C649" s="190"/>
    </row>
    <row r="650">
      <c r="A650" s="1"/>
      <c r="B650" s="188"/>
      <c r="C650" s="189"/>
    </row>
    <row r="651">
      <c r="A651" s="1"/>
      <c r="B651" s="188"/>
      <c r="C651" s="190"/>
    </row>
    <row r="652">
      <c r="A652" s="1"/>
      <c r="B652" s="188"/>
      <c r="C652" s="189"/>
    </row>
    <row r="653">
      <c r="A653" s="1"/>
      <c r="B653" s="188"/>
      <c r="C653" s="190"/>
    </row>
    <row r="654">
      <c r="A654" s="1"/>
      <c r="B654" s="188"/>
      <c r="C654" s="189"/>
    </row>
    <row r="655">
      <c r="A655" s="1"/>
      <c r="B655" s="188"/>
      <c r="C655" s="190"/>
    </row>
    <row r="656">
      <c r="A656" s="1"/>
      <c r="B656" s="188"/>
      <c r="C656" s="189"/>
    </row>
    <row r="657">
      <c r="A657" s="1"/>
      <c r="B657" s="188"/>
      <c r="C657" s="190"/>
    </row>
    <row r="658">
      <c r="A658" s="1"/>
      <c r="B658" s="188"/>
      <c r="C658" s="189"/>
    </row>
    <row r="659">
      <c r="A659" s="1"/>
      <c r="B659" s="188"/>
      <c r="C659" s="190"/>
    </row>
    <row r="660">
      <c r="A660" s="1"/>
      <c r="B660" s="188"/>
      <c r="C660" s="189"/>
    </row>
    <row r="661">
      <c r="A661" s="1"/>
      <c r="B661" s="188"/>
      <c r="C661" s="190"/>
    </row>
    <row r="662">
      <c r="A662" s="1"/>
      <c r="B662" s="188"/>
      <c r="C662" s="189"/>
    </row>
    <row r="663">
      <c r="A663" s="1"/>
      <c r="B663" s="188"/>
      <c r="C663" s="190"/>
    </row>
    <row r="664">
      <c r="A664" s="1"/>
      <c r="B664" s="188"/>
      <c r="C664" s="189"/>
    </row>
    <row r="665">
      <c r="A665" s="1"/>
      <c r="B665" s="188"/>
      <c r="C665" s="190"/>
    </row>
    <row r="666">
      <c r="A666" s="1"/>
      <c r="B666" s="188"/>
      <c r="C666" s="189"/>
    </row>
    <row r="667">
      <c r="A667" s="1"/>
      <c r="B667" s="188"/>
      <c r="C667" s="190"/>
    </row>
    <row r="668">
      <c r="A668" s="1"/>
      <c r="B668" s="188"/>
      <c r="C668" s="189"/>
    </row>
    <row r="669">
      <c r="A669" s="1"/>
      <c r="B669" s="188"/>
      <c r="C669" s="190"/>
    </row>
    <row r="670">
      <c r="A670" s="1"/>
      <c r="B670" s="188"/>
      <c r="C670" s="189"/>
    </row>
    <row r="671">
      <c r="A671" s="1"/>
      <c r="B671" s="188"/>
      <c r="C671" s="190"/>
    </row>
    <row r="672">
      <c r="A672" s="1"/>
      <c r="B672" s="188"/>
      <c r="C672" s="189"/>
    </row>
    <row r="673">
      <c r="A673" s="1"/>
      <c r="B673" s="188"/>
      <c r="C673" s="190"/>
    </row>
    <row r="674">
      <c r="A674" s="1"/>
      <c r="B674" s="188"/>
      <c r="C674" s="189"/>
    </row>
    <row r="675">
      <c r="A675" s="1"/>
      <c r="B675" s="188"/>
      <c r="C675" s="190"/>
    </row>
    <row r="676">
      <c r="A676" s="1"/>
      <c r="B676" s="188"/>
      <c r="C676" s="189"/>
    </row>
    <row r="677">
      <c r="A677" s="1"/>
      <c r="B677" s="188"/>
      <c r="C677" s="190"/>
    </row>
    <row r="678">
      <c r="A678" s="1"/>
      <c r="B678" s="188"/>
      <c r="C678" s="189"/>
    </row>
    <row r="679">
      <c r="A679" s="1"/>
      <c r="B679" s="188"/>
      <c r="C679" s="190"/>
    </row>
    <row r="680">
      <c r="A680" s="1"/>
      <c r="B680" s="188"/>
      <c r="C680" s="189"/>
    </row>
    <row r="681">
      <c r="A681" s="1"/>
      <c r="B681" s="188"/>
      <c r="C681" s="190"/>
    </row>
    <row r="682">
      <c r="A682" s="1"/>
      <c r="B682" s="188"/>
      <c r="C682" s="189"/>
    </row>
    <row r="683">
      <c r="A683" s="1"/>
      <c r="B683" s="188"/>
      <c r="C683" s="190"/>
    </row>
    <row r="684">
      <c r="A684" s="1"/>
      <c r="B684" s="188"/>
      <c r="C684" s="189"/>
    </row>
    <row r="685">
      <c r="A685" s="1"/>
      <c r="B685" s="188"/>
      <c r="C685" s="190"/>
    </row>
    <row r="686">
      <c r="A686" s="1"/>
      <c r="B686" s="188"/>
      <c r="C686" s="189"/>
    </row>
    <row r="687">
      <c r="A687" s="1"/>
      <c r="B687" s="188"/>
      <c r="C687" s="190"/>
    </row>
    <row r="688">
      <c r="A688" s="1"/>
      <c r="B688" s="188"/>
      <c r="C688" s="189"/>
    </row>
    <row r="689">
      <c r="A689" s="1"/>
      <c r="B689" s="188"/>
      <c r="C689" s="190"/>
    </row>
    <row r="690">
      <c r="A690" s="1"/>
      <c r="B690" s="188"/>
      <c r="C690" s="189"/>
    </row>
    <row r="691">
      <c r="A691" s="1"/>
      <c r="B691" s="188"/>
      <c r="C691" s="190"/>
    </row>
    <row r="692">
      <c r="A692" s="1"/>
      <c r="B692" s="188"/>
      <c r="C692" s="189"/>
    </row>
    <row r="693">
      <c r="A693" s="1"/>
      <c r="B693" s="188"/>
      <c r="C693" s="190"/>
    </row>
    <row r="694">
      <c r="A694" s="1"/>
      <c r="B694" s="188"/>
      <c r="C694" s="189"/>
    </row>
    <row r="695">
      <c r="A695" s="1"/>
      <c r="B695" s="188"/>
      <c r="C695" s="190"/>
    </row>
    <row r="696">
      <c r="A696" s="1"/>
      <c r="B696" s="188"/>
      <c r="C696" s="189"/>
    </row>
    <row r="697">
      <c r="A697" s="1"/>
      <c r="B697" s="188"/>
      <c r="C697" s="190"/>
    </row>
    <row r="698">
      <c r="A698" s="1"/>
      <c r="B698" s="188"/>
      <c r="C698" s="189"/>
    </row>
    <row r="699">
      <c r="A699" s="1"/>
      <c r="B699" s="188"/>
      <c r="C699" s="190"/>
    </row>
    <row r="700">
      <c r="A700" s="1"/>
      <c r="B700" s="188"/>
      <c r="C700" s="189"/>
    </row>
    <row r="701">
      <c r="A701" s="1"/>
      <c r="B701" s="188"/>
      <c r="C701" s="190"/>
    </row>
    <row r="702">
      <c r="A702" s="1"/>
      <c r="B702" s="188"/>
      <c r="C702" s="189"/>
    </row>
    <row r="703">
      <c r="A703" s="1"/>
      <c r="B703" s="188"/>
      <c r="C703" s="190"/>
    </row>
    <row r="704">
      <c r="A704" s="1"/>
      <c r="B704" s="188"/>
      <c r="C704" s="189"/>
    </row>
    <row r="705">
      <c r="A705" s="1"/>
      <c r="B705" s="188"/>
      <c r="C705" s="190"/>
    </row>
    <row r="706">
      <c r="A706" s="1"/>
      <c r="B706" s="188"/>
      <c r="C706" s="189"/>
    </row>
    <row r="707">
      <c r="A707" s="1"/>
      <c r="B707" s="188"/>
      <c r="C707" s="190"/>
    </row>
    <row r="708">
      <c r="A708" s="1"/>
      <c r="B708" s="188"/>
      <c r="C708" s="189"/>
    </row>
    <row r="709">
      <c r="A709" s="1"/>
      <c r="B709" s="188"/>
      <c r="C709" s="190"/>
    </row>
    <row r="710">
      <c r="A710" s="1"/>
      <c r="B710" s="188"/>
      <c r="C710" s="189"/>
    </row>
    <row r="711">
      <c r="A711" s="1"/>
      <c r="B711" s="188"/>
      <c r="C711" s="190"/>
    </row>
    <row r="712">
      <c r="A712" s="1"/>
      <c r="B712" s="188"/>
      <c r="C712" s="189"/>
    </row>
    <row r="713">
      <c r="A713" s="1"/>
      <c r="B713" s="188"/>
      <c r="C713" s="190"/>
    </row>
    <row r="714">
      <c r="A714" s="1"/>
      <c r="B714" s="188"/>
      <c r="C714" s="189"/>
    </row>
    <row r="715">
      <c r="A715" s="1"/>
      <c r="B715" s="188"/>
      <c r="C715" s="190"/>
    </row>
    <row r="716">
      <c r="A716" s="1"/>
      <c r="B716" s="188"/>
      <c r="C716" s="189"/>
    </row>
    <row r="717">
      <c r="A717" s="1"/>
      <c r="B717" s="188"/>
      <c r="C717" s="190"/>
    </row>
    <row r="718">
      <c r="A718" s="1"/>
      <c r="B718" s="188"/>
      <c r="C718" s="189"/>
    </row>
    <row r="719">
      <c r="A719" s="1"/>
      <c r="B719" s="188"/>
      <c r="C719" s="190"/>
    </row>
    <row r="720">
      <c r="A720" s="1"/>
      <c r="B720" s="188"/>
      <c r="C720" s="189"/>
    </row>
    <row r="721">
      <c r="A721" s="1"/>
      <c r="B721" s="188"/>
      <c r="C721" s="190"/>
    </row>
    <row r="722">
      <c r="A722" s="1"/>
      <c r="B722" s="188"/>
      <c r="C722" s="189"/>
    </row>
    <row r="723">
      <c r="A723" s="1"/>
      <c r="B723" s="188"/>
      <c r="C723" s="190"/>
    </row>
    <row r="724">
      <c r="A724" s="1"/>
      <c r="B724" s="188"/>
      <c r="C724" s="189"/>
    </row>
    <row r="725">
      <c r="A725" s="1"/>
      <c r="B725" s="188"/>
      <c r="C725" s="190"/>
    </row>
    <row r="726">
      <c r="A726" s="1"/>
      <c r="B726" s="188"/>
      <c r="C726" s="189"/>
    </row>
    <row r="727">
      <c r="A727" s="1"/>
      <c r="B727" s="188"/>
      <c r="C727" s="190"/>
    </row>
    <row r="728">
      <c r="A728" s="1"/>
      <c r="B728" s="188"/>
      <c r="C728" s="189"/>
    </row>
    <row r="729">
      <c r="A729" s="1"/>
      <c r="B729" s="188"/>
      <c r="C729" s="190"/>
    </row>
    <row r="730">
      <c r="A730" s="1"/>
      <c r="B730" s="188"/>
      <c r="C730" s="189"/>
    </row>
    <row r="731">
      <c r="A731" s="1"/>
      <c r="B731" s="188"/>
      <c r="C731" s="190"/>
    </row>
    <row r="732">
      <c r="A732" s="1"/>
      <c r="B732" s="188"/>
      <c r="C732" s="189"/>
    </row>
    <row r="733">
      <c r="A733" s="1"/>
      <c r="B733" s="188"/>
      <c r="C733" s="190"/>
    </row>
    <row r="734">
      <c r="A734" s="1"/>
      <c r="B734" s="188"/>
      <c r="C734" s="189"/>
    </row>
    <row r="735">
      <c r="A735" s="1"/>
      <c r="B735" s="188"/>
      <c r="C735" s="190"/>
    </row>
    <row r="736">
      <c r="A736" s="1"/>
      <c r="B736" s="188"/>
      <c r="C736" s="189"/>
    </row>
    <row r="737">
      <c r="A737" s="1"/>
      <c r="B737" s="188"/>
      <c r="C737" s="190"/>
    </row>
    <row r="738">
      <c r="A738" s="1"/>
      <c r="B738" s="188"/>
      <c r="C738" s="189"/>
    </row>
    <row r="739">
      <c r="A739" s="1"/>
      <c r="B739" s="188"/>
      <c r="C739" s="190"/>
    </row>
    <row r="740">
      <c r="A740" s="1"/>
      <c r="B740" s="188"/>
      <c r="C740" s="189"/>
    </row>
    <row r="741">
      <c r="A741" s="1"/>
      <c r="B741" s="188"/>
      <c r="C741" s="190"/>
    </row>
    <row r="742">
      <c r="A742" s="1"/>
      <c r="B742" s="188"/>
      <c r="C742" s="189"/>
    </row>
    <row r="743">
      <c r="A743" s="1"/>
      <c r="B743" s="188"/>
      <c r="C743" s="190"/>
    </row>
    <row r="744">
      <c r="A744" s="1"/>
      <c r="B744" s="188"/>
      <c r="C744" s="189"/>
    </row>
    <row r="745">
      <c r="A745" s="1"/>
      <c r="B745" s="188"/>
      <c r="C745" s="190"/>
    </row>
    <row r="746">
      <c r="A746" s="1"/>
      <c r="B746" s="188"/>
      <c r="C746" s="189"/>
    </row>
    <row r="747">
      <c r="A747" s="1"/>
      <c r="B747" s="188"/>
      <c r="C747" s="190"/>
    </row>
    <row r="748">
      <c r="A748" s="1"/>
      <c r="B748" s="188"/>
      <c r="C748" s="189"/>
    </row>
    <row r="749">
      <c r="A749" s="1"/>
      <c r="B749" s="188"/>
      <c r="C749" s="190"/>
    </row>
    <row r="750">
      <c r="A750" s="1"/>
      <c r="B750" s="188"/>
      <c r="C750" s="189"/>
    </row>
    <row r="751">
      <c r="A751" s="1"/>
      <c r="B751" s="188"/>
      <c r="C751" s="190"/>
    </row>
    <row r="752">
      <c r="A752" s="1"/>
      <c r="B752" s="188"/>
      <c r="C752" s="189"/>
    </row>
    <row r="753">
      <c r="A753" s="1"/>
      <c r="B753" s="188"/>
      <c r="C753" s="190"/>
    </row>
    <row r="754">
      <c r="A754" s="1"/>
      <c r="B754" s="188"/>
      <c r="C754" s="189"/>
    </row>
    <row r="755">
      <c r="A755" s="1"/>
      <c r="B755" s="188"/>
      <c r="C755" s="190"/>
    </row>
    <row r="756">
      <c r="A756" s="1"/>
      <c r="B756" s="188"/>
      <c r="C756" s="189"/>
    </row>
    <row r="757">
      <c r="A757" s="1"/>
      <c r="B757" s="188"/>
      <c r="C757" s="190"/>
    </row>
    <row r="758">
      <c r="A758" s="1"/>
      <c r="B758" s="188"/>
      <c r="C758" s="189"/>
    </row>
    <row r="759">
      <c r="A759" s="1"/>
      <c r="B759" s="188"/>
      <c r="C759" s="190"/>
    </row>
    <row r="760">
      <c r="A760" s="1"/>
      <c r="B760" s="188"/>
      <c r="C760" s="189"/>
    </row>
    <row r="761">
      <c r="A761" s="1"/>
      <c r="B761" s="188"/>
      <c r="C761" s="190"/>
    </row>
    <row r="762">
      <c r="A762" s="1"/>
      <c r="B762" s="188"/>
      <c r="C762" s="189"/>
    </row>
    <row r="763">
      <c r="A763" s="1"/>
      <c r="B763" s="188"/>
      <c r="C763" s="190"/>
    </row>
    <row r="764">
      <c r="A764" s="1"/>
      <c r="B764" s="188"/>
      <c r="C764" s="189"/>
    </row>
    <row r="765">
      <c r="A765" s="1"/>
      <c r="B765" s="188"/>
      <c r="C765" s="190"/>
    </row>
    <row r="766">
      <c r="A766" s="1"/>
      <c r="B766" s="188"/>
      <c r="C766" s="189"/>
    </row>
    <row r="767">
      <c r="A767" s="1"/>
      <c r="B767" s="188"/>
      <c r="C767" s="190"/>
    </row>
    <row r="768">
      <c r="A768" s="1"/>
      <c r="B768" s="188"/>
      <c r="C768" s="189"/>
    </row>
    <row r="769">
      <c r="A769" s="1"/>
      <c r="B769" s="188"/>
      <c r="C769" s="190"/>
    </row>
    <row r="770">
      <c r="A770" s="1"/>
      <c r="B770" s="188"/>
      <c r="C770" s="189"/>
    </row>
    <row r="771">
      <c r="A771" s="1"/>
      <c r="B771" s="188"/>
      <c r="C771" s="190"/>
    </row>
    <row r="772">
      <c r="A772" s="1"/>
      <c r="B772" s="188"/>
      <c r="C772" s="189"/>
    </row>
    <row r="773">
      <c r="A773" s="1"/>
      <c r="B773" s="188"/>
      <c r="C773" s="190"/>
    </row>
    <row r="774">
      <c r="A774" s="1"/>
      <c r="B774" s="188"/>
      <c r="C774" s="189"/>
    </row>
    <row r="775">
      <c r="A775" s="1"/>
      <c r="B775" s="188"/>
      <c r="C775" s="190"/>
    </row>
    <row r="776">
      <c r="A776" s="1"/>
      <c r="B776" s="188"/>
      <c r="C776" s="189"/>
    </row>
    <row r="777">
      <c r="A777" s="1"/>
      <c r="B777" s="188"/>
      <c r="C777" s="190"/>
    </row>
    <row r="778">
      <c r="A778" s="1"/>
      <c r="B778" s="188"/>
      <c r="C778" s="189"/>
    </row>
    <row r="779">
      <c r="A779" s="1"/>
      <c r="B779" s="188"/>
      <c r="C779" s="190"/>
    </row>
    <row r="780">
      <c r="A780" s="1"/>
      <c r="B780" s="188"/>
      <c r="C780" s="189"/>
    </row>
    <row r="781">
      <c r="A781" s="1"/>
      <c r="B781" s="188"/>
      <c r="C781" s="190"/>
    </row>
    <row r="782">
      <c r="A782" s="1"/>
      <c r="B782" s="188"/>
      <c r="C782" s="189"/>
    </row>
    <row r="783">
      <c r="A783" s="1"/>
      <c r="B783" s="188"/>
      <c r="C783" s="190"/>
    </row>
    <row r="784">
      <c r="A784" s="1"/>
      <c r="B784" s="188"/>
      <c r="C784" s="189"/>
    </row>
    <row r="785">
      <c r="A785" s="1"/>
      <c r="B785" s="188"/>
      <c r="C785" s="190"/>
    </row>
    <row r="786">
      <c r="A786" s="1"/>
      <c r="B786" s="188"/>
      <c r="C786" s="189"/>
    </row>
    <row r="787">
      <c r="A787" s="1"/>
      <c r="B787" s="188"/>
      <c r="C787" s="190"/>
    </row>
    <row r="788">
      <c r="A788" s="1"/>
      <c r="B788" s="188"/>
      <c r="C788" s="189"/>
    </row>
    <row r="789">
      <c r="A789" s="1"/>
      <c r="B789" s="188"/>
      <c r="C789" s="190"/>
    </row>
    <row r="790">
      <c r="A790" s="1"/>
      <c r="B790" s="188"/>
      <c r="C790" s="189"/>
    </row>
    <row r="791">
      <c r="A791" s="1"/>
      <c r="B791" s="188"/>
      <c r="C791" s="190"/>
    </row>
    <row r="792">
      <c r="A792" s="1"/>
      <c r="B792" s="188"/>
      <c r="C792" s="189"/>
    </row>
    <row r="793">
      <c r="A793" s="1"/>
      <c r="B793" s="188"/>
      <c r="C793" s="190"/>
    </row>
    <row r="794">
      <c r="A794" s="1"/>
      <c r="B794" s="188"/>
      <c r="C794" s="189"/>
    </row>
    <row r="795">
      <c r="A795" s="1"/>
      <c r="B795" s="188"/>
      <c r="C795" s="190"/>
    </row>
    <row r="796">
      <c r="A796" s="1"/>
      <c r="B796" s="188"/>
      <c r="C796" s="189"/>
    </row>
    <row r="797">
      <c r="A797" s="1"/>
      <c r="B797" s="188"/>
      <c r="C797" s="190"/>
    </row>
    <row r="798">
      <c r="A798" s="1"/>
      <c r="B798" s="188"/>
      <c r="C798" s="189"/>
    </row>
    <row r="799">
      <c r="A799" s="1"/>
      <c r="B799" s="188"/>
      <c r="C799" s="190"/>
    </row>
    <row r="800">
      <c r="A800" s="1"/>
      <c r="B800" s="188"/>
      <c r="C800" s="189"/>
    </row>
    <row r="801">
      <c r="A801" s="1"/>
      <c r="B801" s="188"/>
      <c r="C801" s="190"/>
    </row>
    <row r="802">
      <c r="A802" s="1"/>
      <c r="B802" s="188"/>
      <c r="C802" s="189"/>
    </row>
    <row r="803">
      <c r="A803" s="1"/>
      <c r="B803" s="188"/>
      <c r="C803" s="190"/>
    </row>
    <row r="804">
      <c r="A804" s="1"/>
      <c r="B804" s="188"/>
      <c r="C804" s="189"/>
    </row>
    <row r="805">
      <c r="A805" s="1"/>
      <c r="B805" s="188"/>
      <c r="C805" s="190"/>
    </row>
    <row r="806">
      <c r="A806" s="1"/>
      <c r="B806" s="188"/>
      <c r="C806" s="189"/>
    </row>
    <row r="807">
      <c r="A807" s="1"/>
      <c r="B807" s="188"/>
      <c r="C807" s="190"/>
    </row>
    <row r="808">
      <c r="A808" s="1"/>
      <c r="B808" s="188"/>
      <c r="C808" s="189"/>
    </row>
    <row r="809">
      <c r="A809" s="1"/>
      <c r="B809" s="188"/>
      <c r="C809" s="190"/>
    </row>
    <row r="810">
      <c r="A810" s="1"/>
      <c r="B810" s="188"/>
      <c r="C810" s="189"/>
    </row>
    <row r="811">
      <c r="A811" s="1"/>
      <c r="B811" s="188"/>
      <c r="C811" s="190"/>
    </row>
    <row r="812">
      <c r="A812" s="1"/>
      <c r="B812" s="188"/>
      <c r="C812" s="189"/>
    </row>
    <row r="813">
      <c r="A813" s="1"/>
      <c r="B813" s="188"/>
      <c r="C813" s="190"/>
    </row>
    <row r="814">
      <c r="A814" s="1"/>
      <c r="B814" s="188"/>
      <c r="C814" s="189"/>
    </row>
    <row r="815">
      <c r="A815" s="1"/>
      <c r="B815" s="188"/>
      <c r="C815" s="190"/>
    </row>
    <row r="816">
      <c r="A816" s="1"/>
      <c r="B816" s="188"/>
      <c r="C816" s="189"/>
    </row>
    <row r="817">
      <c r="A817" s="1"/>
      <c r="B817" s="188"/>
      <c r="C817" s="190"/>
    </row>
    <row r="818">
      <c r="A818" s="1"/>
      <c r="B818" s="188"/>
      <c r="C818" s="189"/>
    </row>
    <row r="819">
      <c r="A819" s="1"/>
      <c r="B819" s="188"/>
      <c r="C819" s="190"/>
    </row>
    <row r="820">
      <c r="A820" s="1"/>
      <c r="B820" s="188"/>
      <c r="C820" s="189"/>
    </row>
    <row r="821">
      <c r="A821" s="1"/>
      <c r="B821" s="188"/>
      <c r="C821" s="190"/>
    </row>
    <row r="822">
      <c r="A822" s="1"/>
      <c r="B822" s="188"/>
      <c r="C822" s="189"/>
    </row>
    <row r="823">
      <c r="A823" s="1"/>
      <c r="B823" s="188"/>
      <c r="C823" s="190"/>
    </row>
    <row r="824">
      <c r="A824" s="1"/>
      <c r="B824" s="188"/>
      <c r="C824" s="189"/>
    </row>
    <row r="825">
      <c r="A825" s="1"/>
      <c r="B825" s="188"/>
      <c r="C825" s="190"/>
    </row>
    <row r="826">
      <c r="A826" s="1"/>
      <c r="B826" s="188"/>
      <c r="C826" s="189"/>
    </row>
    <row r="827">
      <c r="A827" s="1"/>
      <c r="B827" s="188"/>
      <c r="C827" s="190"/>
    </row>
    <row r="828">
      <c r="A828" s="1"/>
      <c r="B828" s="188"/>
      <c r="C828" s="189"/>
    </row>
    <row r="829">
      <c r="A829" s="1"/>
      <c r="B829" s="188"/>
      <c r="C829" s="190"/>
    </row>
    <row r="830">
      <c r="A830" s="1"/>
      <c r="B830" s="188"/>
      <c r="C830" s="189"/>
    </row>
    <row r="831">
      <c r="A831" s="1"/>
      <c r="B831" s="188"/>
      <c r="C831" s="190"/>
    </row>
    <row r="832">
      <c r="A832" s="1"/>
      <c r="B832" s="188"/>
      <c r="C832" s="189"/>
    </row>
    <row r="833">
      <c r="A833" s="1"/>
      <c r="B833" s="188"/>
      <c r="C833" s="190"/>
    </row>
    <row r="834">
      <c r="A834" s="1"/>
      <c r="B834" s="188"/>
      <c r="C834" s="189"/>
    </row>
    <row r="835">
      <c r="A835" s="1"/>
      <c r="B835" s="188"/>
      <c r="C835" s="190"/>
    </row>
    <row r="836">
      <c r="A836" s="1"/>
      <c r="B836" s="188"/>
      <c r="C836" s="189"/>
    </row>
    <row r="837">
      <c r="A837" s="1"/>
      <c r="B837" s="188"/>
      <c r="C837" s="190"/>
    </row>
    <row r="838">
      <c r="A838" s="1"/>
      <c r="B838" s="188"/>
      <c r="C838" s="189"/>
    </row>
    <row r="839">
      <c r="A839" s="1"/>
      <c r="B839" s="188"/>
      <c r="C839" s="190"/>
    </row>
    <row r="840">
      <c r="A840" s="1"/>
      <c r="B840" s="188"/>
      <c r="C840" s="189"/>
    </row>
    <row r="841">
      <c r="A841" s="1"/>
      <c r="B841" s="188"/>
      <c r="C841" s="190"/>
    </row>
    <row r="842">
      <c r="A842" s="1"/>
      <c r="B842" s="188"/>
      <c r="C842" s="189"/>
    </row>
    <row r="843">
      <c r="A843" s="1"/>
      <c r="B843" s="188"/>
      <c r="C843" s="190"/>
    </row>
    <row r="844">
      <c r="A844" s="1"/>
      <c r="B844" s="188"/>
      <c r="C844" s="189"/>
    </row>
    <row r="845">
      <c r="A845" s="1"/>
      <c r="B845" s="188"/>
      <c r="C845" s="190"/>
    </row>
    <row r="846">
      <c r="A846" s="1"/>
      <c r="B846" s="188"/>
      <c r="C846" s="189"/>
    </row>
    <row r="847">
      <c r="A847" s="1"/>
      <c r="B847" s="188"/>
      <c r="C847" s="190"/>
    </row>
    <row r="848">
      <c r="A848" s="1"/>
      <c r="B848" s="188"/>
      <c r="C848" s="189"/>
    </row>
    <row r="849">
      <c r="A849" s="1"/>
      <c r="B849" s="188"/>
      <c r="C849" s="190"/>
    </row>
    <row r="850">
      <c r="A850" s="1"/>
      <c r="B850" s="188"/>
      <c r="C850" s="189"/>
    </row>
    <row r="851">
      <c r="A851" s="1"/>
      <c r="B851" s="188"/>
      <c r="C851" s="190"/>
    </row>
    <row r="852">
      <c r="A852" s="1"/>
      <c r="B852" s="188"/>
      <c r="C852" s="189"/>
    </row>
    <row r="853">
      <c r="A853" s="1"/>
      <c r="B853" s="188"/>
      <c r="C853" s="190"/>
    </row>
    <row r="854">
      <c r="A854" s="1"/>
      <c r="B854" s="188"/>
      <c r="C854" s="189"/>
    </row>
    <row r="855">
      <c r="A855" s="1"/>
      <c r="B855" s="188"/>
      <c r="C855" s="190"/>
    </row>
    <row r="856">
      <c r="A856" s="1"/>
      <c r="B856" s="188"/>
      <c r="C856" s="189"/>
    </row>
    <row r="857">
      <c r="A857" s="1"/>
      <c r="B857" s="188"/>
      <c r="C857" s="190"/>
    </row>
    <row r="858">
      <c r="A858" s="1"/>
      <c r="B858" s="188"/>
      <c r="C858" s="189"/>
    </row>
    <row r="859">
      <c r="A859" s="1"/>
      <c r="B859" s="188"/>
      <c r="C859" s="190"/>
    </row>
    <row r="860">
      <c r="A860" s="1"/>
      <c r="B860" s="188"/>
      <c r="C860" s="189"/>
    </row>
    <row r="861">
      <c r="A861" s="1"/>
      <c r="B861" s="188"/>
      <c r="C861" s="190"/>
    </row>
    <row r="862">
      <c r="A862" s="1"/>
      <c r="B862" s="188"/>
      <c r="C862" s="189"/>
    </row>
    <row r="863">
      <c r="A863" s="1"/>
      <c r="B863" s="188"/>
      <c r="C863" s="190"/>
    </row>
    <row r="864">
      <c r="A864" s="1"/>
      <c r="B864" s="188"/>
      <c r="C864" s="189"/>
    </row>
    <row r="865">
      <c r="A865" s="1"/>
      <c r="B865" s="188"/>
      <c r="C865" s="190"/>
    </row>
    <row r="866">
      <c r="A866" s="1"/>
      <c r="B866" s="188"/>
      <c r="C866" s="189"/>
    </row>
    <row r="867">
      <c r="A867" s="1"/>
      <c r="B867" s="188"/>
      <c r="C867" s="190"/>
    </row>
    <row r="868">
      <c r="A868" s="1"/>
      <c r="B868" s="188"/>
      <c r="C868" s="189"/>
    </row>
    <row r="869">
      <c r="A869" s="1"/>
      <c r="B869" s="188"/>
      <c r="C869" s="190"/>
    </row>
    <row r="870">
      <c r="A870" s="1"/>
      <c r="B870" s="188"/>
      <c r="C870" s="189"/>
    </row>
    <row r="871">
      <c r="A871" s="1"/>
      <c r="B871" s="188"/>
      <c r="C871" s="190"/>
    </row>
    <row r="872">
      <c r="A872" s="1"/>
      <c r="B872" s="188"/>
      <c r="C872" s="189"/>
    </row>
    <row r="873">
      <c r="A873" s="1"/>
      <c r="B873" s="188"/>
      <c r="C873" s="190"/>
    </row>
    <row r="874">
      <c r="A874" s="1"/>
      <c r="B874" s="188"/>
      <c r="C874" s="189"/>
    </row>
    <row r="875">
      <c r="A875" s="1"/>
      <c r="B875" s="188"/>
      <c r="C875" s="190"/>
    </row>
    <row r="876">
      <c r="A876" s="1"/>
      <c r="B876" s="188"/>
      <c r="C876" s="189"/>
    </row>
    <row r="877">
      <c r="A877" s="1"/>
      <c r="B877" s="188"/>
      <c r="C877" s="190"/>
    </row>
    <row r="878">
      <c r="A878" s="1"/>
      <c r="B878" s="188"/>
      <c r="C878" s="189"/>
    </row>
    <row r="879">
      <c r="A879" s="1"/>
      <c r="B879" s="188"/>
      <c r="C879" s="190"/>
    </row>
    <row r="880">
      <c r="A880" s="1"/>
      <c r="B880" s="188"/>
      <c r="C880" s="189"/>
    </row>
    <row r="881">
      <c r="A881" s="1"/>
      <c r="B881" s="188"/>
      <c r="C881" s="190"/>
    </row>
    <row r="882">
      <c r="A882" s="1"/>
      <c r="B882" s="188"/>
      <c r="C882" s="189"/>
    </row>
    <row r="883">
      <c r="A883" s="1"/>
      <c r="B883" s="188"/>
      <c r="C883" s="190"/>
    </row>
    <row r="884">
      <c r="A884" s="1"/>
      <c r="B884" s="188"/>
      <c r="C884" s="189"/>
    </row>
    <row r="885">
      <c r="A885" s="1"/>
      <c r="B885" s="188"/>
      <c r="C885" s="190"/>
    </row>
    <row r="886">
      <c r="A886" s="1"/>
      <c r="B886" s="188"/>
      <c r="C886" s="189"/>
    </row>
    <row r="887">
      <c r="A887" s="1"/>
      <c r="B887" s="188"/>
      <c r="C887" s="190"/>
    </row>
    <row r="888">
      <c r="A888" s="1"/>
      <c r="B888" s="188"/>
      <c r="C888" s="189"/>
    </row>
    <row r="889">
      <c r="A889" s="1"/>
      <c r="B889" s="188"/>
      <c r="C889" s="190"/>
    </row>
    <row r="890">
      <c r="A890" s="1"/>
      <c r="B890" s="188"/>
      <c r="C890" s="189"/>
    </row>
    <row r="891">
      <c r="A891" s="1"/>
      <c r="B891" s="188"/>
      <c r="C891" s="190"/>
    </row>
    <row r="892">
      <c r="A892" s="1"/>
      <c r="B892" s="188"/>
      <c r="C892" s="189"/>
    </row>
    <row r="893">
      <c r="A893" s="1"/>
      <c r="B893" s="188"/>
      <c r="C893" s="190"/>
    </row>
    <row r="894">
      <c r="A894" s="1"/>
      <c r="B894" s="188"/>
      <c r="C894" s="189"/>
    </row>
    <row r="895">
      <c r="A895" s="1"/>
      <c r="B895" s="188"/>
      <c r="C895" s="190"/>
    </row>
    <row r="896">
      <c r="A896" s="1"/>
      <c r="B896" s="188"/>
      <c r="C896" s="189"/>
    </row>
    <row r="897">
      <c r="A897" s="1"/>
      <c r="B897" s="188"/>
      <c r="C897" s="190"/>
    </row>
    <row r="898">
      <c r="A898" s="1"/>
      <c r="B898" s="188"/>
      <c r="C898" s="189"/>
    </row>
    <row r="899">
      <c r="A899" s="1"/>
      <c r="B899" s="188"/>
      <c r="C899" s="190"/>
    </row>
    <row r="900">
      <c r="A900" s="1"/>
      <c r="B900" s="188"/>
      <c r="C900" s="189"/>
    </row>
    <row r="901">
      <c r="A901" s="1"/>
      <c r="B901" s="188"/>
      <c r="C901" s="190"/>
    </row>
    <row r="902">
      <c r="A902" s="1"/>
      <c r="B902" s="188"/>
      <c r="C902" s="189"/>
    </row>
    <row r="903">
      <c r="A903" s="1"/>
      <c r="B903" s="188"/>
      <c r="C903" s="190"/>
    </row>
    <row r="904">
      <c r="A904" s="1"/>
      <c r="B904" s="188"/>
      <c r="C904" s="189"/>
    </row>
    <row r="905">
      <c r="A905" s="1"/>
      <c r="B905" s="188"/>
      <c r="C905" s="190"/>
    </row>
    <row r="906">
      <c r="A906" s="1"/>
      <c r="B906" s="188"/>
      <c r="C906" s="189"/>
    </row>
    <row r="907">
      <c r="A907" s="1"/>
      <c r="B907" s="188"/>
      <c r="C907" s="190"/>
    </row>
    <row r="908">
      <c r="A908" s="1"/>
      <c r="B908" s="188"/>
      <c r="C908" s="189"/>
    </row>
    <row r="909">
      <c r="A909" s="1"/>
      <c r="B909" s="188"/>
      <c r="C909" s="190"/>
    </row>
    <row r="910">
      <c r="A910" s="1"/>
      <c r="B910" s="188"/>
      <c r="C910" s="189"/>
    </row>
    <row r="911">
      <c r="A911" s="1"/>
      <c r="B911" s="188"/>
      <c r="C911" s="190"/>
    </row>
    <row r="912">
      <c r="A912" s="1"/>
      <c r="B912" s="188"/>
      <c r="C912" s="189"/>
    </row>
    <row r="913">
      <c r="A913" s="1"/>
      <c r="B913" s="188"/>
      <c r="C913" s="190"/>
    </row>
    <row r="914">
      <c r="A914" s="1"/>
      <c r="B914" s="188"/>
      <c r="C914" s="189"/>
    </row>
    <row r="915">
      <c r="A915" s="1"/>
      <c r="B915" s="188"/>
      <c r="C915" s="190"/>
    </row>
    <row r="916">
      <c r="A916" s="1"/>
      <c r="B916" s="188"/>
      <c r="C916" s="189"/>
    </row>
    <row r="917">
      <c r="A917" s="1"/>
      <c r="B917" s="188"/>
      <c r="C917" s="190"/>
    </row>
    <row r="918">
      <c r="A918" s="1"/>
      <c r="B918" s="188"/>
      <c r="C918" s="189"/>
    </row>
    <row r="919">
      <c r="A919" s="1"/>
      <c r="B919" s="188"/>
      <c r="C919" s="190"/>
    </row>
    <row r="920">
      <c r="A920" s="1"/>
      <c r="B920" s="188"/>
      <c r="C920" s="189"/>
    </row>
    <row r="921">
      <c r="A921" s="1"/>
      <c r="B921" s="188"/>
      <c r="C921" s="190"/>
    </row>
    <row r="922">
      <c r="A922" s="1"/>
      <c r="B922" s="188"/>
      <c r="C922" s="189"/>
    </row>
    <row r="923">
      <c r="A923" s="1"/>
      <c r="B923" s="188"/>
      <c r="C923" s="190"/>
    </row>
    <row r="924">
      <c r="A924" s="1"/>
      <c r="B924" s="188"/>
      <c r="C924" s="189"/>
    </row>
    <row r="925">
      <c r="A925" s="1"/>
      <c r="B925" s="188"/>
      <c r="C925" s="190"/>
    </row>
    <row r="926">
      <c r="A926" s="1"/>
      <c r="B926" s="188"/>
      <c r="C926" s="189"/>
    </row>
    <row r="927">
      <c r="A927" s="1"/>
      <c r="B927" s="188"/>
      <c r="C927" s="190"/>
    </row>
    <row r="928">
      <c r="A928" s="1"/>
      <c r="B928" s="188"/>
      <c r="C928" s="189"/>
    </row>
    <row r="929">
      <c r="A929" s="1"/>
      <c r="B929" s="188"/>
      <c r="C929" s="190"/>
    </row>
    <row r="930">
      <c r="A930" s="1"/>
      <c r="B930" s="188"/>
      <c r="C930" s="189"/>
    </row>
    <row r="931">
      <c r="A931" s="1"/>
      <c r="B931" s="188"/>
      <c r="C931" s="190"/>
    </row>
    <row r="932">
      <c r="A932" s="1"/>
      <c r="B932" s="188"/>
      <c r="C932" s="189"/>
    </row>
    <row r="933">
      <c r="A933" s="1"/>
      <c r="B933" s="188"/>
      <c r="C933" s="190"/>
    </row>
    <row r="934">
      <c r="A934" s="1"/>
      <c r="B934" s="188"/>
      <c r="C934" s="189"/>
    </row>
    <row r="935">
      <c r="A935" s="1"/>
      <c r="B935" s="188"/>
      <c r="C935" s="190"/>
    </row>
    <row r="936">
      <c r="A936" s="1"/>
      <c r="B936" s="188"/>
      <c r="C936" s="189"/>
    </row>
    <row r="937">
      <c r="A937" s="1"/>
      <c r="B937" s="188"/>
      <c r="C937" s="190"/>
    </row>
    <row r="938">
      <c r="A938" s="1"/>
      <c r="B938" s="188"/>
      <c r="C938" s="189"/>
    </row>
    <row r="939">
      <c r="A939" s="1"/>
      <c r="B939" s="188"/>
      <c r="C939" s="190"/>
    </row>
    <row r="940">
      <c r="A940" s="1"/>
      <c r="B940" s="188"/>
      <c r="C940" s="189"/>
    </row>
    <row r="941">
      <c r="A941" s="1"/>
      <c r="B941" s="188"/>
      <c r="C941" s="190"/>
    </row>
    <row r="942">
      <c r="A942" s="1"/>
      <c r="B942" s="188"/>
      <c r="C942" s="189"/>
    </row>
    <row r="943">
      <c r="A943" s="1"/>
      <c r="B943" s="188"/>
      <c r="C943" s="190"/>
    </row>
    <row r="944">
      <c r="A944" s="1"/>
      <c r="B944" s="188"/>
      <c r="C944" s="189"/>
    </row>
    <row r="945">
      <c r="A945" s="1"/>
      <c r="B945" s="188"/>
      <c r="C945" s="190"/>
    </row>
    <row r="946">
      <c r="A946" s="1"/>
      <c r="B946" s="188"/>
      <c r="C946" s="189"/>
    </row>
    <row r="947">
      <c r="A947" s="1"/>
      <c r="B947" s="188"/>
      <c r="C947" s="190"/>
    </row>
    <row r="948">
      <c r="A948" s="1"/>
      <c r="B948" s="188"/>
      <c r="C948" s="189"/>
    </row>
    <row r="949">
      <c r="A949" s="1"/>
      <c r="B949" s="188"/>
      <c r="C949" s="190"/>
    </row>
    <row r="950">
      <c r="A950" s="1"/>
      <c r="B950" s="188"/>
      <c r="C950" s="189"/>
    </row>
    <row r="951">
      <c r="A951" s="1"/>
      <c r="B951" s="188"/>
      <c r="C951" s="190"/>
    </row>
    <row r="952">
      <c r="A952" s="1"/>
      <c r="B952" s="188"/>
      <c r="C952" s="189"/>
    </row>
    <row r="953">
      <c r="A953" s="1"/>
      <c r="B953" s="188"/>
      <c r="C953" s="190"/>
    </row>
    <row r="954">
      <c r="A954" s="1"/>
      <c r="B954" s="188"/>
      <c r="C954" s="189"/>
    </row>
    <row r="955">
      <c r="A955" s="1"/>
      <c r="B955" s="188"/>
      <c r="C955" s="190"/>
    </row>
    <row r="956">
      <c r="A956" s="1"/>
      <c r="B956" s="188"/>
      <c r="C956" s="189"/>
    </row>
    <row r="957">
      <c r="A957" s="1"/>
      <c r="B957" s="188"/>
      <c r="C957" s="190"/>
    </row>
    <row r="958">
      <c r="A958" s="1"/>
      <c r="B958" s="188"/>
      <c r="C958" s="189"/>
    </row>
    <row r="959">
      <c r="A959" s="1"/>
      <c r="B959" s="188"/>
      <c r="C959" s="190"/>
    </row>
    <row r="960">
      <c r="A960" s="1"/>
      <c r="B960" s="188"/>
      <c r="C960" s="189"/>
    </row>
    <row r="961">
      <c r="A961" s="1"/>
      <c r="B961" s="188"/>
      <c r="C961" s="190"/>
    </row>
    <row r="962">
      <c r="A962" s="1"/>
      <c r="B962" s="188"/>
      <c r="C962" s="189"/>
    </row>
    <row r="963">
      <c r="A963" s="1"/>
      <c r="B963" s="188"/>
      <c r="C963" s="190"/>
    </row>
    <row r="964">
      <c r="A964" s="1"/>
      <c r="B964" s="188"/>
      <c r="C964" s="189"/>
    </row>
    <row r="965">
      <c r="A965" s="1"/>
      <c r="B965" s="188"/>
      <c r="C965" s="190"/>
    </row>
    <row r="966">
      <c r="A966" s="1"/>
      <c r="B966" s="188"/>
      <c r="C966" s="189"/>
    </row>
    <row r="967">
      <c r="A967" s="1"/>
      <c r="B967" s="188"/>
      <c r="C967" s="190"/>
    </row>
    <row r="968">
      <c r="A968" s="1"/>
      <c r="B968" s="188"/>
      <c r="C968" s="189"/>
    </row>
    <row r="969">
      <c r="A969" s="1"/>
      <c r="B969" s="188"/>
      <c r="C969" s="190"/>
    </row>
    <row r="970">
      <c r="A970" s="1"/>
      <c r="B970" s="188"/>
      <c r="C970" s="189"/>
    </row>
    <row r="971">
      <c r="A971" s="1"/>
      <c r="B971" s="188"/>
      <c r="C971" s="190"/>
    </row>
    <row r="972">
      <c r="A972" s="1"/>
      <c r="B972" s="188"/>
      <c r="C972" s="189"/>
    </row>
    <row r="973">
      <c r="A973" s="1"/>
      <c r="B973" s="188"/>
      <c r="C973" s="190"/>
    </row>
    <row r="974">
      <c r="A974" s="1"/>
      <c r="B974" s="188"/>
      <c r="C974" s="189"/>
    </row>
    <row r="975">
      <c r="A975" s="1"/>
      <c r="B975" s="188"/>
      <c r="C975" s="190"/>
    </row>
    <row r="976">
      <c r="A976" s="1"/>
      <c r="B976" s="188"/>
      <c r="C976" s="189"/>
    </row>
    <row r="977">
      <c r="A977" s="1"/>
      <c r="B977" s="188"/>
      <c r="C977" s="190"/>
    </row>
    <row r="978">
      <c r="A978" s="1"/>
      <c r="B978" s="188"/>
      <c r="C978" s="189"/>
    </row>
    <row r="979">
      <c r="A979" s="1"/>
      <c r="B979" s="188"/>
      <c r="C979" s="190"/>
    </row>
    <row r="980">
      <c r="A980" s="1"/>
      <c r="B980" s="188"/>
      <c r="C980" s="189"/>
    </row>
    <row r="981">
      <c r="A981" s="1"/>
      <c r="B981" s="188"/>
      <c r="C981" s="190"/>
    </row>
    <row r="982">
      <c r="A982" s="1"/>
      <c r="B982" s="188"/>
      <c r="C982" s="189"/>
    </row>
    <row r="983">
      <c r="A983" s="1"/>
      <c r="B983" s="188"/>
      <c r="C983" s="190"/>
    </row>
    <row r="984">
      <c r="A984" s="1"/>
      <c r="B984" s="188"/>
      <c r="C984" s="189"/>
    </row>
    <row r="985">
      <c r="A985" s="1"/>
      <c r="B985" s="188"/>
      <c r="C985" s="190"/>
    </row>
    <row r="986">
      <c r="A986" s="1"/>
      <c r="B986" s="188"/>
      <c r="C986" s="189"/>
    </row>
    <row r="987">
      <c r="A987" s="1"/>
      <c r="B987" s="188"/>
      <c r="C987" s="190"/>
    </row>
    <row r="988">
      <c r="A988" s="1"/>
      <c r="B988" s="188"/>
      <c r="C988" s="189"/>
    </row>
    <row r="989">
      <c r="A989" s="1"/>
      <c r="B989" s="188"/>
      <c r="C989" s="190"/>
    </row>
    <row r="990">
      <c r="A990" s="1"/>
      <c r="B990" s="188"/>
      <c r="C990" s="189"/>
    </row>
    <row r="991">
      <c r="A991" s="1"/>
      <c r="B991" s="188"/>
      <c r="C991" s="190"/>
    </row>
    <row r="992">
      <c r="A992" s="1"/>
      <c r="B992" s="188"/>
      <c r="C992" s="189"/>
    </row>
    <row r="993">
      <c r="A993" s="1"/>
      <c r="B993" s="188"/>
      <c r="C993" s="190"/>
    </row>
    <row r="994">
      <c r="A994" s="1"/>
      <c r="B994" s="188"/>
      <c r="C994" s="189"/>
    </row>
    <row r="995">
      <c r="A995" s="1"/>
      <c r="B995" s="188"/>
      <c r="C995" s="190"/>
    </row>
    <row r="996">
      <c r="A996" s="1"/>
      <c r="B996" s="188"/>
      <c r="C996" s="189"/>
    </row>
    <row r="997">
      <c r="A997" s="1"/>
      <c r="B997" s="188"/>
      <c r="C997" s="190"/>
    </row>
    <row r="998">
      <c r="A998" s="1"/>
      <c r="B998" s="188"/>
      <c r="C998" s="189"/>
    </row>
    <row r="999">
      <c r="A999" s="1"/>
      <c r="B999" s="188"/>
      <c r="C999" s="190"/>
    </row>
    <row r="1000">
      <c r="A1000" s="1"/>
      <c r="B1000" s="188"/>
      <c r="C1000" s="189"/>
    </row>
    <row r="1001">
      <c r="A1001" s="1"/>
      <c r="B1001" s="188"/>
      <c r="C1001" s="190"/>
    </row>
    <row r="1002">
      <c r="A1002" s="1"/>
      <c r="B1002" s="188"/>
      <c r="C1002" s="189"/>
    </row>
    <row r="1003">
      <c r="A1003" s="1"/>
      <c r="B1003" s="188"/>
      <c r="C1003" s="190"/>
    </row>
    <row r="1004">
      <c r="A1004" s="1"/>
      <c r="B1004" s="188"/>
      <c r="C1004" s="189"/>
    </row>
    <row r="1005">
      <c r="A1005" s="1"/>
      <c r="B1005" s="188"/>
      <c r="C1005" s="190"/>
    </row>
    <row r="1006">
      <c r="A1006" s="1"/>
      <c r="B1006" s="188"/>
      <c r="C1006" s="189"/>
    </row>
    <row r="1007">
      <c r="A1007" s="1"/>
      <c r="B1007" s="188"/>
      <c r="C1007" s="190"/>
    </row>
    <row r="1008">
      <c r="A1008" s="1"/>
      <c r="B1008" s="188"/>
      <c r="C1008" s="189"/>
    </row>
    <row r="1009">
      <c r="A1009" s="1"/>
      <c r="B1009" s="188"/>
      <c r="C1009" s="190"/>
    </row>
    <row r="1010">
      <c r="A1010" s="1"/>
      <c r="B1010" s="188"/>
      <c r="C1010" s="189"/>
    </row>
    <row r="1011">
      <c r="A1011" s="1"/>
      <c r="B1011" s="188"/>
      <c r="C1011" s="190"/>
    </row>
    <row r="1012">
      <c r="A1012" s="1"/>
      <c r="B1012" s="188"/>
      <c r="C1012" s="189"/>
    </row>
    <row r="1013">
      <c r="A1013" s="1"/>
      <c r="B1013" s="188"/>
      <c r="C1013" s="190"/>
    </row>
    <row r="1014">
      <c r="A1014" s="1"/>
      <c r="B1014" s="188"/>
      <c r="C1014" s="189"/>
    </row>
    <row r="1015">
      <c r="A1015" s="1"/>
      <c r="B1015" s="188"/>
      <c r="C1015" s="190"/>
    </row>
    <row r="1016">
      <c r="A1016" s="1"/>
      <c r="B1016" s="188"/>
      <c r="C1016" s="189"/>
    </row>
    <row r="1017">
      <c r="A1017" s="1"/>
      <c r="B1017" s="188"/>
      <c r="C1017" s="190"/>
    </row>
    <row r="1018">
      <c r="A1018" s="1"/>
      <c r="B1018" s="188"/>
      <c r="C1018" s="189"/>
    </row>
    <row r="1019">
      <c r="A1019" s="1"/>
      <c r="B1019" s="188"/>
      <c r="C1019" s="190"/>
    </row>
    <row r="1020">
      <c r="A1020" s="1"/>
      <c r="B1020" s="188"/>
      <c r="C1020" s="189"/>
    </row>
    <row r="1021">
      <c r="A1021" s="1"/>
      <c r="B1021" s="188"/>
      <c r="C1021" s="190"/>
    </row>
    <row r="1022">
      <c r="A1022" s="1"/>
      <c r="B1022" s="188"/>
      <c r="C1022" s="189"/>
    </row>
    <row r="1023">
      <c r="A1023" s="1"/>
      <c r="B1023" s="188"/>
      <c r="C1023" s="190"/>
    </row>
    <row r="1024">
      <c r="A1024" s="1"/>
      <c r="B1024" s="188"/>
      <c r="C1024" s="189"/>
    </row>
    <row r="1025">
      <c r="A1025" s="1"/>
      <c r="B1025" s="188"/>
      <c r="C1025" s="190"/>
    </row>
    <row r="1026">
      <c r="A1026" s="1"/>
      <c r="B1026" s="188"/>
      <c r="C1026" s="189"/>
    </row>
    <row r="1027">
      <c r="A1027" s="1"/>
      <c r="B1027" s="188"/>
      <c r="C1027" s="190"/>
    </row>
    <row r="1028">
      <c r="A1028" s="1"/>
      <c r="B1028" s="188"/>
      <c r="C1028" s="189"/>
    </row>
    <row r="1029">
      <c r="A1029" s="1"/>
      <c r="B1029" s="188"/>
      <c r="C1029" s="190"/>
    </row>
    <row r="1030">
      <c r="A1030" s="1"/>
      <c r="B1030" s="188"/>
      <c r="C1030" s="189"/>
    </row>
    <row r="1031">
      <c r="A1031" s="1"/>
      <c r="B1031" s="188"/>
      <c r="C1031" s="190"/>
    </row>
    <row r="1032">
      <c r="A1032" s="1"/>
      <c r="B1032" s="188"/>
      <c r="C1032" s="189"/>
    </row>
    <row r="1033">
      <c r="A1033" s="1"/>
      <c r="B1033" s="188"/>
      <c r="C1033" s="190"/>
    </row>
    <row r="1034">
      <c r="A1034" s="1"/>
      <c r="B1034" s="188"/>
      <c r="C1034" s="189"/>
    </row>
    <row r="1035">
      <c r="A1035" s="1"/>
      <c r="B1035" s="188"/>
      <c r="C1035" s="190"/>
    </row>
    <row r="1036">
      <c r="A1036" s="1"/>
      <c r="B1036" s="188"/>
      <c r="C1036" s="189"/>
    </row>
    <row r="1037">
      <c r="A1037" s="1"/>
      <c r="B1037" s="188"/>
      <c r="C1037" s="190"/>
    </row>
    <row r="1038">
      <c r="A1038" s="1"/>
      <c r="B1038" s="188"/>
      <c r="C1038" s="189"/>
    </row>
    <row r="1039">
      <c r="A1039" s="1"/>
      <c r="B1039" s="188"/>
      <c r="C1039" s="190"/>
    </row>
    <row r="1040">
      <c r="A1040" s="1"/>
      <c r="B1040" s="188"/>
      <c r="C1040" s="189"/>
    </row>
    <row r="1041">
      <c r="A1041" s="1"/>
      <c r="B1041" s="188"/>
      <c r="C1041" s="190"/>
    </row>
    <row r="1042">
      <c r="A1042" s="1"/>
      <c r="B1042" s="188"/>
      <c r="C1042" s="189"/>
    </row>
    <row r="1043">
      <c r="A1043" s="1"/>
      <c r="B1043" s="188"/>
      <c r="C1043" s="190"/>
    </row>
    <row r="1044">
      <c r="A1044" s="1"/>
      <c r="B1044" s="188"/>
      <c r="C1044" s="189"/>
    </row>
    <row r="1045">
      <c r="A1045" s="1"/>
      <c r="B1045" s="188"/>
      <c r="C1045" s="190"/>
    </row>
    <row r="1046">
      <c r="A1046" s="1"/>
      <c r="B1046" s="188"/>
      <c r="C1046" s="189"/>
    </row>
    <row r="1047">
      <c r="A1047" s="1"/>
      <c r="B1047" s="188"/>
      <c r="C1047" s="190"/>
    </row>
    <row r="1048">
      <c r="A1048" s="1"/>
      <c r="B1048" s="188"/>
      <c r="C1048" s="189"/>
    </row>
    <row r="1049">
      <c r="A1049" s="1"/>
      <c r="B1049" s="188"/>
      <c r="C1049" s="190"/>
    </row>
    <row r="1050">
      <c r="A1050" s="1"/>
      <c r="B1050" s="188"/>
      <c r="C1050" s="189"/>
    </row>
    <row r="1051">
      <c r="A1051" s="1"/>
      <c r="B1051" s="188"/>
      <c r="C1051" s="190"/>
    </row>
    <row r="1052">
      <c r="A1052" s="1"/>
      <c r="B1052" s="188"/>
      <c r="C1052" s="189"/>
    </row>
    <row r="1053">
      <c r="A1053" s="1"/>
      <c r="B1053" s="188"/>
      <c r="C1053" s="190"/>
    </row>
    <row r="1054">
      <c r="A1054" s="1"/>
      <c r="B1054" s="188"/>
      <c r="C1054" s="189"/>
    </row>
    <row r="1055">
      <c r="A1055" s="1"/>
      <c r="B1055" s="188"/>
      <c r="C1055" s="190"/>
    </row>
    <row r="1056">
      <c r="A1056" s="1"/>
      <c r="B1056" s="188"/>
      <c r="C1056" s="189"/>
    </row>
    <row r="1057">
      <c r="A1057" s="1"/>
      <c r="B1057" s="188"/>
      <c r="C1057" s="190"/>
    </row>
    <row r="1058">
      <c r="A1058" s="1"/>
      <c r="B1058" s="188"/>
      <c r="C1058" s="189"/>
    </row>
    <row r="1059">
      <c r="A1059" s="1"/>
      <c r="B1059" s="188"/>
      <c r="C1059" s="190"/>
    </row>
  </sheetData>
  <mergeCells count="11">
    <mergeCell ref="G14:H14"/>
    <mergeCell ref="G15:H15"/>
    <mergeCell ref="G16:H16"/>
    <mergeCell ref="G17:H17"/>
    <mergeCell ref="F1:H1"/>
    <mergeCell ref="F2:H4"/>
    <mergeCell ref="G7:H7"/>
    <mergeCell ref="G8:H8"/>
    <mergeCell ref="G11:H11"/>
    <mergeCell ref="G12:H12"/>
    <mergeCell ref="G13:H13"/>
  </mergeCells>
  <conditionalFormatting sqref="B1:B1059">
    <cfRule type="expression" dxfId="0" priority="1">
      <formula>countif(B:B,B1)&gt;1</formula>
    </cfRule>
  </conditionalFormatting>
  <drawing r:id="rId2"/>
  <legacyDrawing r:id="rId3"/>
  <tableParts count="1">
    <tablePart r:id="rId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86"/>
    <col customWidth="1" hidden="1" min="2" max="2" width="29.71"/>
    <col customWidth="1" hidden="1" min="3" max="3" width="29.29"/>
    <col customWidth="1" min="4" max="4" width="29.29"/>
    <col customWidth="1" min="5" max="5" width="18.0"/>
    <col customWidth="1" hidden="1" min="7" max="9" width="28.71"/>
    <col customWidth="1" min="10" max="10" width="19.29"/>
  </cols>
  <sheetData>
    <row r="1">
      <c r="A1" s="191" t="s">
        <v>1384</v>
      </c>
      <c r="B1" s="37" t="s">
        <v>1385</v>
      </c>
      <c r="C1" s="37" t="s">
        <v>1386</v>
      </c>
      <c r="D1" s="38" t="s">
        <v>14</v>
      </c>
      <c r="E1" s="39" t="s">
        <v>15</v>
      </c>
      <c r="F1" s="192"/>
      <c r="J1" s="193" t="s">
        <v>600</v>
      </c>
      <c r="K1" s="194">
        <f>(COUNTIF(C1:C396,"*Mythical*"))</f>
        <v>119</v>
      </c>
      <c r="L1" s="195">
        <f>K1/K4</f>
        <v>0.2997481108</v>
      </c>
    </row>
    <row r="2">
      <c r="A2" s="196"/>
      <c r="B2" s="37" t="s">
        <v>1385</v>
      </c>
      <c r="C2" s="37" t="s">
        <v>1386</v>
      </c>
      <c r="D2" s="38" t="s">
        <v>20</v>
      </c>
      <c r="E2" s="39" t="s">
        <v>21</v>
      </c>
      <c r="F2" s="192"/>
      <c r="G2" s="72" t="s">
        <v>607</v>
      </c>
      <c r="H2" s="73" t="s">
        <v>608</v>
      </c>
      <c r="I2" s="74" t="s">
        <v>609</v>
      </c>
      <c r="J2" s="197" t="s">
        <v>601</v>
      </c>
      <c r="K2" s="198">
        <f>(COUNTIF(C1:C396,"*Ancient*"))</f>
        <v>79</v>
      </c>
      <c r="L2" s="199">
        <f>K2/K4</f>
        <v>0.1989924433</v>
      </c>
    </row>
    <row r="3">
      <c r="A3" s="196"/>
      <c r="B3" s="37" t="s">
        <v>1385</v>
      </c>
      <c r="C3" s="37" t="s">
        <v>1386</v>
      </c>
      <c r="D3" s="38" t="s">
        <v>25</v>
      </c>
      <c r="E3" s="39" t="s">
        <v>26</v>
      </c>
      <c r="F3" s="192"/>
      <c r="G3" s="200" t="str">
        <f t="array" ref="G3">index(Zoan!G4:G113,randbetween(1,112))</f>
        <v>Indombe</v>
      </c>
      <c r="H3" s="201" t="str">
        <f t="array" ref="H3">index(Zoan!H4:H81,randbetween(1,80))</f>
        <v>Arsinoitherium</v>
      </c>
      <c r="I3" s="202" t="str">
        <f t="array" ref="I3">index(Zoan!I4:I202,randbetween(1,200))</f>
        <v>Milk Snake</v>
      </c>
      <c r="J3" s="203" t="s">
        <v>602</v>
      </c>
      <c r="K3" s="204">
        <f>397-(K1+K2)</f>
        <v>199</v>
      </c>
      <c r="L3" s="205">
        <f>K3/K4</f>
        <v>0.5012594458</v>
      </c>
    </row>
    <row r="4">
      <c r="A4" s="196"/>
      <c r="B4" s="37" t="s">
        <v>1385</v>
      </c>
      <c r="C4" s="37" t="s">
        <v>1386</v>
      </c>
      <c r="D4" s="38" t="s">
        <v>30</v>
      </c>
      <c r="E4" s="39" t="s">
        <v>31</v>
      </c>
      <c r="F4" s="192"/>
      <c r="G4" s="38" t="s">
        <v>14</v>
      </c>
      <c r="H4" s="40" t="s">
        <v>16</v>
      </c>
      <c r="I4" s="41" t="s">
        <v>18</v>
      </c>
      <c r="J4" s="206" t="s">
        <v>603</v>
      </c>
      <c r="K4" s="207">
        <f>SUM(K1:K3)</f>
        <v>397</v>
      </c>
      <c r="L4" s="68"/>
    </row>
    <row r="5">
      <c r="A5" s="196"/>
      <c r="B5" s="37" t="s">
        <v>1385</v>
      </c>
      <c r="C5" s="37" t="s">
        <v>1386</v>
      </c>
      <c r="D5" s="38" t="s">
        <v>36</v>
      </c>
      <c r="E5" s="39" t="s">
        <v>37</v>
      </c>
      <c r="F5" s="192"/>
      <c r="G5" s="38" t="s">
        <v>20</v>
      </c>
      <c r="H5" s="40" t="s">
        <v>22</v>
      </c>
      <c r="I5" s="43" t="s">
        <v>24</v>
      </c>
    </row>
    <row r="6">
      <c r="A6" s="196"/>
      <c r="B6" s="37" t="s">
        <v>1385</v>
      </c>
      <c r="C6" s="37" t="s">
        <v>1386</v>
      </c>
      <c r="D6" s="38" t="s">
        <v>41</v>
      </c>
      <c r="E6" s="39" t="s">
        <v>42</v>
      </c>
      <c r="F6" s="192"/>
      <c r="G6" s="38" t="s">
        <v>25</v>
      </c>
      <c r="H6" s="40" t="s">
        <v>27</v>
      </c>
      <c r="I6" s="43" t="s">
        <v>29</v>
      </c>
    </row>
    <row r="7">
      <c r="A7" s="196"/>
      <c r="B7" s="37" t="s">
        <v>1385</v>
      </c>
      <c r="C7" s="37" t="s">
        <v>1387</v>
      </c>
      <c r="D7" s="40" t="s">
        <v>1388</v>
      </c>
      <c r="E7" s="39" t="s">
        <v>17</v>
      </c>
      <c r="F7" s="192"/>
      <c r="G7" s="38" t="s">
        <v>30</v>
      </c>
      <c r="H7" s="40" t="s">
        <v>33</v>
      </c>
      <c r="I7" s="43" t="s">
        <v>35</v>
      </c>
    </row>
    <row r="8">
      <c r="A8" s="196"/>
      <c r="B8" s="37" t="s">
        <v>1385</v>
      </c>
      <c r="C8" s="37" t="s">
        <v>1387</v>
      </c>
      <c r="D8" s="40" t="s">
        <v>22</v>
      </c>
      <c r="E8" s="39" t="s">
        <v>23</v>
      </c>
      <c r="F8" s="192"/>
      <c r="G8" s="38" t="s">
        <v>36</v>
      </c>
      <c r="H8" s="40" t="s">
        <v>38</v>
      </c>
      <c r="I8" s="43" t="s">
        <v>40</v>
      </c>
      <c r="J8" s="208"/>
    </row>
    <row r="9">
      <c r="A9" s="196"/>
      <c r="B9" s="37" t="s">
        <v>1385</v>
      </c>
      <c r="C9" s="37" t="s">
        <v>1387</v>
      </c>
      <c r="D9" s="40" t="s">
        <v>27</v>
      </c>
      <c r="E9" s="39" t="s">
        <v>28</v>
      </c>
      <c r="F9" s="192"/>
      <c r="G9" s="38" t="s">
        <v>41</v>
      </c>
      <c r="H9" s="40" t="s">
        <v>44</v>
      </c>
      <c r="I9" s="43" t="s">
        <v>46</v>
      </c>
    </row>
    <row r="10">
      <c r="A10" s="196"/>
      <c r="B10" s="209" t="s">
        <v>1385</v>
      </c>
      <c r="C10" s="210"/>
      <c r="D10" s="41" t="s">
        <v>18</v>
      </c>
      <c r="E10" s="42" t="s">
        <v>19</v>
      </c>
      <c r="G10" s="38" t="s">
        <v>47</v>
      </c>
      <c r="H10" s="40" t="s">
        <v>49</v>
      </c>
      <c r="I10" s="43" t="s">
        <v>51</v>
      </c>
    </row>
    <row r="11">
      <c r="A11" s="196"/>
      <c r="B11" s="37" t="s">
        <v>1385</v>
      </c>
      <c r="C11" s="37"/>
      <c r="D11" s="43" t="s">
        <v>24</v>
      </c>
      <c r="E11" s="44"/>
      <c r="F11" s="192"/>
      <c r="G11" s="38" t="s">
        <v>52</v>
      </c>
      <c r="H11" s="49" t="s">
        <v>55</v>
      </c>
      <c r="I11" s="43" t="s">
        <v>57</v>
      </c>
    </row>
    <row r="12">
      <c r="A12" s="196"/>
      <c r="B12" s="37" t="s">
        <v>1385</v>
      </c>
      <c r="C12" s="37"/>
      <c r="D12" s="43" t="s">
        <v>29</v>
      </c>
      <c r="E12" s="44"/>
      <c r="F12" s="192"/>
      <c r="G12" s="38" t="s">
        <v>58</v>
      </c>
      <c r="H12" s="49" t="s">
        <v>60</v>
      </c>
      <c r="I12" s="43" t="s">
        <v>62</v>
      </c>
    </row>
    <row r="13">
      <c r="A13" s="196"/>
      <c r="B13" s="37" t="s">
        <v>1385</v>
      </c>
      <c r="C13" s="37"/>
      <c r="D13" s="43" t="s">
        <v>35</v>
      </c>
      <c r="E13" s="46"/>
      <c r="F13" s="192"/>
      <c r="G13" s="38" t="s">
        <v>63</v>
      </c>
      <c r="H13" s="49" t="s">
        <v>66</v>
      </c>
      <c r="I13" s="43" t="s">
        <v>68</v>
      </c>
    </row>
    <row r="14">
      <c r="A14" s="196"/>
      <c r="B14" s="37" t="s">
        <v>1385</v>
      </c>
      <c r="C14" s="37"/>
      <c r="D14" s="43" t="s">
        <v>40</v>
      </c>
      <c r="E14" s="46"/>
      <c r="F14" s="192"/>
      <c r="G14" s="38" t="s">
        <v>69</v>
      </c>
      <c r="H14" s="40" t="s">
        <v>71</v>
      </c>
      <c r="I14" s="43" t="s">
        <v>73</v>
      </c>
    </row>
    <row r="15">
      <c r="A15" s="196"/>
      <c r="B15" s="37" t="s">
        <v>1385</v>
      </c>
      <c r="C15" s="37"/>
      <c r="D15" s="43" t="s">
        <v>46</v>
      </c>
      <c r="E15" s="46"/>
      <c r="F15" s="192"/>
      <c r="G15" s="38" t="s">
        <v>74</v>
      </c>
      <c r="H15" s="40" t="s">
        <v>76</v>
      </c>
      <c r="I15" s="43" t="s">
        <v>78</v>
      </c>
    </row>
    <row r="16">
      <c r="A16" s="196"/>
      <c r="B16" s="37" t="s">
        <v>1385</v>
      </c>
      <c r="C16" s="37"/>
      <c r="D16" s="43" t="s">
        <v>51</v>
      </c>
      <c r="E16" s="46"/>
      <c r="F16" s="192"/>
      <c r="G16" s="38" t="s">
        <v>79</v>
      </c>
      <c r="H16" s="40" t="s">
        <v>81</v>
      </c>
      <c r="I16" s="43" t="s">
        <v>83</v>
      </c>
    </row>
    <row r="17">
      <c r="A17" s="196"/>
      <c r="B17" s="37" t="s">
        <v>1385</v>
      </c>
      <c r="C17" s="37"/>
      <c r="D17" s="43" t="s">
        <v>57</v>
      </c>
      <c r="E17" s="46"/>
      <c r="F17" s="192"/>
      <c r="G17" s="38" t="s">
        <v>84</v>
      </c>
      <c r="H17" s="40" t="s">
        <v>86</v>
      </c>
      <c r="I17" s="43" t="s">
        <v>88</v>
      </c>
    </row>
    <row r="18">
      <c r="A18" s="196"/>
      <c r="B18" s="37" t="s">
        <v>1385</v>
      </c>
      <c r="C18" s="37"/>
      <c r="D18" s="43" t="s">
        <v>62</v>
      </c>
      <c r="E18" s="46"/>
      <c r="F18" s="192"/>
      <c r="G18" s="38" t="s">
        <v>89</v>
      </c>
      <c r="H18" s="40" t="s">
        <v>91</v>
      </c>
      <c r="I18" s="43" t="s">
        <v>93</v>
      </c>
    </row>
    <row r="19">
      <c r="A19" s="196"/>
      <c r="B19" s="37" t="s">
        <v>1385</v>
      </c>
      <c r="C19" s="37"/>
      <c r="D19" s="43" t="s">
        <v>68</v>
      </c>
      <c r="E19" s="46"/>
      <c r="F19" s="192"/>
      <c r="G19" s="38" t="s">
        <v>94</v>
      </c>
      <c r="H19" s="40" t="s">
        <v>97</v>
      </c>
      <c r="I19" s="43" t="s">
        <v>99</v>
      </c>
    </row>
    <row r="20">
      <c r="A20" s="196"/>
      <c r="B20" s="37" t="s">
        <v>1385</v>
      </c>
      <c r="C20" s="37"/>
      <c r="D20" s="43" t="s">
        <v>73</v>
      </c>
      <c r="E20" s="46"/>
      <c r="F20" s="192"/>
      <c r="G20" s="38" t="s">
        <v>100</v>
      </c>
      <c r="H20" s="40" t="s">
        <v>102</v>
      </c>
      <c r="I20" s="43" t="s">
        <v>104</v>
      </c>
    </row>
    <row r="21">
      <c r="A21" s="196"/>
      <c r="B21" s="37" t="s">
        <v>1385</v>
      </c>
      <c r="C21" s="37"/>
      <c r="D21" s="43" t="s">
        <v>78</v>
      </c>
      <c r="E21" s="46"/>
      <c r="F21" s="192"/>
      <c r="G21" s="38" t="s">
        <v>105</v>
      </c>
      <c r="H21" s="49" t="s">
        <v>107</v>
      </c>
      <c r="I21" s="43" t="s">
        <v>109</v>
      </c>
    </row>
    <row r="22">
      <c r="A22" s="196"/>
      <c r="B22" s="37" t="s">
        <v>1385</v>
      </c>
      <c r="C22" s="37"/>
      <c r="D22" s="43" t="s">
        <v>83</v>
      </c>
      <c r="E22" s="46"/>
      <c r="F22" s="192"/>
      <c r="G22" s="38" t="s">
        <v>110</v>
      </c>
      <c r="H22" s="49" t="s">
        <v>113</v>
      </c>
      <c r="I22" s="43" t="s">
        <v>115</v>
      </c>
    </row>
    <row r="23">
      <c r="A23" s="196"/>
      <c r="B23" s="37" t="s">
        <v>1385</v>
      </c>
      <c r="C23" s="37"/>
      <c r="D23" s="43" t="s">
        <v>88</v>
      </c>
      <c r="E23" s="46"/>
      <c r="F23" s="192"/>
      <c r="G23" s="38" t="s">
        <v>116</v>
      </c>
      <c r="H23" s="49" t="s">
        <v>118</v>
      </c>
      <c r="I23" s="43" t="s">
        <v>120</v>
      </c>
    </row>
    <row r="24">
      <c r="A24" s="196"/>
      <c r="B24" s="37" t="s">
        <v>1385</v>
      </c>
      <c r="C24" s="37"/>
      <c r="D24" s="43" t="s">
        <v>93</v>
      </c>
      <c r="E24" s="46"/>
      <c r="F24" s="192"/>
      <c r="G24" s="38" t="s">
        <v>121</v>
      </c>
      <c r="H24" s="40" t="s">
        <v>124</v>
      </c>
      <c r="I24" s="43" t="s">
        <v>126</v>
      </c>
    </row>
    <row r="25">
      <c r="A25" s="196"/>
      <c r="B25" s="37" t="s">
        <v>1385</v>
      </c>
      <c r="C25" s="37"/>
      <c r="D25" s="43" t="s">
        <v>99</v>
      </c>
      <c r="E25" s="46"/>
      <c r="F25" s="192"/>
      <c r="G25" s="38" t="s">
        <v>127</v>
      </c>
      <c r="H25" s="49" t="s">
        <v>129</v>
      </c>
      <c r="I25" s="43" t="s">
        <v>131</v>
      </c>
    </row>
    <row r="26">
      <c r="A26" s="196"/>
      <c r="B26" s="37" t="s">
        <v>1385</v>
      </c>
      <c r="C26" s="37"/>
      <c r="D26" s="43" t="s">
        <v>104</v>
      </c>
      <c r="E26" s="46"/>
      <c r="F26" s="192"/>
      <c r="G26" s="38" t="s">
        <v>132</v>
      </c>
      <c r="H26" s="40" t="s">
        <v>135</v>
      </c>
      <c r="I26" s="43" t="s">
        <v>137</v>
      </c>
    </row>
    <row r="27">
      <c r="A27" s="196"/>
      <c r="B27" s="37" t="s">
        <v>1385</v>
      </c>
      <c r="C27" s="37"/>
      <c r="D27" s="43" t="s">
        <v>109</v>
      </c>
      <c r="E27" s="46"/>
      <c r="F27" s="192"/>
      <c r="G27" s="38" t="s">
        <v>138</v>
      </c>
      <c r="H27" s="40" t="s">
        <v>140</v>
      </c>
      <c r="I27" s="43" t="s">
        <v>142</v>
      </c>
    </row>
    <row r="28">
      <c r="A28" s="196"/>
      <c r="B28" s="37" t="s">
        <v>1385</v>
      </c>
      <c r="C28" s="37"/>
      <c r="D28" s="43" t="s">
        <v>115</v>
      </c>
      <c r="E28" s="46"/>
      <c r="F28" s="192"/>
      <c r="G28" s="38" t="s">
        <v>143</v>
      </c>
      <c r="H28" s="40" t="s">
        <v>146</v>
      </c>
      <c r="I28" s="43" t="s">
        <v>148</v>
      </c>
    </row>
    <row r="29">
      <c r="A29" s="196"/>
      <c r="B29" s="37" t="s">
        <v>1385</v>
      </c>
      <c r="C29" s="37"/>
      <c r="D29" s="43" t="s">
        <v>120</v>
      </c>
      <c r="E29" s="46"/>
      <c r="F29" s="192"/>
      <c r="G29" s="38" t="s">
        <v>149</v>
      </c>
      <c r="H29" s="49" t="s">
        <v>152</v>
      </c>
      <c r="I29" s="43" t="s">
        <v>154</v>
      </c>
    </row>
    <row r="30">
      <c r="A30" s="196"/>
      <c r="B30" s="37" t="s">
        <v>1385</v>
      </c>
      <c r="C30" s="37"/>
      <c r="D30" s="43" t="s">
        <v>126</v>
      </c>
      <c r="E30" s="46"/>
      <c r="F30" s="192"/>
      <c r="G30" s="38" t="s">
        <v>155</v>
      </c>
      <c r="H30" s="49" t="s">
        <v>158</v>
      </c>
      <c r="I30" s="43" t="s">
        <v>160</v>
      </c>
    </row>
    <row r="31">
      <c r="A31" s="211"/>
      <c r="B31" s="37" t="s">
        <v>1385</v>
      </c>
      <c r="C31" s="37"/>
      <c r="D31" s="43" t="s">
        <v>131</v>
      </c>
      <c r="E31" s="46"/>
      <c r="F31" s="192"/>
      <c r="G31" s="38" t="s">
        <v>161</v>
      </c>
      <c r="H31" s="49" t="s">
        <v>1389</v>
      </c>
      <c r="I31" s="43" t="s">
        <v>166</v>
      </c>
    </row>
    <row r="32">
      <c r="A32" s="212" t="s">
        <v>1390</v>
      </c>
      <c r="B32" s="45" t="s">
        <v>1391</v>
      </c>
      <c r="C32" s="45" t="s">
        <v>607</v>
      </c>
      <c r="D32" s="38" t="s">
        <v>47</v>
      </c>
      <c r="E32" s="39" t="s">
        <v>48</v>
      </c>
      <c r="F32" s="213"/>
      <c r="G32" s="38" t="s">
        <v>167</v>
      </c>
      <c r="H32" s="40" t="s">
        <v>164</v>
      </c>
      <c r="I32" s="43" t="s">
        <v>171</v>
      </c>
    </row>
    <row r="33">
      <c r="A33" s="196"/>
      <c r="B33" s="45" t="s">
        <v>1391</v>
      </c>
      <c r="C33" s="45" t="s">
        <v>1387</v>
      </c>
      <c r="D33" s="40" t="s">
        <v>33</v>
      </c>
      <c r="E33" s="39" t="s">
        <v>34</v>
      </c>
      <c r="F33" s="192"/>
      <c r="G33" s="38" t="s">
        <v>172</v>
      </c>
      <c r="H33" s="40" t="s">
        <v>169</v>
      </c>
      <c r="I33" s="43" t="s">
        <v>176</v>
      </c>
    </row>
    <row r="34">
      <c r="A34" s="196"/>
      <c r="B34" s="45" t="s">
        <v>1391</v>
      </c>
      <c r="C34" s="45" t="s">
        <v>1387</v>
      </c>
      <c r="D34" s="40" t="s">
        <v>38</v>
      </c>
      <c r="E34" s="39" t="s">
        <v>39</v>
      </c>
      <c r="F34" s="192"/>
      <c r="G34" s="38" t="s">
        <v>177</v>
      </c>
      <c r="H34" s="53" t="s">
        <v>174</v>
      </c>
      <c r="I34" s="43" t="s">
        <v>181</v>
      </c>
    </row>
    <row r="35">
      <c r="A35" s="196"/>
      <c r="B35" s="45" t="s">
        <v>1391</v>
      </c>
      <c r="C35" s="45"/>
      <c r="D35" s="43" t="s">
        <v>137</v>
      </c>
      <c r="E35" s="44"/>
      <c r="F35" s="192"/>
      <c r="G35" s="38" t="s">
        <v>182</v>
      </c>
      <c r="H35" s="55" t="s">
        <v>179</v>
      </c>
      <c r="I35" s="43" t="s">
        <v>187</v>
      </c>
    </row>
    <row r="36">
      <c r="A36" s="196"/>
      <c r="B36" s="45" t="s">
        <v>1391</v>
      </c>
      <c r="C36" s="45"/>
      <c r="D36" s="43" t="s">
        <v>142</v>
      </c>
      <c r="E36" s="44"/>
      <c r="F36" s="192"/>
      <c r="G36" s="38" t="s">
        <v>188</v>
      </c>
      <c r="H36" s="55" t="s">
        <v>1392</v>
      </c>
      <c r="I36" s="43" t="s">
        <v>192</v>
      </c>
    </row>
    <row r="37">
      <c r="A37" s="196"/>
      <c r="B37" s="45" t="s">
        <v>1391</v>
      </c>
      <c r="C37" s="45"/>
      <c r="D37" s="43" t="s">
        <v>148</v>
      </c>
      <c r="E37" s="44"/>
      <c r="F37" s="192"/>
      <c r="G37" s="38" t="s">
        <v>193</v>
      </c>
      <c r="H37" s="40" t="s">
        <v>185</v>
      </c>
      <c r="I37" s="43" t="s">
        <v>198</v>
      </c>
    </row>
    <row r="38">
      <c r="A38" s="196"/>
      <c r="B38" s="45" t="s">
        <v>1391</v>
      </c>
      <c r="C38" s="45"/>
      <c r="D38" s="43" t="s">
        <v>154</v>
      </c>
      <c r="E38" s="44"/>
      <c r="F38" s="192"/>
      <c r="G38" s="38" t="s">
        <v>199</v>
      </c>
      <c r="H38" s="49" t="s">
        <v>190</v>
      </c>
      <c r="I38" s="43" t="s">
        <v>204</v>
      </c>
    </row>
    <row r="39">
      <c r="A39" s="196"/>
      <c r="B39" s="45" t="s">
        <v>1391</v>
      </c>
      <c r="C39" s="45"/>
      <c r="D39" s="43" t="s">
        <v>160</v>
      </c>
      <c r="E39" s="44"/>
      <c r="F39" s="192"/>
      <c r="G39" s="38" t="s">
        <v>205</v>
      </c>
      <c r="H39" s="40" t="s">
        <v>196</v>
      </c>
      <c r="I39" s="43" t="s">
        <v>209</v>
      </c>
    </row>
    <row r="40">
      <c r="A40" s="196"/>
      <c r="B40" s="45" t="s">
        <v>1391</v>
      </c>
      <c r="C40" s="45"/>
      <c r="D40" s="43" t="s">
        <v>166</v>
      </c>
      <c r="E40" s="44"/>
      <c r="F40" s="192"/>
      <c r="G40" s="38" t="s">
        <v>210</v>
      </c>
      <c r="H40" s="40" t="s">
        <v>202</v>
      </c>
      <c r="I40" s="43" t="s">
        <v>214</v>
      </c>
    </row>
    <row r="41">
      <c r="A41" s="196"/>
      <c r="B41" s="45" t="s">
        <v>1391</v>
      </c>
      <c r="C41" s="45"/>
      <c r="D41" s="43" t="s">
        <v>171</v>
      </c>
      <c r="E41" s="44"/>
      <c r="F41" s="192"/>
      <c r="G41" s="38" t="s">
        <v>215</v>
      </c>
      <c r="H41" s="40" t="s">
        <v>207</v>
      </c>
      <c r="I41" s="43" t="s">
        <v>220</v>
      </c>
    </row>
    <row r="42">
      <c r="A42" s="211"/>
      <c r="B42" s="45" t="s">
        <v>1391</v>
      </c>
      <c r="C42" s="45"/>
      <c r="D42" s="43" t="s">
        <v>176</v>
      </c>
      <c r="E42" s="44"/>
      <c r="F42" s="192"/>
      <c r="G42" s="38" t="s">
        <v>221</v>
      </c>
      <c r="H42" s="40" t="s">
        <v>212</v>
      </c>
      <c r="I42" s="43" t="s">
        <v>226</v>
      </c>
    </row>
    <row r="43">
      <c r="A43" s="214" t="s">
        <v>1393</v>
      </c>
      <c r="B43" s="47" t="s">
        <v>1394</v>
      </c>
      <c r="C43" s="47" t="s">
        <v>607</v>
      </c>
      <c r="D43" s="38" t="s">
        <v>52</v>
      </c>
      <c r="E43" s="39" t="s">
        <v>53</v>
      </c>
      <c r="F43" s="192"/>
      <c r="G43" s="38" t="s">
        <v>227</v>
      </c>
      <c r="H43" s="40" t="s">
        <v>218</v>
      </c>
      <c r="I43" s="43" t="s">
        <v>231</v>
      </c>
    </row>
    <row r="44">
      <c r="A44" s="196"/>
      <c r="B44" s="47" t="s">
        <v>1394</v>
      </c>
      <c r="C44" s="47" t="s">
        <v>607</v>
      </c>
      <c r="D44" s="38" t="s">
        <v>58</v>
      </c>
      <c r="E44" s="39" t="s">
        <v>59</v>
      </c>
      <c r="F44" s="192"/>
      <c r="G44" s="38" t="s">
        <v>232</v>
      </c>
      <c r="H44" s="40" t="s">
        <v>224</v>
      </c>
      <c r="I44" s="43" t="s">
        <v>237</v>
      </c>
    </row>
    <row r="45">
      <c r="A45" s="196"/>
      <c r="B45" s="47" t="s">
        <v>1394</v>
      </c>
      <c r="C45" s="47" t="s">
        <v>607</v>
      </c>
      <c r="D45" s="38" t="s">
        <v>63</v>
      </c>
      <c r="E45" s="39" t="s">
        <v>64</v>
      </c>
      <c r="F45" s="192"/>
      <c r="G45" s="38" t="s">
        <v>238</v>
      </c>
      <c r="H45" s="40" t="s">
        <v>229</v>
      </c>
      <c r="I45" s="43" t="s">
        <v>243</v>
      </c>
    </row>
    <row r="46">
      <c r="A46" s="196"/>
      <c r="B46" s="47" t="s">
        <v>1394</v>
      </c>
      <c r="C46" s="47" t="s">
        <v>607</v>
      </c>
      <c r="D46" s="38" t="s">
        <v>69</v>
      </c>
      <c r="E46" s="39" t="s">
        <v>70</v>
      </c>
      <c r="F46" s="192"/>
      <c r="G46" s="38" t="s">
        <v>244</v>
      </c>
      <c r="H46" s="40" t="s">
        <v>235</v>
      </c>
      <c r="I46" s="43" t="s">
        <v>248</v>
      </c>
    </row>
    <row r="47">
      <c r="A47" s="196"/>
      <c r="B47" s="47" t="s">
        <v>1394</v>
      </c>
      <c r="C47" s="47" t="s">
        <v>607</v>
      </c>
      <c r="D47" s="38" t="s">
        <v>74</v>
      </c>
      <c r="E47" s="39" t="s">
        <v>75</v>
      </c>
      <c r="F47" s="192"/>
      <c r="G47" s="38" t="s">
        <v>250</v>
      </c>
      <c r="H47" s="40" t="s">
        <v>1395</v>
      </c>
      <c r="I47" s="43" t="s">
        <v>254</v>
      </c>
    </row>
    <row r="48">
      <c r="A48" s="196"/>
      <c r="B48" s="47" t="s">
        <v>1394</v>
      </c>
      <c r="C48" s="47" t="s">
        <v>607</v>
      </c>
      <c r="D48" s="38" t="s">
        <v>79</v>
      </c>
      <c r="E48" s="39" t="s">
        <v>80</v>
      </c>
      <c r="F48" s="192"/>
      <c r="G48" s="38" t="s">
        <v>255</v>
      </c>
      <c r="H48" s="59" t="s">
        <v>241</v>
      </c>
      <c r="I48" s="43" t="s">
        <v>259</v>
      </c>
    </row>
    <row r="49">
      <c r="A49" s="196"/>
      <c r="B49" s="47" t="s">
        <v>1394</v>
      </c>
      <c r="C49" s="47" t="s">
        <v>607</v>
      </c>
      <c r="D49" s="38" t="s">
        <v>84</v>
      </c>
      <c r="E49" s="39" t="s">
        <v>85</v>
      </c>
      <c r="F49" s="192"/>
      <c r="G49" s="38" t="s">
        <v>260</v>
      </c>
      <c r="H49" s="59" t="s">
        <v>246</v>
      </c>
      <c r="I49" s="43" t="s">
        <v>264</v>
      </c>
    </row>
    <row r="50">
      <c r="A50" s="196"/>
      <c r="B50" s="47" t="s">
        <v>1394</v>
      </c>
      <c r="C50" s="47" t="s">
        <v>1387</v>
      </c>
      <c r="D50" s="40" t="s">
        <v>44</v>
      </c>
      <c r="E50" s="39" t="s">
        <v>45</v>
      </c>
      <c r="F50" s="192"/>
      <c r="G50" s="38" t="s">
        <v>265</v>
      </c>
      <c r="H50" s="59" t="s">
        <v>252</v>
      </c>
      <c r="I50" s="43" t="s">
        <v>269</v>
      </c>
    </row>
    <row r="51">
      <c r="A51" s="196"/>
      <c r="B51" s="47" t="s">
        <v>1394</v>
      </c>
      <c r="C51" s="47" t="s">
        <v>1387</v>
      </c>
      <c r="D51" s="40" t="s">
        <v>49</v>
      </c>
      <c r="E51" s="39" t="s">
        <v>50</v>
      </c>
      <c r="F51" s="192"/>
      <c r="G51" s="38" t="s">
        <v>270</v>
      </c>
      <c r="H51" s="59" t="s">
        <v>257</v>
      </c>
      <c r="I51" s="43" t="s">
        <v>274</v>
      </c>
    </row>
    <row r="52">
      <c r="A52" s="196"/>
      <c r="B52" s="47" t="s">
        <v>1394</v>
      </c>
      <c r="C52" s="47"/>
      <c r="D52" s="43" t="s">
        <v>181</v>
      </c>
      <c r="E52" s="44"/>
      <c r="F52" s="192"/>
      <c r="G52" s="38" t="s">
        <v>275</v>
      </c>
      <c r="H52" s="59" t="s">
        <v>262</v>
      </c>
      <c r="I52" s="43" t="s">
        <v>279</v>
      </c>
    </row>
    <row r="53">
      <c r="A53" s="196"/>
      <c r="B53" s="47" t="s">
        <v>1394</v>
      </c>
      <c r="C53" s="47"/>
      <c r="D53" s="43" t="s">
        <v>187</v>
      </c>
      <c r="E53" s="44"/>
      <c r="F53" s="192"/>
      <c r="G53" s="38" t="s">
        <v>280</v>
      </c>
      <c r="H53" s="59" t="s">
        <v>267</v>
      </c>
      <c r="I53" s="43" t="s">
        <v>284</v>
      </c>
    </row>
    <row r="54">
      <c r="A54" s="196"/>
      <c r="B54" s="47" t="s">
        <v>1394</v>
      </c>
      <c r="C54" s="47"/>
      <c r="D54" s="43" t="s">
        <v>192</v>
      </c>
      <c r="E54" s="44"/>
      <c r="F54" s="192"/>
      <c r="G54" s="38" t="s">
        <v>285</v>
      </c>
      <c r="H54" s="59" t="s">
        <v>272</v>
      </c>
      <c r="I54" s="43" t="s">
        <v>289</v>
      </c>
    </row>
    <row r="55">
      <c r="A55" s="196"/>
      <c r="B55" s="47" t="s">
        <v>1394</v>
      </c>
      <c r="C55" s="47"/>
      <c r="D55" s="43" t="s">
        <v>198</v>
      </c>
      <c r="E55" s="44"/>
      <c r="F55" s="192"/>
      <c r="G55" s="38" t="s">
        <v>290</v>
      </c>
      <c r="H55" s="59" t="s">
        <v>277</v>
      </c>
      <c r="I55" s="43" t="s">
        <v>294</v>
      </c>
    </row>
    <row r="56">
      <c r="A56" s="196"/>
      <c r="B56" s="47" t="s">
        <v>1394</v>
      </c>
      <c r="C56" s="47"/>
      <c r="D56" s="43" t="s">
        <v>204</v>
      </c>
      <c r="E56" s="44"/>
      <c r="F56" s="192"/>
      <c r="G56" s="38" t="s">
        <v>295</v>
      </c>
      <c r="H56" s="59" t="s">
        <v>282</v>
      </c>
      <c r="I56" s="43" t="s">
        <v>299</v>
      </c>
    </row>
    <row r="57">
      <c r="A57" s="196"/>
      <c r="B57" s="47" t="s">
        <v>1394</v>
      </c>
      <c r="C57" s="47"/>
      <c r="D57" s="43" t="s">
        <v>209</v>
      </c>
      <c r="E57" s="44"/>
      <c r="F57" s="192"/>
      <c r="G57" s="38" t="s">
        <v>300</v>
      </c>
      <c r="H57" s="59" t="s">
        <v>287</v>
      </c>
      <c r="I57" s="43" t="s">
        <v>304</v>
      </c>
    </row>
    <row r="58">
      <c r="A58" s="196"/>
      <c r="B58" s="47" t="s">
        <v>1394</v>
      </c>
      <c r="C58" s="47"/>
      <c r="D58" s="43" t="s">
        <v>214</v>
      </c>
      <c r="E58" s="44"/>
      <c r="F58" s="192"/>
      <c r="G58" s="38" t="s">
        <v>305</v>
      </c>
      <c r="H58" s="59" t="s">
        <v>292</v>
      </c>
      <c r="I58" s="43" t="s">
        <v>309</v>
      </c>
    </row>
    <row r="59">
      <c r="A59" s="196"/>
      <c r="B59" s="47" t="s">
        <v>1394</v>
      </c>
      <c r="C59" s="47"/>
      <c r="D59" s="43" t="s">
        <v>220</v>
      </c>
      <c r="E59" s="44"/>
      <c r="F59" s="192"/>
      <c r="G59" s="38" t="s">
        <v>311</v>
      </c>
      <c r="H59" s="59" t="s">
        <v>297</v>
      </c>
      <c r="I59" s="43" t="s">
        <v>315</v>
      </c>
    </row>
    <row r="60">
      <c r="A60" s="196"/>
      <c r="B60" s="47" t="s">
        <v>1394</v>
      </c>
      <c r="C60" s="47"/>
      <c r="D60" s="43" t="s">
        <v>226</v>
      </c>
      <c r="E60" s="44"/>
      <c r="F60" s="192"/>
      <c r="G60" s="38" t="s">
        <v>316</v>
      </c>
      <c r="H60" s="59" t="s">
        <v>302</v>
      </c>
      <c r="I60" s="43" t="s">
        <v>320</v>
      </c>
    </row>
    <row r="61">
      <c r="A61" s="196"/>
      <c r="B61" s="47" t="s">
        <v>1394</v>
      </c>
      <c r="C61" s="47"/>
      <c r="D61" s="43" t="s">
        <v>231</v>
      </c>
      <c r="E61" s="44"/>
      <c r="F61" s="192"/>
      <c r="G61" s="38" t="s">
        <v>321</v>
      </c>
      <c r="H61" s="59" t="s">
        <v>307</v>
      </c>
      <c r="I61" s="43" t="s">
        <v>325</v>
      </c>
    </row>
    <row r="62">
      <c r="A62" s="196"/>
      <c r="B62" s="47" t="s">
        <v>1394</v>
      </c>
      <c r="C62" s="47"/>
      <c r="D62" s="43" t="s">
        <v>237</v>
      </c>
      <c r="E62" s="44"/>
      <c r="F62" s="192"/>
      <c r="G62" s="38" t="s">
        <v>326</v>
      </c>
      <c r="H62" s="59" t="s">
        <v>313</v>
      </c>
      <c r="I62" s="43" t="s">
        <v>330</v>
      </c>
    </row>
    <row r="63">
      <c r="A63" s="196"/>
      <c r="B63" s="47" t="s">
        <v>1394</v>
      </c>
      <c r="C63" s="47"/>
      <c r="D63" s="43" t="s">
        <v>243</v>
      </c>
      <c r="E63" s="44"/>
      <c r="F63" s="192"/>
      <c r="G63" s="38" t="s">
        <v>331</v>
      </c>
      <c r="H63" s="59" t="s">
        <v>318</v>
      </c>
      <c r="I63" s="43" t="s">
        <v>335</v>
      </c>
    </row>
    <row r="64">
      <c r="A64" s="196"/>
      <c r="B64" s="47" t="s">
        <v>1394</v>
      </c>
      <c r="C64" s="47"/>
      <c r="D64" s="43" t="s">
        <v>248</v>
      </c>
      <c r="E64" s="44"/>
      <c r="F64" s="192"/>
      <c r="G64" s="38" t="s">
        <v>336</v>
      </c>
      <c r="H64" s="59" t="s">
        <v>323</v>
      </c>
      <c r="I64" s="43" t="s">
        <v>340</v>
      </c>
    </row>
    <row r="65">
      <c r="A65" s="196"/>
      <c r="B65" s="47" t="s">
        <v>1394</v>
      </c>
      <c r="C65" s="47"/>
      <c r="D65" s="43" t="s">
        <v>254</v>
      </c>
      <c r="E65" s="44"/>
      <c r="F65" s="192"/>
      <c r="G65" s="38" t="s">
        <v>341</v>
      </c>
      <c r="H65" s="59" t="s">
        <v>328</v>
      </c>
      <c r="I65" s="43" t="s">
        <v>345</v>
      </c>
    </row>
    <row r="66">
      <c r="A66" s="196"/>
      <c r="B66" s="47" t="s">
        <v>1394</v>
      </c>
      <c r="C66" s="47"/>
      <c r="D66" s="43" t="s">
        <v>259</v>
      </c>
      <c r="E66" s="44"/>
      <c r="F66" s="192"/>
      <c r="G66" s="38" t="s">
        <v>346</v>
      </c>
      <c r="H66" s="59" t="s">
        <v>333</v>
      </c>
      <c r="I66" s="43" t="s">
        <v>350</v>
      </c>
    </row>
    <row r="67">
      <c r="A67" s="196"/>
      <c r="B67" s="47" t="s">
        <v>1394</v>
      </c>
      <c r="C67" s="47"/>
      <c r="D67" s="43" t="s">
        <v>264</v>
      </c>
      <c r="E67" s="44"/>
      <c r="F67" s="192"/>
      <c r="G67" s="38" t="s">
        <v>351</v>
      </c>
      <c r="H67" s="59" t="s">
        <v>338</v>
      </c>
      <c r="I67" s="43" t="s">
        <v>355</v>
      </c>
    </row>
    <row r="68">
      <c r="A68" s="196"/>
      <c r="B68" s="47" t="s">
        <v>1394</v>
      </c>
      <c r="C68" s="47"/>
      <c r="D68" s="43" t="s">
        <v>269</v>
      </c>
      <c r="E68" s="44"/>
      <c r="F68" s="192"/>
      <c r="G68" s="38" t="s">
        <v>356</v>
      </c>
      <c r="H68" s="59" t="s">
        <v>343</v>
      </c>
      <c r="I68" s="43" t="s">
        <v>360</v>
      </c>
    </row>
    <row r="69">
      <c r="A69" s="196"/>
      <c r="B69" s="47" t="s">
        <v>1394</v>
      </c>
      <c r="C69" s="47"/>
      <c r="D69" s="43" t="s">
        <v>274</v>
      </c>
      <c r="E69" s="44"/>
      <c r="F69" s="192"/>
      <c r="G69" s="38" t="s">
        <v>361</v>
      </c>
      <c r="H69" s="59" t="s">
        <v>348</v>
      </c>
      <c r="I69" s="43" t="s">
        <v>365</v>
      </c>
    </row>
    <row r="70">
      <c r="A70" s="196"/>
      <c r="B70" s="47" t="s">
        <v>1394</v>
      </c>
      <c r="C70" s="47"/>
      <c r="D70" s="43" t="s">
        <v>279</v>
      </c>
      <c r="E70" s="44"/>
      <c r="F70" s="192"/>
      <c r="G70" s="38" t="s">
        <v>366</v>
      </c>
      <c r="H70" s="59" t="s">
        <v>1396</v>
      </c>
      <c r="I70" s="43" t="s">
        <v>371</v>
      </c>
    </row>
    <row r="71">
      <c r="A71" s="196"/>
      <c r="B71" s="47" t="s">
        <v>1394</v>
      </c>
      <c r="C71" s="47"/>
      <c r="D71" s="43" t="s">
        <v>284</v>
      </c>
      <c r="E71" s="44"/>
      <c r="F71" s="192"/>
      <c r="G71" s="38" t="s">
        <v>372</v>
      </c>
      <c r="H71" s="59" t="s">
        <v>1397</v>
      </c>
      <c r="I71" s="43" t="s">
        <v>374</v>
      </c>
    </row>
    <row r="72">
      <c r="A72" s="196"/>
      <c r="B72" s="47" t="s">
        <v>1394</v>
      </c>
      <c r="C72" s="47"/>
      <c r="D72" s="43" t="s">
        <v>289</v>
      </c>
      <c r="E72" s="44"/>
      <c r="F72" s="192"/>
      <c r="G72" s="38" t="s">
        <v>375</v>
      </c>
      <c r="H72" s="59" t="s">
        <v>1398</v>
      </c>
      <c r="I72" s="43" t="s">
        <v>377</v>
      </c>
    </row>
    <row r="73">
      <c r="A73" s="196"/>
      <c r="B73" s="47" t="s">
        <v>1394</v>
      </c>
      <c r="C73" s="47"/>
      <c r="D73" s="43" t="s">
        <v>294</v>
      </c>
      <c r="E73" s="44"/>
      <c r="F73" s="192"/>
      <c r="G73" s="38" t="s">
        <v>378</v>
      </c>
      <c r="H73" s="59" t="s">
        <v>1399</v>
      </c>
      <c r="I73" s="43" t="s">
        <v>380</v>
      </c>
    </row>
    <row r="74">
      <c r="A74" s="196"/>
      <c r="B74" s="47" t="s">
        <v>1394</v>
      </c>
      <c r="C74" s="47"/>
      <c r="D74" s="43" t="s">
        <v>299</v>
      </c>
      <c r="E74" s="44"/>
      <c r="F74" s="192"/>
      <c r="G74" s="38" t="s">
        <v>381</v>
      </c>
      <c r="H74" s="59" t="s">
        <v>1400</v>
      </c>
      <c r="I74" s="43" t="s">
        <v>383</v>
      </c>
    </row>
    <row r="75">
      <c r="A75" s="211"/>
      <c r="B75" s="47" t="s">
        <v>1394</v>
      </c>
      <c r="C75" s="47"/>
      <c r="D75" s="43" t="s">
        <v>304</v>
      </c>
      <c r="E75" s="44"/>
      <c r="F75" s="192"/>
      <c r="G75" s="38" t="s">
        <v>384</v>
      </c>
      <c r="H75" s="59" t="s">
        <v>1401</v>
      </c>
      <c r="I75" s="43" t="s">
        <v>386</v>
      </c>
    </row>
    <row r="76">
      <c r="A76" s="215" t="s">
        <v>1402</v>
      </c>
      <c r="B76" s="48" t="s">
        <v>1403</v>
      </c>
      <c r="C76" s="48" t="s">
        <v>1386</v>
      </c>
      <c r="D76" s="38" t="s">
        <v>89</v>
      </c>
      <c r="E76" s="39" t="s">
        <v>90</v>
      </c>
      <c r="F76" s="192"/>
      <c r="G76" s="38" t="s">
        <v>387</v>
      </c>
      <c r="H76" s="59" t="s">
        <v>1404</v>
      </c>
      <c r="I76" s="43" t="s">
        <v>389</v>
      </c>
    </row>
    <row r="77">
      <c r="A77" s="196"/>
      <c r="B77" s="48" t="s">
        <v>1403</v>
      </c>
      <c r="C77" s="48" t="s">
        <v>1386</v>
      </c>
      <c r="D77" s="38" t="s">
        <v>94</v>
      </c>
      <c r="E77" s="39" t="s">
        <v>95</v>
      </c>
      <c r="F77" s="192"/>
      <c r="G77" s="38" t="s">
        <v>391</v>
      </c>
      <c r="H77" s="59" t="s">
        <v>1405</v>
      </c>
      <c r="I77" s="43" t="s">
        <v>393</v>
      </c>
    </row>
    <row r="78">
      <c r="A78" s="196"/>
      <c r="B78" s="48" t="s">
        <v>1403</v>
      </c>
      <c r="C78" s="48" t="s">
        <v>1386</v>
      </c>
      <c r="D78" s="38" t="s">
        <v>100</v>
      </c>
      <c r="E78" s="39" t="s">
        <v>101</v>
      </c>
      <c r="F78" s="192"/>
      <c r="G78" s="38" t="s">
        <v>394</v>
      </c>
      <c r="H78" s="49" t="s">
        <v>353</v>
      </c>
      <c r="I78" s="43" t="s">
        <v>396</v>
      </c>
    </row>
    <row r="79">
      <c r="A79" s="196"/>
      <c r="B79" s="48" t="s">
        <v>1403</v>
      </c>
      <c r="C79" s="48" t="s">
        <v>1386</v>
      </c>
      <c r="D79" s="38" t="s">
        <v>105</v>
      </c>
      <c r="E79" s="39" t="s">
        <v>106</v>
      </c>
      <c r="F79" s="192"/>
      <c r="G79" s="38" t="s">
        <v>397</v>
      </c>
      <c r="H79" s="49" t="s">
        <v>358</v>
      </c>
      <c r="I79" s="43" t="s">
        <v>399</v>
      </c>
    </row>
    <row r="80">
      <c r="A80" s="196"/>
      <c r="B80" s="48" t="s">
        <v>1403</v>
      </c>
      <c r="C80" s="48" t="s">
        <v>1386</v>
      </c>
      <c r="D80" s="38" t="s">
        <v>110</v>
      </c>
      <c r="E80" s="39" t="s">
        <v>111</v>
      </c>
      <c r="F80" s="192"/>
      <c r="G80" s="38" t="s">
        <v>400</v>
      </c>
      <c r="H80" s="59" t="s">
        <v>363</v>
      </c>
      <c r="I80" s="43" t="s">
        <v>1406</v>
      </c>
    </row>
    <row r="81">
      <c r="A81" s="196"/>
      <c r="B81" s="48" t="s">
        <v>1403</v>
      </c>
      <c r="C81" s="48" t="s">
        <v>608</v>
      </c>
      <c r="D81" s="49" t="s">
        <v>55</v>
      </c>
      <c r="E81" s="42" t="s">
        <v>56</v>
      </c>
      <c r="G81" s="61" t="s">
        <v>403</v>
      </c>
      <c r="H81" s="59" t="s">
        <v>369</v>
      </c>
      <c r="I81" s="43" t="s">
        <v>402</v>
      </c>
    </row>
    <row r="82">
      <c r="A82" s="196"/>
      <c r="B82" s="48" t="s">
        <v>1403</v>
      </c>
      <c r="C82" s="48" t="s">
        <v>608</v>
      </c>
      <c r="D82" s="49" t="s">
        <v>60</v>
      </c>
      <c r="E82" s="42" t="s">
        <v>61</v>
      </c>
      <c r="G82" s="38" t="s">
        <v>406</v>
      </c>
      <c r="H82" s="73"/>
      <c r="I82" s="43" t="s">
        <v>405</v>
      </c>
    </row>
    <row r="83">
      <c r="A83" s="196"/>
      <c r="B83" s="48" t="s">
        <v>1403</v>
      </c>
      <c r="C83" s="48"/>
      <c r="D83" s="43" t="s">
        <v>309</v>
      </c>
      <c r="E83" s="44"/>
      <c r="F83" s="192"/>
      <c r="G83" s="38" t="s">
        <v>409</v>
      </c>
      <c r="H83" s="73"/>
      <c r="I83" s="43" t="s">
        <v>408</v>
      </c>
    </row>
    <row r="84">
      <c r="A84" s="196"/>
      <c r="B84" s="48" t="s">
        <v>1403</v>
      </c>
      <c r="C84" s="48"/>
      <c r="D84" s="43" t="s">
        <v>315</v>
      </c>
      <c r="E84" s="44"/>
      <c r="F84" s="192"/>
      <c r="G84" s="38" t="s">
        <v>412</v>
      </c>
      <c r="H84" s="73"/>
      <c r="I84" s="43" t="s">
        <v>411</v>
      </c>
    </row>
    <row r="85">
      <c r="A85" s="196"/>
      <c r="B85" s="48" t="s">
        <v>1403</v>
      </c>
      <c r="C85" s="48"/>
      <c r="D85" s="43" t="s">
        <v>320</v>
      </c>
      <c r="E85" s="44"/>
      <c r="F85" s="192"/>
      <c r="G85" s="38" t="s">
        <v>415</v>
      </c>
      <c r="H85" s="73"/>
      <c r="I85" s="43" t="s">
        <v>414</v>
      </c>
    </row>
    <row r="86">
      <c r="A86" s="196"/>
      <c r="B86" s="48" t="s">
        <v>1403</v>
      </c>
      <c r="C86" s="48"/>
      <c r="D86" s="43" t="s">
        <v>325</v>
      </c>
      <c r="E86" s="44"/>
      <c r="F86" s="192"/>
      <c r="G86" s="38" t="s">
        <v>418</v>
      </c>
      <c r="H86" s="73"/>
      <c r="I86" s="43" t="s">
        <v>417</v>
      </c>
    </row>
    <row r="87">
      <c r="A87" s="196"/>
      <c r="B87" s="48" t="s">
        <v>1403</v>
      </c>
      <c r="C87" s="48"/>
      <c r="D87" s="43" t="s">
        <v>330</v>
      </c>
      <c r="E87" s="44"/>
      <c r="F87" s="192"/>
      <c r="G87" s="38" t="s">
        <v>422</v>
      </c>
      <c r="H87" s="73"/>
      <c r="I87" s="43" t="s">
        <v>420</v>
      </c>
    </row>
    <row r="88">
      <c r="A88" s="196"/>
      <c r="B88" s="48" t="s">
        <v>1403</v>
      </c>
      <c r="C88" s="48"/>
      <c r="D88" s="43" t="s">
        <v>335</v>
      </c>
      <c r="E88" s="44"/>
      <c r="F88" s="192"/>
      <c r="G88" s="38" t="s">
        <v>425</v>
      </c>
      <c r="H88" s="73"/>
      <c r="I88" s="43" t="s">
        <v>424</v>
      </c>
    </row>
    <row r="89">
      <c r="A89" s="196"/>
      <c r="B89" s="48" t="s">
        <v>1403</v>
      </c>
      <c r="C89" s="48"/>
      <c r="D89" s="43" t="s">
        <v>340</v>
      </c>
      <c r="E89" s="44"/>
      <c r="F89" s="192"/>
      <c r="G89" s="38" t="s">
        <v>428</v>
      </c>
      <c r="H89" s="73"/>
      <c r="I89" s="43" t="s">
        <v>427</v>
      </c>
    </row>
    <row r="90">
      <c r="A90" s="196"/>
      <c r="B90" s="48" t="s">
        <v>1403</v>
      </c>
      <c r="C90" s="48"/>
      <c r="D90" s="43" t="s">
        <v>345</v>
      </c>
      <c r="E90" s="44"/>
      <c r="F90" s="192"/>
      <c r="G90" s="38" t="s">
        <v>431</v>
      </c>
      <c r="H90" s="73"/>
      <c r="I90" s="43" t="s">
        <v>430</v>
      </c>
    </row>
    <row r="91">
      <c r="A91" s="215" t="s">
        <v>1407</v>
      </c>
      <c r="B91" s="48" t="s">
        <v>1408</v>
      </c>
      <c r="C91" s="48" t="s">
        <v>1386</v>
      </c>
      <c r="D91" s="38" t="s">
        <v>116</v>
      </c>
      <c r="E91" s="39" t="s">
        <v>117</v>
      </c>
      <c r="F91" s="192"/>
      <c r="G91" s="38" t="s">
        <v>434</v>
      </c>
      <c r="H91" s="73"/>
      <c r="I91" s="43" t="s">
        <v>433</v>
      </c>
    </row>
    <row r="92">
      <c r="A92" s="196"/>
      <c r="B92" s="48" t="s">
        <v>1408</v>
      </c>
      <c r="C92" s="48" t="s">
        <v>1386</v>
      </c>
      <c r="D92" s="38" t="s">
        <v>121</v>
      </c>
      <c r="E92" s="39" t="s">
        <v>122</v>
      </c>
      <c r="F92" s="192"/>
      <c r="G92" s="62" t="s">
        <v>437</v>
      </c>
      <c r="H92" s="73"/>
      <c r="I92" s="43" t="s">
        <v>436</v>
      </c>
    </row>
    <row r="93">
      <c r="A93" s="196"/>
      <c r="B93" s="48" t="s">
        <v>1408</v>
      </c>
      <c r="C93" s="48" t="s">
        <v>1386</v>
      </c>
      <c r="D93" s="38" t="s">
        <v>127</v>
      </c>
      <c r="E93" s="39" t="s">
        <v>128</v>
      </c>
      <c r="F93" s="192"/>
      <c r="G93" s="38" t="s">
        <v>440</v>
      </c>
      <c r="H93" s="73"/>
      <c r="I93" s="43" t="s">
        <v>439</v>
      </c>
    </row>
    <row r="94">
      <c r="A94" s="196"/>
      <c r="B94" s="48" t="s">
        <v>1408</v>
      </c>
      <c r="C94" s="48" t="s">
        <v>1386</v>
      </c>
      <c r="D94" s="38" t="s">
        <v>132</v>
      </c>
      <c r="E94" s="39" t="s">
        <v>133</v>
      </c>
      <c r="F94" s="192"/>
      <c r="G94" s="38" t="s">
        <v>443</v>
      </c>
      <c r="H94" s="73"/>
      <c r="I94" s="43" t="s">
        <v>442</v>
      </c>
    </row>
    <row r="95">
      <c r="A95" s="196"/>
      <c r="B95" s="48" t="s">
        <v>1408</v>
      </c>
      <c r="C95" s="48" t="s">
        <v>1386</v>
      </c>
      <c r="D95" s="38" t="s">
        <v>138</v>
      </c>
      <c r="E95" s="39" t="s">
        <v>139</v>
      </c>
      <c r="F95" s="192"/>
      <c r="G95" s="63" t="s">
        <v>446</v>
      </c>
      <c r="H95" s="73"/>
      <c r="I95" s="43" t="s">
        <v>445</v>
      </c>
    </row>
    <row r="96">
      <c r="A96" s="196"/>
      <c r="B96" s="48" t="s">
        <v>1408</v>
      </c>
      <c r="C96" s="48" t="s">
        <v>1387</v>
      </c>
      <c r="D96" s="49" t="s">
        <v>66</v>
      </c>
      <c r="E96" s="42" t="s">
        <v>67</v>
      </c>
      <c r="G96" s="38" t="s">
        <v>449</v>
      </c>
      <c r="H96" s="73"/>
      <c r="I96" s="43" t="s">
        <v>448</v>
      </c>
    </row>
    <row r="97">
      <c r="A97" s="196"/>
      <c r="B97" s="48" t="s">
        <v>1408</v>
      </c>
      <c r="C97" s="48" t="s">
        <v>1387</v>
      </c>
      <c r="D97" s="40" t="s">
        <v>71</v>
      </c>
      <c r="E97" s="39" t="s">
        <v>72</v>
      </c>
      <c r="F97" s="192"/>
      <c r="G97" s="38" t="s">
        <v>452</v>
      </c>
      <c r="H97" s="73"/>
      <c r="I97" s="43" t="s">
        <v>451</v>
      </c>
    </row>
    <row r="98">
      <c r="A98" s="196"/>
      <c r="B98" s="48" t="s">
        <v>1408</v>
      </c>
      <c r="C98" s="48" t="s">
        <v>1387</v>
      </c>
      <c r="D98" s="40" t="s">
        <v>76</v>
      </c>
      <c r="E98" s="39" t="s">
        <v>77</v>
      </c>
      <c r="F98" s="192"/>
      <c r="G98" s="38" t="s">
        <v>455</v>
      </c>
      <c r="H98" s="73"/>
      <c r="I98" s="43" t="s">
        <v>454</v>
      </c>
    </row>
    <row r="99">
      <c r="A99" s="196"/>
      <c r="B99" s="48" t="s">
        <v>1408</v>
      </c>
      <c r="C99" s="48" t="s">
        <v>1387</v>
      </c>
      <c r="D99" s="40" t="s">
        <v>81</v>
      </c>
      <c r="E99" s="39" t="s">
        <v>82</v>
      </c>
      <c r="F99" s="192"/>
      <c r="G99" s="38" t="s">
        <v>459</v>
      </c>
      <c r="H99" s="73"/>
      <c r="I99" s="43" t="s">
        <v>457</v>
      </c>
    </row>
    <row r="100">
      <c r="A100" s="196"/>
      <c r="B100" s="48" t="s">
        <v>1408</v>
      </c>
      <c r="C100" s="48" t="s">
        <v>1387</v>
      </c>
      <c r="D100" s="40" t="s">
        <v>86</v>
      </c>
      <c r="E100" s="39" t="s">
        <v>87</v>
      </c>
      <c r="F100" s="192"/>
      <c r="G100" s="38" t="s">
        <v>462</v>
      </c>
      <c r="H100" s="73"/>
      <c r="I100" s="43" t="s">
        <v>461</v>
      </c>
    </row>
    <row r="101">
      <c r="A101" s="196"/>
      <c r="B101" s="48" t="s">
        <v>1408</v>
      </c>
      <c r="C101" s="48" t="s">
        <v>1387</v>
      </c>
      <c r="D101" s="40" t="s">
        <v>91</v>
      </c>
      <c r="E101" s="39" t="s">
        <v>92</v>
      </c>
      <c r="F101" s="192"/>
      <c r="G101" s="38" t="s">
        <v>466</v>
      </c>
      <c r="H101" s="73"/>
      <c r="I101" s="43" t="s">
        <v>464</v>
      </c>
    </row>
    <row r="102">
      <c r="A102" s="196"/>
      <c r="B102" s="48" t="s">
        <v>1408</v>
      </c>
      <c r="C102" s="48"/>
      <c r="D102" s="43" t="s">
        <v>350</v>
      </c>
      <c r="E102" s="44"/>
      <c r="F102" s="192"/>
      <c r="G102" s="38" t="s">
        <v>469</v>
      </c>
      <c r="H102" s="73"/>
      <c r="I102" s="43" t="s">
        <v>468</v>
      </c>
    </row>
    <row r="103">
      <c r="A103" s="196"/>
      <c r="B103" s="48" t="s">
        <v>1408</v>
      </c>
      <c r="C103" s="48"/>
      <c r="D103" s="43" t="s">
        <v>355</v>
      </c>
      <c r="E103" s="44"/>
      <c r="F103" s="192"/>
      <c r="G103" s="38" t="s">
        <v>472</v>
      </c>
      <c r="H103" s="73"/>
      <c r="I103" s="43" t="s">
        <v>471</v>
      </c>
    </row>
    <row r="104">
      <c r="A104" s="196"/>
      <c r="B104" s="48" t="s">
        <v>1408</v>
      </c>
      <c r="C104" s="48"/>
      <c r="D104" s="43" t="s">
        <v>360</v>
      </c>
      <c r="E104" s="44"/>
      <c r="F104" s="192"/>
      <c r="G104" s="38" t="s">
        <v>475</v>
      </c>
      <c r="H104" s="73"/>
      <c r="I104" s="43" t="s">
        <v>474</v>
      </c>
    </row>
    <row r="105">
      <c r="A105" s="196"/>
      <c r="B105" s="48" t="s">
        <v>1408</v>
      </c>
      <c r="C105" s="48"/>
      <c r="D105" s="43" t="s">
        <v>365</v>
      </c>
      <c r="E105" s="44"/>
      <c r="F105" s="192"/>
      <c r="G105" s="38" t="s">
        <v>479</v>
      </c>
      <c r="H105" s="73"/>
      <c r="I105" s="43" t="s">
        <v>477</v>
      </c>
    </row>
    <row r="106">
      <c r="A106" s="196"/>
      <c r="B106" s="48" t="s">
        <v>1408</v>
      </c>
      <c r="C106" s="48"/>
      <c r="D106" s="43" t="s">
        <v>371</v>
      </c>
      <c r="E106" s="44"/>
      <c r="F106" s="192"/>
      <c r="G106" s="38" t="s">
        <v>482</v>
      </c>
      <c r="H106" s="73"/>
      <c r="I106" s="43" t="s">
        <v>481</v>
      </c>
    </row>
    <row r="107">
      <c r="A107" s="196"/>
      <c r="B107" s="48" t="s">
        <v>1408</v>
      </c>
      <c r="C107" s="48"/>
      <c r="D107" s="43" t="s">
        <v>374</v>
      </c>
      <c r="E107" s="44"/>
      <c r="F107" s="192"/>
      <c r="G107" s="38" t="s">
        <v>485</v>
      </c>
      <c r="H107" s="73"/>
      <c r="I107" s="43" t="s">
        <v>484</v>
      </c>
    </row>
    <row r="108">
      <c r="A108" s="196"/>
      <c r="B108" s="48" t="s">
        <v>1408</v>
      </c>
      <c r="C108" s="48"/>
      <c r="D108" s="43" t="s">
        <v>377</v>
      </c>
      <c r="E108" s="44"/>
      <c r="F108" s="192"/>
      <c r="G108" s="38" t="s">
        <v>488</v>
      </c>
      <c r="H108" s="73"/>
      <c r="I108" s="43" t="s">
        <v>487</v>
      </c>
    </row>
    <row r="109">
      <c r="A109" s="196"/>
      <c r="B109" s="48" t="s">
        <v>1408</v>
      </c>
      <c r="C109" s="48"/>
      <c r="D109" s="43" t="s">
        <v>380</v>
      </c>
      <c r="E109" s="44"/>
      <c r="F109" s="192"/>
      <c r="G109" s="38" t="s">
        <v>492</v>
      </c>
      <c r="H109" s="73"/>
      <c r="I109" s="43" t="s">
        <v>490</v>
      </c>
    </row>
    <row r="110">
      <c r="A110" s="211"/>
      <c r="B110" s="48" t="s">
        <v>1408</v>
      </c>
      <c r="C110" s="48"/>
      <c r="D110" s="43" t="s">
        <v>383</v>
      </c>
      <c r="E110" s="44"/>
      <c r="F110" s="192"/>
      <c r="G110" s="38" t="s">
        <v>495</v>
      </c>
      <c r="H110" s="73"/>
      <c r="I110" s="43" t="s">
        <v>494</v>
      </c>
    </row>
    <row r="111">
      <c r="A111" s="216" t="s">
        <v>1409</v>
      </c>
      <c r="B111" s="50" t="s">
        <v>1410</v>
      </c>
      <c r="C111" s="50" t="s">
        <v>1386</v>
      </c>
      <c r="D111" s="38" t="s">
        <v>143</v>
      </c>
      <c r="E111" s="39" t="s">
        <v>144</v>
      </c>
      <c r="F111" s="192"/>
      <c r="G111" s="38" t="s">
        <v>498</v>
      </c>
      <c r="H111" s="73"/>
      <c r="I111" s="43" t="s">
        <v>497</v>
      </c>
    </row>
    <row r="112">
      <c r="A112" s="196"/>
      <c r="B112" s="50" t="s">
        <v>1410</v>
      </c>
      <c r="C112" s="50" t="s">
        <v>1386</v>
      </c>
      <c r="D112" s="38" t="s">
        <v>149</v>
      </c>
      <c r="E112" s="39" t="s">
        <v>150</v>
      </c>
      <c r="F112" s="192"/>
      <c r="G112" s="38" t="s">
        <v>502</v>
      </c>
      <c r="H112" s="73"/>
      <c r="I112" s="43" t="s">
        <v>500</v>
      </c>
    </row>
    <row r="113">
      <c r="A113" s="196"/>
      <c r="B113" s="50" t="s">
        <v>1410</v>
      </c>
      <c r="C113" s="50" t="s">
        <v>1386</v>
      </c>
      <c r="D113" s="38" t="s">
        <v>155</v>
      </c>
      <c r="E113" s="39" t="s">
        <v>156</v>
      </c>
      <c r="F113" s="192"/>
      <c r="G113" s="38" t="s">
        <v>505</v>
      </c>
      <c r="H113" s="73"/>
      <c r="I113" s="43" t="s">
        <v>504</v>
      </c>
    </row>
    <row r="114">
      <c r="A114" s="196"/>
      <c r="B114" s="50" t="s">
        <v>1410</v>
      </c>
      <c r="C114" s="50" t="s">
        <v>1386</v>
      </c>
      <c r="D114" s="38" t="s">
        <v>161</v>
      </c>
      <c r="E114" s="39" t="s">
        <v>162</v>
      </c>
      <c r="F114" s="192"/>
      <c r="G114" s="72"/>
      <c r="H114" s="73"/>
      <c r="I114" s="43" t="s">
        <v>507</v>
      </c>
    </row>
    <row r="115">
      <c r="A115" s="196"/>
      <c r="B115" s="50" t="s">
        <v>1410</v>
      </c>
      <c r="C115" s="50" t="s">
        <v>1386</v>
      </c>
      <c r="D115" s="38" t="s">
        <v>167</v>
      </c>
      <c r="E115" s="39" t="s">
        <v>168</v>
      </c>
      <c r="F115" s="192"/>
      <c r="G115" s="72"/>
      <c r="H115" s="73"/>
      <c r="I115" s="43" t="s">
        <v>508</v>
      </c>
    </row>
    <row r="116">
      <c r="A116" s="196"/>
      <c r="B116" s="50" t="s">
        <v>1410</v>
      </c>
      <c r="C116" s="50" t="s">
        <v>1386</v>
      </c>
      <c r="D116" s="38" t="s">
        <v>172</v>
      </c>
      <c r="E116" s="39" t="s">
        <v>173</v>
      </c>
      <c r="F116" s="192"/>
      <c r="G116" s="72"/>
      <c r="H116" s="73"/>
      <c r="I116" s="43" t="s">
        <v>509</v>
      </c>
    </row>
    <row r="117">
      <c r="A117" s="196"/>
      <c r="B117" s="50" t="s">
        <v>1410</v>
      </c>
      <c r="C117" s="50" t="s">
        <v>1386</v>
      </c>
      <c r="D117" s="38" t="s">
        <v>177</v>
      </c>
      <c r="E117" s="39" t="s">
        <v>178</v>
      </c>
      <c r="F117" s="213"/>
      <c r="G117" s="72"/>
      <c r="H117" s="73"/>
      <c r="I117" s="43" t="s">
        <v>510</v>
      </c>
    </row>
    <row r="118">
      <c r="A118" s="196"/>
      <c r="B118" s="50" t="s">
        <v>1410</v>
      </c>
      <c r="C118" s="50" t="s">
        <v>1386</v>
      </c>
      <c r="D118" s="38" t="s">
        <v>182</v>
      </c>
      <c r="E118" s="39" t="s">
        <v>183</v>
      </c>
      <c r="F118" s="192"/>
      <c r="G118" s="72"/>
      <c r="H118" s="73"/>
      <c r="I118" s="43" t="s">
        <v>511</v>
      </c>
    </row>
    <row r="119">
      <c r="A119" s="196"/>
      <c r="B119" s="50" t="s">
        <v>1410</v>
      </c>
      <c r="C119" s="50" t="s">
        <v>1387</v>
      </c>
      <c r="D119" s="40" t="s">
        <v>102</v>
      </c>
      <c r="E119" s="39" t="s">
        <v>103</v>
      </c>
      <c r="F119" s="192"/>
      <c r="G119" s="72"/>
      <c r="H119" s="73"/>
      <c r="I119" s="43" t="s">
        <v>513</v>
      </c>
    </row>
    <row r="120">
      <c r="A120" s="196"/>
      <c r="B120" s="50" t="s">
        <v>1410</v>
      </c>
      <c r="C120" s="50" t="s">
        <v>1387</v>
      </c>
      <c r="D120" s="49" t="s">
        <v>107</v>
      </c>
      <c r="E120" s="42" t="s">
        <v>108</v>
      </c>
      <c r="F120" s="192"/>
      <c r="G120" s="72"/>
      <c r="H120" s="73"/>
      <c r="I120" s="43" t="s">
        <v>514</v>
      </c>
    </row>
    <row r="121">
      <c r="A121" s="196"/>
      <c r="B121" s="50" t="s">
        <v>1410</v>
      </c>
      <c r="C121" s="50"/>
      <c r="D121" s="43" t="s">
        <v>386</v>
      </c>
      <c r="E121" s="44"/>
      <c r="F121" s="192"/>
      <c r="G121" s="72"/>
      <c r="H121" s="73"/>
      <c r="I121" s="43" t="s">
        <v>515</v>
      </c>
    </row>
    <row r="122">
      <c r="A122" s="196"/>
      <c r="B122" s="50" t="s">
        <v>1410</v>
      </c>
      <c r="C122" s="50"/>
      <c r="D122" s="43" t="s">
        <v>389</v>
      </c>
      <c r="E122" s="44"/>
      <c r="F122" s="192"/>
      <c r="G122" s="72"/>
      <c r="H122" s="73"/>
      <c r="I122" s="43" t="s">
        <v>516</v>
      </c>
    </row>
    <row r="123">
      <c r="A123" s="196"/>
      <c r="B123" s="50" t="s">
        <v>1410</v>
      </c>
      <c r="C123" s="50"/>
      <c r="D123" s="43" t="s">
        <v>393</v>
      </c>
      <c r="E123" s="44"/>
      <c r="F123" s="192"/>
      <c r="G123" s="72"/>
      <c r="H123" s="73"/>
      <c r="I123" s="43" t="s">
        <v>517</v>
      </c>
    </row>
    <row r="124">
      <c r="A124" s="196"/>
      <c r="B124" s="50" t="s">
        <v>1410</v>
      </c>
      <c r="C124" s="50"/>
      <c r="D124" s="43" t="s">
        <v>396</v>
      </c>
      <c r="E124" s="44"/>
      <c r="F124" s="192"/>
      <c r="G124" s="72"/>
      <c r="H124" s="73"/>
      <c r="I124" s="43" t="s">
        <v>518</v>
      </c>
    </row>
    <row r="125">
      <c r="A125" s="196"/>
      <c r="B125" s="50" t="s">
        <v>1410</v>
      </c>
      <c r="C125" s="50"/>
      <c r="D125" s="43" t="s">
        <v>399</v>
      </c>
      <c r="E125" s="44"/>
      <c r="F125" s="192"/>
      <c r="G125" s="72"/>
      <c r="H125" s="73"/>
      <c r="I125" s="43" t="s">
        <v>519</v>
      </c>
    </row>
    <row r="126">
      <c r="A126" s="196"/>
      <c r="B126" s="50" t="s">
        <v>1410</v>
      </c>
      <c r="C126" s="50"/>
      <c r="D126" s="43" t="s">
        <v>1406</v>
      </c>
      <c r="E126" s="44"/>
      <c r="F126" s="192"/>
      <c r="G126" s="72"/>
      <c r="H126" s="73"/>
      <c r="I126" s="43" t="s">
        <v>520</v>
      </c>
    </row>
    <row r="127">
      <c r="A127" s="196"/>
      <c r="B127" s="50" t="s">
        <v>1410</v>
      </c>
      <c r="C127" s="50"/>
      <c r="D127" s="43" t="s">
        <v>402</v>
      </c>
      <c r="E127" s="44"/>
      <c r="F127" s="192"/>
      <c r="G127" s="72"/>
      <c r="H127" s="73"/>
      <c r="I127" s="43" t="s">
        <v>521</v>
      </c>
    </row>
    <row r="128">
      <c r="A128" s="196"/>
      <c r="B128" s="50" t="s">
        <v>1410</v>
      </c>
      <c r="C128" s="50"/>
      <c r="D128" s="43" t="s">
        <v>405</v>
      </c>
      <c r="E128" s="44"/>
      <c r="F128" s="192"/>
      <c r="G128" s="72"/>
      <c r="H128" s="73"/>
      <c r="I128" s="43" t="s">
        <v>522</v>
      </c>
    </row>
    <row r="129">
      <c r="A129" s="196"/>
      <c r="B129" s="50" t="s">
        <v>1410</v>
      </c>
      <c r="C129" s="50"/>
      <c r="D129" s="43" t="s">
        <v>408</v>
      </c>
      <c r="E129" s="44"/>
      <c r="F129" s="192"/>
      <c r="G129" s="72"/>
      <c r="H129" s="73"/>
      <c r="I129" s="43" t="s">
        <v>523</v>
      </c>
    </row>
    <row r="130">
      <c r="A130" s="196"/>
      <c r="B130" s="50" t="s">
        <v>1410</v>
      </c>
      <c r="C130" s="50"/>
      <c r="D130" s="43" t="s">
        <v>411</v>
      </c>
      <c r="E130" s="44"/>
      <c r="F130" s="192"/>
      <c r="G130" s="72"/>
      <c r="H130" s="73"/>
      <c r="I130" s="43" t="s">
        <v>524</v>
      </c>
    </row>
    <row r="131">
      <c r="A131" s="196"/>
      <c r="B131" s="50" t="s">
        <v>1410</v>
      </c>
      <c r="C131" s="50"/>
      <c r="D131" s="43" t="s">
        <v>414</v>
      </c>
      <c r="E131" s="44"/>
      <c r="F131" s="192"/>
      <c r="G131" s="72"/>
      <c r="H131" s="73"/>
      <c r="I131" s="43" t="s">
        <v>525</v>
      </c>
    </row>
    <row r="132">
      <c r="A132" s="211"/>
      <c r="B132" s="50" t="s">
        <v>1410</v>
      </c>
      <c r="C132" s="50"/>
      <c r="D132" s="43" t="s">
        <v>417</v>
      </c>
      <c r="E132" s="44"/>
      <c r="F132" s="192"/>
      <c r="G132" s="72"/>
      <c r="H132" s="73"/>
      <c r="I132" s="43" t="s">
        <v>526</v>
      </c>
    </row>
    <row r="133">
      <c r="A133" s="217" t="s">
        <v>1411</v>
      </c>
      <c r="B133" s="48" t="s">
        <v>1412</v>
      </c>
      <c r="C133" s="48" t="s">
        <v>1386</v>
      </c>
      <c r="D133" s="38" t="s">
        <v>188</v>
      </c>
      <c r="E133" s="39" t="s">
        <v>189</v>
      </c>
      <c r="F133" s="192"/>
      <c r="G133" s="72"/>
      <c r="H133" s="73"/>
      <c r="I133" s="43" t="s">
        <v>527</v>
      </c>
    </row>
    <row r="134">
      <c r="A134" s="196"/>
      <c r="B134" s="48" t="s">
        <v>1412</v>
      </c>
      <c r="C134" s="48" t="s">
        <v>1386</v>
      </c>
      <c r="D134" s="38" t="s">
        <v>193</v>
      </c>
      <c r="E134" s="39" t="s">
        <v>194</v>
      </c>
      <c r="F134" s="192"/>
      <c r="G134" s="72"/>
      <c r="H134" s="73"/>
      <c r="I134" s="43" t="s">
        <v>528</v>
      </c>
    </row>
    <row r="135">
      <c r="A135" s="196"/>
      <c r="B135" s="48" t="s">
        <v>1412</v>
      </c>
      <c r="C135" s="48" t="s">
        <v>1386</v>
      </c>
      <c r="D135" s="38" t="s">
        <v>199</v>
      </c>
      <c r="E135" s="39" t="s">
        <v>200</v>
      </c>
      <c r="G135" s="72"/>
      <c r="H135" s="73"/>
      <c r="I135" s="43" t="s">
        <v>529</v>
      </c>
    </row>
    <row r="136">
      <c r="A136" s="196"/>
      <c r="B136" s="48" t="s">
        <v>1412</v>
      </c>
      <c r="C136" s="48" t="s">
        <v>1386</v>
      </c>
      <c r="D136" s="38" t="s">
        <v>205</v>
      </c>
      <c r="E136" s="39" t="s">
        <v>206</v>
      </c>
      <c r="G136" s="72"/>
      <c r="H136" s="73"/>
      <c r="I136" s="43" t="s">
        <v>530</v>
      </c>
    </row>
    <row r="137">
      <c r="A137" s="196"/>
      <c r="B137" s="48" t="s">
        <v>1412</v>
      </c>
      <c r="C137" s="48" t="s">
        <v>1386</v>
      </c>
      <c r="D137" s="38" t="s">
        <v>210</v>
      </c>
      <c r="E137" s="39" t="s">
        <v>206</v>
      </c>
      <c r="G137" s="72"/>
      <c r="H137" s="73"/>
      <c r="I137" s="43" t="s">
        <v>531</v>
      </c>
    </row>
    <row r="138">
      <c r="A138" s="196"/>
      <c r="B138" s="48" t="s">
        <v>1412</v>
      </c>
      <c r="C138" s="48" t="s">
        <v>1386</v>
      </c>
      <c r="D138" s="38" t="s">
        <v>215</v>
      </c>
      <c r="E138" s="39" t="s">
        <v>216</v>
      </c>
      <c r="F138" s="192"/>
      <c r="G138" s="72"/>
      <c r="H138" s="73"/>
      <c r="I138" s="43" t="s">
        <v>532</v>
      </c>
    </row>
    <row r="139">
      <c r="A139" s="196"/>
      <c r="B139" s="48" t="s">
        <v>1412</v>
      </c>
      <c r="C139" s="48" t="s">
        <v>1386</v>
      </c>
      <c r="D139" s="38" t="s">
        <v>221</v>
      </c>
      <c r="E139" s="39" t="s">
        <v>222</v>
      </c>
      <c r="F139" s="213"/>
      <c r="G139" s="72"/>
      <c r="H139" s="73"/>
      <c r="I139" s="43" t="s">
        <v>533</v>
      </c>
    </row>
    <row r="140">
      <c r="A140" s="196"/>
      <c r="B140" s="48" t="s">
        <v>1412</v>
      </c>
      <c r="C140" s="48" t="s">
        <v>608</v>
      </c>
      <c r="D140" s="49" t="s">
        <v>113</v>
      </c>
      <c r="E140" s="42" t="s">
        <v>114</v>
      </c>
      <c r="G140" s="72"/>
      <c r="H140" s="73"/>
      <c r="I140" s="43" t="s">
        <v>534</v>
      </c>
    </row>
    <row r="141">
      <c r="A141" s="196"/>
      <c r="B141" s="48" t="s">
        <v>1412</v>
      </c>
      <c r="C141" s="48" t="s">
        <v>608</v>
      </c>
      <c r="D141" s="49" t="s">
        <v>118</v>
      </c>
      <c r="E141" s="42" t="s">
        <v>119</v>
      </c>
      <c r="G141" s="72"/>
      <c r="H141" s="73"/>
      <c r="I141" s="43" t="s">
        <v>535</v>
      </c>
    </row>
    <row r="142">
      <c r="A142" s="196"/>
      <c r="B142" s="48" t="s">
        <v>1412</v>
      </c>
      <c r="C142" s="48"/>
      <c r="D142" s="43" t="s">
        <v>420</v>
      </c>
      <c r="E142" s="44"/>
      <c r="F142" s="192"/>
      <c r="G142" s="72"/>
      <c r="H142" s="73"/>
      <c r="I142" s="43" t="s">
        <v>536</v>
      </c>
    </row>
    <row r="143">
      <c r="A143" s="196"/>
      <c r="B143" s="48" t="s">
        <v>1412</v>
      </c>
      <c r="C143" s="48"/>
      <c r="D143" s="43" t="s">
        <v>424</v>
      </c>
      <c r="E143" s="44"/>
      <c r="F143" s="192"/>
      <c r="G143" s="72"/>
      <c r="H143" s="73"/>
      <c r="I143" s="43" t="s">
        <v>537</v>
      </c>
    </row>
    <row r="144">
      <c r="A144" s="196"/>
      <c r="B144" s="48" t="s">
        <v>1412</v>
      </c>
      <c r="C144" s="48"/>
      <c r="D144" s="43" t="s">
        <v>427</v>
      </c>
      <c r="E144" s="44"/>
      <c r="F144" s="192"/>
      <c r="G144" s="72"/>
      <c r="H144" s="73"/>
      <c r="I144" s="43" t="s">
        <v>538</v>
      </c>
    </row>
    <row r="145">
      <c r="A145" s="196"/>
      <c r="B145" s="48" t="s">
        <v>1412</v>
      </c>
      <c r="C145" s="48"/>
      <c r="D145" s="43" t="s">
        <v>430</v>
      </c>
      <c r="E145" s="44"/>
      <c r="F145" s="192"/>
      <c r="G145" s="72"/>
      <c r="H145" s="73"/>
      <c r="I145" s="43" t="s">
        <v>539</v>
      </c>
    </row>
    <row r="146">
      <c r="A146" s="196"/>
      <c r="B146" s="48" t="s">
        <v>1412</v>
      </c>
      <c r="C146" s="48"/>
      <c r="D146" s="43" t="s">
        <v>433</v>
      </c>
      <c r="E146" s="44"/>
      <c r="F146" s="192"/>
      <c r="G146" s="72"/>
      <c r="H146" s="73"/>
      <c r="I146" s="43" t="s">
        <v>540</v>
      </c>
    </row>
    <row r="147">
      <c r="A147" s="196"/>
      <c r="B147" s="48" t="s">
        <v>1412</v>
      </c>
      <c r="C147" s="48"/>
      <c r="D147" s="43" t="s">
        <v>436</v>
      </c>
      <c r="E147" s="44"/>
      <c r="F147" s="192"/>
      <c r="G147" s="72"/>
      <c r="H147" s="73"/>
      <c r="I147" s="43" t="s">
        <v>541</v>
      </c>
    </row>
    <row r="148">
      <c r="A148" s="196"/>
      <c r="B148" s="48" t="s">
        <v>1412</v>
      </c>
      <c r="C148" s="48"/>
      <c r="D148" s="43" t="s">
        <v>439</v>
      </c>
      <c r="E148" s="44"/>
      <c r="F148" s="192"/>
      <c r="G148" s="72"/>
      <c r="H148" s="73"/>
      <c r="I148" s="43" t="s">
        <v>542</v>
      </c>
    </row>
    <row r="149">
      <c r="A149" s="196"/>
      <c r="B149" s="48" t="s">
        <v>1412</v>
      </c>
      <c r="C149" s="48"/>
      <c r="D149" s="43" t="s">
        <v>442</v>
      </c>
      <c r="E149" s="44"/>
      <c r="F149" s="192"/>
      <c r="G149" s="72"/>
      <c r="H149" s="73"/>
      <c r="I149" s="43" t="s">
        <v>543</v>
      </c>
    </row>
    <row r="150">
      <c r="A150" s="196"/>
      <c r="B150" s="48" t="s">
        <v>1412</v>
      </c>
      <c r="C150" s="48"/>
      <c r="D150" s="43" t="s">
        <v>445</v>
      </c>
      <c r="E150" s="44"/>
      <c r="F150" s="192"/>
      <c r="G150" s="72"/>
      <c r="H150" s="73"/>
      <c r="I150" s="43" t="s">
        <v>544</v>
      </c>
    </row>
    <row r="151">
      <c r="A151" s="196"/>
      <c r="B151" s="48" t="s">
        <v>1412</v>
      </c>
      <c r="C151" s="48"/>
      <c r="D151" s="43" t="s">
        <v>448</v>
      </c>
      <c r="E151" s="44"/>
      <c r="F151" s="192"/>
      <c r="G151" s="72"/>
      <c r="H151" s="73"/>
      <c r="I151" s="43" t="s">
        <v>545</v>
      </c>
    </row>
    <row r="152">
      <c r="A152" s="196"/>
      <c r="B152" s="48" t="s">
        <v>1412</v>
      </c>
      <c r="C152" s="48"/>
      <c r="D152" s="43" t="s">
        <v>451</v>
      </c>
      <c r="E152" s="44"/>
      <c r="F152" s="192"/>
      <c r="G152" s="72"/>
      <c r="H152" s="73"/>
      <c r="I152" s="43" t="s">
        <v>546</v>
      </c>
    </row>
    <row r="153">
      <c r="A153" s="196"/>
      <c r="B153" s="48" t="s">
        <v>1412</v>
      </c>
      <c r="C153" s="48"/>
      <c r="D153" s="43" t="s">
        <v>454</v>
      </c>
      <c r="E153" s="44"/>
      <c r="F153" s="192"/>
      <c r="G153" s="72"/>
      <c r="H153" s="73"/>
      <c r="I153" s="43" t="s">
        <v>547</v>
      </c>
    </row>
    <row r="154">
      <c r="A154" s="196"/>
      <c r="B154" s="48" t="s">
        <v>1412</v>
      </c>
      <c r="C154" s="48"/>
      <c r="D154" s="43" t="s">
        <v>457</v>
      </c>
      <c r="E154" s="44"/>
      <c r="F154" s="192"/>
      <c r="G154" s="72"/>
      <c r="H154" s="73"/>
      <c r="I154" s="43" t="s">
        <v>548</v>
      </c>
    </row>
    <row r="155">
      <c r="A155" s="196"/>
      <c r="B155" s="48" t="s">
        <v>1412</v>
      </c>
      <c r="C155" s="48"/>
      <c r="D155" s="43" t="s">
        <v>461</v>
      </c>
      <c r="E155" s="44"/>
      <c r="F155" s="192"/>
      <c r="G155" s="72"/>
      <c r="H155" s="73"/>
      <c r="I155" s="43" t="s">
        <v>549</v>
      </c>
    </row>
    <row r="156">
      <c r="A156" s="196"/>
      <c r="B156" s="48" t="s">
        <v>1412</v>
      </c>
      <c r="C156" s="48"/>
      <c r="D156" s="43" t="s">
        <v>464</v>
      </c>
      <c r="E156" s="44"/>
      <c r="F156" s="192"/>
      <c r="G156" s="72"/>
      <c r="H156" s="73"/>
      <c r="I156" s="43" t="s">
        <v>550</v>
      </c>
    </row>
    <row r="157">
      <c r="A157" s="196"/>
      <c r="B157" s="48" t="s">
        <v>1412</v>
      </c>
      <c r="C157" s="48"/>
      <c r="D157" s="43" t="s">
        <v>468</v>
      </c>
      <c r="E157" s="44"/>
      <c r="F157" s="192"/>
      <c r="G157" s="72"/>
      <c r="H157" s="73"/>
      <c r="I157" s="43" t="s">
        <v>551</v>
      </c>
    </row>
    <row r="158">
      <c r="A158" s="196"/>
      <c r="B158" s="48" t="s">
        <v>1412</v>
      </c>
      <c r="C158" s="48"/>
      <c r="D158" s="43" t="s">
        <v>471</v>
      </c>
      <c r="E158" s="44"/>
      <c r="F158" s="192"/>
      <c r="G158" s="72"/>
      <c r="H158" s="73"/>
      <c r="I158" s="43" t="s">
        <v>552</v>
      </c>
    </row>
    <row r="159">
      <c r="A159" s="196"/>
      <c r="B159" s="48" t="s">
        <v>1412</v>
      </c>
      <c r="C159" s="48"/>
      <c r="D159" s="43" t="s">
        <v>474</v>
      </c>
      <c r="E159" s="44"/>
      <c r="F159" s="192"/>
      <c r="G159" s="72"/>
      <c r="H159" s="73"/>
      <c r="I159" s="43" t="s">
        <v>553</v>
      </c>
    </row>
    <row r="160">
      <c r="A160" s="196"/>
      <c r="B160" s="48" t="s">
        <v>1412</v>
      </c>
      <c r="C160" s="48"/>
      <c r="D160" s="43" t="s">
        <v>477</v>
      </c>
      <c r="E160" s="44"/>
      <c r="F160" s="192"/>
      <c r="G160" s="72"/>
      <c r="H160" s="73"/>
      <c r="I160" s="43" t="s">
        <v>554</v>
      </c>
    </row>
    <row r="161">
      <c r="A161" s="211"/>
      <c r="B161" s="48" t="s">
        <v>1412</v>
      </c>
      <c r="C161" s="48"/>
      <c r="D161" s="43" t="s">
        <v>481</v>
      </c>
      <c r="E161" s="44"/>
      <c r="F161" s="192"/>
      <c r="G161" s="72"/>
      <c r="H161" s="73"/>
      <c r="I161" s="43" t="s">
        <v>555</v>
      </c>
    </row>
    <row r="162">
      <c r="A162" s="216" t="s">
        <v>1413</v>
      </c>
      <c r="B162" s="50" t="s">
        <v>1414</v>
      </c>
      <c r="C162" s="50" t="s">
        <v>1386</v>
      </c>
      <c r="D162" s="38" t="s">
        <v>227</v>
      </c>
      <c r="E162" s="39" t="s">
        <v>228</v>
      </c>
      <c r="F162" s="192"/>
      <c r="G162" s="72"/>
      <c r="H162" s="73"/>
      <c r="I162" s="43" t="s">
        <v>556</v>
      </c>
    </row>
    <row r="163">
      <c r="A163" s="196"/>
      <c r="B163" s="50" t="s">
        <v>1414</v>
      </c>
      <c r="C163" s="50" t="s">
        <v>1386</v>
      </c>
      <c r="D163" s="38" t="s">
        <v>232</v>
      </c>
      <c r="E163" s="39" t="s">
        <v>233</v>
      </c>
      <c r="F163" s="192"/>
      <c r="G163" s="72"/>
      <c r="H163" s="73"/>
      <c r="I163" s="43" t="s">
        <v>557</v>
      </c>
    </row>
    <row r="164">
      <c r="A164" s="196"/>
      <c r="B164" s="50" t="s">
        <v>1414</v>
      </c>
      <c r="C164" s="50" t="s">
        <v>1386</v>
      </c>
      <c r="D164" s="38" t="s">
        <v>238</v>
      </c>
      <c r="E164" s="39" t="s">
        <v>239</v>
      </c>
      <c r="F164" s="192"/>
      <c r="G164" s="72"/>
      <c r="H164" s="73"/>
      <c r="I164" s="43" t="s">
        <v>558</v>
      </c>
    </row>
    <row r="165">
      <c r="A165" s="196"/>
      <c r="B165" s="50" t="s">
        <v>1414</v>
      </c>
      <c r="C165" s="50" t="s">
        <v>1386</v>
      </c>
      <c r="D165" s="38" t="s">
        <v>244</v>
      </c>
      <c r="E165" s="39" t="s">
        <v>245</v>
      </c>
      <c r="F165" s="192"/>
      <c r="G165" s="72"/>
      <c r="H165" s="73"/>
      <c r="I165" s="43" t="s">
        <v>1415</v>
      </c>
    </row>
    <row r="166">
      <c r="A166" s="196"/>
      <c r="B166" s="50" t="s">
        <v>1414</v>
      </c>
      <c r="C166" s="50" t="s">
        <v>1387</v>
      </c>
      <c r="D166" s="40" t="s">
        <v>124</v>
      </c>
      <c r="E166" s="39" t="s">
        <v>125</v>
      </c>
      <c r="F166" s="192"/>
      <c r="G166" s="72"/>
      <c r="H166" s="73"/>
      <c r="I166" s="43" t="s">
        <v>559</v>
      </c>
    </row>
    <row r="167">
      <c r="A167" s="196"/>
      <c r="B167" s="50" t="s">
        <v>1414</v>
      </c>
      <c r="C167" s="50" t="s">
        <v>1387</v>
      </c>
      <c r="D167" s="49" t="s">
        <v>129</v>
      </c>
      <c r="E167" s="42" t="s">
        <v>130</v>
      </c>
      <c r="G167" s="72"/>
      <c r="H167" s="73"/>
      <c r="I167" s="43" t="s">
        <v>560</v>
      </c>
    </row>
    <row r="168">
      <c r="A168" s="196"/>
      <c r="B168" s="50" t="s">
        <v>1414</v>
      </c>
      <c r="C168" s="50"/>
      <c r="D168" s="43" t="s">
        <v>484</v>
      </c>
      <c r="E168" s="44"/>
      <c r="F168" s="192"/>
      <c r="G168" s="72"/>
      <c r="H168" s="73"/>
      <c r="I168" s="43" t="s">
        <v>561</v>
      </c>
    </row>
    <row r="169">
      <c r="A169" s="196"/>
      <c r="B169" s="50" t="s">
        <v>1414</v>
      </c>
      <c r="C169" s="50"/>
      <c r="D169" s="43" t="s">
        <v>487</v>
      </c>
      <c r="E169" s="44"/>
      <c r="F169" s="192"/>
      <c r="G169" s="72"/>
      <c r="H169" s="73"/>
      <c r="I169" s="43" t="s">
        <v>562</v>
      </c>
    </row>
    <row r="170">
      <c r="A170" s="196"/>
      <c r="B170" s="50" t="s">
        <v>1414</v>
      </c>
      <c r="C170" s="50"/>
      <c r="D170" s="43" t="s">
        <v>490</v>
      </c>
      <c r="E170" s="44"/>
      <c r="F170" s="192"/>
      <c r="G170" s="72"/>
      <c r="H170" s="73"/>
      <c r="I170" s="41" t="s">
        <v>563</v>
      </c>
    </row>
    <row r="171">
      <c r="A171" s="196"/>
      <c r="B171" s="50" t="s">
        <v>1414</v>
      </c>
      <c r="C171" s="50"/>
      <c r="D171" s="43" t="s">
        <v>494</v>
      </c>
      <c r="E171" s="44"/>
      <c r="F171" s="192"/>
      <c r="G171" s="72"/>
      <c r="H171" s="73"/>
      <c r="I171" s="43" t="s">
        <v>564</v>
      </c>
    </row>
    <row r="172">
      <c r="A172" s="196"/>
      <c r="B172" s="50" t="s">
        <v>1414</v>
      </c>
      <c r="C172" s="50"/>
      <c r="D172" s="43" t="s">
        <v>497</v>
      </c>
      <c r="E172" s="65"/>
      <c r="F172" s="213"/>
      <c r="G172" s="72"/>
      <c r="H172" s="73"/>
      <c r="I172" s="43" t="s">
        <v>565</v>
      </c>
    </row>
    <row r="173">
      <c r="A173" s="217" t="s">
        <v>1416</v>
      </c>
      <c r="B173" s="48" t="s">
        <v>1417</v>
      </c>
      <c r="C173" s="48" t="s">
        <v>1386</v>
      </c>
      <c r="D173" s="38" t="s">
        <v>250</v>
      </c>
      <c r="E173" s="39" t="s">
        <v>251</v>
      </c>
      <c r="F173" s="192"/>
      <c r="G173" s="72"/>
      <c r="H173" s="73"/>
      <c r="I173" s="43" t="s">
        <v>566</v>
      </c>
    </row>
    <row r="174">
      <c r="A174" s="196"/>
      <c r="B174" s="48" t="s">
        <v>1417</v>
      </c>
      <c r="C174" s="48" t="s">
        <v>1386</v>
      </c>
      <c r="D174" s="38" t="s">
        <v>255</v>
      </c>
      <c r="E174" s="39" t="s">
        <v>256</v>
      </c>
      <c r="F174" s="192"/>
      <c r="G174" s="72"/>
      <c r="H174" s="73"/>
      <c r="I174" s="43" t="s">
        <v>567</v>
      </c>
    </row>
    <row r="175">
      <c r="A175" s="196"/>
      <c r="B175" s="48" t="s">
        <v>1417</v>
      </c>
      <c r="C175" s="48" t="s">
        <v>608</v>
      </c>
      <c r="D175" s="49" t="s">
        <v>1418</v>
      </c>
      <c r="E175" s="218" t="s">
        <v>1419</v>
      </c>
      <c r="F175" s="192"/>
      <c r="G175" s="72"/>
      <c r="H175" s="73"/>
      <c r="I175" s="43"/>
    </row>
    <row r="176">
      <c r="A176" s="196"/>
      <c r="B176" s="48" t="s">
        <v>1417</v>
      </c>
      <c r="C176" s="48" t="s">
        <v>608</v>
      </c>
      <c r="D176" s="219" t="s">
        <v>1420</v>
      </c>
      <c r="E176" s="220" t="s">
        <v>1421</v>
      </c>
      <c r="F176" s="192"/>
      <c r="G176" s="72"/>
      <c r="H176" s="73"/>
      <c r="I176" s="43"/>
    </row>
    <row r="177">
      <c r="A177" s="196"/>
      <c r="B177" s="48" t="s">
        <v>1417</v>
      </c>
      <c r="C177" s="48"/>
      <c r="D177" s="43" t="s">
        <v>500</v>
      </c>
      <c r="E177" s="44"/>
      <c r="F177" s="192"/>
      <c r="G177" s="72"/>
      <c r="H177" s="73"/>
      <c r="I177" s="43" t="s">
        <v>568</v>
      </c>
      <c r="J177" s="68"/>
      <c r="K177" s="221"/>
    </row>
    <row r="178">
      <c r="A178" s="196"/>
      <c r="B178" s="48" t="s">
        <v>1417</v>
      </c>
      <c r="C178" s="48"/>
      <c r="D178" s="43" t="s">
        <v>504</v>
      </c>
      <c r="E178" s="44"/>
      <c r="F178" s="192"/>
      <c r="G178" s="72"/>
      <c r="H178" s="73"/>
      <c r="I178" s="43" t="s">
        <v>569</v>
      </c>
    </row>
    <row r="179">
      <c r="A179" s="196"/>
      <c r="B179" s="48" t="s">
        <v>1417</v>
      </c>
      <c r="C179" s="48"/>
      <c r="D179" s="43" t="s">
        <v>507</v>
      </c>
      <c r="E179" s="44"/>
      <c r="F179" s="192"/>
      <c r="G179" s="72"/>
      <c r="H179" s="73"/>
      <c r="I179" s="43" t="s">
        <v>570</v>
      </c>
    </row>
    <row r="180">
      <c r="A180" s="211"/>
      <c r="B180" s="48" t="s">
        <v>1417</v>
      </c>
      <c r="C180" s="48"/>
      <c r="D180" s="43" t="s">
        <v>508</v>
      </c>
      <c r="E180" s="44"/>
      <c r="F180" s="192"/>
      <c r="G180" s="72"/>
      <c r="H180" s="73"/>
      <c r="I180" s="43" t="s">
        <v>571</v>
      </c>
    </row>
    <row r="181">
      <c r="A181" s="222" t="s">
        <v>1422</v>
      </c>
      <c r="B181" s="51" t="s">
        <v>1423</v>
      </c>
      <c r="C181" s="223" t="s">
        <v>1386</v>
      </c>
      <c r="D181" s="38" t="s">
        <v>260</v>
      </c>
      <c r="E181" s="39" t="s">
        <v>261</v>
      </c>
      <c r="F181" s="192"/>
      <c r="G181" s="72"/>
      <c r="H181" s="73"/>
      <c r="I181" s="41" t="s">
        <v>572</v>
      </c>
    </row>
    <row r="182">
      <c r="A182" s="196"/>
      <c r="B182" s="51" t="s">
        <v>1423</v>
      </c>
      <c r="C182" s="48" t="s">
        <v>608</v>
      </c>
      <c r="D182" s="40" t="s">
        <v>135</v>
      </c>
      <c r="E182" s="39" t="s">
        <v>136</v>
      </c>
      <c r="F182" s="192"/>
      <c r="G182" s="72"/>
      <c r="H182" s="73"/>
      <c r="I182" s="41" t="s">
        <v>573</v>
      </c>
    </row>
    <row r="183">
      <c r="A183" s="196"/>
      <c r="B183" s="51" t="s">
        <v>1423</v>
      </c>
      <c r="C183" s="48" t="s">
        <v>608</v>
      </c>
      <c r="D183" s="40" t="s">
        <v>140</v>
      </c>
      <c r="E183" s="39" t="s">
        <v>141</v>
      </c>
      <c r="F183" s="192"/>
      <c r="G183" s="72"/>
      <c r="H183" s="73"/>
      <c r="I183" s="41" t="s">
        <v>574</v>
      </c>
    </row>
    <row r="184">
      <c r="A184" s="196"/>
      <c r="B184" s="48" t="s">
        <v>1423</v>
      </c>
      <c r="C184" s="48"/>
      <c r="D184" s="43" t="s">
        <v>509</v>
      </c>
      <c r="E184" s="44"/>
      <c r="F184" s="192"/>
      <c r="G184" s="72"/>
      <c r="H184" s="73"/>
      <c r="I184" s="41" t="s">
        <v>575</v>
      </c>
    </row>
    <row r="185">
      <c r="A185" s="196"/>
      <c r="B185" s="48" t="s">
        <v>1423</v>
      </c>
      <c r="C185" s="48"/>
      <c r="D185" s="43" t="s">
        <v>510</v>
      </c>
      <c r="E185" s="44"/>
      <c r="F185" s="192"/>
      <c r="G185" s="72"/>
      <c r="H185" s="73"/>
      <c r="I185" s="43" t="s">
        <v>576</v>
      </c>
    </row>
    <row r="186">
      <c r="A186" s="196"/>
      <c r="B186" s="48" t="s">
        <v>1423</v>
      </c>
      <c r="C186" s="48"/>
      <c r="D186" s="43" t="s">
        <v>511</v>
      </c>
      <c r="E186" s="44"/>
      <c r="F186" s="192"/>
      <c r="G186" s="72"/>
      <c r="H186" s="73"/>
      <c r="I186" s="43" t="s">
        <v>577</v>
      </c>
    </row>
    <row r="187">
      <c r="A187" s="196"/>
      <c r="B187" s="48" t="s">
        <v>1423</v>
      </c>
      <c r="C187" s="48"/>
      <c r="D187" s="43" t="s">
        <v>512</v>
      </c>
      <c r="E187" s="44"/>
      <c r="F187" s="192"/>
      <c r="G187" s="72"/>
      <c r="H187" s="73"/>
      <c r="I187" s="43" t="s">
        <v>578</v>
      </c>
    </row>
    <row r="188">
      <c r="A188" s="196"/>
      <c r="B188" s="48" t="s">
        <v>1423</v>
      </c>
      <c r="C188" s="48"/>
      <c r="D188" s="43" t="s">
        <v>513</v>
      </c>
      <c r="E188" s="44"/>
      <c r="F188" s="192"/>
      <c r="G188" s="72"/>
      <c r="H188" s="73"/>
      <c r="I188" s="43" t="s">
        <v>579</v>
      </c>
    </row>
    <row r="189">
      <c r="A189" s="196"/>
      <c r="B189" s="48" t="s">
        <v>1423</v>
      </c>
      <c r="C189" s="48"/>
      <c r="D189" s="43" t="s">
        <v>514</v>
      </c>
      <c r="E189" s="44"/>
      <c r="F189" s="192"/>
      <c r="G189" s="72"/>
      <c r="H189" s="73"/>
      <c r="I189" s="43" t="s">
        <v>580</v>
      </c>
    </row>
    <row r="190">
      <c r="A190" s="196"/>
      <c r="B190" s="48" t="s">
        <v>1423</v>
      </c>
      <c r="C190" s="48"/>
      <c r="D190" s="43" t="s">
        <v>515</v>
      </c>
      <c r="E190" s="44"/>
      <c r="F190" s="192"/>
      <c r="G190" s="72"/>
      <c r="H190" s="73"/>
      <c r="I190" s="43" t="s">
        <v>581</v>
      </c>
    </row>
    <row r="191">
      <c r="A191" s="196"/>
      <c r="B191" s="48" t="s">
        <v>1423</v>
      </c>
      <c r="C191" s="48"/>
      <c r="D191" s="43" t="s">
        <v>516</v>
      </c>
      <c r="E191" s="44"/>
      <c r="F191" s="192"/>
      <c r="G191" s="72"/>
      <c r="H191" s="73"/>
      <c r="I191" s="43" t="s">
        <v>582</v>
      </c>
    </row>
    <row r="192">
      <c r="A192" s="196"/>
      <c r="B192" s="48" t="s">
        <v>1423</v>
      </c>
      <c r="C192" s="48"/>
      <c r="D192" s="43" t="s">
        <v>517</v>
      </c>
      <c r="E192" s="44"/>
      <c r="F192" s="192"/>
      <c r="G192" s="72"/>
      <c r="H192" s="73"/>
      <c r="I192" s="43" t="s">
        <v>583</v>
      </c>
    </row>
    <row r="193">
      <c r="A193" s="211"/>
      <c r="B193" s="48" t="s">
        <v>1423</v>
      </c>
      <c r="C193" s="48"/>
      <c r="D193" s="43" t="s">
        <v>518</v>
      </c>
      <c r="E193" s="44"/>
      <c r="F193" s="192"/>
      <c r="G193" s="72"/>
      <c r="H193" s="73"/>
      <c r="I193" s="43" t="s">
        <v>584</v>
      </c>
    </row>
    <row r="194">
      <c r="A194" s="224" t="s">
        <v>1424</v>
      </c>
      <c r="B194" s="52" t="s">
        <v>1425</v>
      </c>
      <c r="C194" s="52" t="s">
        <v>1386</v>
      </c>
      <c r="D194" s="38" t="s">
        <v>265</v>
      </c>
      <c r="E194" s="39" t="s">
        <v>266</v>
      </c>
      <c r="F194" s="192"/>
      <c r="G194" s="72"/>
      <c r="H194" s="73"/>
      <c r="I194" s="43" t="s">
        <v>585</v>
      </c>
    </row>
    <row r="195">
      <c r="A195" s="196"/>
      <c r="B195" s="52" t="s">
        <v>1425</v>
      </c>
      <c r="C195" s="52" t="s">
        <v>1386</v>
      </c>
      <c r="D195" s="38" t="s">
        <v>270</v>
      </c>
      <c r="E195" s="39" t="s">
        <v>271</v>
      </c>
      <c r="F195" s="192"/>
      <c r="G195" s="72"/>
      <c r="H195" s="73"/>
      <c r="I195" s="43" t="s">
        <v>587</v>
      </c>
    </row>
    <row r="196">
      <c r="A196" s="196"/>
      <c r="B196" s="52" t="s">
        <v>1425</v>
      </c>
      <c r="C196" s="52" t="s">
        <v>1386</v>
      </c>
      <c r="D196" s="38" t="s">
        <v>275</v>
      </c>
      <c r="E196" s="39" t="s">
        <v>276</v>
      </c>
      <c r="F196" s="192"/>
      <c r="G196" s="72"/>
      <c r="H196" s="73"/>
      <c r="I196" s="43" t="s">
        <v>589</v>
      </c>
    </row>
    <row r="197">
      <c r="A197" s="196"/>
      <c r="B197" s="52" t="s">
        <v>1425</v>
      </c>
      <c r="C197" s="52" t="s">
        <v>1386</v>
      </c>
      <c r="D197" s="38" t="s">
        <v>280</v>
      </c>
      <c r="E197" s="39" t="s">
        <v>281</v>
      </c>
      <c r="F197" s="192"/>
      <c r="G197" s="72"/>
      <c r="H197" s="73"/>
      <c r="I197" s="43" t="s">
        <v>590</v>
      </c>
    </row>
    <row r="198">
      <c r="A198" s="196"/>
      <c r="B198" s="52" t="s">
        <v>1425</v>
      </c>
      <c r="C198" s="52" t="s">
        <v>1386</v>
      </c>
      <c r="D198" s="38" t="s">
        <v>285</v>
      </c>
      <c r="E198" s="39" t="s">
        <v>286</v>
      </c>
      <c r="F198" s="192"/>
      <c r="G198" s="72"/>
      <c r="H198" s="73"/>
      <c r="I198" s="43" t="s">
        <v>592</v>
      </c>
    </row>
    <row r="199">
      <c r="A199" s="196"/>
      <c r="B199" s="52" t="s">
        <v>1425</v>
      </c>
      <c r="C199" s="52" t="s">
        <v>1386</v>
      </c>
      <c r="D199" s="38" t="s">
        <v>290</v>
      </c>
      <c r="E199" s="39" t="s">
        <v>291</v>
      </c>
      <c r="F199" s="192"/>
      <c r="G199" s="72"/>
      <c r="H199" s="73"/>
      <c r="I199" s="43" t="s">
        <v>594</v>
      </c>
    </row>
    <row r="200">
      <c r="A200" s="196"/>
      <c r="B200" s="52" t="s">
        <v>1425</v>
      </c>
      <c r="C200" s="52" t="s">
        <v>1386</v>
      </c>
      <c r="D200" s="38" t="s">
        <v>295</v>
      </c>
      <c r="E200" s="39" t="s">
        <v>296</v>
      </c>
      <c r="F200" s="192"/>
      <c r="G200" s="72"/>
      <c r="H200" s="73"/>
      <c r="I200" s="43" t="s">
        <v>596</v>
      </c>
    </row>
    <row r="201">
      <c r="A201" s="196"/>
      <c r="B201" s="52" t="s">
        <v>1425</v>
      </c>
      <c r="C201" s="52" t="s">
        <v>1386</v>
      </c>
      <c r="D201" s="38" t="s">
        <v>300</v>
      </c>
      <c r="E201" s="39" t="s">
        <v>301</v>
      </c>
      <c r="F201" s="192"/>
      <c r="G201" s="72"/>
      <c r="H201" s="73"/>
      <c r="I201" s="43" t="s">
        <v>598</v>
      </c>
    </row>
    <row r="202">
      <c r="A202" s="196"/>
      <c r="B202" s="52" t="s">
        <v>1425</v>
      </c>
      <c r="C202" s="52" t="s">
        <v>1386</v>
      </c>
      <c r="D202" s="38" t="s">
        <v>305</v>
      </c>
      <c r="E202" s="39" t="s">
        <v>306</v>
      </c>
      <c r="F202" s="192"/>
      <c r="G202" s="72"/>
      <c r="H202" s="73"/>
      <c r="I202" s="43" t="s">
        <v>599</v>
      </c>
    </row>
    <row r="203">
      <c r="A203" s="196"/>
      <c r="B203" s="52" t="s">
        <v>1425</v>
      </c>
      <c r="C203" s="52" t="s">
        <v>1387</v>
      </c>
      <c r="D203" s="40" t="s">
        <v>146</v>
      </c>
      <c r="E203" s="39" t="s">
        <v>147</v>
      </c>
      <c r="F203" s="192"/>
      <c r="G203" s="72"/>
      <c r="H203" s="73"/>
      <c r="I203" s="74"/>
    </row>
    <row r="204">
      <c r="A204" s="196"/>
      <c r="B204" s="52" t="s">
        <v>1425</v>
      </c>
      <c r="C204" s="52"/>
      <c r="D204" s="43" t="s">
        <v>519</v>
      </c>
      <c r="E204" s="44"/>
      <c r="F204" s="192"/>
      <c r="G204" s="72"/>
      <c r="H204" s="73"/>
      <c r="I204" s="74"/>
    </row>
    <row r="205">
      <c r="A205" s="196"/>
      <c r="B205" s="52" t="s">
        <v>1425</v>
      </c>
      <c r="C205" s="52"/>
      <c r="D205" s="43" t="s">
        <v>520</v>
      </c>
      <c r="E205" s="65"/>
      <c r="F205" s="213"/>
      <c r="G205" s="72"/>
      <c r="H205" s="73"/>
      <c r="I205" s="74"/>
    </row>
    <row r="206">
      <c r="A206" s="196"/>
      <c r="B206" s="52" t="s">
        <v>1425</v>
      </c>
      <c r="C206" s="52"/>
      <c r="D206" s="43" t="s">
        <v>521</v>
      </c>
      <c r="E206" s="65"/>
      <c r="F206" s="213"/>
      <c r="G206" s="72"/>
      <c r="H206" s="73"/>
      <c r="I206" s="74"/>
    </row>
    <row r="207">
      <c r="A207" s="196"/>
      <c r="B207" s="52" t="s">
        <v>1425</v>
      </c>
      <c r="C207" s="52"/>
      <c r="D207" s="43" t="s">
        <v>522</v>
      </c>
      <c r="E207" s="65"/>
      <c r="F207" s="213"/>
      <c r="G207" s="72"/>
      <c r="H207" s="73"/>
      <c r="I207" s="74"/>
    </row>
    <row r="208">
      <c r="A208" s="196"/>
      <c r="B208" s="52" t="s">
        <v>1425</v>
      </c>
      <c r="C208" s="52"/>
      <c r="D208" s="43" t="s">
        <v>523</v>
      </c>
      <c r="E208" s="65"/>
      <c r="F208" s="213"/>
      <c r="G208" s="72"/>
      <c r="H208" s="73"/>
      <c r="I208" s="74"/>
    </row>
    <row r="209">
      <c r="A209" s="196"/>
      <c r="B209" s="52" t="s">
        <v>1425</v>
      </c>
      <c r="C209" s="52"/>
      <c r="D209" s="43" t="s">
        <v>524</v>
      </c>
      <c r="E209" s="65"/>
      <c r="F209" s="213"/>
      <c r="G209" s="72"/>
      <c r="H209" s="73"/>
      <c r="I209" s="74"/>
    </row>
    <row r="210">
      <c r="A210" s="196"/>
      <c r="B210" s="52" t="s">
        <v>1425</v>
      </c>
      <c r="C210" s="52"/>
      <c r="D210" s="43" t="s">
        <v>525</v>
      </c>
      <c r="E210" s="65"/>
      <c r="F210" s="213"/>
      <c r="G210" s="72"/>
      <c r="H210" s="73"/>
      <c r="I210" s="74"/>
    </row>
    <row r="211">
      <c r="A211" s="196"/>
      <c r="B211" s="52" t="s">
        <v>1425</v>
      </c>
      <c r="C211" s="52"/>
      <c r="D211" s="43" t="s">
        <v>526</v>
      </c>
      <c r="E211" s="65"/>
      <c r="F211" s="213"/>
      <c r="G211" s="72"/>
      <c r="H211" s="73"/>
      <c r="I211" s="74"/>
    </row>
    <row r="212">
      <c r="A212" s="196"/>
      <c r="B212" s="52" t="s">
        <v>1425</v>
      </c>
      <c r="C212" s="52"/>
      <c r="D212" s="43" t="s">
        <v>527</v>
      </c>
      <c r="E212" s="65"/>
      <c r="F212" s="213"/>
      <c r="G212" s="72"/>
      <c r="H212" s="73"/>
      <c r="I212" s="74"/>
    </row>
    <row r="213">
      <c r="A213" s="196"/>
      <c r="B213" s="52" t="s">
        <v>1425</v>
      </c>
      <c r="C213" s="52"/>
      <c r="D213" s="43" t="s">
        <v>528</v>
      </c>
      <c r="E213" s="65"/>
      <c r="F213" s="213"/>
      <c r="G213" s="72"/>
      <c r="H213" s="73"/>
      <c r="I213" s="74"/>
    </row>
    <row r="214">
      <c r="A214" s="211"/>
      <c r="B214" s="52" t="s">
        <v>1425</v>
      </c>
      <c r="C214" s="52"/>
      <c r="D214" s="43" t="s">
        <v>529</v>
      </c>
      <c r="E214" s="44"/>
      <c r="F214" s="192"/>
      <c r="G214" s="72"/>
      <c r="H214" s="73"/>
      <c r="I214" s="74"/>
    </row>
    <row r="215">
      <c r="A215" s="224" t="s">
        <v>1426</v>
      </c>
      <c r="B215" s="52" t="s">
        <v>1427</v>
      </c>
      <c r="C215" s="52" t="s">
        <v>1386</v>
      </c>
      <c r="D215" s="38" t="s">
        <v>311</v>
      </c>
      <c r="E215" s="39" t="s">
        <v>312</v>
      </c>
      <c r="F215" s="192"/>
      <c r="G215" s="72"/>
      <c r="H215" s="73"/>
      <c r="I215" s="74"/>
    </row>
    <row r="216">
      <c r="A216" s="196"/>
      <c r="B216" s="52" t="s">
        <v>1427</v>
      </c>
      <c r="C216" s="52" t="s">
        <v>1386</v>
      </c>
      <c r="D216" s="38" t="s">
        <v>316</v>
      </c>
      <c r="E216" s="39" t="s">
        <v>317</v>
      </c>
      <c r="F216" s="192"/>
    </row>
    <row r="217">
      <c r="A217" s="196"/>
      <c r="B217" s="52" t="s">
        <v>1427</v>
      </c>
      <c r="C217" s="52" t="s">
        <v>1386</v>
      </c>
      <c r="D217" s="38" t="s">
        <v>321</v>
      </c>
      <c r="E217" s="39" t="s">
        <v>322</v>
      </c>
      <c r="F217" s="192"/>
    </row>
    <row r="218">
      <c r="A218" s="196"/>
      <c r="B218" s="52" t="s">
        <v>1427</v>
      </c>
      <c r="C218" s="52" t="s">
        <v>1386</v>
      </c>
      <c r="D218" s="38" t="s">
        <v>326</v>
      </c>
      <c r="E218" s="39" t="s">
        <v>327</v>
      </c>
      <c r="F218" s="192"/>
    </row>
    <row r="219">
      <c r="A219" s="196"/>
      <c r="B219" s="52" t="s">
        <v>1427</v>
      </c>
      <c r="C219" s="52" t="s">
        <v>1386</v>
      </c>
      <c r="D219" s="38" t="s">
        <v>331</v>
      </c>
      <c r="E219" s="39" t="s">
        <v>332</v>
      </c>
      <c r="F219" s="192"/>
    </row>
    <row r="220">
      <c r="A220" s="196"/>
      <c r="B220" s="52" t="s">
        <v>1427</v>
      </c>
      <c r="C220" s="52"/>
      <c r="D220" s="43" t="s">
        <v>530</v>
      </c>
      <c r="E220" s="44"/>
      <c r="F220" s="192"/>
    </row>
    <row r="221">
      <c r="A221" s="196"/>
      <c r="B221" s="52" t="s">
        <v>1427</v>
      </c>
      <c r="C221" s="52"/>
      <c r="D221" s="43" t="s">
        <v>531</v>
      </c>
      <c r="E221" s="44"/>
      <c r="F221" s="192"/>
    </row>
    <row r="222">
      <c r="A222" s="196"/>
      <c r="B222" s="52" t="s">
        <v>1427</v>
      </c>
      <c r="C222" s="52"/>
      <c r="D222" s="43" t="s">
        <v>532</v>
      </c>
      <c r="E222" s="44"/>
      <c r="F222" s="192"/>
    </row>
    <row r="223">
      <c r="A223" s="196"/>
      <c r="B223" s="52" t="s">
        <v>1427</v>
      </c>
      <c r="C223" s="52"/>
      <c r="D223" s="43" t="s">
        <v>533</v>
      </c>
      <c r="E223" s="44"/>
      <c r="F223" s="192"/>
    </row>
    <row r="224">
      <c r="A224" s="196"/>
      <c r="B224" s="52" t="s">
        <v>1427</v>
      </c>
      <c r="C224" s="52"/>
      <c r="D224" s="43" t="s">
        <v>534</v>
      </c>
      <c r="E224" s="44"/>
      <c r="F224" s="192"/>
    </row>
    <row r="225">
      <c r="A225" s="196"/>
      <c r="B225" s="52" t="s">
        <v>1427</v>
      </c>
      <c r="C225" s="52"/>
      <c r="D225" s="43" t="s">
        <v>535</v>
      </c>
      <c r="E225" s="44"/>
      <c r="F225" s="192"/>
    </row>
    <row r="226">
      <c r="A226" s="211"/>
      <c r="B226" s="52" t="s">
        <v>1427</v>
      </c>
      <c r="C226" s="52"/>
      <c r="D226" s="43" t="s">
        <v>536</v>
      </c>
      <c r="E226" s="44"/>
      <c r="F226" s="192"/>
    </row>
    <row r="227">
      <c r="A227" s="224" t="s">
        <v>1428</v>
      </c>
      <c r="B227" s="52" t="s">
        <v>1429</v>
      </c>
      <c r="C227" s="52" t="s">
        <v>1386</v>
      </c>
      <c r="D227" s="38" t="s">
        <v>336</v>
      </c>
      <c r="E227" s="39" t="s">
        <v>337</v>
      </c>
      <c r="F227" s="192"/>
    </row>
    <row r="228">
      <c r="A228" s="196"/>
      <c r="B228" s="52" t="s">
        <v>1429</v>
      </c>
      <c r="C228" s="52" t="s">
        <v>1386</v>
      </c>
      <c r="D228" s="38" t="s">
        <v>341</v>
      </c>
      <c r="E228" s="39" t="s">
        <v>342</v>
      </c>
      <c r="F228" s="192"/>
    </row>
    <row r="229">
      <c r="A229" s="196"/>
      <c r="B229" s="52" t="s">
        <v>1429</v>
      </c>
      <c r="C229" s="52" t="s">
        <v>608</v>
      </c>
      <c r="D229" s="49" t="s">
        <v>152</v>
      </c>
      <c r="E229" s="39" t="s">
        <v>153</v>
      </c>
      <c r="F229" s="192"/>
    </row>
    <row r="230">
      <c r="A230" s="196"/>
      <c r="B230" s="52" t="s">
        <v>1429</v>
      </c>
      <c r="C230" s="52"/>
      <c r="D230" s="43" t="s">
        <v>537</v>
      </c>
      <c r="E230" s="44"/>
      <c r="F230" s="192"/>
    </row>
    <row r="231">
      <c r="A231" s="196"/>
      <c r="B231" s="52" t="s">
        <v>1429</v>
      </c>
      <c r="C231" s="52"/>
      <c r="D231" s="43" t="s">
        <v>538</v>
      </c>
      <c r="E231" s="44"/>
      <c r="F231" s="192"/>
    </row>
    <row r="232">
      <c r="A232" s="196"/>
      <c r="B232" s="52" t="s">
        <v>1429</v>
      </c>
      <c r="C232" s="52"/>
      <c r="D232" s="43" t="s">
        <v>539</v>
      </c>
      <c r="E232" s="44"/>
      <c r="F232" s="192"/>
    </row>
    <row r="233">
      <c r="A233" s="196"/>
      <c r="B233" s="52" t="s">
        <v>1429</v>
      </c>
      <c r="C233" s="52"/>
      <c r="D233" s="43" t="s">
        <v>540</v>
      </c>
      <c r="E233" s="44"/>
      <c r="F233" s="192"/>
    </row>
    <row r="234">
      <c r="A234" s="196"/>
      <c r="B234" s="52" t="s">
        <v>1429</v>
      </c>
      <c r="C234" s="52"/>
      <c r="D234" s="43" t="s">
        <v>541</v>
      </c>
      <c r="E234" s="44"/>
      <c r="F234" s="192"/>
    </row>
    <row r="235">
      <c r="A235" s="211"/>
      <c r="B235" s="52" t="s">
        <v>1429</v>
      </c>
      <c r="C235" s="52"/>
      <c r="D235" s="43" t="s">
        <v>542</v>
      </c>
      <c r="E235" s="44"/>
      <c r="F235" s="192"/>
    </row>
    <row r="236">
      <c r="A236" s="224" t="s">
        <v>1430</v>
      </c>
      <c r="B236" s="52" t="s">
        <v>1431</v>
      </c>
      <c r="C236" s="52" t="s">
        <v>1386</v>
      </c>
      <c r="D236" s="38" t="s">
        <v>346</v>
      </c>
      <c r="E236" s="39" t="s">
        <v>347</v>
      </c>
      <c r="F236" s="192"/>
    </row>
    <row r="237">
      <c r="A237" s="196"/>
      <c r="B237" s="52" t="s">
        <v>1431</v>
      </c>
      <c r="C237" s="52" t="s">
        <v>1386</v>
      </c>
      <c r="D237" s="38" t="s">
        <v>351</v>
      </c>
      <c r="E237" s="39" t="s">
        <v>352</v>
      </c>
      <c r="F237" s="192"/>
    </row>
    <row r="238">
      <c r="A238" s="196"/>
      <c r="B238" s="52" t="s">
        <v>1431</v>
      </c>
      <c r="C238" s="52" t="s">
        <v>1386</v>
      </c>
      <c r="D238" s="38" t="s">
        <v>356</v>
      </c>
      <c r="E238" s="39" t="s">
        <v>357</v>
      </c>
      <c r="F238" s="192"/>
    </row>
    <row r="239">
      <c r="A239" s="196"/>
      <c r="B239" s="52" t="s">
        <v>1431</v>
      </c>
      <c r="C239" s="52" t="s">
        <v>608</v>
      </c>
      <c r="D239" s="49" t="s">
        <v>158</v>
      </c>
      <c r="E239" s="42" t="s">
        <v>159</v>
      </c>
    </row>
    <row r="240">
      <c r="A240" s="196"/>
      <c r="B240" s="52" t="s">
        <v>1431</v>
      </c>
      <c r="C240" s="52" t="s">
        <v>608</v>
      </c>
      <c r="D240" s="49" t="s">
        <v>1389</v>
      </c>
      <c r="E240" s="42" t="s">
        <v>1432</v>
      </c>
    </row>
    <row r="241">
      <c r="A241" s="196"/>
      <c r="B241" s="52" t="s">
        <v>1431</v>
      </c>
      <c r="C241" s="52"/>
      <c r="D241" s="43" t="s">
        <v>543</v>
      </c>
      <c r="E241" s="44"/>
      <c r="F241" s="192"/>
    </row>
    <row r="242">
      <c r="A242" s="196"/>
      <c r="B242" s="52" t="s">
        <v>1431</v>
      </c>
      <c r="C242" s="52"/>
      <c r="D242" s="43" t="s">
        <v>544</v>
      </c>
      <c r="E242" s="44"/>
      <c r="F242" s="192"/>
    </row>
    <row r="243">
      <c r="A243" s="196"/>
      <c r="B243" s="52" t="s">
        <v>1431</v>
      </c>
      <c r="C243" s="52"/>
      <c r="D243" s="43" t="s">
        <v>545</v>
      </c>
      <c r="E243" s="44"/>
      <c r="F243" s="192"/>
    </row>
    <row r="244">
      <c r="A244" s="211"/>
      <c r="B244" s="52" t="s">
        <v>1431</v>
      </c>
      <c r="C244" s="52"/>
      <c r="D244" s="43" t="s">
        <v>546</v>
      </c>
      <c r="E244" s="44"/>
      <c r="F244" s="192"/>
    </row>
    <row r="245">
      <c r="A245" s="224" t="s">
        <v>1433</v>
      </c>
      <c r="B245" s="52" t="s">
        <v>1434</v>
      </c>
      <c r="C245" s="52" t="s">
        <v>1386</v>
      </c>
      <c r="D245" s="38" t="s">
        <v>361</v>
      </c>
      <c r="E245" s="39" t="s">
        <v>362</v>
      </c>
      <c r="F245" s="192"/>
    </row>
    <row r="246">
      <c r="A246" s="196"/>
      <c r="B246" s="52" t="s">
        <v>1434</v>
      </c>
      <c r="C246" s="52" t="s">
        <v>1387</v>
      </c>
      <c r="D246" s="40" t="s">
        <v>164</v>
      </c>
      <c r="E246" s="39" t="s">
        <v>165</v>
      </c>
      <c r="F246" s="192"/>
    </row>
    <row r="247">
      <c r="A247" s="196"/>
      <c r="B247" s="52" t="s">
        <v>1434</v>
      </c>
      <c r="C247" s="52" t="s">
        <v>1387</v>
      </c>
      <c r="D247" s="40" t="s">
        <v>169</v>
      </c>
      <c r="E247" s="39" t="s">
        <v>170</v>
      </c>
      <c r="F247" s="192"/>
    </row>
    <row r="248">
      <c r="A248" s="196"/>
      <c r="B248" s="52" t="s">
        <v>1434</v>
      </c>
      <c r="C248" s="52" t="s">
        <v>1387</v>
      </c>
      <c r="D248" s="55" t="s">
        <v>179</v>
      </c>
      <c r="E248" s="56" t="s">
        <v>180</v>
      </c>
      <c r="F248" s="192"/>
    </row>
    <row r="249">
      <c r="A249" s="196"/>
      <c r="B249" s="52" t="s">
        <v>1434</v>
      </c>
      <c r="C249" s="52" t="s">
        <v>1387</v>
      </c>
      <c r="D249" s="55" t="s">
        <v>1392</v>
      </c>
      <c r="E249" s="56" t="s">
        <v>1435</v>
      </c>
      <c r="F249" s="192"/>
    </row>
    <row r="250">
      <c r="A250" s="196"/>
      <c r="B250" s="52" t="s">
        <v>1434</v>
      </c>
      <c r="C250" s="52" t="s">
        <v>1387</v>
      </c>
      <c r="D250" s="55" t="s">
        <v>1436</v>
      </c>
      <c r="E250" s="56" t="s">
        <v>1437</v>
      </c>
      <c r="F250" s="192"/>
    </row>
    <row r="251">
      <c r="A251" s="196"/>
      <c r="B251" s="52" t="s">
        <v>1434</v>
      </c>
      <c r="C251" s="52"/>
      <c r="D251" s="43" t="s">
        <v>547</v>
      </c>
      <c r="E251" s="65"/>
      <c r="F251" s="192"/>
    </row>
    <row r="252">
      <c r="A252" s="196"/>
      <c r="B252" s="52" t="s">
        <v>1434</v>
      </c>
      <c r="C252" s="52"/>
      <c r="D252" s="43" t="s">
        <v>548</v>
      </c>
      <c r="E252" s="65"/>
      <c r="F252" s="192"/>
    </row>
    <row r="253">
      <c r="A253" s="196"/>
      <c r="B253" s="52" t="s">
        <v>1434</v>
      </c>
      <c r="C253" s="52"/>
      <c r="D253" s="43" t="s">
        <v>549</v>
      </c>
      <c r="E253" s="65"/>
      <c r="F253" s="213"/>
    </row>
    <row r="254">
      <c r="A254" s="211"/>
      <c r="B254" s="52" t="s">
        <v>1434</v>
      </c>
      <c r="C254" s="52"/>
      <c r="D254" s="43" t="s">
        <v>550</v>
      </c>
      <c r="E254" s="44"/>
      <c r="F254" s="192"/>
    </row>
    <row r="255">
      <c r="A255" s="212" t="s">
        <v>1438</v>
      </c>
      <c r="B255" s="45" t="s">
        <v>1439</v>
      </c>
      <c r="C255" s="45" t="s">
        <v>1386</v>
      </c>
      <c r="D255" s="38" t="s">
        <v>366</v>
      </c>
      <c r="E255" s="39" t="s">
        <v>367</v>
      </c>
      <c r="F255" s="192"/>
    </row>
    <row r="256">
      <c r="A256" s="196"/>
      <c r="B256" s="45" t="s">
        <v>1439</v>
      </c>
      <c r="C256" s="45" t="s">
        <v>1386</v>
      </c>
      <c r="D256" s="38" t="s">
        <v>372</v>
      </c>
      <c r="E256" s="39" t="s">
        <v>373</v>
      </c>
      <c r="F256" s="192"/>
    </row>
    <row r="257">
      <c r="A257" s="196"/>
      <c r="B257" s="45" t="s">
        <v>1439</v>
      </c>
      <c r="C257" s="45" t="s">
        <v>1386</v>
      </c>
      <c r="D257" s="38" t="s">
        <v>375</v>
      </c>
      <c r="E257" s="39" t="s">
        <v>376</v>
      </c>
      <c r="F257" s="192"/>
    </row>
    <row r="258">
      <c r="A258" s="196"/>
      <c r="B258" s="45" t="s">
        <v>1439</v>
      </c>
      <c r="C258" s="45" t="s">
        <v>1386</v>
      </c>
      <c r="D258" s="38" t="s">
        <v>378</v>
      </c>
      <c r="E258" s="39" t="s">
        <v>379</v>
      </c>
      <c r="F258" s="192"/>
    </row>
    <row r="259">
      <c r="A259" s="196"/>
      <c r="B259" s="45" t="s">
        <v>1439</v>
      </c>
      <c r="C259" s="45" t="s">
        <v>1386</v>
      </c>
      <c r="D259" s="38" t="s">
        <v>381</v>
      </c>
      <c r="E259" s="39" t="s">
        <v>382</v>
      </c>
      <c r="F259" s="192"/>
    </row>
    <row r="260">
      <c r="A260" s="196"/>
      <c r="B260" s="45" t="s">
        <v>1439</v>
      </c>
      <c r="C260" s="45" t="s">
        <v>1387</v>
      </c>
      <c r="D260" s="40" t="s">
        <v>185</v>
      </c>
      <c r="E260" s="39" t="s">
        <v>186</v>
      </c>
      <c r="F260" s="192"/>
    </row>
    <row r="261">
      <c r="A261" s="196"/>
      <c r="B261" s="45" t="s">
        <v>1439</v>
      </c>
      <c r="C261" s="45" t="s">
        <v>1387</v>
      </c>
      <c r="D261" s="49" t="s">
        <v>190</v>
      </c>
      <c r="E261" s="42" t="s">
        <v>191</v>
      </c>
    </row>
    <row r="262">
      <c r="A262" s="196"/>
      <c r="B262" s="45" t="s">
        <v>1439</v>
      </c>
      <c r="C262" s="45"/>
      <c r="D262" s="43" t="s">
        <v>551</v>
      </c>
      <c r="E262" s="44"/>
      <c r="F262" s="192"/>
    </row>
    <row r="263">
      <c r="A263" s="196"/>
      <c r="B263" s="45" t="s">
        <v>1439</v>
      </c>
      <c r="C263" s="45"/>
      <c r="D263" s="43" t="s">
        <v>552</v>
      </c>
      <c r="E263" s="44"/>
      <c r="F263" s="192"/>
    </row>
    <row r="264">
      <c r="A264" s="196"/>
      <c r="B264" s="45" t="s">
        <v>1439</v>
      </c>
      <c r="C264" s="45"/>
      <c r="D264" s="43" t="s">
        <v>553</v>
      </c>
      <c r="E264" s="44"/>
      <c r="F264" s="192"/>
    </row>
    <row r="265">
      <c r="A265" s="196"/>
      <c r="B265" s="45" t="s">
        <v>1439</v>
      </c>
      <c r="C265" s="45"/>
      <c r="D265" s="43" t="s">
        <v>554</v>
      </c>
      <c r="E265" s="44"/>
      <c r="F265" s="192"/>
    </row>
    <row r="266">
      <c r="A266" s="196"/>
      <c r="B266" s="45" t="s">
        <v>1439</v>
      </c>
      <c r="C266" s="45"/>
      <c r="D266" s="43" t="s">
        <v>555</v>
      </c>
      <c r="E266" s="44"/>
      <c r="F266" s="192"/>
    </row>
    <row r="267">
      <c r="A267" s="196"/>
      <c r="B267" s="45" t="s">
        <v>1439</v>
      </c>
      <c r="C267" s="45"/>
      <c r="D267" s="43" t="s">
        <v>556</v>
      </c>
      <c r="E267" s="44"/>
      <c r="F267" s="192"/>
    </row>
    <row r="268">
      <c r="A268" s="196"/>
      <c r="B268" s="45" t="s">
        <v>1439</v>
      </c>
      <c r="C268" s="45"/>
      <c r="D268" s="43" t="s">
        <v>557</v>
      </c>
      <c r="E268" s="44"/>
      <c r="F268" s="192"/>
    </row>
    <row r="269">
      <c r="A269" s="196"/>
      <c r="B269" s="45" t="s">
        <v>1439</v>
      </c>
      <c r="C269" s="45"/>
      <c r="D269" s="43" t="s">
        <v>558</v>
      </c>
      <c r="E269" s="44"/>
      <c r="F269" s="192"/>
    </row>
    <row r="270">
      <c r="A270" s="196"/>
      <c r="B270" s="45" t="s">
        <v>1439</v>
      </c>
      <c r="C270" s="45"/>
      <c r="D270" s="43" t="s">
        <v>1415</v>
      </c>
      <c r="E270" s="44"/>
      <c r="F270" s="192"/>
    </row>
    <row r="271">
      <c r="A271" s="196"/>
      <c r="B271" s="45" t="s">
        <v>1439</v>
      </c>
      <c r="C271" s="45"/>
      <c r="D271" s="43" t="s">
        <v>559</v>
      </c>
      <c r="E271" s="44"/>
      <c r="F271" s="192"/>
    </row>
    <row r="272">
      <c r="A272" s="196"/>
      <c r="B272" s="45" t="s">
        <v>1439</v>
      </c>
      <c r="C272" s="45"/>
      <c r="D272" s="43" t="s">
        <v>560</v>
      </c>
      <c r="E272" s="44"/>
      <c r="F272" s="192"/>
    </row>
    <row r="273">
      <c r="A273" s="211"/>
      <c r="B273" s="45" t="s">
        <v>1439</v>
      </c>
      <c r="C273" s="45"/>
      <c r="D273" s="43" t="s">
        <v>561</v>
      </c>
      <c r="E273" s="44"/>
      <c r="F273" s="192"/>
    </row>
    <row r="274">
      <c r="A274" s="225" t="s">
        <v>1440</v>
      </c>
      <c r="B274" s="45" t="s">
        <v>1441</v>
      </c>
      <c r="C274" s="45" t="s">
        <v>1386</v>
      </c>
      <c r="D274" s="38" t="s">
        <v>384</v>
      </c>
      <c r="E274" s="39" t="s">
        <v>385</v>
      </c>
      <c r="F274" s="192"/>
    </row>
    <row r="275">
      <c r="A275" s="196"/>
      <c r="B275" s="45" t="s">
        <v>1441</v>
      </c>
      <c r="C275" s="45" t="s">
        <v>1386</v>
      </c>
      <c r="D275" s="38" t="s">
        <v>387</v>
      </c>
      <c r="E275" s="39" t="s">
        <v>388</v>
      </c>
      <c r="F275" s="192"/>
    </row>
    <row r="276">
      <c r="A276" s="196"/>
      <c r="B276" s="45" t="s">
        <v>1441</v>
      </c>
      <c r="C276" s="45" t="s">
        <v>1387</v>
      </c>
      <c r="D276" s="40" t="s">
        <v>196</v>
      </c>
      <c r="E276" s="39" t="s">
        <v>197</v>
      </c>
      <c r="F276" s="192"/>
    </row>
    <row r="277">
      <c r="A277" s="196"/>
      <c r="B277" s="45" t="s">
        <v>1441</v>
      </c>
      <c r="C277" s="45"/>
      <c r="D277" s="43" t="s">
        <v>562</v>
      </c>
      <c r="E277" s="44"/>
      <c r="F277" s="192"/>
    </row>
    <row r="278">
      <c r="A278" s="196"/>
      <c r="B278" s="45" t="s">
        <v>1441</v>
      </c>
      <c r="C278" s="45"/>
      <c r="D278" s="41" t="s">
        <v>563</v>
      </c>
      <c r="E278" s="66"/>
    </row>
    <row r="279">
      <c r="A279" s="196"/>
      <c r="B279" s="45" t="s">
        <v>1441</v>
      </c>
      <c r="C279" s="45"/>
      <c r="D279" s="43" t="s">
        <v>564</v>
      </c>
      <c r="E279" s="44"/>
      <c r="F279" s="192"/>
    </row>
    <row r="280">
      <c r="A280" s="196"/>
      <c r="B280" s="45" t="s">
        <v>1441</v>
      </c>
      <c r="C280" s="45"/>
      <c r="D280" s="43" t="s">
        <v>565</v>
      </c>
      <c r="E280" s="44"/>
      <c r="F280" s="192"/>
    </row>
    <row r="281">
      <c r="A281" s="211"/>
      <c r="B281" s="45" t="s">
        <v>1441</v>
      </c>
      <c r="C281" s="45"/>
      <c r="D281" s="43" t="s">
        <v>566</v>
      </c>
      <c r="E281" s="44"/>
      <c r="F281" s="192"/>
    </row>
    <row r="282">
      <c r="A282" s="212" t="s">
        <v>1442</v>
      </c>
      <c r="B282" s="45" t="s">
        <v>1443</v>
      </c>
      <c r="C282" s="45" t="s">
        <v>607</v>
      </c>
      <c r="D282" s="38" t="s">
        <v>391</v>
      </c>
      <c r="E282" s="39" t="s">
        <v>392</v>
      </c>
      <c r="F282" s="192"/>
    </row>
    <row r="283">
      <c r="A283" s="196"/>
      <c r="B283" s="45" t="s">
        <v>1443</v>
      </c>
      <c r="C283" s="45"/>
      <c r="D283" s="43" t="s">
        <v>567</v>
      </c>
      <c r="E283" s="44"/>
      <c r="F283" s="192"/>
    </row>
    <row r="284">
      <c r="A284" s="196"/>
      <c r="B284" s="45" t="s">
        <v>1443</v>
      </c>
      <c r="C284" s="45"/>
      <c r="D284" s="43" t="s">
        <v>568</v>
      </c>
      <c r="E284" s="44"/>
      <c r="F284" s="192"/>
    </row>
    <row r="285">
      <c r="A285" s="196"/>
      <c r="B285" s="45" t="s">
        <v>1443</v>
      </c>
      <c r="C285" s="45"/>
      <c r="D285" s="43" t="s">
        <v>569</v>
      </c>
      <c r="E285" s="44"/>
      <c r="F285" s="192"/>
    </row>
    <row r="286">
      <c r="A286" s="196"/>
      <c r="B286" s="45" t="s">
        <v>1443</v>
      </c>
      <c r="C286" s="45"/>
      <c r="D286" s="43" t="s">
        <v>570</v>
      </c>
      <c r="E286" s="44"/>
      <c r="F286" s="192"/>
    </row>
    <row r="287">
      <c r="A287" s="211"/>
      <c r="B287" s="45" t="s">
        <v>1443</v>
      </c>
      <c r="C287" s="45"/>
      <c r="D287" s="43" t="s">
        <v>571</v>
      </c>
      <c r="E287" s="44"/>
      <c r="F287" s="192"/>
    </row>
    <row r="288">
      <c r="A288" s="217" t="s">
        <v>1444</v>
      </c>
      <c r="B288" s="48" t="s">
        <v>1445</v>
      </c>
      <c r="C288" s="48" t="s">
        <v>1386</v>
      </c>
      <c r="D288" s="38" t="s">
        <v>394</v>
      </c>
      <c r="E288" s="39" t="s">
        <v>395</v>
      </c>
      <c r="F288" s="192"/>
    </row>
    <row r="289">
      <c r="A289" s="196"/>
      <c r="B289" s="48" t="s">
        <v>1445</v>
      </c>
      <c r="C289" s="48" t="s">
        <v>1386</v>
      </c>
      <c r="D289" s="38" t="s">
        <v>397</v>
      </c>
      <c r="E289" s="39" t="s">
        <v>398</v>
      </c>
      <c r="F289" s="192"/>
    </row>
    <row r="290">
      <c r="A290" s="196"/>
      <c r="B290" s="48" t="s">
        <v>1445</v>
      </c>
      <c r="C290" s="48" t="s">
        <v>1386</v>
      </c>
      <c r="D290" s="38" t="s">
        <v>400</v>
      </c>
      <c r="E290" s="39" t="s">
        <v>401</v>
      </c>
      <c r="F290" s="192"/>
    </row>
    <row r="291">
      <c r="A291" s="196"/>
      <c r="B291" s="48" t="s">
        <v>1445</v>
      </c>
      <c r="C291" s="48" t="s">
        <v>1387</v>
      </c>
      <c r="D291" s="40" t="s">
        <v>202</v>
      </c>
      <c r="E291" s="39" t="s">
        <v>203</v>
      </c>
      <c r="F291" s="192"/>
    </row>
    <row r="292">
      <c r="A292" s="196"/>
      <c r="B292" s="48" t="s">
        <v>1445</v>
      </c>
      <c r="C292" s="48" t="s">
        <v>1387</v>
      </c>
      <c r="D292" s="40" t="s">
        <v>207</v>
      </c>
      <c r="E292" s="39" t="s">
        <v>208</v>
      </c>
      <c r="F292" s="192"/>
    </row>
    <row r="293">
      <c r="A293" s="196"/>
      <c r="B293" s="226" t="s">
        <v>1445</v>
      </c>
      <c r="C293" s="227"/>
      <c r="D293" s="41" t="s">
        <v>572</v>
      </c>
      <c r="E293" s="44"/>
    </row>
    <row r="294">
      <c r="A294" s="196"/>
      <c r="B294" s="226" t="s">
        <v>1445</v>
      </c>
      <c r="C294" s="227"/>
      <c r="D294" s="41" t="s">
        <v>573</v>
      </c>
      <c r="E294" s="44"/>
    </row>
    <row r="295">
      <c r="A295" s="196"/>
      <c r="B295" s="226" t="s">
        <v>1445</v>
      </c>
      <c r="C295" s="227"/>
      <c r="D295" s="41" t="s">
        <v>574</v>
      </c>
      <c r="E295" s="44"/>
    </row>
    <row r="296">
      <c r="A296" s="196"/>
      <c r="B296" s="226" t="s">
        <v>1445</v>
      </c>
      <c r="C296" s="227"/>
      <c r="D296" s="41" t="s">
        <v>575</v>
      </c>
      <c r="E296" s="44"/>
    </row>
    <row r="297">
      <c r="A297" s="196"/>
      <c r="B297" s="48" t="s">
        <v>1445</v>
      </c>
      <c r="C297" s="48"/>
      <c r="D297" s="43" t="s">
        <v>576</v>
      </c>
      <c r="E297" s="44"/>
      <c r="F297" s="192"/>
    </row>
    <row r="298">
      <c r="A298" s="196"/>
      <c r="B298" s="48" t="s">
        <v>1445</v>
      </c>
      <c r="C298" s="48"/>
      <c r="D298" s="43" t="s">
        <v>577</v>
      </c>
      <c r="E298" s="44"/>
      <c r="F298" s="192"/>
    </row>
    <row r="299">
      <c r="A299" s="211"/>
      <c r="B299" s="48" t="s">
        <v>1445</v>
      </c>
      <c r="C299" s="48"/>
      <c r="D299" s="43" t="s">
        <v>578</v>
      </c>
      <c r="E299" s="44"/>
      <c r="F299" s="192"/>
    </row>
    <row r="300">
      <c r="A300" s="222" t="s">
        <v>1446</v>
      </c>
      <c r="B300" s="48" t="s">
        <v>211</v>
      </c>
      <c r="C300" s="48" t="s">
        <v>1387</v>
      </c>
      <c r="D300" s="40" t="s">
        <v>212</v>
      </c>
      <c r="E300" s="39" t="s">
        <v>213</v>
      </c>
      <c r="F300" s="192"/>
    </row>
    <row r="301">
      <c r="A301" s="196"/>
      <c r="B301" s="48" t="s">
        <v>211</v>
      </c>
      <c r="C301" s="48"/>
      <c r="D301" s="43" t="s">
        <v>579</v>
      </c>
      <c r="E301" s="44"/>
      <c r="F301" s="192"/>
    </row>
    <row r="302">
      <c r="A302" s="196"/>
      <c r="B302" s="48" t="s">
        <v>211</v>
      </c>
      <c r="C302" s="48"/>
      <c r="D302" s="43" t="s">
        <v>580</v>
      </c>
      <c r="E302" s="44"/>
      <c r="F302" s="192"/>
    </row>
    <row r="303">
      <c r="A303" s="196"/>
      <c r="B303" s="48" t="s">
        <v>211</v>
      </c>
      <c r="C303" s="48"/>
      <c r="D303" s="43" t="s">
        <v>581</v>
      </c>
      <c r="E303" s="44"/>
      <c r="F303" s="192"/>
    </row>
    <row r="304">
      <c r="A304" s="217" t="s">
        <v>1447</v>
      </c>
      <c r="B304" s="228" t="s">
        <v>1448</v>
      </c>
      <c r="C304" s="228" t="s">
        <v>1386</v>
      </c>
      <c r="D304" s="61" t="s">
        <v>403</v>
      </c>
      <c r="E304" s="54" t="s">
        <v>404</v>
      </c>
      <c r="F304" s="68"/>
      <c r="J304" s="68"/>
      <c r="K304" s="68"/>
      <c r="L304" s="68"/>
      <c r="M304" s="68"/>
      <c r="N304" s="68"/>
      <c r="O304" s="68"/>
      <c r="P304" s="68"/>
      <c r="Q304" s="68"/>
      <c r="R304" s="68"/>
      <c r="S304" s="68"/>
      <c r="T304" s="68"/>
      <c r="U304" s="68"/>
      <c r="V304" s="68"/>
      <c r="W304" s="68"/>
      <c r="X304" s="68"/>
      <c r="Y304" s="68"/>
      <c r="Z304" s="68"/>
    </row>
    <row r="305">
      <c r="A305" s="196"/>
      <c r="B305" s="48" t="s">
        <v>586</v>
      </c>
      <c r="C305" s="228" t="s">
        <v>1386</v>
      </c>
      <c r="D305" s="38" t="s">
        <v>1449</v>
      </c>
      <c r="E305" s="39" t="s">
        <v>1450</v>
      </c>
      <c r="F305" s="192"/>
    </row>
    <row r="306">
      <c r="A306" s="196"/>
      <c r="B306" s="48" t="s">
        <v>223</v>
      </c>
      <c r="C306" s="48" t="s">
        <v>1387</v>
      </c>
      <c r="D306" s="40" t="s">
        <v>218</v>
      </c>
      <c r="E306" s="39" t="s">
        <v>219</v>
      </c>
      <c r="F306" s="192"/>
    </row>
    <row r="307">
      <c r="A307" s="196"/>
      <c r="B307" s="48" t="s">
        <v>1448</v>
      </c>
      <c r="C307" s="48" t="s">
        <v>1387</v>
      </c>
      <c r="D307" s="40" t="s">
        <v>224</v>
      </c>
      <c r="E307" s="39" t="s">
        <v>225</v>
      </c>
      <c r="F307" s="192"/>
    </row>
    <row r="308">
      <c r="A308" s="196"/>
      <c r="B308" s="48" t="s">
        <v>234</v>
      </c>
      <c r="C308" s="48" t="s">
        <v>1387</v>
      </c>
      <c r="D308" s="40" t="s">
        <v>229</v>
      </c>
      <c r="E308" s="39" t="s">
        <v>230</v>
      </c>
      <c r="F308" s="192"/>
    </row>
    <row r="309">
      <c r="A309" s="196"/>
      <c r="B309" s="48" t="s">
        <v>586</v>
      </c>
      <c r="C309" s="48" t="s">
        <v>1387</v>
      </c>
      <c r="D309" s="40" t="s">
        <v>235</v>
      </c>
      <c r="E309" s="39" t="s">
        <v>236</v>
      </c>
      <c r="F309" s="192"/>
    </row>
    <row r="310">
      <c r="A310" s="196"/>
      <c r="B310" s="48" t="s">
        <v>223</v>
      </c>
      <c r="C310" s="48" t="s">
        <v>1387</v>
      </c>
      <c r="D310" s="40" t="s">
        <v>1395</v>
      </c>
      <c r="E310" s="39" t="s">
        <v>1451</v>
      </c>
      <c r="F310" s="192"/>
    </row>
    <row r="311">
      <c r="A311" s="196"/>
      <c r="B311" s="48" t="s">
        <v>588</v>
      </c>
      <c r="C311" s="48"/>
      <c r="D311" s="43" t="s">
        <v>582</v>
      </c>
      <c r="E311" s="44"/>
      <c r="F311" s="192"/>
    </row>
    <row r="312">
      <c r="A312" s="196"/>
      <c r="B312" s="48" t="s">
        <v>234</v>
      </c>
      <c r="C312" s="48"/>
      <c r="D312" s="43" t="s">
        <v>583</v>
      </c>
      <c r="E312" s="44"/>
      <c r="F312" s="192"/>
    </row>
    <row r="313">
      <c r="A313" s="196"/>
      <c r="B313" s="48" t="s">
        <v>591</v>
      </c>
      <c r="C313" s="48"/>
      <c r="D313" s="43" t="s">
        <v>584</v>
      </c>
      <c r="E313" s="44"/>
      <c r="F313" s="192"/>
    </row>
    <row r="314">
      <c r="A314" s="196"/>
      <c r="B314" s="48" t="s">
        <v>593</v>
      </c>
      <c r="C314" s="48"/>
      <c r="D314" s="43" t="s">
        <v>585</v>
      </c>
      <c r="E314" s="44"/>
      <c r="F314" s="192"/>
    </row>
    <row r="315">
      <c r="A315" s="196"/>
      <c r="B315" s="48" t="s">
        <v>595</v>
      </c>
      <c r="C315" s="48"/>
      <c r="D315" s="43" t="s">
        <v>587</v>
      </c>
      <c r="E315" s="44"/>
      <c r="F315" s="192"/>
    </row>
    <row r="316">
      <c r="A316" s="196"/>
      <c r="B316" s="48" t="s">
        <v>597</v>
      </c>
      <c r="C316" s="48"/>
      <c r="D316" s="43" t="s">
        <v>589</v>
      </c>
      <c r="E316" s="44"/>
      <c r="F316" s="192"/>
    </row>
    <row r="317">
      <c r="A317" s="196"/>
      <c r="B317" s="48" t="s">
        <v>1448</v>
      </c>
      <c r="C317" s="48"/>
      <c r="D317" s="43" t="s">
        <v>590</v>
      </c>
      <c r="E317" s="44"/>
      <c r="F317" s="192"/>
    </row>
    <row r="318">
      <c r="A318" s="196"/>
      <c r="B318" s="48" t="s">
        <v>1452</v>
      </c>
      <c r="C318" s="48"/>
      <c r="D318" s="43" t="s">
        <v>592</v>
      </c>
      <c r="E318" s="44"/>
      <c r="F318" s="192"/>
    </row>
    <row r="319">
      <c r="A319" s="196"/>
      <c r="B319" s="48" t="s">
        <v>1453</v>
      </c>
      <c r="C319" s="48"/>
      <c r="D319" s="43" t="s">
        <v>594</v>
      </c>
      <c r="E319" s="44"/>
      <c r="F319" s="192"/>
    </row>
    <row r="320">
      <c r="A320" s="196"/>
      <c r="B320" s="48" t="s">
        <v>1454</v>
      </c>
      <c r="C320" s="48"/>
      <c r="D320" s="43" t="s">
        <v>596</v>
      </c>
      <c r="E320" s="44"/>
      <c r="F320" s="192"/>
    </row>
    <row r="321">
      <c r="A321" s="196"/>
      <c r="B321" s="48" t="s">
        <v>1455</v>
      </c>
      <c r="C321" s="48"/>
      <c r="D321" s="43" t="s">
        <v>598</v>
      </c>
      <c r="E321" s="44"/>
      <c r="F321" s="192"/>
    </row>
    <row r="322">
      <c r="A322" s="211"/>
      <c r="B322" s="48" t="s">
        <v>1456</v>
      </c>
      <c r="C322" s="48"/>
      <c r="D322" s="43" t="s">
        <v>599</v>
      </c>
      <c r="E322" s="44"/>
      <c r="F322" s="192"/>
    </row>
    <row r="323">
      <c r="A323" s="229" t="s">
        <v>1457</v>
      </c>
      <c r="B323" s="58" t="s">
        <v>1458</v>
      </c>
      <c r="C323" s="58" t="s">
        <v>1386</v>
      </c>
      <c r="D323" s="38" t="s">
        <v>1459</v>
      </c>
      <c r="E323" s="39" t="s">
        <v>407</v>
      </c>
      <c r="F323" s="192"/>
    </row>
    <row r="324">
      <c r="A324" s="196"/>
      <c r="B324" s="58" t="s">
        <v>1458</v>
      </c>
      <c r="C324" s="58" t="s">
        <v>1386</v>
      </c>
      <c r="D324" s="38" t="s">
        <v>409</v>
      </c>
      <c r="E324" s="39" t="s">
        <v>410</v>
      </c>
      <c r="F324" s="192"/>
    </row>
    <row r="325">
      <c r="A325" s="196"/>
      <c r="B325" s="58" t="s">
        <v>1458</v>
      </c>
      <c r="C325" s="58" t="s">
        <v>1386</v>
      </c>
      <c r="D325" s="38" t="s">
        <v>1460</v>
      </c>
      <c r="E325" s="39" t="s">
        <v>1461</v>
      </c>
      <c r="F325" s="192"/>
    </row>
    <row r="326">
      <c r="A326" s="196"/>
      <c r="B326" s="58" t="s">
        <v>1458</v>
      </c>
      <c r="C326" s="58" t="s">
        <v>1386</v>
      </c>
      <c r="D326" s="38" t="s">
        <v>1462</v>
      </c>
      <c r="E326" s="39" t="s">
        <v>1463</v>
      </c>
      <c r="F326" s="192"/>
    </row>
    <row r="327">
      <c r="A327" s="196"/>
      <c r="B327" s="58" t="s">
        <v>1458</v>
      </c>
      <c r="C327" s="58" t="s">
        <v>1386</v>
      </c>
      <c r="D327" s="38" t="s">
        <v>1464</v>
      </c>
      <c r="E327" s="39" t="s">
        <v>1465</v>
      </c>
      <c r="F327" s="192"/>
    </row>
    <row r="328">
      <c r="A328" s="196"/>
      <c r="B328" s="58" t="s">
        <v>1458</v>
      </c>
      <c r="C328" s="58" t="s">
        <v>1386</v>
      </c>
      <c r="D328" s="38" t="s">
        <v>1466</v>
      </c>
      <c r="E328" s="39" t="s">
        <v>1467</v>
      </c>
      <c r="F328" s="192"/>
    </row>
    <row r="329">
      <c r="A329" s="196"/>
      <c r="B329" s="58" t="s">
        <v>1458</v>
      </c>
      <c r="C329" s="58" t="s">
        <v>1386</v>
      </c>
      <c r="D329" s="38" t="s">
        <v>1468</v>
      </c>
      <c r="E329" s="39" t="s">
        <v>1469</v>
      </c>
      <c r="F329" s="192"/>
    </row>
    <row r="330">
      <c r="A330" s="196"/>
      <c r="B330" s="58" t="s">
        <v>1458</v>
      </c>
      <c r="C330" s="58" t="s">
        <v>1387</v>
      </c>
      <c r="D330" s="59" t="s">
        <v>241</v>
      </c>
      <c r="E330" s="39" t="s">
        <v>242</v>
      </c>
      <c r="F330" s="192"/>
    </row>
    <row r="331">
      <c r="A331" s="196"/>
      <c r="B331" s="58" t="s">
        <v>1458</v>
      </c>
      <c r="C331" s="58" t="s">
        <v>1387</v>
      </c>
      <c r="D331" s="59" t="s">
        <v>246</v>
      </c>
      <c r="E331" s="39" t="s">
        <v>247</v>
      </c>
      <c r="F331" s="192"/>
    </row>
    <row r="332">
      <c r="A332" s="196"/>
      <c r="B332" s="58" t="s">
        <v>1458</v>
      </c>
      <c r="C332" s="58" t="s">
        <v>1387</v>
      </c>
      <c r="D332" s="59" t="s">
        <v>252</v>
      </c>
      <c r="E332" s="39" t="s">
        <v>253</v>
      </c>
      <c r="F332" s="192"/>
    </row>
    <row r="333">
      <c r="A333" s="196"/>
      <c r="B333" s="58" t="s">
        <v>1458</v>
      </c>
      <c r="C333" s="58" t="s">
        <v>1387</v>
      </c>
      <c r="D333" s="59" t="s">
        <v>257</v>
      </c>
      <c r="E333" s="39" t="s">
        <v>258</v>
      </c>
      <c r="F333" s="192"/>
    </row>
    <row r="334">
      <c r="A334" s="196"/>
      <c r="B334" s="58" t="s">
        <v>1458</v>
      </c>
      <c r="C334" s="58" t="s">
        <v>1387</v>
      </c>
      <c r="D334" s="59" t="s">
        <v>267</v>
      </c>
      <c r="E334" s="39" t="s">
        <v>268</v>
      </c>
      <c r="F334" s="192"/>
    </row>
    <row r="335">
      <c r="A335" s="196"/>
      <c r="B335" s="58" t="s">
        <v>1458</v>
      </c>
      <c r="C335" s="58" t="s">
        <v>1387</v>
      </c>
      <c r="D335" s="59" t="s">
        <v>272</v>
      </c>
      <c r="E335" s="39" t="s">
        <v>273</v>
      </c>
      <c r="F335" s="192"/>
    </row>
    <row r="336">
      <c r="A336" s="196"/>
      <c r="B336" s="58" t="s">
        <v>1458</v>
      </c>
      <c r="C336" s="58" t="s">
        <v>1387</v>
      </c>
      <c r="D336" s="59" t="s">
        <v>277</v>
      </c>
      <c r="E336" s="39" t="s">
        <v>278</v>
      </c>
      <c r="F336" s="192"/>
    </row>
    <row r="337">
      <c r="A337" s="196"/>
      <c r="B337" s="58" t="s">
        <v>1458</v>
      </c>
      <c r="C337" s="58" t="s">
        <v>1387</v>
      </c>
      <c r="D337" s="59" t="s">
        <v>282</v>
      </c>
      <c r="E337" s="39" t="s">
        <v>283</v>
      </c>
      <c r="F337" s="192"/>
    </row>
    <row r="338">
      <c r="A338" s="196"/>
      <c r="B338" s="58" t="s">
        <v>1458</v>
      </c>
      <c r="C338" s="58" t="s">
        <v>1387</v>
      </c>
      <c r="D338" s="59" t="s">
        <v>287</v>
      </c>
      <c r="E338" s="39" t="s">
        <v>288</v>
      </c>
      <c r="F338" s="192"/>
    </row>
    <row r="339">
      <c r="A339" s="196"/>
      <c r="B339" s="58" t="s">
        <v>1458</v>
      </c>
      <c r="C339" s="58" t="s">
        <v>1387</v>
      </c>
      <c r="D339" s="59" t="s">
        <v>292</v>
      </c>
      <c r="E339" s="39" t="s">
        <v>293</v>
      </c>
      <c r="F339" s="192"/>
    </row>
    <row r="340">
      <c r="A340" s="196"/>
      <c r="B340" s="58" t="s">
        <v>1458</v>
      </c>
      <c r="C340" s="58" t="s">
        <v>1387</v>
      </c>
      <c r="D340" s="59" t="s">
        <v>297</v>
      </c>
      <c r="E340" s="39" t="s">
        <v>298</v>
      </c>
      <c r="F340" s="192"/>
    </row>
    <row r="341">
      <c r="A341" s="196"/>
      <c r="B341" s="58" t="s">
        <v>1458</v>
      </c>
      <c r="C341" s="58" t="s">
        <v>1387</v>
      </c>
      <c r="D341" s="59" t="s">
        <v>302</v>
      </c>
      <c r="E341" s="39" t="s">
        <v>303</v>
      </c>
      <c r="F341" s="192"/>
    </row>
    <row r="342">
      <c r="A342" s="196"/>
      <c r="B342" s="58" t="s">
        <v>1458</v>
      </c>
      <c r="C342" s="58" t="s">
        <v>1387</v>
      </c>
      <c r="D342" s="59" t="s">
        <v>307</v>
      </c>
      <c r="E342" s="39" t="s">
        <v>308</v>
      </c>
      <c r="F342" s="192"/>
    </row>
    <row r="343">
      <c r="A343" s="196"/>
      <c r="B343" s="58" t="s">
        <v>1458</v>
      </c>
      <c r="C343" s="58" t="s">
        <v>1387</v>
      </c>
      <c r="D343" s="59" t="s">
        <v>313</v>
      </c>
      <c r="E343" s="39" t="s">
        <v>314</v>
      </c>
      <c r="F343" s="192"/>
    </row>
    <row r="344">
      <c r="A344" s="196"/>
      <c r="B344" s="58" t="s">
        <v>1458</v>
      </c>
      <c r="C344" s="58" t="s">
        <v>1387</v>
      </c>
      <c r="D344" s="59" t="s">
        <v>318</v>
      </c>
      <c r="E344" s="39" t="s">
        <v>319</v>
      </c>
      <c r="F344" s="192"/>
    </row>
    <row r="345">
      <c r="A345" s="196"/>
      <c r="B345" s="58" t="s">
        <v>1458</v>
      </c>
      <c r="C345" s="58" t="s">
        <v>1387</v>
      </c>
      <c r="D345" s="59" t="s">
        <v>323</v>
      </c>
      <c r="E345" s="39" t="s">
        <v>324</v>
      </c>
      <c r="F345" s="192"/>
    </row>
    <row r="346">
      <c r="A346" s="196"/>
      <c r="B346" s="58" t="s">
        <v>1458</v>
      </c>
      <c r="C346" s="58" t="s">
        <v>1387</v>
      </c>
      <c r="D346" s="59" t="s">
        <v>328</v>
      </c>
      <c r="E346" s="39" t="s">
        <v>329</v>
      </c>
      <c r="F346" s="192"/>
    </row>
    <row r="347">
      <c r="A347" s="196"/>
      <c r="B347" s="58" t="s">
        <v>1458</v>
      </c>
      <c r="C347" s="58" t="s">
        <v>1387</v>
      </c>
      <c r="D347" s="59" t="s">
        <v>333</v>
      </c>
      <c r="E347" s="39" t="s">
        <v>334</v>
      </c>
      <c r="F347" s="192"/>
    </row>
    <row r="348">
      <c r="A348" s="196"/>
      <c r="B348" s="58" t="s">
        <v>1458</v>
      </c>
      <c r="C348" s="58" t="s">
        <v>1387</v>
      </c>
      <c r="D348" s="59" t="s">
        <v>338</v>
      </c>
      <c r="E348" s="39" t="s">
        <v>339</v>
      </c>
      <c r="F348" s="192"/>
    </row>
    <row r="349">
      <c r="A349" s="196"/>
      <c r="B349" s="58" t="s">
        <v>1458</v>
      </c>
      <c r="C349" s="58" t="s">
        <v>1387</v>
      </c>
      <c r="D349" s="59" t="s">
        <v>343</v>
      </c>
      <c r="E349" s="39" t="s">
        <v>344</v>
      </c>
      <c r="F349" s="192"/>
    </row>
    <row r="350">
      <c r="A350" s="196"/>
      <c r="B350" s="58" t="s">
        <v>1458</v>
      </c>
      <c r="C350" s="58" t="s">
        <v>1387</v>
      </c>
      <c r="D350" s="59" t="s">
        <v>348</v>
      </c>
      <c r="E350" s="39" t="s">
        <v>349</v>
      </c>
      <c r="F350" s="192"/>
    </row>
    <row r="351">
      <c r="A351" s="196"/>
      <c r="B351" s="58" t="s">
        <v>1458</v>
      </c>
      <c r="C351" s="58" t="s">
        <v>1387</v>
      </c>
      <c r="D351" s="59" t="s">
        <v>1396</v>
      </c>
      <c r="E351" s="39" t="s">
        <v>1470</v>
      </c>
      <c r="F351" s="192"/>
    </row>
    <row r="352">
      <c r="A352" s="196"/>
      <c r="B352" s="58" t="s">
        <v>1458</v>
      </c>
      <c r="C352" s="58" t="s">
        <v>1387</v>
      </c>
      <c r="D352" s="59" t="s">
        <v>1471</v>
      </c>
      <c r="E352" s="39" t="s">
        <v>1472</v>
      </c>
      <c r="F352" s="192"/>
    </row>
    <row r="353">
      <c r="A353" s="196"/>
      <c r="B353" s="58" t="s">
        <v>1458</v>
      </c>
      <c r="C353" s="58" t="s">
        <v>1387</v>
      </c>
      <c r="D353" s="59" t="s">
        <v>1397</v>
      </c>
      <c r="E353" s="39" t="s">
        <v>1473</v>
      </c>
      <c r="F353" s="192"/>
    </row>
    <row r="354">
      <c r="A354" s="196"/>
      <c r="B354" s="58" t="s">
        <v>1458</v>
      </c>
      <c r="C354" s="58" t="s">
        <v>1387</v>
      </c>
      <c r="D354" s="59" t="s">
        <v>1398</v>
      </c>
      <c r="E354" s="39" t="s">
        <v>1474</v>
      </c>
      <c r="F354" s="192"/>
    </row>
    <row r="355">
      <c r="A355" s="196"/>
      <c r="B355" s="58" t="s">
        <v>1458</v>
      </c>
      <c r="C355" s="58" t="s">
        <v>1387</v>
      </c>
      <c r="D355" s="59" t="s">
        <v>1399</v>
      </c>
      <c r="E355" s="39" t="s">
        <v>1475</v>
      </c>
      <c r="F355" s="192"/>
    </row>
    <row r="356">
      <c r="A356" s="196"/>
      <c r="B356" s="58" t="s">
        <v>1458</v>
      </c>
      <c r="C356" s="58" t="s">
        <v>1387</v>
      </c>
      <c r="D356" s="59" t="s">
        <v>1400</v>
      </c>
      <c r="E356" s="39" t="s">
        <v>1476</v>
      </c>
      <c r="F356" s="192"/>
    </row>
    <row r="357">
      <c r="A357" s="196"/>
      <c r="B357" s="58" t="s">
        <v>1458</v>
      </c>
      <c r="C357" s="58" t="s">
        <v>1387</v>
      </c>
      <c r="D357" s="59" t="s">
        <v>1401</v>
      </c>
      <c r="E357" s="39" t="s">
        <v>1477</v>
      </c>
      <c r="F357" s="192"/>
    </row>
    <row r="358">
      <c r="A358" s="196"/>
      <c r="B358" s="58" t="s">
        <v>1458</v>
      </c>
      <c r="C358" s="58" t="s">
        <v>1387</v>
      </c>
      <c r="D358" s="59" t="s">
        <v>1404</v>
      </c>
      <c r="E358" s="39" t="s">
        <v>1478</v>
      </c>
      <c r="F358" s="192"/>
    </row>
    <row r="359">
      <c r="A359" s="196"/>
      <c r="B359" s="58" t="s">
        <v>1458</v>
      </c>
      <c r="C359" s="58" t="s">
        <v>1387</v>
      </c>
      <c r="D359" s="59" t="s">
        <v>1405</v>
      </c>
      <c r="E359" s="39" t="s">
        <v>1479</v>
      </c>
      <c r="F359" s="192"/>
    </row>
    <row r="360">
      <c r="A360" s="196"/>
      <c r="B360" s="58" t="s">
        <v>1458</v>
      </c>
      <c r="C360" s="58" t="s">
        <v>1387</v>
      </c>
      <c r="D360" s="49" t="s">
        <v>353</v>
      </c>
      <c r="E360" s="42" t="s">
        <v>354</v>
      </c>
    </row>
    <row r="361">
      <c r="A361" s="196"/>
      <c r="B361" s="58" t="s">
        <v>1458</v>
      </c>
      <c r="C361" s="58" t="s">
        <v>1387</v>
      </c>
      <c r="D361" s="49" t="s">
        <v>358</v>
      </c>
      <c r="E361" s="42" t="s">
        <v>359</v>
      </c>
    </row>
    <row r="362">
      <c r="A362" s="211"/>
      <c r="B362" s="58" t="s">
        <v>1458</v>
      </c>
      <c r="C362" s="58" t="s">
        <v>1387</v>
      </c>
      <c r="D362" s="53" t="s">
        <v>174</v>
      </c>
      <c r="E362" s="54" t="s">
        <v>175</v>
      </c>
      <c r="F362" s="192"/>
    </row>
    <row r="363">
      <c r="A363" s="230" t="s">
        <v>1480</v>
      </c>
      <c r="B363" s="60" t="s">
        <v>1481</v>
      </c>
      <c r="C363" s="60" t="s">
        <v>1386</v>
      </c>
      <c r="D363" s="38" t="s">
        <v>1482</v>
      </c>
      <c r="E363" s="39" t="s">
        <v>413</v>
      </c>
      <c r="F363" s="192"/>
    </row>
    <row r="364">
      <c r="A364" s="196"/>
      <c r="B364" s="60" t="s">
        <v>1481</v>
      </c>
      <c r="C364" s="60" t="s">
        <v>1386</v>
      </c>
      <c r="D364" s="38" t="s">
        <v>415</v>
      </c>
      <c r="E364" s="39" t="s">
        <v>416</v>
      </c>
      <c r="F364" s="192"/>
    </row>
    <row r="365">
      <c r="A365" s="196"/>
      <c r="B365" s="60" t="s">
        <v>1481</v>
      </c>
      <c r="C365" s="60" t="s">
        <v>1386</v>
      </c>
      <c r="D365" s="38" t="s">
        <v>418</v>
      </c>
      <c r="E365" s="39" t="s">
        <v>419</v>
      </c>
      <c r="F365" s="192"/>
    </row>
    <row r="366">
      <c r="A366" s="196"/>
      <c r="B366" s="60" t="s">
        <v>1481</v>
      </c>
      <c r="C366" s="60" t="s">
        <v>1386</v>
      </c>
      <c r="D366" s="38" t="s">
        <v>1483</v>
      </c>
      <c r="E366" s="39" t="s">
        <v>1484</v>
      </c>
      <c r="F366" s="192"/>
    </row>
    <row r="367">
      <c r="A367" s="196"/>
      <c r="B367" s="60" t="s">
        <v>1481</v>
      </c>
      <c r="C367" s="60" t="s">
        <v>1386</v>
      </c>
      <c r="D367" s="38" t="s">
        <v>1485</v>
      </c>
      <c r="E367" s="39" t="s">
        <v>1486</v>
      </c>
      <c r="F367" s="192"/>
    </row>
    <row r="368">
      <c r="A368" s="196"/>
      <c r="B368" s="60" t="s">
        <v>1481</v>
      </c>
      <c r="C368" s="60" t="s">
        <v>1387</v>
      </c>
      <c r="D368" s="59" t="s">
        <v>369</v>
      </c>
      <c r="E368" s="39" t="s">
        <v>370</v>
      </c>
      <c r="F368" s="213"/>
    </row>
    <row r="369">
      <c r="A369" s="229" t="s">
        <v>1487</v>
      </c>
      <c r="B369" s="58" t="s">
        <v>1488</v>
      </c>
      <c r="C369" s="58" t="s">
        <v>1386</v>
      </c>
      <c r="D369" s="38" t="s">
        <v>422</v>
      </c>
      <c r="E369" s="39" t="s">
        <v>423</v>
      </c>
      <c r="F369" s="192"/>
    </row>
    <row r="370">
      <c r="A370" s="196"/>
      <c r="B370" s="58" t="s">
        <v>1488</v>
      </c>
      <c r="C370" s="58" t="s">
        <v>1386</v>
      </c>
      <c r="D370" s="38" t="s">
        <v>425</v>
      </c>
      <c r="E370" s="39" t="s">
        <v>426</v>
      </c>
      <c r="F370" s="192"/>
    </row>
    <row r="371">
      <c r="A371" s="196"/>
      <c r="B371" s="58" t="s">
        <v>1488</v>
      </c>
      <c r="C371" s="58" t="s">
        <v>1386</v>
      </c>
      <c r="D371" s="38" t="s">
        <v>428</v>
      </c>
      <c r="E371" s="39" t="s">
        <v>429</v>
      </c>
      <c r="F371" s="192"/>
    </row>
    <row r="372">
      <c r="A372" s="196"/>
      <c r="B372" s="58" t="s">
        <v>1488</v>
      </c>
      <c r="C372" s="58" t="s">
        <v>1386</v>
      </c>
      <c r="D372" s="38" t="s">
        <v>431</v>
      </c>
      <c r="E372" s="39" t="s">
        <v>432</v>
      </c>
      <c r="F372" s="192"/>
    </row>
    <row r="373">
      <c r="A373" s="196"/>
      <c r="B373" s="58" t="s">
        <v>1488</v>
      </c>
      <c r="C373" s="58" t="s">
        <v>1386</v>
      </c>
      <c r="D373" s="38" t="s">
        <v>434</v>
      </c>
      <c r="E373" s="39" t="s">
        <v>435</v>
      </c>
      <c r="F373" s="192"/>
    </row>
    <row r="374">
      <c r="A374" s="196"/>
      <c r="B374" s="58" t="s">
        <v>1488</v>
      </c>
      <c r="C374" s="58" t="s">
        <v>1386</v>
      </c>
      <c r="D374" s="62" t="s">
        <v>437</v>
      </c>
      <c r="E374" s="39" t="s">
        <v>438</v>
      </c>
      <c r="F374" s="192"/>
    </row>
    <row r="375">
      <c r="A375" s="196"/>
      <c r="B375" s="58" t="s">
        <v>1488</v>
      </c>
      <c r="C375" s="58" t="s">
        <v>1386</v>
      </c>
      <c r="D375" s="38" t="s">
        <v>440</v>
      </c>
      <c r="E375" s="39" t="s">
        <v>441</v>
      </c>
      <c r="F375" s="192"/>
    </row>
    <row r="376">
      <c r="A376" s="196"/>
      <c r="B376" s="58" t="s">
        <v>1488</v>
      </c>
      <c r="C376" s="58" t="s">
        <v>1386</v>
      </c>
      <c r="D376" s="38" t="s">
        <v>443</v>
      </c>
      <c r="E376" s="39" t="s">
        <v>444</v>
      </c>
      <c r="F376" s="192"/>
    </row>
    <row r="377">
      <c r="A377" s="196"/>
      <c r="B377" s="58" t="s">
        <v>1488</v>
      </c>
      <c r="C377" s="58" t="s">
        <v>1386</v>
      </c>
      <c r="D377" s="63" t="s">
        <v>446</v>
      </c>
      <c r="E377" s="42" t="s">
        <v>447</v>
      </c>
      <c r="F377" s="192"/>
    </row>
    <row r="378">
      <c r="A378" s="196"/>
      <c r="B378" s="58" t="s">
        <v>1488</v>
      </c>
      <c r="C378" s="58" t="s">
        <v>1386</v>
      </c>
      <c r="D378" s="38" t="s">
        <v>449</v>
      </c>
      <c r="E378" s="39" t="s">
        <v>450</v>
      </c>
      <c r="F378" s="192"/>
    </row>
    <row r="379">
      <c r="A379" s="196"/>
      <c r="B379" s="58" t="s">
        <v>1488</v>
      </c>
      <c r="C379" s="58" t="s">
        <v>1386</v>
      </c>
      <c r="D379" s="38" t="s">
        <v>452</v>
      </c>
      <c r="E379" s="39" t="s">
        <v>453</v>
      </c>
      <c r="F379" s="192"/>
    </row>
    <row r="380">
      <c r="A380" s="196"/>
      <c r="B380" s="58" t="s">
        <v>1488</v>
      </c>
      <c r="C380" s="58" t="s">
        <v>1386</v>
      </c>
      <c r="D380" s="38" t="s">
        <v>1489</v>
      </c>
      <c r="E380" s="39" t="s">
        <v>1490</v>
      </c>
      <c r="F380" s="192"/>
    </row>
    <row r="381">
      <c r="A381" s="211"/>
      <c r="B381" s="58" t="s">
        <v>1488</v>
      </c>
      <c r="C381" s="58" t="s">
        <v>1386</v>
      </c>
      <c r="D381" s="38" t="s">
        <v>455</v>
      </c>
      <c r="E381" s="39" t="s">
        <v>456</v>
      </c>
      <c r="F381" s="192"/>
    </row>
    <row r="382">
      <c r="A382" s="231" t="s">
        <v>1491</v>
      </c>
      <c r="B382" s="64" t="s">
        <v>1492</v>
      </c>
      <c r="C382" s="64" t="s">
        <v>1386</v>
      </c>
      <c r="D382" s="38" t="s">
        <v>459</v>
      </c>
      <c r="E382" s="39" t="s">
        <v>460</v>
      </c>
      <c r="F382" s="192"/>
    </row>
    <row r="383">
      <c r="A383" s="196"/>
      <c r="B383" s="64" t="s">
        <v>1492</v>
      </c>
      <c r="C383" s="64" t="s">
        <v>1386</v>
      </c>
      <c r="D383" s="38" t="s">
        <v>462</v>
      </c>
      <c r="E383" s="39" t="s">
        <v>463</v>
      </c>
      <c r="F383" s="192"/>
    </row>
    <row r="384">
      <c r="A384" s="196"/>
      <c r="B384" s="64" t="s">
        <v>1493</v>
      </c>
      <c r="C384" s="64" t="s">
        <v>1386</v>
      </c>
      <c r="D384" s="38" t="s">
        <v>466</v>
      </c>
      <c r="E384" s="39" t="s">
        <v>467</v>
      </c>
      <c r="F384" s="192"/>
    </row>
    <row r="385">
      <c r="A385" s="196"/>
      <c r="B385" s="64" t="s">
        <v>1493</v>
      </c>
      <c r="C385" s="64" t="s">
        <v>1386</v>
      </c>
      <c r="D385" s="38" t="s">
        <v>469</v>
      </c>
      <c r="E385" s="39" t="s">
        <v>470</v>
      </c>
      <c r="F385" s="192"/>
    </row>
    <row r="386">
      <c r="A386" s="196"/>
      <c r="B386" s="64" t="s">
        <v>1493</v>
      </c>
      <c r="C386" s="64" t="s">
        <v>1386</v>
      </c>
      <c r="D386" s="38" t="s">
        <v>472</v>
      </c>
      <c r="E386" s="39" t="s">
        <v>473</v>
      </c>
      <c r="F386" s="192"/>
    </row>
    <row r="387">
      <c r="A387" s="196"/>
      <c r="B387" s="64" t="s">
        <v>1493</v>
      </c>
      <c r="C387" s="64" t="s">
        <v>1386</v>
      </c>
      <c r="D387" s="38" t="s">
        <v>475</v>
      </c>
      <c r="E387" s="39" t="s">
        <v>476</v>
      </c>
      <c r="F387" s="192"/>
    </row>
    <row r="388">
      <c r="A388" s="196"/>
      <c r="B388" s="64" t="s">
        <v>1494</v>
      </c>
      <c r="C388" s="64" t="s">
        <v>1386</v>
      </c>
      <c r="D388" s="38" t="s">
        <v>479</v>
      </c>
      <c r="E388" s="39" t="s">
        <v>480</v>
      </c>
      <c r="F388" s="192"/>
    </row>
    <row r="389">
      <c r="A389" s="196"/>
      <c r="B389" s="64" t="s">
        <v>1494</v>
      </c>
      <c r="C389" s="64" t="s">
        <v>1386</v>
      </c>
      <c r="D389" s="38" t="s">
        <v>482</v>
      </c>
      <c r="E389" s="39" t="s">
        <v>483</v>
      </c>
      <c r="F389" s="192"/>
    </row>
    <row r="390">
      <c r="A390" s="196"/>
      <c r="B390" s="64" t="s">
        <v>1494</v>
      </c>
      <c r="C390" s="64" t="s">
        <v>1386</v>
      </c>
      <c r="D390" s="38" t="s">
        <v>485</v>
      </c>
      <c r="E390" s="39" t="s">
        <v>486</v>
      </c>
      <c r="F390" s="192"/>
    </row>
    <row r="391">
      <c r="A391" s="196"/>
      <c r="B391" s="64" t="s">
        <v>1494</v>
      </c>
      <c r="C391" s="64" t="s">
        <v>1386</v>
      </c>
      <c r="D391" s="38" t="s">
        <v>488</v>
      </c>
      <c r="E391" s="39" t="s">
        <v>489</v>
      </c>
      <c r="F391" s="192"/>
    </row>
    <row r="392">
      <c r="A392" s="196"/>
      <c r="B392" s="64" t="s">
        <v>1495</v>
      </c>
      <c r="C392" s="64" t="s">
        <v>1386</v>
      </c>
      <c r="D392" s="38" t="s">
        <v>492</v>
      </c>
      <c r="E392" s="39" t="s">
        <v>493</v>
      </c>
      <c r="F392" s="192"/>
    </row>
    <row r="393">
      <c r="A393" s="196"/>
      <c r="B393" s="64" t="s">
        <v>1495</v>
      </c>
      <c r="C393" s="64" t="s">
        <v>1386</v>
      </c>
      <c r="D393" s="38" t="s">
        <v>495</v>
      </c>
      <c r="E393" s="39" t="s">
        <v>496</v>
      </c>
      <c r="F393" s="192"/>
    </row>
    <row r="394">
      <c r="A394" s="196"/>
      <c r="B394" s="64" t="s">
        <v>1495</v>
      </c>
      <c r="C394" s="64" t="s">
        <v>1386</v>
      </c>
      <c r="D394" s="38" t="s">
        <v>498</v>
      </c>
      <c r="E394" s="39" t="s">
        <v>499</v>
      </c>
      <c r="F394" s="192"/>
    </row>
    <row r="395">
      <c r="A395" s="196"/>
      <c r="B395" s="64" t="s">
        <v>1496</v>
      </c>
      <c r="C395" s="64" t="s">
        <v>1386</v>
      </c>
      <c r="D395" s="38" t="s">
        <v>502</v>
      </c>
      <c r="E395" s="39" t="s">
        <v>503</v>
      </c>
      <c r="F395" s="192"/>
    </row>
    <row r="396">
      <c r="A396" s="211"/>
      <c r="B396" s="64" t="s">
        <v>1496</v>
      </c>
      <c r="C396" s="64" t="s">
        <v>1386</v>
      </c>
      <c r="D396" s="38" t="s">
        <v>505</v>
      </c>
      <c r="E396" s="39" t="s">
        <v>506</v>
      </c>
      <c r="F396" s="192"/>
    </row>
    <row r="397">
      <c r="A397" s="36"/>
      <c r="B397" s="69"/>
      <c r="C397" s="69"/>
      <c r="E397" s="70"/>
    </row>
    <row r="398">
      <c r="B398" s="69"/>
      <c r="C398" s="69"/>
      <c r="E398" s="70"/>
    </row>
    <row r="399">
      <c r="A399" s="36"/>
      <c r="B399" s="69"/>
      <c r="C399" s="69"/>
      <c r="E399" s="70"/>
    </row>
    <row r="400">
      <c r="A400" s="36"/>
      <c r="B400" s="69"/>
      <c r="C400" s="69"/>
      <c r="E400" s="70"/>
    </row>
    <row r="401">
      <c r="A401" s="36"/>
      <c r="B401" s="69"/>
      <c r="C401" s="69"/>
      <c r="E401" s="70"/>
    </row>
    <row r="402">
      <c r="A402" s="36"/>
      <c r="E402" s="70"/>
    </row>
    <row r="403">
      <c r="A403" s="36"/>
      <c r="E403" s="70"/>
    </row>
    <row r="404">
      <c r="A404" s="36"/>
      <c r="E404" s="70"/>
    </row>
    <row r="405">
      <c r="A405" s="36"/>
      <c r="E405" s="70"/>
    </row>
    <row r="406">
      <c r="A406" s="36"/>
      <c r="B406" s="69"/>
      <c r="C406" s="69"/>
      <c r="E406" s="70"/>
    </row>
    <row r="407">
      <c r="A407" s="36"/>
      <c r="B407" s="69"/>
      <c r="C407" s="69"/>
      <c r="E407" s="70"/>
    </row>
    <row r="408">
      <c r="A408" s="36"/>
      <c r="B408" s="69"/>
      <c r="E408" s="70"/>
    </row>
    <row r="409">
      <c r="A409" s="36"/>
      <c r="B409" s="69"/>
      <c r="E409" s="70"/>
    </row>
    <row r="410">
      <c r="A410" s="36"/>
      <c r="B410" s="69"/>
      <c r="E410" s="70"/>
    </row>
    <row r="411">
      <c r="A411" s="36"/>
      <c r="B411" s="69"/>
      <c r="C411" s="69"/>
      <c r="E411" s="70"/>
    </row>
    <row r="412">
      <c r="A412" s="36"/>
      <c r="B412" s="69"/>
      <c r="C412" s="69"/>
      <c r="E412" s="70"/>
    </row>
    <row r="413">
      <c r="A413" s="36"/>
      <c r="B413" s="69"/>
      <c r="C413" s="69"/>
      <c r="E413" s="70"/>
    </row>
    <row r="414">
      <c r="A414" s="36"/>
      <c r="B414" s="69"/>
      <c r="C414" s="69"/>
      <c r="E414" s="70"/>
    </row>
    <row r="415">
      <c r="A415" s="36"/>
      <c r="B415" s="69"/>
      <c r="C415" s="69"/>
      <c r="E415" s="70"/>
    </row>
    <row r="416">
      <c r="A416" s="36"/>
      <c r="B416" s="69"/>
      <c r="C416" s="69"/>
      <c r="E416" s="70"/>
    </row>
    <row r="417">
      <c r="A417" s="36"/>
      <c r="B417" s="69"/>
      <c r="C417" s="69"/>
      <c r="E417" s="70"/>
    </row>
    <row r="418">
      <c r="A418" s="36"/>
      <c r="B418" s="69"/>
      <c r="C418" s="69"/>
      <c r="E418" s="70"/>
    </row>
    <row r="419">
      <c r="A419" s="36"/>
      <c r="B419" s="69"/>
      <c r="C419" s="69"/>
      <c r="E419" s="70"/>
    </row>
    <row r="420">
      <c r="A420" s="36"/>
      <c r="B420" s="69"/>
      <c r="C420" s="69"/>
      <c r="E420" s="70"/>
    </row>
    <row r="421">
      <c r="A421" s="36"/>
      <c r="B421" s="69"/>
      <c r="C421" s="69"/>
      <c r="E421" s="70"/>
    </row>
    <row r="422">
      <c r="A422" s="36"/>
      <c r="B422" s="69"/>
      <c r="C422" s="69"/>
      <c r="E422" s="70"/>
    </row>
    <row r="423">
      <c r="A423" s="36"/>
      <c r="B423" s="69"/>
      <c r="C423" s="69"/>
      <c r="E423" s="70"/>
    </row>
    <row r="424">
      <c r="A424" s="36"/>
      <c r="B424" s="69"/>
      <c r="C424" s="69"/>
      <c r="E424" s="70"/>
    </row>
    <row r="425">
      <c r="A425" s="36"/>
      <c r="B425" s="69"/>
      <c r="C425" s="69"/>
      <c r="E425" s="70"/>
    </row>
    <row r="426">
      <c r="A426" s="36"/>
      <c r="B426" s="69"/>
      <c r="C426" s="69"/>
      <c r="E426" s="70"/>
    </row>
    <row r="427">
      <c r="A427" s="36"/>
      <c r="B427" s="69"/>
      <c r="C427" s="69"/>
      <c r="E427" s="70"/>
    </row>
    <row r="428">
      <c r="A428" s="36"/>
      <c r="B428" s="69"/>
      <c r="C428" s="69"/>
      <c r="E428" s="70"/>
    </row>
    <row r="429">
      <c r="A429" s="36"/>
      <c r="B429" s="69"/>
      <c r="C429" s="69"/>
      <c r="E429" s="70"/>
    </row>
    <row r="430">
      <c r="A430" s="36"/>
      <c r="B430" s="69"/>
      <c r="C430" s="69"/>
      <c r="E430" s="70"/>
    </row>
    <row r="431">
      <c r="A431" s="36"/>
      <c r="B431" s="69"/>
      <c r="C431" s="69"/>
      <c r="E431" s="70"/>
    </row>
    <row r="432">
      <c r="A432" s="36"/>
      <c r="B432" s="69"/>
      <c r="C432" s="69"/>
      <c r="E432" s="70"/>
    </row>
    <row r="433">
      <c r="A433" s="36"/>
      <c r="B433" s="69"/>
      <c r="C433" s="69"/>
      <c r="E433" s="70"/>
    </row>
    <row r="434">
      <c r="A434" s="36"/>
      <c r="B434" s="69"/>
      <c r="C434" s="69"/>
      <c r="E434" s="70"/>
    </row>
    <row r="435">
      <c r="A435" s="36"/>
      <c r="B435" s="69"/>
      <c r="C435" s="69"/>
      <c r="E435" s="70"/>
    </row>
    <row r="436">
      <c r="A436" s="36"/>
      <c r="B436" s="69"/>
      <c r="C436" s="69"/>
      <c r="E436" s="70"/>
    </row>
    <row r="437">
      <c r="A437" s="36"/>
      <c r="B437" s="69"/>
      <c r="C437" s="69"/>
      <c r="E437" s="70"/>
    </row>
    <row r="438">
      <c r="A438" s="36"/>
      <c r="B438" s="69"/>
      <c r="C438" s="69"/>
      <c r="E438" s="70"/>
    </row>
    <row r="439">
      <c r="A439" s="36"/>
      <c r="B439" s="69"/>
      <c r="C439" s="69"/>
      <c r="E439" s="70"/>
    </row>
    <row r="440">
      <c r="A440" s="36"/>
      <c r="B440" s="69"/>
      <c r="C440" s="69"/>
      <c r="E440" s="70"/>
    </row>
    <row r="441">
      <c r="A441" s="36"/>
      <c r="B441" s="69"/>
      <c r="C441" s="69"/>
      <c r="E441" s="70"/>
    </row>
    <row r="442">
      <c r="A442" s="36"/>
      <c r="B442" s="69"/>
      <c r="C442" s="69"/>
      <c r="E442" s="70"/>
    </row>
    <row r="443">
      <c r="A443" s="36"/>
      <c r="B443" s="69"/>
      <c r="C443" s="69"/>
      <c r="E443" s="70"/>
    </row>
    <row r="444">
      <c r="A444" s="36"/>
      <c r="B444" s="69"/>
      <c r="E444" s="70"/>
    </row>
    <row r="445">
      <c r="A445" s="36"/>
      <c r="B445" s="69"/>
      <c r="C445" s="69"/>
      <c r="E445" s="70"/>
    </row>
    <row r="446">
      <c r="A446" s="36"/>
      <c r="B446" s="69"/>
      <c r="C446" s="69"/>
      <c r="E446" s="70"/>
    </row>
    <row r="447">
      <c r="A447" s="36"/>
      <c r="B447" s="69"/>
      <c r="C447" s="69"/>
      <c r="E447" s="70"/>
    </row>
    <row r="448">
      <c r="A448" s="36"/>
      <c r="B448" s="69"/>
      <c r="C448" s="69"/>
      <c r="E448" s="70"/>
    </row>
    <row r="449">
      <c r="A449" s="36"/>
      <c r="B449" s="69"/>
      <c r="C449" s="69"/>
      <c r="E449" s="70"/>
    </row>
    <row r="450">
      <c r="A450" s="36"/>
      <c r="B450" s="69"/>
      <c r="C450" s="69"/>
      <c r="E450" s="70"/>
    </row>
    <row r="451">
      <c r="A451" s="36"/>
      <c r="B451" s="69"/>
      <c r="C451" s="69"/>
      <c r="E451" s="70"/>
    </row>
    <row r="452">
      <c r="A452" s="36"/>
      <c r="B452" s="69"/>
      <c r="C452" s="69"/>
      <c r="E452" s="70"/>
    </row>
    <row r="453">
      <c r="A453" s="36"/>
      <c r="B453" s="69"/>
      <c r="C453" s="69"/>
      <c r="E453" s="70"/>
    </row>
    <row r="454">
      <c r="A454" s="36"/>
      <c r="B454" s="69"/>
      <c r="C454" s="69"/>
      <c r="E454" s="70"/>
    </row>
    <row r="455">
      <c r="A455" s="36"/>
      <c r="B455" s="69"/>
      <c r="C455" s="69"/>
      <c r="E455" s="70"/>
    </row>
    <row r="456">
      <c r="A456" s="36"/>
      <c r="B456" s="69"/>
      <c r="C456" s="69"/>
      <c r="E456" s="70"/>
    </row>
    <row r="457">
      <c r="A457" s="36"/>
      <c r="B457" s="69"/>
      <c r="C457" s="69"/>
      <c r="E457" s="70"/>
    </row>
    <row r="458">
      <c r="A458" s="36"/>
      <c r="B458" s="69"/>
      <c r="C458" s="69"/>
      <c r="E458" s="70"/>
    </row>
    <row r="459">
      <c r="A459" s="36"/>
      <c r="B459" s="69"/>
      <c r="C459" s="69"/>
      <c r="E459" s="70"/>
    </row>
    <row r="460">
      <c r="A460" s="36"/>
      <c r="B460" s="69"/>
      <c r="C460" s="69"/>
      <c r="E460" s="70"/>
    </row>
    <row r="461">
      <c r="A461" s="36"/>
      <c r="B461" s="69"/>
      <c r="C461" s="69"/>
      <c r="E461" s="70"/>
    </row>
    <row r="462">
      <c r="A462" s="36"/>
      <c r="B462" s="69"/>
      <c r="C462" s="69"/>
      <c r="E462" s="70"/>
    </row>
    <row r="463">
      <c r="A463" s="36"/>
      <c r="B463" s="69"/>
      <c r="C463" s="69"/>
      <c r="E463" s="70"/>
    </row>
    <row r="464">
      <c r="A464" s="36"/>
      <c r="B464" s="69"/>
      <c r="C464" s="69"/>
      <c r="E464" s="70"/>
    </row>
    <row r="465">
      <c r="A465" s="36"/>
      <c r="B465" s="69"/>
      <c r="C465" s="69"/>
      <c r="E465" s="70"/>
    </row>
    <row r="466">
      <c r="A466" s="36"/>
      <c r="B466" s="69"/>
      <c r="C466" s="69"/>
      <c r="E466" s="70"/>
    </row>
    <row r="467">
      <c r="A467" s="36"/>
      <c r="B467" s="69"/>
      <c r="C467" s="69"/>
      <c r="E467" s="70"/>
    </row>
    <row r="468">
      <c r="A468" s="36"/>
      <c r="B468" s="69"/>
      <c r="C468" s="69"/>
      <c r="E468" s="70"/>
    </row>
    <row r="469">
      <c r="A469" s="36"/>
      <c r="B469" s="69"/>
      <c r="C469" s="69"/>
      <c r="E469" s="70"/>
    </row>
    <row r="470">
      <c r="A470" s="36"/>
      <c r="B470" s="69"/>
      <c r="C470" s="69"/>
      <c r="E470" s="70"/>
    </row>
    <row r="471">
      <c r="A471" s="36"/>
      <c r="B471" s="69"/>
      <c r="C471" s="69"/>
      <c r="E471" s="70"/>
    </row>
    <row r="472">
      <c r="A472" s="36"/>
      <c r="B472" s="69"/>
      <c r="C472" s="69"/>
      <c r="E472" s="70"/>
    </row>
    <row r="473">
      <c r="A473" s="36"/>
      <c r="B473" s="69"/>
      <c r="C473" s="69"/>
      <c r="E473" s="70"/>
    </row>
    <row r="474">
      <c r="A474" s="36"/>
      <c r="B474" s="69"/>
      <c r="C474" s="69"/>
      <c r="E474" s="70"/>
    </row>
    <row r="475">
      <c r="A475" s="36"/>
      <c r="B475" s="69"/>
      <c r="C475" s="69"/>
      <c r="E475" s="70"/>
    </row>
    <row r="476">
      <c r="A476" s="36"/>
      <c r="B476" s="69"/>
      <c r="C476" s="69"/>
      <c r="E476" s="70"/>
    </row>
    <row r="477">
      <c r="A477" s="36"/>
      <c r="B477" s="69"/>
      <c r="C477" s="69"/>
      <c r="E477" s="70"/>
    </row>
    <row r="478">
      <c r="A478" s="36"/>
      <c r="B478" s="69"/>
      <c r="C478" s="69"/>
      <c r="E478" s="70"/>
    </row>
    <row r="479">
      <c r="A479" s="36"/>
      <c r="B479" s="69"/>
      <c r="C479" s="69"/>
      <c r="E479" s="70"/>
    </row>
    <row r="480">
      <c r="A480" s="36"/>
      <c r="B480" s="69"/>
      <c r="C480" s="69"/>
      <c r="E480" s="70"/>
    </row>
    <row r="481">
      <c r="A481" s="36"/>
      <c r="B481" s="69"/>
      <c r="C481" s="69"/>
      <c r="E481" s="70"/>
    </row>
    <row r="482">
      <c r="A482" s="36"/>
      <c r="B482" s="69"/>
      <c r="C482" s="69"/>
      <c r="E482" s="70"/>
    </row>
    <row r="483">
      <c r="A483" s="36"/>
      <c r="B483" s="69"/>
      <c r="C483" s="69"/>
      <c r="E483" s="70"/>
    </row>
    <row r="484">
      <c r="A484" s="36"/>
      <c r="B484" s="69"/>
      <c r="C484" s="69"/>
      <c r="E484" s="70"/>
    </row>
    <row r="485">
      <c r="A485" s="36"/>
      <c r="B485" s="69"/>
      <c r="C485" s="69"/>
      <c r="E485" s="70"/>
    </row>
    <row r="486">
      <c r="A486" s="36"/>
      <c r="B486" s="69"/>
      <c r="C486" s="69"/>
      <c r="E486" s="70"/>
    </row>
    <row r="487">
      <c r="A487" s="36"/>
      <c r="B487" s="69"/>
      <c r="C487" s="69"/>
      <c r="E487" s="70"/>
    </row>
    <row r="488">
      <c r="A488" s="36"/>
      <c r="B488" s="69"/>
      <c r="C488" s="69"/>
      <c r="E488" s="70"/>
    </row>
    <row r="489">
      <c r="A489" s="36"/>
      <c r="B489" s="69"/>
      <c r="C489" s="69"/>
      <c r="E489" s="70"/>
    </row>
    <row r="490">
      <c r="A490" s="36"/>
      <c r="B490" s="69"/>
      <c r="C490" s="69"/>
      <c r="E490" s="70"/>
    </row>
    <row r="491">
      <c r="A491" s="36"/>
      <c r="B491" s="69"/>
      <c r="C491" s="69"/>
      <c r="E491" s="70"/>
    </row>
    <row r="492">
      <c r="A492" s="36"/>
      <c r="B492" s="69"/>
      <c r="C492" s="69"/>
      <c r="E492" s="70"/>
    </row>
    <row r="493">
      <c r="A493" s="36"/>
      <c r="B493" s="69"/>
      <c r="C493" s="69"/>
      <c r="E493" s="70"/>
    </row>
    <row r="494">
      <c r="A494" s="36"/>
      <c r="B494" s="69"/>
      <c r="C494" s="69"/>
      <c r="E494" s="70"/>
    </row>
    <row r="495">
      <c r="A495" s="36"/>
      <c r="B495" s="69"/>
      <c r="C495" s="69"/>
      <c r="E495" s="70"/>
    </row>
    <row r="496">
      <c r="A496" s="36"/>
      <c r="B496" s="69"/>
      <c r="C496" s="69"/>
      <c r="E496" s="70"/>
    </row>
    <row r="497">
      <c r="A497" s="36"/>
      <c r="B497" s="69"/>
      <c r="C497" s="69"/>
      <c r="E497" s="70"/>
    </row>
    <row r="498">
      <c r="A498" s="36"/>
      <c r="B498" s="69"/>
      <c r="C498" s="69"/>
      <c r="E498" s="70"/>
    </row>
    <row r="499">
      <c r="A499" s="36"/>
      <c r="B499" s="69"/>
      <c r="C499" s="69"/>
      <c r="E499" s="70"/>
    </row>
    <row r="500">
      <c r="A500" s="36"/>
      <c r="B500" s="69"/>
      <c r="C500" s="69"/>
      <c r="E500" s="70"/>
    </row>
    <row r="501">
      <c r="A501" s="36"/>
      <c r="B501" s="69"/>
      <c r="C501" s="69"/>
      <c r="E501" s="70"/>
    </row>
    <row r="502">
      <c r="A502" s="36"/>
      <c r="B502" s="69"/>
      <c r="C502" s="69"/>
      <c r="E502" s="70"/>
    </row>
    <row r="503">
      <c r="A503" s="36"/>
      <c r="B503" s="69"/>
      <c r="C503" s="69"/>
      <c r="E503" s="70"/>
    </row>
    <row r="504">
      <c r="A504" s="36"/>
      <c r="B504" s="69"/>
      <c r="C504" s="69"/>
      <c r="E504" s="70"/>
    </row>
    <row r="505">
      <c r="A505" s="36"/>
      <c r="B505" s="69"/>
      <c r="C505" s="69"/>
      <c r="E505" s="70"/>
    </row>
    <row r="506">
      <c r="A506" s="36"/>
      <c r="B506" s="69"/>
      <c r="C506" s="69"/>
      <c r="E506" s="70"/>
    </row>
    <row r="507">
      <c r="A507" s="36"/>
      <c r="B507" s="69"/>
      <c r="C507" s="69"/>
      <c r="E507" s="70"/>
    </row>
    <row r="508">
      <c r="A508" s="36"/>
      <c r="B508" s="69"/>
      <c r="C508" s="69"/>
      <c r="E508" s="70"/>
    </row>
    <row r="509">
      <c r="A509" s="36"/>
      <c r="B509" s="69"/>
      <c r="C509" s="69"/>
      <c r="E509" s="70"/>
    </row>
    <row r="510">
      <c r="A510" s="36"/>
      <c r="B510" s="69"/>
      <c r="C510" s="69"/>
      <c r="E510" s="70"/>
    </row>
    <row r="511">
      <c r="A511" s="36"/>
      <c r="B511" s="69"/>
      <c r="C511" s="69"/>
      <c r="E511" s="70"/>
    </row>
    <row r="512">
      <c r="A512" s="36"/>
      <c r="B512" s="69"/>
      <c r="C512" s="69"/>
      <c r="E512" s="70"/>
    </row>
    <row r="513">
      <c r="A513" s="36"/>
      <c r="B513" s="69"/>
      <c r="C513" s="69"/>
      <c r="E513" s="70"/>
    </row>
    <row r="514">
      <c r="A514" s="36"/>
      <c r="B514" s="69"/>
      <c r="C514" s="69"/>
      <c r="E514" s="70"/>
    </row>
    <row r="515">
      <c r="A515" s="36"/>
      <c r="B515" s="69"/>
      <c r="C515" s="69"/>
      <c r="E515" s="70"/>
    </row>
    <row r="516">
      <c r="A516" s="36"/>
      <c r="B516" s="69"/>
      <c r="C516" s="69"/>
      <c r="E516" s="70"/>
    </row>
    <row r="517">
      <c r="A517" s="36"/>
      <c r="B517" s="69"/>
      <c r="C517" s="69"/>
      <c r="E517" s="70"/>
    </row>
    <row r="518">
      <c r="A518" s="36"/>
      <c r="B518" s="69"/>
      <c r="C518" s="69"/>
      <c r="E518" s="70"/>
    </row>
    <row r="519">
      <c r="A519" s="36"/>
      <c r="B519" s="69"/>
      <c r="C519" s="69"/>
      <c r="E519" s="70"/>
    </row>
    <row r="520">
      <c r="A520" s="36"/>
      <c r="B520" s="69"/>
      <c r="C520" s="69"/>
      <c r="E520" s="70"/>
    </row>
    <row r="521">
      <c r="A521" s="36"/>
      <c r="B521" s="69"/>
      <c r="C521" s="69"/>
      <c r="E521" s="70"/>
    </row>
    <row r="522">
      <c r="A522" s="36"/>
      <c r="B522" s="69"/>
      <c r="C522" s="69"/>
      <c r="E522" s="70"/>
    </row>
    <row r="523">
      <c r="A523" s="36"/>
      <c r="B523" s="69"/>
      <c r="C523" s="69"/>
      <c r="E523" s="70"/>
    </row>
    <row r="524">
      <c r="A524" s="36"/>
      <c r="B524" s="69"/>
      <c r="C524" s="69"/>
      <c r="E524" s="70"/>
    </row>
    <row r="525">
      <c r="A525" s="36"/>
      <c r="B525" s="69"/>
      <c r="C525" s="69"/>
      <c r="E525" s="70"/>
    </row>
    <row r="526">
      <c r="A526" s="36"/>
      <c r="B526" s="69"/>
      <c r="C526" s="69"/>
      <c r="E526" s="70"/>
    </row>
    <row r="527">
      <c r="A527" s="36"/>
      <c r="B527" s="69"/>
      <c r="C527" s="69"/>
      <c r="E527" s="70"/>
    </row>
    <row r="528">
      <c r="A528" s="36"/>
      <c r="B528" s="69"/>
      <c r="C528" s="69"/>
      <c r="E528" s="70"/>
    </row>
    <row r="529">
      <c r="A529" s="36"/>
      <c r="B529" s="69"/>
      <c r="C529" s="69"/>
      <c r="E529" s="70"/>
    </row>
    <row r="530">
      <c r="A530" s="36"/>
      <c r="B530" s="69"/>
      <c r="C530" s="69"/>
      <c r="E530" s="70"/>
    </row>
    <row r="531">
      <c r="A531" s="36"/>
      <c r="B531" s="69"/>
      <c r="C531" s="69"/>
      <c r="E531" s="70"/>
    </row>
    <row r="532">
      <c r="A532" s="36"/>
      <c r="B532" s="69"/>
      <c r="C532" s="69"/>
      <c r="E532" s="70"/>
    </row>
    <row r="533">
      <c r="A533" s="36"/>
      <c r="B533" s="69"/>
      <c r="C533" s="69"/>
      <c r="E533" s="70"/>
    </row>
    <row r="534">
      <c r="A534" s="36"/>
      <c r="B534" s="69"/>
      <c r="C534" s="69"/>
      <c r="E534" s="70"/>
    </row>
    <row r="535">
      <c r="A535" s="36"/>
      <c r="B535" s="69"/>
      <c r="C535" s="69"/>
      <c r="E535" s="70"/>
    </row>
    <row r="536">
      <c r="A536" s="36"/>
      <c r="B536" s="69"/>
      <c r="C536" s="69"/>
      <c r="E536" s="70"/>
    </row>
    <row r="537">
      <c r="A537" s="36"/>
      <c r="B537" s="69"/>
      <c r="C537" s="69"/>
      <c r="E537" s="70"/>
    </row>
    <row r="538">
      <c r="A538" s="36"/>
      <c r="B538" s="69"/>
      <c r="C538" s="69"/>
      <c r="E538" s="70"/>
    </row>
    <row r="539">
      <c r="A539" s="36"/>
      <c r="B539" s="69"/>
      <c r="C539" s="69"/>
      <c r="E539" s="70"/>
    </row>
    <row r="540">
      <c r="A540" s="36"/>
      <c r="B540" s="69"/>
      <c r="C540" s="69"/>
      <c r="E540" s="70"/>
    </row>
    <row r="541">
      <c r="A541" s="36"/>
      <c r="B541" s="69"/>
      <c r="C541" s="69"/>
      <c r="E541" s="70"/>
    </row>
    <row r="542">
      <c r="A542" s="36"/>
      <c r="B542" s="69"/>
      <c r="C542" s="69"/>
      <c r="E542" s="70"/>
    </row>
    <row r="543">
      <c r="A543" s="36"/>
      <c r="B543" s="69"/>
      <c r="C543" s="69"/>
      <c r="E543" s="70"/>
    </row>
    <row r="544">
      <c r="A544" s="36"/>
      <c r="B544" s="69"/>
      <c r="C544" s="69"/>
      <c r="E544" s="70"/>
    </row>
    <row r="545">
      <c r="A545" s="36"/>
      <c r="B545" s="69"/>
      <c r="C545" s="69"/>
      <c r="E545" s="70"/>
    </row>
    <row r="546">
      <c r="A546" s="36"/>
      <c r="B546" s="69"/>
      <c r="C546" s="69"/>
      <c r="E546" s="70"/>
    </row>
    <row r="547">
      <c r="A547" s="36"/>
      <c r="B547" s="69"/>
      <c r="C547" s="69"/>
      <c r="E547" s="70"/>
    </row>
    <row r="548">
      <c r="A548" s="36"/>
      <c r="B548" s="69"/>
      <c r="C548" s="69"/>
      <c r="E548" s="70"/>
    </row>
    <row r="549">
      <c r="A549" s="36"/>
      <c r="B549" s="69"/>
      <c r="C549" s="69"/>
      <c r="E549" s="70"/>
    </row>
    <row r="550">
      <c r="A550" s="36"/>
      <c r="B550" s="69"/>
      <c r="C550" s="69"/>
      <c r="E550" s="70"/>
    </row>
    <row r="551">
      <c r="A551" s="36"/>
      <c r="B551" s="69"/>
      <c r="C551" s="69"/>
      <c r="E551" s="70"/>
    </row>
    <row r="552">
      <c r="A552" s="36"/>
      <c r="B552" s="69"/>
      <c r="C552" s="69"/>
      <c r="E552" s="70"/>
    </row>
    <row r="553">
      <c r="A553" s="36"/>
      <c r="B553" s="69"/>
      <c r="C553" s="69"/>
      <c r="E553" s="70"/>
    </row>
    <row r="554">
      <c r="A554" s="36"/>
      <c r="B554" s="69"/>
      <c r="C554" s="69"/>
      <c r="E554" s="70"/>
    </row>
    <row r="555">
      <c r="A555" s="36"/>
      <c r="B555" s="69"/>
      <c r="C555" s="69"/>
      <c r="E555" s="70"/>
    </row>
    <row r="556">
      <c r="A556" s="36"/>
      <c r="B556" s="69"/>
      <c r="C556" s="69"/>
      <c r="E556" s="70"/>
    </row>
    <row r="557">
      <c r="A557" s="36"/>
      <c r="B557" s="69"/>
      <c r="C557" s="69"/>
      <c r="E557" s="70"/>
    </row>
    <row r="558">
      <c r="A558" s="36"/>
      <c r="B558" s="69"/>
      <c r="C558" s="69"/>
      <c r="E558" s="70"/>
    </row>
    <row r="559">
      <c r="A559" s="36"/>
      <c r="B559" s="69"/>
      <c r="C559" s="69"/>
      <c r="E559" s="70"/>
    </row>
    <row r="560">
      <c r="A560" s="36"/>
      <c r="B560" s="69"/>
      <c r="C560" s="69"/>
      <c r="E560" s="70"/>
    </row>
    <row r="561">
      <c r="A561" s="36"/>
      <c r="B561" s="69"/>
      <c r="C561" s="69"/>
      <c r="E561" s="70"/>
    </row>
    <row r="562">
      <c r="A562" s="36"/>
      <c r="B562" s="69"/>
      <c r="C562" s="69"/>
      <c r="E562" s="70"/>
    </row>
    <row r="563">
      <c r="A563" s="36"/>
      <c r="B563" s="69"/>
      <c r="C563" s="69"/>
      <c r="E563" s="70"/>
    </row>
    <row r="564">
      <c r="A564" s="36"/>
      <c r="B564" s="69"/>
      <c r="C564" s="69"/>
      <c r="E564" s="70"/>
    </row>
    <row r="565">
      <c r="A565" s="36"/>
      <c r="B565" s="69"/>
      <c r="C565" s="69"/>
      <c r="E565" s="70"/>
    </row>
    <row r="566">
      <c r="A566" s="36"/>
      <c r="B566" s="69"/>
      <c r="C566" s="69"/>
      <c r="E566" s="70"/>
    </row>
    <row r="567">
      <c r="A567" s="36"/>
      <c r="B567" s="69"/>
      <c r="C567" s="69"/>
      <c r="E567" s="70"/>
    </row>
    <row r="568">
      <c r="A568" s="36"/>
      <c r="B568" s="69"/>
      <c r="C568" s="69"/>
      <c r="E568" s="70"/>
    </row>
    <row r="569">
      <c r="A569" s="36"/>
      <c r="B569" s="69"/>
      <c r="C569" s="69"/>
      <c r="E569" s="70"/>
    </row>
    <row r="570">
      <c r="A570" s="36"/>
      <c r="B570" s="69"/>
      <c r="C570" s="69"/>
      <c r="E570" s="70"/>
    </row>
    <row r="571">
      <c r="A571" s="36"/>
      <c r="B571" s="69"/>
      <c r="C571" s="69"/>
      <c r="E571" s="70"/>
    </row>
    <row r="572">
      <c r="A572" s="36"/>
      <c r="B572" s="69"/>
      <c r="C572" s="69"/>
      <c r="E572" s="70"/>
    </row>
    <row r="573">
      <c r="A573" s="36"/>
      <c r="B573" s="69"/>
      <c r="C573" s="69"/>
      <c r="E573" s="70"/>
    </row>
    <row r="574">
      <c r="A574" s="36"/>
      <c r="B574" s="69"/>
      <c r="C574" s="69"/>
      <c r="E574" s="70"/>
    </row>
    <row r="575">
      <c r="A575" s="36"/>
      <c r="B575" s="69"/>
      <c r="C575" s="69"/>
      <c r="E575" s="70"/>
    </row>
    <row r="576">
      <c r="A576" s="36"/>
      <c r="B576" s="69"/>
      <c r="C576" s="69"/>
      <c r="E576" s="70"/>
    </row>
    <row r="577">
      <c r="A577" s="36"/>
      <c r="B577" s="69"/>
      <c r="C577" s="69"/>
      <c r="E577" s="70"/>
    </row>
    <row r="578">
      <c r="A578" s="36"/>
      <c r="B578" s="69"/>
      <c r="C578" s="69"/>
      <c r="E578" s="70"/>
    </row>
    <row r="579">
      <c r="A579" s="36"/>
      <c r="B579" s="69"/>
      <c r="C579" s="69"/>
      <c r="E579" s="70"/>
    </row>
    <row r="580">
      <c r="A580" s="36"/>
      <c r="B580" s="69"/>
      <c r="C580" s="69"/>
      <c r="E580" s="70"/>
    </row>
    <row r="581">
      <c r="A581" s="36"/>
      <c r="B581" s="69"/>
      <c r="C581" s="69"/>
      <c r="E581" s="70"/>
    </row>
    <row r="582">
      <c r="A582" s="36"/>
      <c r="B582" s="69"/>
      <c r="C582" s="69"/>
      <c r="E582" s="70"/>
    </row>
    <row r="583">
      <c r="A583" s="36"/>
      <c r="B583" s="69"/>
      <c r="C583" s="69"/>
      <c r="E583" s="70"/>
    </row>
    <row r="584">
      <c r="A584" s="36"/>
      <c r="B584" s="69"/>
      <c r="C584" s="69"/>
      <c r="E584" s="70"/>
    </row>
    <row r="585">
      <c r="A585" s="36"/>
      <c r="B585" s="69"/>
      <c r="C585" s="69"/>
      <c r="E585" s="70"/>
    </row>
    <row r="586">
      <c r="A586" s="36"/>
      <c r="B586" s="69"/>
      <c r="C586" s="69"/>
      <c r="E586" s="70"/>
    </row>
    <row r="587">
      <c r="A587" s="36"/>
      <c r="B587" s="69"/>
      <c r="C587" s="69"/>
      <c r="E587" s="70"/>
    </row>
    <row r="588">
      <c r="A588" s="36"/>
      <c r="B588" s="69"/>
      <c r="C588" s="69"/>
      <c r="E588" s="70"/>
    </row>
    <row r="589">
      <c r="A589" s="36"/>
      <c r="B589" s="69"/>
      <c r="C589" s="69"/>
      <c r="E589" s="70"/>
    </row>
    <row r="590">
      <c r="A590" s="36"/>
      <c r="B590" s="69"/>
      <c r="C590" s="69"/>
      <c r="E590" s="70"/>
    </row>
    <row r="591">
      <c r="A591" s="36"/>
      <c r="B591" s="69"/>
      <c r="C591" s="69"/>
      <c r="E591" s="70"/>
    </row>
    <row r="592">
      <c r="A592" s="36"/>
      <c r="B592" s="69"/>
      <c r="C592" s="69"/>
      <c r="E592" s="70"/>
    </row>
    <row r="593">
      <c r="A593" s="36"/>
      <c r="B593" s="69"/>
      <c r="C593" s="69"/>
      <c r="E593" s="70"/>
    </row>
    <row r="594">
      <c r="A594" s="36"/>
      <c r="B594" s="69"/>
      <c r="C594" s="69"/>
      <c r="E594" s="70"/>
    </row>
    <row r="595">
      <c r="A595" s="36"/>
      <c r="B595" s="69"/>
      <c r="C595" s="69"/>
      <c r="E595" s="70"/>
    </row>
    <row r="596">
      <c r="A596" s="36"/>
      <c r="B596" s="69"/>
      <c r="C596" s="69"/>
      <c r="E596" s="70"/>
    </row>
    <row r="597">
      <c r="A597" s="36"/>
      <c r="B597" s="69"/>
      <c r="C597" s="69"/>
      <c r="E597" s="70"/>
    </row>
    <row r="598">
      <c r="A598" s="36"/>
      <c r="B598" s="69"/>
      <c r="C598" s="69"/>
      <c r="E598" s="70"/>
    </row>
    <row r="599">
      <c r="A599" s="36"/>
      <c r="B599" s="69"/>
      <c r="C599" s="69"/>
      <c r="E599" s="70"/>
    </row>
    <row r="600">
      <c r="A600" s="36"/>
      <c r="B600" s="69"/>
      <c r="C600" s="69"/>
      <c r="E600" s="70"/>
    </row>
    <row r="601">
      <c r="A601" s="36"/>
      <c r="B601" s="69"/>
      <c r="C601" s="69"/>
      <c r="E601" s="70"/>
    </row>
    <row r="602">
      <c r="A602" s="36"/>
      <c r="B602" s="69"/>
      <c r="C602" s="69"/>
      <c r="E602" s="70"/>
    </row>
    <row r="603">
      <c r="A603" s="36"/>
      <c r="B603" s="69"/>
      <c r="C603" s="69"/>
      <c r="E603" s="70"/>
    </row>
    <row r="604">
      <c r="A604" s="36"/>
      <c r="B604" s="69"/>
      <c r="C604" s="69"/>
      <c r="E604" s="70"/>
    </row>
    <row r="605">
      <c r="A605" s="36"/>
      <c r="B605" s="69"/>
      <c r="C605" s="69"/>
      <c r="E605" s="70"/>
    </row>
    <row r="606">
      <c r="A606" s="36"/>
      <c r="B606" s="69"/>
      <c r="C606" s="69"/>
      <c r="E606" s="70"/>
    </row>
    <row r="607">
      <c r="A607" s="36"/>
      <c r="B607" s="69"/>
      <c r="C607" s="69"/>
      <c r="E607" s="70"/>
    </row>
    <row r="608">
      <c r="A608" s="36"/>
      <c r="B608" s="69"/>
      <c r="C608" s="69"/>
      <c r="E608" s="70"/>
    </row>
    <row r="609">
      <c r="A609" s="36"/>
      <c r="B609" s="69"/>
      <c r="C609" s="69"/>
      <c r="E609" s="70"/>
    </row>
    <row r="610">
      <c r="A610" s="36"/>
      <c r="B610" s="69"/>
      <c r="C610" s="69"/>
      <c r="E610" s="70"/>
    </row>
    <row r="611">
      <c r="A611" s="36"/>
      <c r="B611" s="69"/>
      <c r="C611" s="69"/>
      <c r="E611" s="70"/>
    </row>
    <row r="612">
      <c r="A612" s="36"/>
      <c r="B612" s="69"/>
      <c r="C612" s="69"/>
      <c r="E612" s="70"/>
    </row>
    <row r="613">
      <c r="A613" s="36"/>
      <c r="B613" s="69"/>
      <c r="C613" s="69"/>
      <c r="E613" s="70"/>
    </row>
    <row r="614">
      <c r="A614" s="36"/>
      <c r="B614" s="69"/>
      <c r="C614" s="69"/>
      <c r="E614" s="70"/>
    </row>
    <row r="615">
      <c r="A615" s="36"/>
      <c r="B615" s="69"/>
      <c r="C615" s="69"/>
      <c r="E615" s="70"/>
    </row>
    <row r="616">
      <c r="A616" s="36"/>
      <c r="B616" s="69"/>
      <c r="C616" s="69"/>
      <c r="E616" s="70"/>
    </row>
    <row r="617">
      <c r="A617" s="36"/>
      <c r="B617" s="69"/>
      <c r="C617" s="69"/>
      <c r="E617" s="70"/>
    </row>
    <row r="618">
      <c r="A618" s="36"/>
      <c r="B618" s="69"/>
      <c r="C618" s="69"/>
      <c r="E618" s="70"/>
    </row>
    <row r="619">
      <c r="A619" s="36"/>
      <c r="B619" s="69"/>
      <c r="C619" s="69"/>
      <c r="E619" s="70"/>
    </row>
    <row r="620">
      <c r="A620" s="36"/>
      <c r="B620" s="69"/>
      <c r="C620" s="69"/>
      <c r="E620" s="70"/>
    </row>
    <row r="621">
      <c r="A621" s="36"/>
      <c r="B621" s="69"/>
      <c r="C621" s="69"/>
      <c r="E621" s="70"/>
    </row>
    <row r="622">
      <c r="A622" s="36"/>
      <c r="B622" s="69"/>
      <c r="C622" s="69"/>
      <c r="E622" s="70"/>
    </row>
    <row r="623">
      <c r="A623" s="36"/>
      <c r="B623" s="69"/>
      <c r="C623" s="69"/>
      <c r="E623" s="70"/>
    </row>
    <row r="624">
      <c r="A624" s="36"/>
      <c r="B624" s="69"/>
      <c r="C624" s="69"/>
      <c r="E624" s="70"/>
    </row>
    <row r="625">
      <c r="A625" s="36"/>
      <c r="B625" s="69"/>
      <c r="C625" s="69"/>
      <c r="E625" s="70"/>
    </row>
    <row r="626">
      <c r="A626" s="36"/>
      <c r="B626" s="69"/>
      <c r="C626" s="69"/>
      <c r="E626" s="70"/>
    </row>
    <row r="627">
      <c r="A627" s="36"/>
      <c r="B627" s="69"/>
      <c r="C627" s="69"/>
      <c r="E627" s="70"/>
    </row>
    <row r="628">
      <c r="A628" s="36"/>
      <c r="B628" s="69"/>
      <c r="C628" s="69"/>
      <c r="E628" s="70"/>
    </row>
    <row r="629">
      <c r="A629" s="36"/>
      <c r="B629" s="69"/>
      <c r="C629" s="69"/>
      <c r="E629" s="70"/>
    </row>
    <row r="630">
      <c r="A630" s="36"/>
      <c r="B630" s="69"/>
      <c r="C630" s="69"/>
      <c r="E630" s="70"/>
    </row>
    <row r="631">
      <c r="A631" s="36"/>
      <c r="B631" s="69"/>
      <c r="C631" s="69"/>
      <c r="E631" s="70"/>
    </row>
    <row r="632">
      <c r="A632" s="36"/>
      <c r="B632" s="69"/>
      <c r="C632" s="69"/>
      <c r="E632" s="70"/>
    </row>
    <row r="633">
      <c r="A633" s="36"/>
      <c r="B633" s="69"/>
      <c r="C633" s="69"/>
      <c r="E633" s="70"/>
    </row>
    <row r="634">
      <c r="A634" s="36"/>
      <c r="B634" s="69"/>
      <c r="C634" s="69"/>
      <c r="E634" s="70"/>
    </row>
    <row r="635">
      <c r="A635" s="36"/>
      <c r="B635" s="69"/>
      <c r="C635" s="69"/>
      <c r="E635" s="70"/>
    </row>
    <row r="636">
      <c r="A636" s="36"/>
      <c r="B636" s="69"/>
      <c r="C636" s="69"/>
      <c r="E636" s="70"/>
    </row>
    <row r="637">
      <c r="A637" s="36"/>
      <c r="B637" s="69"/>
      <c r="C637" s="69"/>
      <c r="E637" s="70"/>
    </row>
    <row r="638">
      <c r="A638" s="36"/>
      <c r="B638" s="69"/>
      <c r="C638" s="69"/>
      <c r="E638" s="70"/>
    </row>
    <row r="639">
      <c r="A639" s="36"/>
      <c r="B639" s="69"/>
      <c r="C639" s="69"/>
      <c r="E639" s="70"/>
    </row>
    <row r="640">
      <c r="A640" s="36"/>
      <c r="B640" s="69"/>
      <c r="C640" s="69"/>
      <c r="E640" s="70"/>
    </row>
    <row r="641">
      <c r="A641" s="36"/>
      <c r="B641" s="69"/>
      <c r="C641" s="69"/>
      <c r="E641" s="70"/>
    </row>
    <row r="642">
      <c r="A642" s="36"/>
      <c r="B642" s="69"/>
      <c r="C642" s="69"/>
      <c r="E642" s="70"/>
    </row>
    <row r="643">
      <c r="A643" s="36"/>
      <c r="B643" s="69"/>
      <c r="C643" s="69"/>
      <c r="E643" s="70"/>
    </row>
    <row r="644">
      <c r="A644" s="36"/>
      <c r="B644" s="69"/>
      <c r="C644" s="69"/>
      <c r="E644" s="70"/>
    </row>
    <row r="645">
      <c r="A645" s="36"/>
      <c r="B645" s="69"/>
      <c r="C645" s="69"/>
      <c r="E645" s="70"/>
    </row>
    <row r="646">
      <c r="A646" s="36"/>
      <c r="B646" s="69"/>
      <c r="C646" s="69"/>
      <c r="E646" s="70"/>
    </row>
    <row r="647">
      <c r="A647" s="36"/>
      <c r="B647" s="69"/>
      <c r="C647" s="69"/>
      <c r="E647" s="70"/>
    </row>
    <row r="648">
      <c r="A648" s="36"/>
      <c r="B648" s="69"/>
      <c r="C648" s="69"/>
      <c r="E648" s="70"/>
    </row>
    <row r="649">
      <c r="A649" s="36"/>
      <c r="B649" s="69"/>
      <c r="C649" s="69"/>
      <c r="E649" s="70"/>
    </row>
    <row r="650">
      <c r="A650" s="36"/>
      <c r="B650" s="69"/>
      <c r="C650" s="69"/>
      <c r="E650" s="70"/>
    </row>
    <row r="651">
      <c r="A651" s="36"/>
      <c r="B651" s="69"/>
      <c r="C651" s="69"/>
      <c r="E651" s="70"/>
    </row>
    <row r="652">
      <c r="A652" s="36"/>
      <c r="B652" s="69"/>
      <c r="C652" s="69"/>
      <c r="E652" s="70"/>
    </row>
    <row r="653">
      <c r="A653" s="36"/>
      <c r="B653" s="69"/>
      <c r="C653" s="69"/>
      <c r="E653" s="70"/>
    </row>
    <row r="654">
      <c r="A654" s="36"/>
      <c r="B654" s="69"/>
      <c r="C654" s="69"/>
      <c r="E654" s="70"/>
    </row>
    <row r="655">
      <c r="A655" s="36"/>
      <c r="B655" s="69"/>
      <c r="C655" s="69"/>
      <c r="E655" s="70"/>
    </row>
    <row r="656">
      <c r="A656" s="36"/>
      <c r="B656" s="69"/>
      <c r="C656" s="69"/>
      <c r="E656" s="70"/>
    </row>
    <row r="657">
      <c r="A657" s="36"/>
      <c r="B657" s="69"/>
      <c r="C657" s="69"/>
      <c r="E657" s="70"/>
    </row>
    <row r="658">
      <c r="A658" s="36"/>
      <c r="B658" s="69"/>
      <c r="C658" s="69"/>
      <c r="E658" s="70"/>
    </row>
    <row r="659">
      <c r="A659" s="36"/>
      <c r="B659" s="69"/>
      <c r="C659" s="69"/>
      <c r="E659" s="70"/>
    </row>
    <row r="660">
      <c r="A660" s="36"/>
      <c r="B660" s="69"/>
      <c r="C660" s="69"/>
      <c r="E660" s="70"/>
    </row>
    <row r="661">
      <c r="A661" s="36"/>
      <c r="B661" s="69"/>
      <c r="C661" s="69"/>
      <c r="E661" s="70"/>
    </row>
    <row r="662">
      <c r="A662" s="36"/>
      <c r="B662" s="69"/>
      <c r="C662" s="69"/>
      <c r="E662" s="70"/>
    </row>
    <row r="663">
      <c r="A663" s="36"/>
      <c r="B663" s="69"/>
      <c r="C663" s="69"/>
      <c r="E663" s="70"/>
    </row>
    <row r="664">
      <c r="A664" s="36"/>
      <c r="B664" s="69"/>
      <c r="C664" s="69"/>
      <c r="E664" s="70"/>
    </row>
    <row r="665">
      <c r="A665" s="36"/>
      <c r="B665" s="69"/>
      <c r="C665" s="69"/>
      <c r="E665" s="70"/>
    </row>
    <row r="666">
      <c r="A666" s="36"/>
      <c r="B666" s="69"/>
      <c r="C666" s="69"/>
      <c r="E666" s="70"/>
    </row>
    <row r="667">
      <c r="A667" s="36"/>
      <c r="B667" s="69"/>
      <c r="C667" s="69"/>
      <c r="E667" s="70"/>
    </row>
    <row r="668">
      <c r="A668" s="36"/>
      <c r="B668" s="69"/>
      <c r="C668" s="69"/>
      <c r="E668" s="70"/>
    </row>
    <row r="669">
      <c r="A669" s="36"/>
      <c r="B669" s="69"/>
      <c r="C669" s="69"/>
      <c r="E669" s="70"/>
    </row>
    <row r="670">
      <c r="A670" s="36"/>
      <c r="B670" s="69"/>
      <c r="C670" s="69"/>
      <c r="E670" s="70"/>
    </row>
    <row r="671">
      <c r="A671" s="36"/>
      <c r="B671" s="69"/>
      <c r="C671" s="69"/>
      <c r="E671" s="70"/>
    </row>
    <row r="672">
      <c r="A672" s="36"/>
      <c r="B672" s="69"/>
      <c r="C672" s="69"/>
      <c r="E672" s="70"/>
    </row>
    <row r="673">
      <c r="A673" s="36"/>
      <c r="B673" s="69"/>
      <c r="C673" s="69"/>
      <c r="E673" s="70"/>
    </row>
    <row r="674">
      <c r="A674" s="36"/>
      <c r="B674" s="69"/>
      <c r="C674" s="69"/>
      <c r="E674" s="70"/>
    </row>
    <row r="675">
      <c r="A675" s="36"/>
      <c r="B675" s="69"/>
      <c r="C675" s="69"/>
      <c r="E675" s="70"/>
    </row>
    <row r="676">
      <c r="A676" s="36"/>
      <c r="B676" s="69"/>
      <c r="C676" s="69"/>
      <c r="E676" s="70"/>
    </row>
    <row r="677">
      <c r="A677" s="36"/>
      <c r="B677" s="69"/>
      <c r="C677" s="69"/>
      <c r="E677" s="70"/>
    </row>
    <row r="678">
      <c r="A678" s="36"/>
      <c r="B678" s="69"/>
      <c r="C678" s="69"/>
      <c r="E678" s="70"/>
    </row>
    <row r="679">
      <c r="A679" s="36"/>
      <c r="B679" s="69"/>
      <c r="C679" s="69"/>
      <c r="E679" s="70"/>
    </row>
    <row r="680">
      <c r="A680" s="36"/>
      <c r="B680" s="69"/>
      <c r="C680" s="69"/>
      <c r="E680" s="70"/>
    </row>
    <row r="681">
      <c r="A681" s="36"/>
      <c r="B681" s="69"/>
      <c r="C681" s="69"/>
      <c r="E681" s="70"/>
    </row>
    <row r="682">
      <c r="A682" s="36"/>
      <c r="B682" s="69"/>
      <c r="C682" s="69"/>
      <c r="E682" s="70"/>
    </row>
    <row r="683">
      <c r="A683" s="36"/>
      <c r="B683" s="69"/>
      <c r="C683" s="69"/>
      <c r="E683" s="70"/>
    </row>
    <row r="684">
      <c r="A684" s="36"/>
      <c r="B684" s="69"/>
      <c r="C684" s="69"/>
      <c r="E684" s="70"/>
    </row>
    <row r="685">
      <c r="A685" s="36"/>
      <c r="B685" s="69"/>
      <c r="C685" s="69"/>
      <c r="E685" s="70"/>
    </row>
    <row r="686">
      <c r="A686" s="36"/>
      <c r="B686" s="69"/>
      <c r="C686" s="69"/>
      <c r="E686" s="70"/>
    </row>
    <row r="687">
      <c r="A687" s="36"/>
      <c r="B687" s="69"/>
      <c r="C687" s="69"/>
      <c r="E687" s="70"/>
    </row>
    <row r="688">
      <c r="A688" s="36"/>
      <c r="B688" s="69"/>
      <c r="C688" s="69"/>
      <c r="E688" s="70"/>
    </row>
    <row r="689">
      <c r="A689" s="36"/>
      <c r="B689" s="69"/>
      <c r="C689" s="69"/>
      <c r="E689" s="70"/>
    </row>
    <row r="690">
      <c r="A690" s="36"/>
      <c r="B690" s="69"/>
      <c r="C690" s="69"/>
      <c r="E690" s="70"/>
    </row>
    <row r="691">
      <c r="A691" s="36"/>
      <c r="B691" s="69"/>
      <c r="C691" s="69"/>
      <c r="E691" s="70"/>
    </row>
    <row r="692">
      <c r="A692" s="36"/>
      <c r="B692" s="69"/>
      <c r="C692" s="69"/>
      <c r="E692" s="70"/>
    </row>
    <row r="693">
      <c r="A693" s="36"/>
      <c r="B693" s="69"/>
      <c r="C693" s="69"/>
      <c r="E693" s="70"/>
    </row>
    <row r="694">
      <c r="A694" s="36"/>
      <c r="B694" s="69"/>
      <c r="C694" s="69"/>
      <c r="E694" s="70"/>
    </row>
    <row r="695">
      <c r="A695" s="36"/>
      <c r="B695" s="69"/>
      <c r="C695" s="69"/>
      <c r="E695" s="70"/>
    </row>
    <row r="696">
      <c r="A696" s="36"/>
      <c r="B696" s="69"/>
      <c r="C696" s="69"/>
      <c r="E696" s="70"/>
    </row>
    <row r="697">
      <c r="A697" s="36"/>
      <c r="B697" s="69"/>
      <c r="C697" s="69"/>
      <c r="E697" s="70"/>
    </row>
    <row r="698">
      <c r="A698" s="36"/>
      <c r="B698" s="69"/>
      <c r="C698" s="69"/>
      <c r="E698" s="70"/>
    </row>
    <row r="699">
      <c r="A699" s="36"/>
      <c r="B699" s="69"/>
      <c r="C699" s="69"/>
      <c r="E699" s="70"/>
    </row>
    <row r="700">
      <c r="A700" s="36"/>
      <c r="B700" s="69"/>
      <c r="C700" s="69"/>
      <c r="E700" s="70"/>
    </row>
    <row r="701">
      <c r="A701" s="36"/>
      <c r="B701" s="69"/>
      <c r="C701" s="69"/>
      <c r="E701" s="70"/>
    </row>
    <row r="702">
      <c r="A702" s="36"/>
      <c r="B702" s="69"/>
      <c r="C702" s="69"/>
      <c r="E702" s="70"/>
    </row>
    <row r="703">
      <c r="A703" s="36"/>
      <c r="B703" s="69"/>
      <c r="C703" s="69"/>
      <c r="E703" s="70"/>
    </row>
    <row r="704">
      <c r="A704" s="36"/>
      <c r="B704" s="69"/>
      <c r="C704" s="69"/>
      <c r="E704" s="70"/>
    </row>
    <row r="705">
      <c r="A705" s="36"/>
      <c r="B705" s="69"/>
      <c r="C705" s="69"/>
      <c r="E705" s="70"/>
    </row>
    <row r="706">
      <c r="A706" s="36"/>
      <c r="B706" s="69"/>
      <c r="C706" s="69"/>
      <c r="E706" s="70"/>
    </row>
    <row r="707">
      <c r="A707" s="36"/>
      <c r="B707" s="69"/>
      <c r="C707" s="69"/>
      <c r="E707" s="70"/>
    </row>
    <row r="708">
      <c r="A708" s="36"/>
      <c r="B708" s="69"/>
      <c r="C708" s="69"/>
      <c r="E708" s="70"/>
    </row>
    <row r="709">
      <c r="A709" s="36"/>
      <c r="B709" s="69"/>
      <c r="C709" s="69"/>
      <c r="E709" s="70"/>
    </row>
    <row r="710">
      <c r="A710" s="36"/>
      <c r="B710" s="69"/>
      <c r="C710" s="69"/>
      <c r="E710" s="70"/>
    </row>
    <row r="711">
      <c r="A711" s="36"/>
      <c r="B711" s="69"/>
      <c r="C711" s="69"/>
      <c r="E711" s="70"/>
    </row>
    <row r="712">
      <c r="A712" s="36"/>
      <c r="B712" s="69"/>
      <c r="C712" s="69"/>
      <c r="E712" s="70"/>
    </row>
    <row r="713">
      <c r="A713" s="36"/>
      <c r="B713" s="69"/>
      <c r="C713" s="69"/>
      <c r="E713" s="70"/>
    </row>
    <row r="714">
      <c r="A714" s="36"/>
      <c r="B714" s="69"/>
      <c r="C714" s="69"/>
      <c r="E714" s="70"/>
    </row>
    <row r="715">
      <c r="A715" s="36"/>
      <c r="B715" s="69"/>
      <c r="C715" s="69"/>
      <c r="E715" s="70"/>
    </row>
    <row r="716">
      <c r="A716" s="36"/>
      <c r="B716" s="69"/>
      <c r="C716" s="69"/>
      <c r="E716" s="70"/>
    </row>
    <row r="717">
      <c r="A717" s="36"/>
      <c r="B717" s="69"/>
      <c r="C717" s="69"/>
      <c r="E717" s="70"/>
    </row>
    <row r="718">
      <c r="A718" s="36"/>
      <c r="B718" s="69"/>
      <c r="C718" s="69"/>
      <c r="E718" s="70"/>
    </row>
    <row r="719">
      <c r="A719" s="36"/>
      <c r="B719" s="69"/>
      <c r="C719" s="69"/>
      <c r="E719" s="70"/>
    </row>
    <row r="720">
      <c r="A720" s="36"/>
      <c r="B720" s="69"/>
      <c r="C720" s="69"/>
      <c r="E720" s="70"/>
    </row>
    <row r="721">
      <c r="A721" s="36"/>
      <c r="B721" s="69"/>
      <c r="C721" s="69"/>
      <c r="E721" s="70"/>
    </row>
    <row r="722">
      <c r="A722" s="36"/>
      <c r="B722" s="69"/>
      <c r="C722" s="69"/>
      <c r="E722" s="70"/>
    </row>
    <row r="723">
      <c r="A723" s="36"/>
      <c r="B723" s="69"/>
      <c r="C723" s="69"/>
      <c r="E723" s="70"/>
    </row>
    <row r="724">
      <c r="A724" s="36"/>
      <c r="B724" s="69"/>
      <c r="C724" s="69"/>
      <c r="E724" s="70"/>
    </row>
    <row r="725">
      <c r="A725" s="36"/>
      <c r="B725" s="69"/>
      <c r="C725" s="69"/>
      <c r="E725" s="70"/>
    </row>
    <row r="726">
      <c r="A726" s="36"/>
      <c r="B726" s="69"/>
      <c r="C726" s="69"/>
      <c r="E726" s="70"/>
    </row>
    <row r="727">
      <c r="A727" s="36"/>
      <c r="B727" s="69"/>
      <c r="C727" s="69"/>
      <c r="E727" s="70"/>
    </row>
    <row r="728">
      <c r="A728" s="36"/>
      <c r="B728" s="69"/>
      <c r="C728" s="69"/>
      <c r="E728" s="70"/>
    </row>
    <row r="729">
      <c r="A729" s="36"/>
      <c r="B729" s="69"/>
      <c r="C729" s="69"/>
      <c r="E729" s="70"/>
    </row>
    <row r="730">
      <c r="A730" s="36"/>
      <c r="B730" s="69"/>
      <c r="C730" s="69"/>
      <c r="E730" s="70"/>
    </row>
    <row r="731">
      <c r="A731" s="36"/>
      <c r="B731" s="69"/>
      <c r="C731" s="69"/>
      <c r="E731" s="70"/>
    </row>
    <row r="732">
      <c r="A732" s="36"/>
      <c r="B732" s="69"/>
      <c r="C732" s="69"/>
      <c r="E732" s="70"/>
    </row>
    <row r="733">
      <c r="A733" s="36"/>
      <c r="B733" s="69"/>
      <c r="C733" s="69"/>
      <c r="E733" s="70"/>
    </row>
    <row r="734">
      <c r="A734" s="36"/>
      <c r="B734" s="69"/>
      <c r="C734" s="69"/>
      <c r="E734" s="70"/>
    </row>
    <row r="735">
      <c r="A735" s="36"/>
      <c r="B735" s="69"/>
      <c r="C735" s="69"/>
      <c r="E735" s="70"/>
    </row>
    <row r="736">
      <c r="A736" s="36"/>
      <c r="B736" s="69"/>
      <c r="C736" s="69"/>
      <c r="E736" s="70"/>
    </row>
    <row r="737">
      <c r="A737" s="36"/>
      <c r="B737" s="69"/>
      <c r="C737" s="69"/>
      <c r="E737" s="70"/>
    </row>
    <row r="738">
      <c r="A738" s="36"/>
      <c r="B738" s="69"/>
      <c r="C738" s="69"/>
      <c r="E738" s="70"/>
    </row>
    <row r="739">
      <c r="A739" s="36"/>
      <c r="B739" s="69"/>
      <c r="C739" s="69"/>
      <c r="E739" s="70"/>
    </row>
    <row r="740">
      <c r="A740" s="36"/>
      <c r="B740" s="69"/>
      <c r="C740" s="69"/>
      <c r="E740" s="70"/>
    </row>
    <row r="741">
      <c r="A741" s="36"/>
      <c r="B741" s="69"/>
      <c r="C741" s="69"/>
      <c r="E741" s="70"/>
    </row>
    <row r="742">
      <c r="A742" s="36"/>
      <c r="B742" s="69"/>
      <c r="C742" s="69"/>
      <c r="E742" s="70"/>
    </row>
    <row r="743">
      <c r="A743" s="36"/>
      <c r="B743" s="69"/>
      <c r="C743" s="69"/>
      <c r="E743" s="70"/>
    </row>
    <row r="744">
      <c r="A744" s="36"/>
      <c r="B744" s="69"/>
      <c r="C744" s="69"/>
      <c r="E744" s="70"/>
    </row>
    <row r="745">
      <c r="A745" s="36"/>
      <c r="B745" s="69"/>
      <c r="C745" s="69"/>
      <c r="E745" s="70"/>
    </row>
    <row r="746">
      <c r="A746" s="36"/>
      <c r="B746" s="69"/>
      <c r="C746" s="69"/>
      <c r="E746" s="70"/>
    </row>
    <row r="747">
      <c r="A747" s="36"/>
      <c r="B747" s="69"/>
      <c r="C747" s="69"/>
      <c r="E747" s="70"/>
    </row>
    <row r="748">
      <c r="A748" s="36"/>
      <c r="B748" s="69"/>
      <c r="C748" s="69"/>
      <c r="E748" s="70"/>
    </row>
    <row r="749">
      <c r="A749" s="36"/>
      <c r="B749" s="69"/>
      <c r="C749" s="69"/>
      <c r="E749" s="70"/>
    </row>
    <row r="750">
      <c r="A750" s="36"/>
      <c r="B750" s="69"/>
      <c r="C750" s="69"/>
      <c r="E750" s="70"/>
    </row>
    <row r="751">
      <c r="A751" s="36"/>
      <c r="B751" s="69"/>
      <c r="C751" s="69"/>
      <c r="E751" s="70"/>
    </row>
    <row r="752">
      <c r="A752" s="36"/>
      <c r="B752" s="69"/>
      <c r="C752" s="69"/>
      <c r="E752" s="70"/>
    </row>
    <row r="753">
      <c r="A753" s="36"/>
      <c r="B753" s="69"/>
      <c r="C753" s="69"/>
      <c r="E753" s="70"/>
    </row>
    <row r="754">
      <c r="A754" s="36"/>
      <c r="B754" s="69"/>
      <c r="C754" s="69"/>
      <c r="E754" s="70"/>
    </row>
    <row r="755">
      <c r="A755" s="36"/>
      <c r="B755" s="69"/>
      <c r="C755" s="69"/>
      <c r="E755" s="70"/>
    </row>
    <row r="756">
      <c r="A756" s="36"/>
      <c r="B756" s="69"/>
      <c r="C756" s="69"/>
      <c r="E756" s="70"/>
    </row>
    <row r="757">
      <c r="A757" s="36"/>
      <c r="B757" s="69"/>
      <c r="C757" s="69"/>
      <c r="E757" s="70"/>
    </row>
    <row r="758">
      <c r="A758" s="36"/>
      <c r="B758" s="69"/>
      <c r="C758" s="69"/>
      <c r="E758" s="70"/>
    </row>
    <row r="759">
      <c r="A759" s="36"/>
      <c r="B759" s="69"/>
      <c r="C759" s="69"/>
      <c r="E759" s="70"/>
    </row>
    <row r="760">
      <c r="A760" s="36"/>
      <c r="B760" s="69"/>
      <c r="C760" s="69"/>
      <c r="E760" s="70"/>
    </row>
    <row r="761">
      <c r="A761" s="36"/>
      <c r="B761" s="69"/>
      <c r="C761" s="69"/>
      <c r="E761" s="70"/>
    </row>
    <row r="762">
      <c r="A762" s="36"/>
      <c r="B762" s="69"/>
      <c r="C762" s="69"/>
      <c r="E762" s="70"/>
    </row>
    <row r="763">
      <c r="A763" s="36"/>
      <c r="B763" s="69"/>
      <c r="C763" s="69"/>
      <c r="E763" s="70"/>
    </row>
    <row r="764">
      <c r="A764" s="36"/>
      <c r="B764" s="69"/>
      <c r="C764" s="69"/>
      <c r="E764" s="70"/>
    </row>
    <row r="765">
      <c r="A765" s="36"/>
      <c r="B765" s="69"/>
      <c r="C765" s="69"/>
      <c r="E765" s="70"/>
    </row>
    <row r="766">
      <c r="A766" s="36"/>
      <c r="B766" s="69"/>
      <c r="C766" s="69"/>
      <c r="E766" s="70"/>
    </row>
    <row r="767">
      <c r="A767" s="36"/>
      <c r="B767" s="69"/>
      <c r="C767" s="69"/>
      <c r="E767" s="70"/>
    </row>
    <row r="768">
      <c r="A768" s="36"/>
      <c r="B768" s="69"/>
      <c r="C768" s="69"/>
      <c r="E768" s="70"/>
    </row>
    <row r="769">
      <c r="A769" s="36"/>
      <c r="B769" s="69"/>
      <c r="C769" s="69"/>
      <c r="E769" s="70"/>
    </row>
    <row r="770">
      <c r="A770" s="36"/>
      <c r="B770" s="69"/>
      <c r="C770" s="69"/>
      <c r="E770" s="70"/>
    </row>
    <row r="771">
      <c r="A771" s="36"/>
      <c r="B771" s="69"/>
      <c r="C771" s="69"/>
      <c r="E771" s="70"/>
    </row>
    <row r="772">
      <c r="A772" s="36"/>
      <c r="B772" s="69"/>
      <c r="C772" s="69"/>
      <c r="E772" s="70"/>
    </row>
    <row r="773">
      <c r="A773" s="36"/>
      <c r="B773" s="69"/>
      <c r="C773" s="69"/>
      <c r="E773" s="70"/>
    </row>
    <row r="774">
      <c r="A774" s="36"/>
      <c r="B774" s="69"/>
      <c r="C774" s="69"/>
      <c r="E774" s="70"/>
    </row>
    <row r="775">
      <c r="A775" s="36"/>
      <c r="B775" s="69"/>
      <c r="C775" s="69"/>
      <c r="E775" s="70"/>
    </row>
    <row r="776">
      <c r="A776" s="36"/>
      <c r="B776" s="69"/>
      <c r="C776" s="69"/>
      <c r="E776" s="70"/>
    </row>
    <row r="777">
      <c r="A777" s="36"/>
      <c r="B777" s="69"/>
      <c r="C777" s="69"/>
      <c r="E777" s="70"/>
    </row>
    <row r="778">
      <c r="A778" s="36"/>
      <c r="B778" s="69"/>
      <c r="C778" s="69"/>
      <c r="E778" s="70"/>
    </row>
    <row r="779">
      <c r="A779" s="36"/>
      <c r="B779" s="69"/>
      <c r="C779" s="69"/>
      <c r="E779" s="70"/>
    </row>
    <row r="780">
      <c r="A780" s="36"/>
      <c r="B780" s="69"/>
      <c r="C780" s="69"/>
      <c r="E780" s="70"/>
    </row>
    <row r="781">
      <c r="A781" s="36"/>
      <c r="B781" s="69"/>
      <c r="C781" s="69"/>
      <c r="E781" s="70"/>
    </row>
    <row r="782">
      <c r="A782" s="36"/>
      <c r="B782" s="69"/>
      <c r="C782" s="69"/>
      <c r="E782" s="70"/>
    </row>
    <row r="783">
      <c r="A783" s="36"/>
      <c r="B783" s="69"/>
      <c r="C783" s="69"/>
      <c r="E783" s="70"/>
    </row>
    <row r="784">
      <c r="A784" s="36"/>
      <c r="B784" s="69"/>
      <c r="C784" s="69"/>
      <c r="E784" s="70"/>
    </row>
    <row r="785">
      <c r="A785" s="36"/>
      <c r="B785" s="69"/>
      <c r="C785" s="69"/>
      <c r="E785" s="70"/>
    </row>
    <row r="786">
      <c r="A786" s="36"/>
      <c r="B786" s="69"/>
      <c r="C786" s="69"/>
      <c r="E786" s="70"/>
    </row>
    <row r="787">
      <c r="A787" s="36"/>
      <c r="B787" s="69"/>
      <c r="C787" s="69"/>
      <c r="E787" s="70"/>
    </row>
    <row r="788">
      <c r="A788" s="36"/>
      <c r="B788" s="69"/>
      <c r="C788" s="69"/>
      <c r="E788" s="70"/>
    </row>
    <row r="789">
      <c r="A789" s="36"/>
      <c r="B789" s="69"/>
      <c r="C789" s="69"/>
      <c r="E789" s="70"/>
    </row>
    <row r="790">
      <c r="A790" s="36"/>
      <c r="B790" s="69"/>
      <c r="C790" s="69"/>
      <c r="E790" s="70"/>
    </row>
    <row r="791">
      <c r="A791" s="36"/>
      <c r="B791" s="69"/>
      <c r="C791" s="69"/>
      <c r="E791" s="70"/>
    </row>
    <row r="792">
      <c r="A792" s="36"/>
      <c r="B792" s="69"/>
      <c r="C792" s="69"/>
      <c r="E792" s="70"/>
    </row>
    <row r="793">
      <c r="A793" s="36"/>
      <c r="B793" s="69"/>
      <c r="C793" s="69"/>
      <c r="E793" s="70"/>
    </row>
    <row r="794">
      <c r="A794" s="36"/>
      <c r="B794" s="69"/>
      <c r="C794" s="69"/>
      <c r="E794" s="70"/>
    </row>
    <row r="795">
      <c r="A795" s="36"/>
      <c r="B795" s="69"/>
      <c r="C795" s="69"/>
      <c r="E795" s="70"/>
    </row>
    <row r="796">
      <c r="A796" s="36"/>
      <c r="B796" s="69"/>
      <c r="C796" s="69"/>
      <c r="E796" s="70"/>
    </row>
    <row r="797">
      <c r="A797" s="36"/>
      <c r="B797" s="69"/>
      <c r="C797" s="69"/>
      <c r="E797" s="70"/>
    </row>
    <row r="798">
      <c r="A798" s="36"/>
      <c r="B798" s="69"/>
      <c r="C798" s="69"/>
      <c r="E798" s="70"/>
    </row>
    <row r="799">
      <c r="A799" s="36"/>
      <c r="B799" s="69"/>
      <c r="C799" s="69"/>
      <c r="E799" s="70"/>
    </row>
    <row r="800">
      <c r="A800" s="36"/>
      <c r="B800" s="69"/>
      <c r="C800" s="69"/>
      <c r="E800" s="70"/>
    </row>
    <row r="801">
      <c r="A801" s="36"/>
      <c r="B801" s="69"/>
      <c r="C801" s="69"/>
      <c r="E801" s="70"/>
    </row>
    <row r="802">
      <c r="A802" s="36"/>
      <c r="B802" s="69"/>
      <c r="C802" s="69"/>
      <c r="E802" s="70"/>
    </row>
    <row r="803">
      <c r="A803" s="36"/>
      <c r="B803" s="69"/>
      <c r="C803" s="69"/>
      <c r="E803" s="70"/>
    </row>
    <row r="804">
      <c r="A804" s="36"/>
      <c r="B804" s="69"/>
      <c r="C804" s="69"/>
      <c r="E804" s="70"/>
    </row>
    <row r="805">
      <c r="A805" s="36"/>
      <c r="B805" s="69"/>
      <c r="C805" s="69"/>
      <c r="E805" s="70"/>
    </row>
    <row r="806">
      <c r="A806" s="36"/>
      <c r="B806" s="69"/>
      <c r="C806" s="69"/>
      <c r="E806" s="70"/>
    </row>
    <row r="807">
      <c r="A807" s="36"/>
      <c r="B807" s="69"/>
      <c r="C807" s="69"/>
      <c r="E807" s="70"/>
    </row>
    <row r="808">
      <c r="A808" s="36"/>
      <c r="B808" s="69"/>
      <c r="C808" s="69"/>
      <c r="E808" s="70"/>
    </row>
    <row r="809">
      <c r="A809" s="36"/>
      <c r="B809" s="69"/>
      <c r="C809" s="69"/>
      <c r="E809" s="70"/>
    </row>
    <row r="810">
      <c r="A810" s="36"/>
      <c r="B810" s="69"/>
      <c r="C810" s="69"/>
      <c r="E810" s="70"/>
    </row>
    <row r="811">
      <c r="A811" s="36"/>
      <c r="B811" s="69"/>
      <c r="C811" s="69"/>
      <c r="E811" s="70"/>
    </row>
    <row r="812">
      <c r="A812" s="36"/>
      <c r="B812" s="69"/>
      <c r="C812" s="69"/>
      <c r="E812" s="70"/>
    </row>
    <row r="813">
      <c r="A813" s="36"/>
      <c r="B813" s="69"/>
      <c r="C813" s="69"/>
      <c r="E813" s="70"/>
    </row>
    <row r="814">
      <c r="A814" s="36"/>
      <c r="B814" s="69"/>
      <c r="C814" s="69"/>
      <c r="E814" s="70"/>
    </row>
    <row r="815">
      <c r="A815" s="36"/>
      <c r="B815" s="69"/>
      <c r="C815" s="69"/>
      <c r="E815" s="70"/>
    </row>
    <row r="816">
      <c r="A816" s="36"/>
      <c r="B816" s="69"/>
      <c r="C816" s="69"/>
      <c r="E816" s="70"/>
    </row>
    <row r="817">
      <c r="A817" s="36"/>
      <c r="B817" s="69"/>
      <c r="C817" s="69"/>
      <c r="E817" s="70"/>
    </row>
    <row r="818">
      <c r="A818" s="36"/>
      <c r="B818" s="69"/>
      <c r="C818" s="69"/>
      <c r="E818" s="70"/>
    </row>
    <row r="819">
      <c r="A819" s="36"/>
      <c r="B819" s="69"/>
      <c r="C819" s="69"/>
      <c r="E819" s="70"/>
    </row>
    <row r="820">
      <c r="A820" s="36"/>
      <c r="B820" s="69"/>
      <c r="C820" s="69"/>
      <c r="E820" s="70"/>
    </row>
    <row r="821">
      <c r="A821" s="36"/>
      <c r="B821" s="69"/>
      <c r="C821" s="69"/>
      <c r="E821" s="70"/>
    </row>
    <row r="822">
      <c r="A822" s="36"/>
      <c r="B822" s="69"/>
      <c r="C822" s="69"/>
      <c r="E822" s="70"/>
    </row>
    <row r="823">
      <c r="A823" s="36"/>
      <c r="B823" s="69"/>
      <c r="C823" s="69"/>
      <c r="E823" s="70"/>
    </row>
    <row r="824">
      <c r="A824" s="36"/>
      <c r="B824" s="69"/>
      <c r="C824" s="69"/>
      <c r="E824" s="70"/>
    </row>
    <row r="825">
      <c r="A825" s="36"/>
      <c r="B825" s="69"/>
      <c r="C825" s="69"/>
      <c r="E825" s="70"/>
    </row>
    <row r="826">
      <c r="A826" s="36"/>
      <c r="B826" s="69"/>
      <c r="C826" s="69"/>
      <c r="E826" s="70"/>
    </row>
    <row r="827">
      <c r="A827" s="36"/>
      <c r="B827" s="69"/>
      <c r="C827" s="69"/>
      <c r="E827" s="70"/>
    </row>
    <row r="828">
      <c r="A828" s="36"/>
      <c r="B828" s="69"/>
      <c r="C828" s="69"/>
      <c r="E828" s="70"/>
    </row>
    <row r="829">
      <c r="A829" s="36"/>
      <c r="B829" s="69"/>
      <c r="C829" s="69"/>
      <c r="E829" s="70"/>
    </row>
    <row r="830">
      <c r="A830" s="36"/>
      <c r="B830" s="69"/>
      <c r="C830" s="69"/>
      <c r="E830" s="70"/>
    </row>
    <row r="831">
      <c r="A831" s="36"/>
      <c r="B831" s="69"/>
      <c r="C831" s="69"/>
      <c r="E831" s="70"/>
    </row>
    <row r="832">
      <c r="A832" s="36"/>
      <c r="B832" s="69"/>
      <c r="C832" s="69"/>
      <c r="E832" s="70"/>
    </row>
    <row r="833">
      <c r="A833" s="36"/>
      <c r="B833" s="69"/>
      <c r="C833" s="69"/>
      <c r="E833" s="70"/>
    </row>
    <row r="834">
      <c r="A834" s="36"/>
      <c r="B834" s="69"/>
      <c r="C834" s="69"/>
      <c r="E834" s="70"/>
    </row>
    <row r="835">
      <c r="A835" s="36"/>
      <c r="B835" s="69"/>
      <c r="C835" s="69"/>
      <c r="E835" s="70"/>
    </row>
    <row r="836">
      <c r="A836" s="36"/>
      <c r="B836" s="69"/>
      <c r="C836" s="69"/>
      <c r="E836" s="70"/>
    </row>
    <row r="837">
      <c r="A837" s="36"/>
      <c r="B837" s="69"/>
      <c r="C837" s="69"/>
      <c r="E837" s="70"/>
    </row>
    <row r="838">
      <c r="A838" s="36"/>
      <c r="B838" s="69"/>
      <c r="C838" s="69"/>
      <c r="E838" s="70"/>
    </row>
    <row r="839">
      <c r="A839" s="36"/>
      <c r="B839" s="69"/>
      <c r="C839" s="69"/>
      <c r="E839" s="70"/>
    </row>
    <row r="840">
      <c r="A840" s="36"/>
      <c r="B840" s="69"/>
      <c r="C840" s="69"/>
      <c r="E840" s="70"/>
    </row>
    <row r="841">
      <c r="A841" s="36"/>
      <c r="B841" s="69"/>
      <c r="C841" s="69"/>
      <c r="E841" s="70"/>
    </row>
    <row r="842">
      <c r="A842" s="36"/>
      <c r="B842" s="69"/>
      <c r="C842" s="69"/>
      <c r="E842" s="70"/>
    </row>
    <row r="843">
      <c r="A843" s="36"/>
      <c r="B843" s="69"/>
      <c r="C843" s="69"/>
      <c r="E843" s="70"/>
    </row>
    <row r="844">
      <c r="A844" s="36"/>
      <c r="B844" s="69"/>
      <c r="C844" s="69"/>
      <c r="E844" s="70"/>
    </row>
    <row r="845">
      <c r="A845" s="36"/>
      <c r="B845" s="69"/>
      <c r="C845" s="69"/>
      <c r="E845" s="70"/>
    </row>
    <row r="846">
      <c r="A846" s="36"/>
      <c r="B846" s="69"/>
      <c r="C846" s="69"/>
      <c r="E846" s="70"/>
    </row>
    <row r="847">
      <c r="A847" s="36"/>
      <c r="B847" s="69"/>
      <c r="C847" s="69"/>
      <c r="E847" s="70"/>
    </row>
    <row r="848">
      <c r="A848" s="36"/>
      <c r="B848" s="69"/>
      <c r="C848" s="69"/>
      <c r="E848" s="70"/>
    </row>
    <row r="849">
      <c r="A849" s="36"/>
      <c r="B849" s="69"/>
      <c r="C849" s="69"/>
      <c r="E849" s="70"/>
    </row>
    <row r="850">
      <c r="A850" s="36"/>
      <c r="B850" s="69"/>
      <c r="C850" s="69"/>
      <c r="E850" s="70"/>
    </row>
    <row r="851">
      <c r="A851" s="36"/>
      <c r="B851" s="69"/>
      <c r="C851" s="69"/>
      <c r="E851" s="70"/>
    </row>
    <row r="852">
      <c r="A852" s="36"/>
      <c r="B852" s="69"/>
      <c r="C852" s="69"/>
      <c r="E852" s="70"/>
    </row>
    <row r="853">
      <c r="A853" s="36"/>
      <c r="B853" s="69"/>
      <c r="C853" s="69"/>
      <c r="E853" s="70"/>
    </row>
    <row r="854">
      <c r="A854" s="36"/>
      <c r="B854" s="69"/>
      <c r="C854" s="69"/>
      <c r="E854" s="70"/>
    </row>
    <row r="855">
      <c r="A855" s="36"/>
      <c r="B855" s="69"/>
      <c r="C855" s="69"/>
      <c r="E855" s="70"/>
    </row>
    <row r="856">
      <c r="A856" s="36"/>
      <c r="B856" s="69"/>
      <c r="C856" s="69"/>
      <c r="E856" s="70"/>
    </row>
    <row r="857">
      <c r="A857" s="36"/>
      <c r="B857" s="69"/>
      <c r="C857" s="69"/>
      <c r="E857" s="70"/>
    </row>
    <row r="858">
      <c r="A858" s="36"/>
      <c r="B858" s="69"/>
      <c r="C858" s="69"/>
      <c r="E858" s="70"/>
    </row>
    <row r="859">
      <c r="A859" s="36"/>
      <c r="B859" s="69"/>
      <c r="C859" s="69"/>
      <c r="E859" s="70"/>
    </row>
    <row r="860">
      <c r="A860" s="36"/>
      <c r="B860" s="69"/>
      <c r="C860" s="69"/>
      <c r="E860" s="70"/>
    </row>
    <row r="861">
      <c r="A861" s="36"/>
      <c r="B861" s="69"/>
      <c r="C861" s="69"/>
      <c r="E861" s="70"/>
    </row>
    <row r="862">
      <c r="A862" s="36"/>
      <c r="B862" s="69"/>
      <c r="C862" s="69"/>
      <c r="E862" s="70"/>
    </row>
    <row r="863">
      <c r="A863" s="36"/>
      <c r="B863" s="69"/>
      <c r="C863" s="69"/>
      <c r="E863" s="70"/>
    </row>
    <row r="864">
      <c r="A864" s="36"/>
      <c r="B864" s="69"/>
      <c r="C864" s="69"/>
      <c r="E864" s="70"/>
    </row>
    <row r="865">
      <c r="A865" s="36"/>
      <c r="B865" s="69"/>
      <c r="C865" s="69"/>
      <c r="E865" s="70"/>
    </row>
    <row r="866">
      <c r="A866" s="36"/>
      <c r="B866" s="69"/>
      <c r="C866" s="69"/>
      <c r="E866" s="70"/>
    </row>
    <row r="867">
      <c r="A867" s="36"/>
      <c r="B867" s="69"/>
      <c r="C867" s="69"/>
      <c r="E867" s="70"/>
    </row>
    <row r="868">
      <c r="A868" s="36"/>
      <c r="B868" s="69"/>
      <c r="C868" s="69"/>
      <c r="E868" s="70"/>
    </row>
    <row r="869">
      <c r="A869" s="36"/>
      <c r="B869" s="69"/>
      <c r="C869" s="69"/>
      <c r="E869" s="70"/>
    </row>
    <row r="870">
      <c r="A870" s="36"/>
      <c r="B870" s="69"/>
      <c r="C870" s="69"/>
      <c r="E870" s="70"/>
    </row>
    <row r="871">
      <c r="A871" s="36"/>
      <c r="B871" s="69"/>
      <c r="C871" s="69"/>
      <c r="E871" s="70"/>
    </row>
    <row r="872">
      <c r="A872" s="36"/>
      <c r="B872" s="69"/>
      <c r="C872" s="69"/>
      <c r="E872" s="70"/>
    </row>
    <row r="873">
      <c r="A873" s="36"/>
      <c r="B873" s="69"/>
      <c r="C873" s="69"/>
      <c r="E873" s="70"/>
    </row>
    <row r="874">
      <c r="A874" s="36"/>
      <c r="B874" s="69"/>
      <c r="C874" s="69"/>
      <c r="E874" s="70"/>
    </row>
    <row r="875">
      <c r="A875" s="36"/>
      <c r="B875" s="69"/>
      <c r="C875" s="69"/>
      <c r="E875" s="70"/>
    </row>
    <row r="876">
      <c r="A876" s="36"/>
      <c r="B876" s="69"/>
      <c r="C876" s="69"/>
      <c r="E876" s="70"/>
    </row>
    <row r="877">
      <c r="A877" s="36"/>
      <c r="B877" s="69"/>
      <c r="C877" s="69"/>
      <c r="E877" s="70"/>
    </row>
    <row r="878">
      <c r="A878" s="36"/>
      <c r="B878" s="69"/>
      <c r="C878" s="69"/>
      <c r="E878" s="70"/>
    </row>
    <row r="879">
      <c r="A879" s="36"/>
      <c r="B879" s="69"/>
      <c r="C879" s="69"/>
      <c r="E879" s="70"/>
    </row>
    <row r="880">
      <c r="A880" s="36"/>
      <c r="B880" s="69"/>
      <c r="C880" s="69"/>
      <c r="E880" s="70"/>
    </row>
    <row r="881">
      <c r="A881" s="36"/>
      <c r="B881" s="69"/>
      <c r="C881" s="69"/>
      <c r="E881" s="70"/>
    </row>
    <row r="882">
      <c r="A882" s="36"/>
      <c r="B882" s="69"/>
      <c r="C882" s="69"/>
      <c r="E882" s="70"/>
    </row>
    <row r="883">
      <c r="A883" s="36"/>
      <c r="B883" s="69"/>
      <c r="C883" s="69"/>
      <c r="E883" s="70"/>
    </row>
    <row r="884">
      <c r="A884" s="36"/>
      <c r="B884" s="69"/>
      <c r="C884" s="69"/>
      <c r="E884" s="70"/>
    </row>
    <row r="885">
      <c r="A885" s="36"/>
      <c r="B885" s="69"/>
      <c r="C885" s="69"/>
      <c r="E885" s="70"/>
    </row>
    <row r="886">
      <c r="A886" s="36"/>
      <c r="B886" s="69"/>
      <c r="C886" s="69"/>
      <c r="E886" s="70"/>
    </row>
    <row r="887">
      <c r="A887" s="36"/>
      <c r="B887" s="69"/>
      <c r="C887" s="69"/>
      <c r="E887" s="70"/>
    </row>
    <row r="888">
      <c r="A888" s="36"/>
      <c r="B888" s="69"/>
      <c r="C888" s="69"/>
      <c r="E888" s="70"/>
    </row>
    <row r="889">
      <c r="A889" s="36"/>
      <c r="B889" s="69"/>
      <c r="C889" s="69"/>
      <c r="E889" s="70"/>
    </row>
    <row r="890">
      <c r="A890" s="36"/>
      <c r="B890" s="69"/>
      <c r="C890" s="69"/>
      <c r="E890" s="70"/>
    </row>
    <row r="891">
      <c r="A891" s="36"/>
      <c r="B891" s="69"/>
      <c r="C891" s="69"/>
      <c r="E891" s="70"/>
    </row>
    <row r="892">
      <c r="A892" s="36"/>
      <c r="B892" s="69"/>
      <c r="C892" s="69"/>
      <c r="E892" s="70"/>
    </row>
    <row r="893">
      <c r="A893" s="36"/>
      <c r="B893" s="69"/>
      <c r="C893" s="69"/>
      <c r="E893" s="70"/>
    </row>
    <row r="894">
      <c r="A894" s="36"/>
      <c r="B894" s="69"/>
      <c r="C894" s="69"/>
      <c r="E894" s="70"/>
    </row>
    <row r="895">
      <c r="A895" s="36"/>
      <c r="B895" s="69"/>
      <c r="C895" s="69"/>
      <c r="E895" s="70"/>
    </row>
    <row r="896">
      <c r="A896" s="36"/>
      <c r="B896" s="69"/>
      <c r="C896" s="69"/>
      <c r="E896" s="70"/>
    </row>
    <row r="897">
      <c r="A897" s="36"/>
      <c r="B897" s="69"/>
      <c r="C897" s="69"/>
      <c r="E897" s="70"/>
    </row>
    <row r="898">
      <c r="A898" s="36"/>
      <c r="B898" s="69"/>
      <c r="C898" s="69"/>
      <c r="E898" s="70"/>
    </row>
    <row r="899">
      <c r="A899" s="36"/>
      <c r="B899" s="69"/>
      <c r="C899" s="69"/>
      <c r="E899" s="70"/>
    </row>
    <row r="900">
      <c r="A900" s="36"/>
      <c r="B900" s="69"/>
      <c r="C900" s="69"/>
      <c r="E900" s="70"/>
    </row>
    <row r="901">
      <c r="A901" s="36"/>
      <c r="B901" s="69"/>
      <c r="C901" s="69"/>
      <c r="E901" s="70"/>
    </row>
    <row r="902">
      <c r="A902" s="36"/>
      <c r="B902" s="69"/>
      <c r="C902" s="69"/>
      <c r="E902" s="70"/>
    </row>
    <row r="903">
      <c r="A903" s="36"/>
      <c r="B903" s="69"/>
      <c r="C903" s="69"/>
      <c r="E903" s="70"/>
    </row>
    <row r="904">
      <c r="A904" s="36"/>
      <c r="B904" s="69"/>
      <c r="C904" s="69"/>
      <c r="E904" s="70"/>
    </row>
    <row r="905">
      <c r="A905" s="36"/>
      <c r="B905" s="69"/>
      <c r="C905" s="69"/>
      <c r="E905" s="70"/>
    </row>
    <row r="906">
      <c r="A906" s="36"/>
      <c r="B906" s="69"/>
      <c r="C906" s="69"/>
      <c r="E906" s="70"/>
    </row>
    <row r="907">
      <c r="A907" s="36"/>
      <c r="B907" s="69"/>
      <c r="C907" s="69"/>
      <c r="E907" s="70"/>
    </row>
    <row r="908">
      <c r="A908" s="36"/>
      <c r="B908" s="69"/>
      <c r="C908" s="69"/>
      <c r="E908" s="70"/>
    </row>
    <row r="909">
      <c r="A909" s="36"/>
      <c r="B909" s="69"/>
      <c r="C909" s="69"/>
      <c r="E909" s="70"/>
    </row>
    <row r="910">
      <c r="A910" s="36"/>
      <c r="B910" s="69"/>
      <c r="C910" s="69"/>
      <c r="E910" s="70"/>
    </row>
    <row r="911">
      <c r="A911" s="36"/>
      <c r="B911" s="69"/>
      <c r="C911" s="69"/>
      <c r="E911" s="70"/>
    </row>
    <row r="912">
      <c r="A912" s="36"/>
      <c r="B912" s="69"/>
      <c r="C912" s="69"/>
      <c r="E912" s="70"/>
    </row>
    <row r="913">
      <c r="A913" s="36"/>
      <c r="B913" s="69"/>
      <c r="C913" s="69"/>
      <c r="E913" s="70"/>
    </row>
    <row r="914">
      <c r="A914" s="36"/>
      <c r="B914" s="69"/>
      <c r="C914" s="69"/>
      <c r="E914" s="70"/>
    </row>
    <row r="915">
      <c r="A915" s="36"/>
      <c r="B915" s="69"/>
      <c r="C915" s="69"/>
      <c r="E915" s="70"/>
    </row>
    <row r="916">
      <c r="A916" s="36"/>
      <c r="B916" s="69"/>
      <c r="C916" s="69"/>
      <c r="E916" s="70"/>
    </row>
    <row r="917">
      <c r="A917" s="36"/>
      <c r="B917" s="69"/>
      <c r="C917" s="69"/>
      <c r="E917" s="70"/>
    </row>
    <row r="918">
      <c r="A918" s="36"/>
      <c r="B918" s="69"/>
      <c r="C918" s="69"/>
      <c r="E918" s="70"/>
    </row>
    <row r="919">
      <c r="A919" s="36"/>
      <c r="B919" s="69"/>
      <c r="C919" s="69"/>
      <c r="E919" s="70"/>
    </row>
    <row r="920">
      <c r="A920" s="36"/>
      <c r="B920" s="69"/>
      <c r="C920" s="69"/>
      <c r="E920" s="70"/>
    </row>
    <row r="921">
      <c r="A921" s="36"/>
      <c r="B921" s="69"/>
      <c r="C921" s="69"/>
      <c r="E921" s="70"/>
    </row>
    <row r="922">
      <c r="A922" s="36"/>
      <c r="B922" s="69"/>
      <c r="C922" s="69"/>
      <c r="E922" s="70"/>
    </row>
    <row r="923">
      <c r="A923" s="36"/>
      <c r="B923" s="69"/>
      <c r="C923" s="69"/>
      <c r="E923" s="70"/>
    </row>
    <row r="924">
      <c r="A924" s="36"/>
      <c r="B924" s="69"/>
      <c r="C924" s="69"/>
      <c r="E924" s="70"/>
    </row>
    <row r="925">
      <c r="A925" s="36"/>
      <c r="B925" s="69"/>
      <c r="C925" s="69"/>
      <c r="E925" s="70"/>
    </row>
    <row r="926">
      <c r="A926" s="36"/>
      <c r="B926" s="69"/>
      <c r="C926" s="69"/>
      <c r="E926" s="70"/>
    </row>
    <row r="927">
      <c r="A927" s="36"/>
      <c r="B927" s="69"/>
      <c r="C927" s="69"/>
      <c r="E927" s="70"/>
    </row>
    <row r="928">
      <c r="A928" s="36"/>
      <c r="B928" s="69"/>
      <c r="C928" s="69"/>
      <c r="E928" s="70"/>
    </row>
    <row r="929">
      <c r="A929" s="36"/>
      <c r="B929" s="69"/>
      <c r="C929" s="69"/>
      <c r="E929" s="70"/>
    </row>
    <row r="930">
      <c r="A930" s="36"/>
      <c r="B930" s="69"/>
      <c r="C930" s="69"/>
      <c r="E930" s="70"/>
    </row>
    <row r="931">
      <c r="A931" s="36"/>
      <c r="B931" s="69"/>
      <c r="C931" s="69"/>
      <c r="E931" s="70"/>
    </row>
    <row r="932">
      <c r="A932" s="36"/>
      <c r="B932" s="69"/>
      <c r="C932" s="69"/>
      <c r="E932" s="70"/>
    </row>
    <row r="933">
      <c r="A933" s="36"/>
      <c r="B933" s="69"/>
      <c r="C933" s="69"/>
      <c r="E933" s="70"/>
    </row>
    <row r="934">
      <c r="A934" s="36"/>
      <c r="B934" s="69"/>
      <c r="C934" s="69"/>
      <c r="E934" s="70"/>
    </row>
    <row r="935">
      <c r="A935" s="36"/>
      <c r="B935" s="69"/>
      <c r="C935" s="69"/>
      <c r="E935" s="70"/>
    </row>
    <row r="936">
      <c r="A936" s="36"/>
      <c r="B936" s="69"/>
      <c r="C936" s="69"/>
      <c r="E936" s="70"/>
    </row>
    <row r="937">
      <c r="A937" s="36"/>
      <c r="B937" s="69"/>
      <c r="C937" s="69"/>
      <c r="E937" s="70"/>
    </row>
    <row r="938">
      <c r="A938" s="36"/>
      <c r="B938" s="69"/>
      <c r="C938" s="69"/>
      <c r="E938" s="70"/>
    </row>
    <row r="939">
      <c r="A939" s="36"/>
      <c r="B939" s="69"/>
      <c r="C939" s="69"/>
      <c r="E939" s="70"/>
    </row>
    <row r="940">
      <c r="A940" s="36"/>
      <c r="B940" s="69"/>
      <c r="C940" s="69"/>
      <c r="E940" s="70"/>
    </row>
    <row r="941">
      <c r="A941" s="36"/>
      <c r="B941" s="69"/>
      <c r="C941" s="69"/>
      <c r="E941" s="70"/>
    </row>
    <row r="942">
      <c r="A942" s="36"/>
      <c r="B942" s="69"/>
      <c r="C942" s="69"/>
      <c r="E942" s="70"/>
    </row>
    <row r="943">
      <c r="A943" s="36"/>
      <c r="B943" s="69"/>
      <c r="C943" s="69"/>
      <c r="E943" s="70"/>
    </row>
    <row r="944">
      <c r="A944" s="36"/>
      <c r="B944" s="69"/>
      <c r="C944" s="69"/>
      <c r="E944" s="70"/>
    </row>
    <row r="945">
      <c r="A945" s="36"/>
      <c r="B945" s="69"/>
      <c r="C945" s="69"/>
      <c r="E945" s="70"/>
    </row>
    <row r="946">
      <c r="A946" s="36"/>
      <c r="B946" s="69"/>
      <c r="C946" s="69"/>
      <c r="E946" s="70"/>
    </row>
    <row r="947">
      <c r="A947" s="36"/>
      <c r="B947" s="69"/>
      <c r="C947" s="69"/>
      <c r="E947" s="70"/>
    </row>
    <row r="948">
      <c r="A948" s="36"/>
      <c r="B948" s="69"/>
      <c r="C948" s="69"/>
      <c r="E948" s="70"/>
    </row>
    <row r="949">
      <c r="A949" s="36"/>
      <c r="B949" s="69"/>
      <c r="C949" s="69"/>
      <c r="E949" s="70"/>
    </row>
    <row r="950">
      <c r="A950" s="36"/>
      <c r="B950" s="69"/>
      <c r="C950" s="69"/>
      <c r="E950" s="70"/>
    </row>
    <row r="951">
      <c r="A951" s="36"/>
      <c r="B951" s="69"/>
      <c r="C951" s="69"/>
      <c r="E951" s="70"/>
    </row>
    <row r="952">
      <c r="A952" s="36"/>
      <c r="B952" s="69"/>
      <c r="C952" s="69"/>
      <c r="E952" s="70"/>
    </row>
    <row r="953">
      <c r="A953" s="36"/>
      <c r="B953" s="69"/>
      <c r="C953" s="69"/>
      <c r="E953" s="70"/>
    </row>
    <row r="954">
      <c r="A954" s="36"/>
      <c r="B954" s="69"/>
      <c r="C954" s="69"/>
      <c r="E954" s="70"/>
    </row>
    <row r="955">
      <c r="A955" s="36"/>
      <c r="B955" s="69"/>
      <c r="C955" s="69"/>
      <c r="E955" s="70"/>
    </row>
    <row r="956">
      <c r="A956" s="36"/>
      <c r="B956" s="69"/>
      <c r="C956" s="69"/>
      <c r="E956" s="70"/>
    </row>
    <row r="957">
      <c r="A957" s="36"/>
      <c r="B957" s="69"/>
      <c r="C957" s="69"/>
      <c r="E957" s="70"/>
    </row>
    <row r="958">
      <c r="A958" s="36"/>
      <c r="B958" s="69"/>
      <c r="C958" s="69"/>
      <c r="E958" s="70"/>
    </row>
    <row r="959">
      <c r="A959" s="36"/>
      <c r="B959" s="69"/>
      <c r="C959" s="69"/>
      <c r="E959" s="70"/>
    </row>
    <row r="960">
      <c r="A960" s="36"/>
      <c r="B960" s="69"/>
      <c r="C960" s="69"/>
      <c r="E960" s="70"/>
    </row>
    <row r="961">
      <c r="A961" s="36"/>
      <c r="B961" s="69"/>
      <c r="C961" s="69"/>
      <c r="E961" s="70"/>
    </row>
    <row r="962">
      <c r="A962" s="36"/>
      <c r="B962" s="69"/>
      <c r="C962" s="69"/>
      <c r="E962" s="70"/>
    </row>
    <row r="963">
      <c r="A963" s="36"/>
      <c r="B963" s="69"/>
      <c r="C963" s="69"/>
      <c r="E963" s="70"/>
    </row>
    <row r="964">
      <c r="A964" s="36"/>
      <c r="B964" s="69"/>
      <c r="C964" s="69"/>
      <c r="E964" s="70"/>
    </row>
    <row r="965">
      <c r="A965" s="36"/>
      <c r="B965" s="69"/>
      <c r="C965" s="69"/>
      <c r="E965" s="70"/>
    </row>
    <row r="966">
      <c r="A966" s="36"/>
      <c r="B966" s="69"/>
      <c r="C966" s="69"/>
      <c r="E966" s="70"/>
    </row>
    <row r="967">
      <c r="A967" s="36"/>
      <c r="B967" s="69"/>
      <c r="C967" s="69"/>
      <c r="E967" s="70"/>
    </row>
    <row r="968">
      <c r="A968" s="36"/>
      <c r="B968" s="69"/>
      <c r="C968" s="69"/>
      <c r="E968" s="70"/>
    </row>
    <row r="969">
      <c r="A969" s="36"/>
      <c r="B969" s="69"/>
      <c r="C969" s="69"/>
      <c r="E969" s="70"/>
    </row>
    <row r="970">
      <c r="A970" s="36"/>
      <c r="B970" s="69"/>
      <c r="C970" s="69"/>
      <c r="E970" s="70"/>
    </row>
    <row r="971">
      <c r="A971" s="36"/>
      <c r="B971" s="69"/>
      <c r="C971" s="69"/>
      <c r="E971" s="70"/>
    </row>
    <row r="972">
      <c r="A972" s="36"/>
      <c r="B972" s="69"/>
      <c r="C972" s="69"/>
      <c r="E972" s="70"/>
    </row>
    <row r="973">
      <c r="A973" s="36"/>
      <c r="B973" s="69"/>
      <c r="C973" s="69"/>
      <c r="E973" s="70"/>
    </row>
    <row r="974">
      <c r="A974" s="36"/>
      <c r="B974" s="69"/>
      <c r="C974" s="69"/>
      <c r="E974" s="70"/>
    </row>
    <row r="975">
      <c r="A975" s="36"/>
      <c r="B975" s="69"/>
      <c r="C975" s="69"/>
      <c r="E975" s="70"/>
    </row>
    <row r="976">
      <c r="A976" s="36"/>
      <c r="B976" s="69"/>
      <c r="C976" s="69"/>
      <c r="E976" s="70"/>
    </row>
    <row r="977">
      <c r="A977" s="36"/>
      <c r="B977" s="69"/>
      <c r="C977" s="69"/>
      <c r="E977" s="70"/>
    </row>
    <row r="978">
      <c r="A978" s="36"/>
      <c r="B978" s="69"/>
      <c r="C978" s="69"/>
      <c r="E978" s="70"/>
    </row>
    <row r="979">
      <c r="A979" s="36"/>
      <c r="B979" s="69"/>
      <c r="C979" s="69"/>
      <c r="E979" s="70"/>
    </row>
    <row r="980">
      <c r="A980" s="36"/>
      <c r="B980" s="69"/>
      <c r="C980" s="69"/>
      <c r="E980" s="70"/>
    </row>
    <row r="981">
      <c r="A981" s="36"/>
      <c r="B981" s="69"/>
      <c r="C981" s="69"/>
      <c r="E981" s="70"/>
    </row>
    <row r="982">
      <c r="A982" s="36"/>
      <c r="B982" s="69"/>
      <c r="C982" s="69"/>
      <c r="E982" s="70"/>
    </row>
    <row r="983">
      <c r="A983" s="36"/>
      <c r="B983" s="69"/>
      <c r="C983" s="69"/>
      <c r="E983" s="70"/>
    </row>
    <row r="984">
      <c r="A984" s="36"/>
      <c r="B984" s="69"/>
      <c r="C984" s="69"/>
      <c r="E984" s="70"/>
    </row>
    <row r="985">
      <c r="A985" s="36"/>
      <c r="B985" s="69"/>
      <c r="C985" s="69"/>
      <c r="E985" s="70"/>
    </row>
    <row r="986">
      <c r="A986" s="36"/>
      <c r="B986" s="69"/>
      <c r="C986" s="69"/>
      <c r="E986" s="70"/>
    </row>
    <row r="987">
      <c r="A987" s="36"/>
      <c r="B987" s="69"/>
      <c r="C987" s="69"/>
      <c r="E987" s="70"/>
    </row>
    <row r="988">
      <c r="A988" s="36"/>
      <c r="B988" s="69"/>
      <c r="C988" s="69"/>
      <c r="E988" s="70"/>
    </row>
    <row r="989">
      <c r="A989" s="36"/>
      <c r="B989" s="69"/>
      <c r="C989" s="69"/>
      <c r="E989" s="70"/>
    </row>
    <row r="990">
      <c r="A990" s="36"/>
      <c r="B990" s="69"/>
      <c r="C990" s="69"/>
      <c r="E990" s="70"/>
    </row>
    <row r="991">
      <c r="A991" s="36"/>
      <c r="B991" s="69"/>
      <c r="C991" s="69"/>
      <c r="E991" s="70"/>
    </row>
    <row r="992">
      <c r="A992" s="36"/>
      <c r="B992" s="69"/>
      <c r="C992" s="69"/>
      <c r="E992" s="70"/>
    </row>
    <row r="993">
      <c r="A993" s="36"/>
      <c r="B993" s="69"/>
      <c r="C993" s="69"/>
      <c r="E993" s="70"/>
    </row>
    <row r="994">
      <c r="A994" s="36"/>
      <c r="B994" s="69"/>
      <c r="C994" s="69"/>
      <c r="E994" s="70"/>
    </row>
    <row r="995">
      <c r="A995" s="36"/>
      <c r="B995" s="69"/>
      <c r="C995" s="69"/>
      <c r="E995" s="70"/>
    </row>
    <row r="996">
      <c r="A996" s="36"/>
      <c r="B996" s="69"/>
      <c r="C996" s="69"/>
      <c r="E996" s="70"/>
    </row>
    <row r="997">
      <c r="A997" s="36"/>
      <c r="B997" s="69"/>
      <c r="C997" s="69"/>
      <c r="E997" s="70"/>
    </row>
    <row r="998">
      <c r="A998" s="36"/>
      <c r="B998" s="69"/>
      <c r="C998" s="69"/>
      <c r="E998" s="70"/>
    </row>
    <row r="999">
      <c r="A999" s="36"/>
      <c r="B999" s="69"/>
      <c r="C999" s="69"/>
      <c r="E999" s="70"/>
    </row>
    <row r="1000">
      <c r="A1000" s="36"/>
      <c r="B1000" s="69"/>
      <c r="C1000" s="69"/>
      <c r="E1000" s="70"/>
    </row>
    <row r="1001">
      <c r="A1001" s="36"/>
      <c r="B1001" s="69"/>
      <c r="C1001" s="69"/>
      <c r="E1001" s="70"/>
    </row>
    <row r="1002">
      <c r="A1002" s="36"/>
      <c r="B1002" s="69"/>
      <c r="C1002" s="69"/>
      <c r="E1002" s="70"/>
    </row>
    <row r="1003">
      <c r="A1003" s="36"/>
      <c r="B1003" s="69"/>
      <c r="C1003" s="69"/>
      <c r="E1003" s="70"/>
    </row>
    <row r="1004">
      <c r="A1004" s="36"/>
      <c r="B1004" s="69"/>
      <c r="C1004" s="69"/>
      <c r="E1004" s="70"/>
    </row>
    <row r="1005">
      <c r="A1005" s="36"/>
      <c r="B1005" s="69"/>
      <c r="C1005" s="69"/>
      <c r="E1005" s="70"/>
    </row>
    <row r="1006">
      <c r="A1006" s="36"/>
      <c r="B1006" s="69"/>
      <c r="C1006" s="69"/>
      <c r="E1006" s="70"/>
    </row>
    <row r="1007">
      <c r="A1007" s="36"/>
      <c r="B1007" s="69"/>
      <c r="C1007" s="69"/>
      <c r="E1007" s="70"/>
    </row>
    <row r="1008">
      <c r="A1008" s="36"/>
      <c r="B1008" s="69"/>
      <c r="C1008" s="69"/>
      <c r="E1008" s="70"/>
    </row>
    <row r="1009">
      <c r="A1009" s="36"/>
      <c r="B1009" s="69"/>
      <c r="C1009" s="69"/>
      <c r="E1009" s="70"/>
    </row>
    <row r="1010">
      <c r="A1010" s="36"/>
      <c r="B1010" s="69"/>
      <c r="C1010" s="69"/>
      <c r="E1010" s="70"/>
    </row>
    <row r="1011">
      <c r="A1011" s="36"/>
      <c r="B1011" s="69"/>
      <c r="C1011" s="69"/>
      <c r="E1011" s="70"/>
    </row>
    <row r="1012">
      <c r="A1012" s="36"/>
      <c r="B1012" s="69"/>
      <c r="C1012" s="69"/>
      <c r="E1012" s="70"/>
    </row>
    <row r="1013">
      <c r="A1013" s="36"/>
      <c r="B1013" s="69"/>
      <c r="C1013" s="69"/>
      <c r="E1013" s="70"/>
    </row>
    <row r="1014">
      <c r="A1014" s="36"/>
      <c r="B1014" s="69"/>
      <c r="C1014" s="69"/>
      <c r="E1014" s="70"/>
    </row>
    <row r="1015">
      <c r="A1015" s="36"/>
      <c r="B1015" s="69"/>
      <c r="C1015" s="69"/>
      <c r="E1015" s="70"/>
    </row>
    <row r="1016">
      <c r="A1016" s="36"/>
      <c r="B1016" s="69"/>
      <c r="C1016" s="69"/>
      <c r="E1016" s="70"/>
    </row>
    <row r="1017">
      <c r="A1017" s="36"/>
      <c r="B1017" s="69"/>
      <c r="C1017" s="69"/>
      <c r="E1017" s="70"/>
    </row>
    <row r="1018">
      <c r="A1018" s="36"/>
      <c r="B1018" s="69"/>
      <c r="C1018" s="69"/>
      <c r="E1018" s="70"/>
    </row>
    <row r="1019">
      <c r="A1019" s="36"/>
      <c r="B1019" s="69"/>
      <c r="C1019" s="69"/>
      <c r="E1019" s="70"/>
    </row>
    <row r="1020">
      <c r="A1020" s="36"/>
      <c r="B1020" s="69"/>
      <c r="C1020" s="69"/>
      <c r="E1020" s="70"/>
    </row>
    <row r="1021">
      <c r="A1021" s="36"/>
      <c r="B1021" s="69"/>
      <c r="C1021" s="69"/>
      <c r="E1021" s="70"/>
    </row>
    <row r="1022">
      <c r="A1022" s="36"/>
      <c r="B1022" s="69"/>
      <c r="C1022" s="69"/>
      <c r="E1022" s="70"/>
    </row>
    <row r="1023">
      <c r="A1023" s="36"/>
      <c r="B1023" s="69"/>
      <c r="C1023" s="69"/>
      <c r="E1023" s="70"/>
    </row>
    <row r="1024">
      <c r="A1024" s="36"/>
      <c r="B1024" s="69"/>
      <c r="C1024" s="69"/>
      <c r="E1024" s="70"/>
    </row>
    <row r="1025">
      <c r="A1025" s="36"/>
      <c r="B1025" s="69"/>
      <c r="C1025" s="69"/>
      <c r="E1025" s="70"/>
    </row>
    <row r="1026">
      <c r="A1026" s="36"/>
      <c r="B1026" s="69"/>
      <c r="C1026" s="69"/>
      <c r="E1026" s="70"/>
    </row>
    <row r="1027">
      <c r="A1027" s="36"/>
      <c r="B1027" s="69"/>
      <c r="C1027" s="69"/>
      <c r="E1027" s="70"/>
    </row>
    <row r="1028">
      <c r="A1028" s="36"/>
      <c r="B1028" s="69"/>
      <c r="C1028" s="69"/>
      <c r="E1028" s="70"/>
    </row>
    <row r="1029">
      <c r="A1029" s="36"/>
      <c r="B1029" s="69"/>
      <c r="C1029" s="69"/>
      <c r="E1029" s="70"/>
    </row>
    <row r="1030">
      <c r="A1030" s="36"/>
      <c r="B1030" s="69"/>
      <c r="C1030" s="69"/>
      <c r="E1030" s="70"/>
    </row>
    <row r="1031">
      <c r="A1031" s="36"/>
      <c r="B1031" s="69"/>
      <c r="C1031" s="69"/>
      <c r="E1031" s="70"/>
    </row>
    <row r="1032">
      <c r="A1032" s="36"/>
      <c r="B1032" s="69"/>
      <c r="C1032" s="69"/>
      <c r="E1032" s="70"/>
    </row>
    <row r="1033">
      <c r="A1033" s="36"/>
      <c r="B1033" s="69"/>
      <c r="C1033" s="69"/>
      <c r="E1033" s="70"/>
    </row>
    <row r="1034">
      <c r="A1034" s="36"/>
      <c r="B1034" s="69"/>
      <c r="C1034" s="69"/>
      <c r="E1034" s="70"/>
    </row>
    <row r="1035">
      <c r="A1035" s="36"/>
      <c r="B1035" s="69"/>
      <c r="C1035" s="69"/>
      <c r="E1035" s="70"/>
    </row>
    <row r="1036">
      <c r="A1036" s="36"/>
      <c r="B1036" s="69"/>
      <c r="C1036" s="69"/>
      <c r="E1036" s="70"/>
    </row>
    <row r="1037">
      <c r="A1037" s="36"/>
      <c r="B1037" s="69"/>
      <c r="C1037" s="69"/>
      <c r="E1037" s="70"/>
    </row>
    <row r="1038">
      <c r="A1038" s="36"/>
      <c r="B1038" s="69"/>
      <c r="C1038" s="69"/>
      <c r="E1038" s="70"/>
    </row>
    <row r="1039">
      <c r="A1039" s="36"/>
      <c r="B1039" s="69"/>
      <c r="C1039" s="69"/>
      <c r="E1039" s="70"/>
    </row>
    <row r="1040">
      <c r="A1040" s="36"/>
      <c r="B1040" s="69"/>
      <c r="C1040" s="69"/>
      <c r="E1040" s="70"/>
    </row>
    <row r="1041">
      <c r="A1041" s="36"/>
      <c r="B1041" s="69"/>
      <c r="C1041" s="69"/>
      <c r="E1041" s="70"/>
    </row>
    <row r="1042">
      <c r="A1042" s="36"/>
      <c r="B1042" s="69"/>
      <c r="C1042" s="69"/>
      <c r="E1042" s="70"/>
    </row>
    <row r="1043">
      <c r="A1043" s="36"/>
      <c r="B1043" s="69"/>
      <c r="C1043" s="69"/>
      <c r="E1043" s="70"/>
    </row>
    <row r="1044">
      <c r="A1044" s="36"/>
      <c r="B1044" s="69"/>
      <c r="C1044" s="69"/>
      <c r="E1044" s="70"/>
    </row>
    <row r="1045">
      <c r="A1045" s="36"/>
      <c r="B1045" s="69"/>
      <c r="C1045" s="69"/>
      <c r="E1045" s="70"/>
    </row>
  </sheetData>
  <mergeCells count="25">
    <mergeCell ref="A1:A31"/>
    <mergeCell ref="A32:A42"/>
    <mergeCell ref="A43:A75"/>
    <mergeCell ref="A76:A90"/>
    <mergeCell ref="A91:A110"/>
    <mergeCell ref="A111:A132"/>
    <mergeCell ref="A133:A161"/>
    <mergeCell ref="A162:A172"/>
    <mergeCell ref="A173:A180"/>
    <mergeCell ref="A181:A193"/>
    <mergeCell ref="A194:A214"/>
    <mergeCell ref="A215:A226"/>
    <mergeCell ref="A227:A235"/>
    <mergeCell ref="A236:A244"/>
    <mergeCell ref="A323:A362"/>
    <mergeCell ref="A363:A368"/>
    <mergeCell ref="A369:A381"/>
    <mergeCell ref="A382:A396"/>
    <mergeCell ref="A245:A254"/>
    <mergeCell ref="A255:A273"/>
    <mergeCell ref="A274:A281"/>
    <mergeCell ref="A282:A287"/>
    <mergeCell ref="A288:A299"/>
    <mergeCell ref="A300:A303"/>
    <mergeCell ref="A304:A322"/>
  </mergeCells>
  <conditionalFormatting sqref="H39">
    <cfRule type="expression" dxfId="0" priority="1">
      <formula>countif(G:G,H39)&gt;1</formula>
    </cfRule>
  </conditionalFormatting>
  <conditionalFormatting sqref="H37:H38">
    <cfRule type="expression" dxfId="0" priority="2">
      <formula>countif(G:G,H37)&gt;1</formula>
    </cfRule>
  </conditionalFormatting>
  <conditionalFormatting sqref="H30:H31">
    <cfRule type="expression" dxfId="0" priority="3">
      <formula>countif(G:G,H30)&gt;1</formula>
    </cfRule>
  </conditionalFormatting>
  <conditionalFormatting sqref="H29">
    <cfRule type="expression" dxfId="0" priority="4">
      <formula>countif(G:G,H29)&gt;1</formula>
    </cfRule>
  </conditionalFormatting>
  <conditionalFormatting sqref="I125:I135">
    <cfRule type="expression" dxfId="0" priority="5">
      <formula>countif(G:G,I125)&gt;1</formula>
    </cfRule>
  </conditionalFormatting>
  <conditionalFormatting sqref="H28">
    <cfRule type="expression" dxfId="0" priority="6">
      <formula>countif(G:G,H28)&gt;1</formula>
    </cfRule>
  </conditionalFormatting>
  <conditionalFormatting sqref="D1:D401 D406:D1045">
    <cfRule type="expression" dxfId="0" priority="7">
      <formula>countif(D:D,D1)&gt;1</formula>
    </cfRule>
  </conditionalFormatting>
  <hyperlinks>
    <hyperlink r:id="rId2" ref="E1"/>
    <hyperlink r:id="rId3" ref="E2"/>
    <hyperlink r:id="rId4" ref="E3"/>
    <hyperlink r:id="rId5" ref="E4"/>
    <hyperlink r:id="rId6" ref="E5"/>
    <hyperlink r:id="rId7" ref="E6"/>
    <hyperlink r:id="rId8" ref="E7"/>
    <hyperlink r:id="rId9" ref="E8"/>
    <hyperlink r:id="rId10" ref="E9"/>
    <hyperlink r:id="rId11" ref="E10"/>
    <hyperlink r:id="rId12" ref="E32"/>
    <hyperlink r:id="rId13" ref="E33"/>
    <hyperlink r:id="rId14" ref="E34"/>
    <hyperlink r:id="rId15" ref="E43"/>
    <hyperlink r:id="rId16" ref="E44"/>
    <hyperlink r:id="rId17" ref="E45"/>
    <hyperlink r:id="rId18" ref="E46"/>
    <hyperlink r:id="rId19" ref="E47"/>
    <hyperlink r:id="rId20" ref="E48"/>
    <hyperlink r:id="rId21" ref="E49"/>
    <hyperlink r:id="rId22" ref="E50"/>
    <hyperlink r:id="rId23" ref="E51"/>
    <hyperlink r:id="rId24" ref="E76"/>
    <hyperlink r:id="rId25" ref="E77"/>
    <hyperlink r:id="rId26" ref="E78"/>
    <hyperlink r:id="rId27" ref="E79"/>
    <hyperlink r:id="rId28" ref="E80"/>
    <hyperlink r:id="rId29" ref="E81"/>
    <hyperlink r:id="rId30" ref="E82"/>
    <hyperlink r:id="rId31" ref="E91"/>
    <hyperlink r:id="rId32" ref="E92"/>
    <hyperlink r:id="rId33" ref="E93"/>
    <hyperlink r:id="rId34" ref="E94"/>
    <hyperlink r:id="rId35" ref="E95"/>
    <hyperlink r:id="rId36" ref="E96"/>
    <hyperlink r:id="rId37" ref="E97"/>
    <hyperlink r:id="rId38" ref="E98"/>
    <hyperlink r:id="rId39" ref="E99"/>
    <hyperlink r:id="rId40" ref="E100"/>
    <hyperlink r:id="rId41" ref="E101"/>
    <hyperlink r:id="rId42" ref="E111"/>
    <hyperlink r:id="rId43" ref="E112"/>
    <hyperlink r:id="rId44" ref="E113"/>
    <hyperlink r:id="rId45" ref="E114"/>
    <hyperlink r:id="rId46" ref="E115"/>
    <hyperlink r:id="rId47" ref="E116"/>
    <hyperlink r:id="rId48" ref="E117"/>
    <hyperlink r:id="rId49" ref="E118"/>
    <hyperlink r:id="rId50" ref="E119"/>
    <hyperlink r:id="rId51" ref="E120"/>
    <hyperlink r:id="rId52" ref="E133"/>
    <hyperlink r:id="rId53" ref="E134"/>
    <hyperlink r:id="rId54" ref="E135"/>
    <hyperlink r:id="rId55" ref="E136"/>
    <hyperlink r:id="rId56" ref="E137"/>
    <hyperlink r:id="rId57" ref="E138"/>
    <hyperlink r:id="rId58" ref="E139"/>
    <hyperlink r:id="rId59" ref="E140"/>
    <hyperlink r:id="rId60" ref="E141"/>
    <hyperlink r:id="rId61" ref="E162"/>
    <hyperlink r:id="rId62" ref="E163"/>
    <hyperlink r:id="rId63" ref="E164"/>
    <hyperlink r:id="rId64" ref="E165"/>
    <hyperlink r:id="rId65" ref="E166"/>
    <hyperlink r:id="rId66" ref="E167"/>
    <hyperlink r:id="rId67" ref="E173"/>
    <hyperlink r:id="rId68" ref="E174"/>
    <hyperlink r:id="rId69" ref="E175"/>
    <hyperlink r:id="rId70" ref="E181"/>
    <hyperlink r:id="rId71" ref="E182"/>
    <hyperlink r:id="rId72" ref="E183"/>
    <hyperlink r:id="rId73" ref="E194"/>
    <hyperlink r:id="rId74" ref="E195"/>
    <hyperlink r:id="rId75" ref="E196"/>
    <hyperlink r:id="rId76" ref="E197"/>
    <hyperlink r:id="rId77" ref="E198"/>
    <hyperlink r:id="rId78" ref="E199"/>
    <hyperlink r:id="rId79" ref="E200"/>
    <hyperlink r:id="rId80" ref="E201"/>
    <hyperlink r:id="rId81" ref="E202"/>
    <hyperlink r:id="rId82" ref="E203"/>
    <hyperlink r:id="rId83" ref="E215"/>
    <hyperlink r:id="rId84" ref="E216"/>
    <hyperlink r:id="rId85" ref="E217"/>
    <hyperlink r:id="rId86" ref="E218"/>
    <hyperlink r:id="rId87" ref="E219"/>
    <hyperlink r:id="rId88" ref="E227"/>
    <hyperlink r:id="rId89" ref="E228"/>
    <hyperlink r:id="rId90" ref="E229"/>
    <hyperlink r:id="rId91" ref="E236"/>
    <hyperlink r:id="rId92" ref="E237"/>
    <hyperlink r:id="rId93" ref="E238"/>
    <hyperlink r:id="rId94" ref="E239"/>
    <hyperlink r:id="rId95" ref="E240"/>
    <hyperlink r:id="rId96" ref="E245"/>
    <hyperlink r:id="rId97" ref="E246"/>
    <hyperlink r:id="rId98" ref="E247"/>
    <hyperlink r:id="rId99" ref="E248"/>
    <hyperlink r:id="rId100" ref="E249"/>
    <hyperlink r:id="rId101" ref="E250"/>
    <hyperlink r:id="rId102" ref="E255"/>
    <hyperlink r:id="rId103" ref="E256"/>
    <hyperlink r:id="rId104" ref="E257"/>
    <hyperlink r:id="rId105" ref="E258"/>
    <hyperlink r:id="rId106" ref="E259"/>
    <hyperlink r:id="rId107" ref="E260"/>
    <hyperlink r:id="rId108" ref="E261"/>
    <hyperlink r:id="rId109" ref="E274"/>
    <hyperlink r:id="rId110" ref="E275"/>
    <hyperlink r:id="rId111" ref="E276"/>
    <hyperlink r:id="rId112" ref="E282"/>
    <hyperlink r:id="rId113" ref="E288"/>
    <hyperlink r:id="rId114" ref="E289"/>
    <hyperlink r:id="rId115" ref="E290"/>
    <hyperlink r:id="rId116" ref="E291"/>
    <hyperlink r:id="rId117" ref="E292"/>
    <hyperlink r:id="rId118" ref="E300"/>
    <hyperlink r:id="rId119" ref="E304"/>
    <hyperlink r:id="rId120" ref="E305"/>
    <hyperlink r:id="rId121" ref="E306"/>
    <hyperlink r:id="rId122" ref="E307"/>
    <hyperlink r:id="rId123" ref="E308"/>
    <hyperlink r:id="rId124" ref="E309"/>
    <hyperlink r:id="rId125" ref="E310"/>
    <hyperlink r:id="rId126" ref="E323"/>
    <hyperlink r:id="rId127" ref="E324"/>
    <hyperlink r:id="rId128" ref="E325"/>
    <hyperlink r:id="rId129" ref="E326"/>
    <hyperlink r:id="rId130" ref="E327"/>
    <hyperlink r:id="rId131" ref="E328"/>
    <hyperlink r:id="rId132" ref="E329"/>
    <hyperlink r:id="rId133" ref="E330"/>
    <hyperlink r:id="rId134" ref="E331"/>
    <hyperlink r:id="rId135" ref="E332"/>
    <hyperlink r:id="rId136" ref="E333"/>
    <hyperlink r:id="rId137" ref="E334"/>
    <hyperlink r:id="rId138" ref="E335"/>
    <hyperlink r:id="rId139" ref="E336"/>
    <hyperlink r:id="rId140" ref="E337"/>
    <hyperlink r:id="rId141" ref="E338"/>
    <hyperlink r:id="rId142" ref="E339"/>
    <hyperlink r:id="rId143" ref="E340"/>
    <hyperlink r:id="rId144" ref="E341"/>
    <hyperlink r:id="rId145" ref="E342"/>
    <hyperlink r:id="rId146" ref="E343"/>
    <hyperlink r:id="rId147" ref="E344"/>
    <hyperlink r:id="rId148" ref="E345"/>
    <hyperlink r:id="rId149" ref="E346"/>
    <hyperlink r:id="rId150" ref="E347"/>
    <hyperlink r:id="rId151" ref="E348"/>
    <hyperlink r:id="rId152" ref="E349"/>
    <hyperlink r:id="rId153" ref="E350"/>
    <hyperlink r:id="rId154" ref="E351"/>
    <hyperlink r:id="rId155" ref="E352"/>
    <hyperlink r:id="rId156" ref="E353"/>
    <hyperlink r:id="rId157" ref="E354"/>
    <hyperlink r:id="rId158" ref="E355"/>
    <hyperlink r:id="rId159" ref="E356"/>
    <hyperlink r:id="rId160" ref="E357"/>
    <hyperlink r:id="rId161" ref="E358"/>
    <hyperlink r:id="rId162" ref="E359"/>
    <hyperlink r:id="rId163" ref="E360"/>
    <hyperlink r:id="rId164" ref="E361"/>
    <hyperlink r:id="rId165" ref="E362"/>
    <hyperlink r:id="rId166" ref="E363"/>
    <hyperlink r:id="rId167" ref="E364"/>
    <hyperlink r:id="rId168" ref="E365"/>
    <hyperlink r:id="rId169" ref="E366"/>
    <hyperlink r:id="rId170" ref="E367"/>
    <hyperlink r:id="rId171" ref="E368"/>
    <hyperlink r:id="rId172" ref="E369"/>
    <hyperlink r:id="rId173" ref="E370"/>
    <hyperlink r:id="rId174" ref="E371"/>
    <hyperlink r:id="rId175" ref="E372"/>
    <hyperlink r:id="rId176" ref="E373"/>
    <hyperlink r:id="rId177" ref="E374"/>
    <hyperlink r:id="rId178" ref="E375"/>
    <hyperlink r:id="rId179" ref="E376"/>
    <hyperlink r:id="rId180" ref="E377"/>
    <hyperlink r:id="rId181" ref="E378"/>
    <hyperlink r:id="rId182" ref="E379"/>
    <hyperlink r:id="rId183" ref="E380"/>
    <hyperlink r:id="rId184" ref="E381"/>
    <hyperlink r:id="rId185" ref="E382"/>
    <hyperlink r:id="rId186" ref="E383"/>
    <hyperlink r:id="rId187" ref="E384"/>
    <hyperlink r:id="rId188" ref="E385"/>
    <hyperlink r:id="rId189" ref="E386"/>
    <hyperlink r:id="rId190" ref="E387"/>
    <hyperlink r:id="rId191" ref="E388"/>
    <hyperlink r:id="rId192" ref="E389"/>
    <hyperlink r:id="rId193" ref="E390"/>
    <hyperlink r:id="rId194" ref="E391"/>
    <hyperlink r:id="rId195" ref="E392"/>
    <hyperlink r:id="rId196" ref="E393"/>
    <hyperlink r:id="rId197" ref="E394"/>
    <hyperlink r:id="rId198" ref="E395"/>
    <hyperlink r:id="rId199" ref="E396"/>
  </hyperlinks>
  <drawing r:id="rId200"/>
  <legacyDrawing r:id="rId20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14"/>
    <col customWidth="1" min="2" max="2" width="16.0"/>
    <col customWidth="1" min="3" max="3" width="72.57"/>
  </cols>
  <sheetData>
    <row r="1">
      <c r="A1" s="232" t="s">
        <v>1497</v>
      </c>
      <c r="B1" s="159" t="s">
        <v>1498</v>
      </c>
      <c r="C1" s="233" t="s">
        <v>1499</v>
      </c>
    </row>
    <row r="2">
      <c r="A2" s="232" t="s">
        <v>1500</v>
      </c>
      <c r="B2" s="159" t="s">
        <v>1501</v>
      </c>
      <c r="C2" s="233" t="s">
        <v>1502</v>
      </c>
    </row>
    <row r="3">
      <c r="A3" s="232" t="s">
        <v>1503</v>
      </c>
      <c r="B3" s="159" t="s">
        <v>1504</v>
      </c>
      <c r="C3" s="233" t="s">
        <v>1505</v>
      </c>
    </row>
    <row r="4">
      <c r="A4" s="232" t="s">
        <v>1506</v>
      </c>
      <c r="B4" s="159" t="s">
        <v>1507</v>
      </c>
      <c r="C4" s="233" t="s">
        <v>1508</v>
      </c>
    </row>
    <row r="5">
      <c r="A5" s="232" t="s">
        <v>1509</v>
      </c>
      <c r="B5" s="159" t="s">
        <v>1510</v>
      </c>
      <c r="C5" s="233" t="s">
        <v>1511</v>
      </c>
    </row>
    <row r="6">
      <c r="A6" s="232" t="s">
        <v>1512</v>
      </c>
      <c r="B6" s="159" t="s">
        <v>1513</v>
      </c>
      <c r="C6" s="233" t="s">
        <v>1514</v>
      </c>
    </row>
    <row r="7">
      <c r="A7" s="232" t="s">
        <v>1515</v>
      </c>
      <c r="B7" s="159" t="s">
        <v>1516</v>
      </c>
      <c r="C7" s="233" t="s">
        <v>1517</v>
      </c>
    </row>
    <row r="8">
      <c r="A8" s="232" t="s">
        <v>1518</v>
      </c>
      <c r="B8" s="159" t="s">
        <v>1519</v>
      </c>
      <c r="C8" s="233" t="s">
        <v>1520</v>
      </c>
    </row>
    <row r="9">
      <c r="A9" s="232" t="s">
        <v>1521</v>
      </c>
      <c r="B9" s="159" t="s">
        <v>1522</v>
      </c>
      <c r="C9" s="233" t="s">
        <v>1523</v>
      </c>
    </row>
    <row r="10">
      <c r="A10" s="232" t="s">
        <v>1524</v>
      </c>
      <c r="B10" s="159" t="s">
        <v>1525</v>
      </c>
      <c r="C10" s="233" t="s">
        <v>1526</v>
      </c>
    </row>
    <row r="11">
      <c r="A11" s="232" t="s">
        <v>1527</v>
      </c>
      <c r="B11" s="159" t="s">
        <v>1528</v>
      </c>
      <c r="C11" s="233" t="s">
        <v>1529</v>
      </c>
    </row>
    <row r="12">
      <c r="A12" s="232" t="s">
        <v>1530</v>
      </c>
      <c r="B12" s="159" t="s">
        <v>1531</v>
      </c>
      <c r="C12" s="233" t="s">
        <v>1532</v>
      </c>
    </row>
    <row r="13">
      <c r="A13" s="232" t="s">
        <v>1533</v>
      </c>
      <c r="B13" s="159" t="s">
        <v>1534</v>
      </c>
      <c r="C13" s="233" t="s">
        <v>1535</v>
      </c>
    </row>
    <row r="14">
      <c r="A14" s="232" t="s">
        <v>1536</v>
      </c>
      <c r="B14" s="159" t="s">
        <v>1537</v>
      </c>
      <c r="C14" s="233" t="s">
        <v>1538</v>
      </c>
    </row>
    <row r="15">
      <c r="A15" s="232" t="s">
        <v>1539</v>
      </c>
      <c r="B15" s="159" t="s">
        <v>1540</v>
      </c>
      <c r="C15" s="233" t="s">
        <v>1541</v>
      </c>
    </row>
    <row r="16">
      <c r="A16" s="232" t="s">
        <v>1542</v>
      </c>
      <c r="B16" s="159" t="s">
        <v>1543</v>
      </c>
      <c r="C16" s="233" t="s">
        <v>1544</v>
      </c>
    </row>
    <row r="17">
      <c r="A17" s="232" t="s">
        <v>1545</v>
      </c>
      <c r="B17" s="159" t="s">
        <v>1546</v>
      </c>
      <c r="C17" s="233" t="s">
        <v>1547</v>
      </c>
    </row>
    <row r="18">
      <c r="A18" s="232" t="s">
        <v>1548</v>
      </c>
      <c r="B18" s="159" t="s">
        <v>1549</v>
      </c>
      <c r="C18" s="233" t="s">
        <v>1550</v>
      </c>
    </row>
    <row r="19">
      <c r="A19" s="232" t="s">
        <v>1551</v>
      </c>
      <c r="B19" s="159" t="s">
        <v>1552</v>
      </c>
      <c r="C19" s="233" t="s">
        <v>1553</v>
      </c>
    </row>
    <row r="20">
      <c r="A20" s="232" t="s">
        <v>1554</v>
      </c>
      <c r="B20" s="159" t="s">
        <v>1555</v>
      </c>
      <c r="C20" s="233" t="s">
        <v>1556</v>
      </c>
    </row>
    <row r="21">
      <c r="A21" s="232" t="s">
        <v>1557</v>
      </c>
      <c r="B21" s="234" t="s">
        <v>1558</v>
      </c>
      <c r="C21" s="163" t="s">
        <v>1559</v>
      </c>
    </row>
    <row r="22">
      <c r="A22" s="232" t="s">
        <v>1560</v>
      </c>
      <c r="B22" s="159" t="s">
        <v>1561</v>
      </c>
      <c r="C22" s="233" t="s">
        <v>1562</v>
      </c>
    </row>
    <row r="23">
      <c r="A23" s="232" t="s">
        <v>1563</v>
      </c>
      <c r="B23" s="159" t="s">
        <v>1564</v>
      </c>
      <c r="C23" s="233" t="s">
        <v>1565</v>
      </c>
    </row>
    <row r="24">
      <c r="A24" s="232" t="s">
        <v>1566</v>
      </c>
      <c r="B24" s="159" t="s">
        <v>1567</v>
      </c>
      <c r="C24" s="233" t="s">
        <v>1568</v>
      </c>
    </row>
    <row r="25">
      <c r="A25" s="232" t="s">
        <v>1569</v>
      </c>
      <c r="B25" s="159" t="s">
        <v>1570</v>
      </c>
      <c r="C25" s="233" t="s">
        <v>1571</v>
      </c>
    </row>
    <row r="26">
      <c r="A26" s="232" t="s">
        <v>1572</v>
      </c>
      <c r="B26" s="159" t="s">
        <v>1573</v>
      </c>
      <c r="C26" s="233" t="s">
        <v>1574</v>
      </c>
    </row>
    <row r="27">
      <c r="A27" s="232" t="s">
        <v>1575</v>
      </c>
      <c r="B27" s="159" t="s">
        <v>1576</v>
      </c>
      <c r="C27" s="233" t="s">
        <v>1577</v>
      </c>
    </row>
    <row r="28">
      <c r="A28" s="232" t="s">
        <v>1578</v>
      </c>
      <c r="B28" s="159" t="s">
        <v>1579</v>
      </c>
      <c r="C28" s="233" t="s">
        <v>1580</v>
      </c>
    </row>
    <row r="29">
      <c r="A29" s="232" t="s">
        <v>1581</v>
      </c>
      <c r="B29" s="159" t="s">
        <v>1582</v>
      </c>
      <c r="C29" s="233" t="s">
        <v>1583</v>
      </c>
    </row>
    <row r="30">
      <c r="A30" s="232" t="s">
        <v>1584</v>
      </c>
      <c r="B30" s="159" t="s">
        <v>1585</v>
      </c>
      <c r="C30" s="233" t="s">
        <v>1586</v>
      </c>
    </row>
    <row r="31">
      <c r="A31" s="232" t="s">
        <v>1587</v>
      </c>
      <c r="B31" s="159" t="s">
        <v>1588</v>
      </c>
      <c r="C31" s="233" t="s">
        <v>1589</v>
      </c>
    </row>
    <row r="32">
      <c r="A32" s="232" t="s">
        <v>1590</v>
      </c>
      <c r="B32" s="159" t="s">
        <v>1591</v>
      </c>
      <c r="C32" s="233" t="s">
        <v>1592</v>
      </c>
    </row>
    <row r="33">
      <c r="A33" s="235"/>
      <c r="B33" s="188"/>
      <c r="C33" s="236"/>
    </row>
    <row r="34">
      <c r="A34" s="235"/>
      <c r="B34" s="188"/>
      <c r="C34" s="236"/>
    </row>
    <row r="35">
      <c r="A35" s="235"/>
      <c r="B35" s="188"/>
      <c r="C35" s="236"/>
    </row>
    <row r="36">
      <c r="A36" s="235"/>
      <c r="B36" s="188"/>
      <c r="C36" s="236"/>
    </row>
    <row r="37">
      <c r="A37" s="235"/>
      <c r="B37" s="188"/>
      <c r="C37" s="236"/>
    </row>
    <row r="38">
      <c r="A38" s="235"/>
      <c r="B38" s="188"/>
      <c r="C38" s="236"/>
    </row>
    <row r="39">
      <c r="A39" s="235"/>
      <c r="B39" s="188"/>
      <c r="C39" s="236"/>
    </row>
    <row r="40">
      <c r="A40" s="235"/>
      <c r="B40" s="188"/>
      <c r="C40" s="236"/>
    </row>
    <row r="41">
      <c r="A41" s="235"/>
      <c r="B41" s="188"/>
      <c r="C41" s="236"/>
    </row>
    <row r="42">
      <c r="A42" s="235"/>
      <c r="B42" s="188"/>
      <c r="C42" s="236"/>
    </row>
    <row r="43">
      <c r="A43" s="235"/>
      <c r="B43" s="188"/>
      <c r="C43" s="236"/>
    </row>
    <row r="44">
      <c r="A44" s="235"/>
      <c r="B44" s="188"/>
      <c r="C44" s="236"/>
    </row>
    <row r="45">
      <c r="A45" s="235"/>
      <c r="B45" s="188"/>
      <c r="C45" s="236"/>
    </row>
    <row r="46">
      <c r="A46" s="235"/>
      <c r="B46" s="188"/>
      <c r="C46" s="236"/>
    </row>
    <row r="47">
      <c r="A47" s="235"/>
      <c r="B47" s="188"/>
      <c r="C47" s="236"/>
    </row>
    <row r="48">
      <c r="A48" s="235"/>
      <c r="B48" s="188"/>
      <c r="C48" s="236"/>
    </row>
    <row r="49">
      <c r="A49" s="235"/>
      <c r="B49" s="188"/>
      <c r="C49" s="236"/>
    </row>
    <row r="50">
      <c r="A50" s="235"/>
      <c r="B50" s="188"/>
      <c r="C50" s="236"/>
    </row>
    <row r="51">
      <c r="A51" s="235"/>
      <c r="B51" s="188"/>
      <c r="C51" s="236"/>
    </row>
    <row r="52">
      <c r="A52" s="235"/>
      <c r="B52" s="188"/>
      <c r="C52" s="236"/>
    </row>
    <row r="53">
      <c r="A53" s="235"/>
      <c r="B53" s="188"/>
      <c r="C53" s="236"/>
    </row>
    <row r="54">
      <c r="A54" s="235"/>
      <c r="B54" s="188"/>
      <c r="C54" s="236"/>
    </row>
    <row r="55">
      <c r="A55" s="235"/>
      <c r="B55" s="188"/>
      <c r="C55" s="236"/>
    </row>
    <row r="56">
      <c r="A56" s="235"/>
      <c r="B56" s="188"/>
      <c r="C56" s="236"/>
    </row>
    <row r="57">
      <c r="A57" s="235"/>
      <c r="B57" s="188"/>
      <c r="C57" s="236"/>
    </row>
    <row r="58">
      <c r="A58" s="235"/>
      <c r="B58" s="188"/>
      <c r="C58" s="236"/>
    </row>
    <row r="59">
      <c r="A59" s="235"/>
      <c r="B59" s="188"/>
      <c r="C59" s="236"/>
    </row>
    <row r="60">
      <c r="A60" s="235"/>
      <c r="B60" s="188"/>
      <c r="C60" s="236"/>
    </row>
    <row r="61">
      <c r="A61" s="235"/>
      <c r="B61" s="188"/>
      <c r="C61" s="236"/>
    </row>
    <row r="62">
      <c r="A62" s="235"/>
      <c r="B62" s="188"/>
      <c r="C62" s="236"/>
    </row>
    <row r="63">
      <c r="A63" s="235"/>
      <c r="B63" s="188"/>
      <c r="C63" s="236"/>
    </row>
    <row r="64">
      <c r="A64" s="235"/>
      <c r="B64" s="188"/>
      <c r="C64" s="236"/>
    </row>
    <row r="65">
      <c r="A65" s="235"/>
      <c r="B65" s="188"/>
      <c r="C65" s="236"/>
    </row>
    <row r="66">
      <c r="A66" s="235"/>
      <c r="B66" s="188"/>
      <c r="C66" s="236"/>
    </row>
    <row r="67">
      <c r="A67" s="235"/>
      <c r="B67" s="188"/>
      <c r="C67" s="236"/>
    </row>
    <row r="68">
      <c r="A68" s="235"/>
      <c r="B68" s="188"/>
      <c r="C68" s="236"/>
    </row>
    <row r="69">
      <c r="A69" s="235"/>
      <c r="B69" s="188"/>
      <c r="C69" s="236"/>
    </row>
    <row r="70">
      <c r="A70" s="235"/>
      <c r="B70" s="188"/>
      <c r="C70" s="236"/>
    </row>
    <row r="71">
      <c r="A71" s="235"/>
      <c r="B71" s="188"/>
      <c r="C71" s="236"/>
    </row>
    <row r="72">
      <c r="A72" s="235"/>
      <c r="B72" s="188"/>
      <c r="C72" s="236"/>
    </row>
    <row r="73">
      <c r="A73" s="235"/>
      <c r="B73" s="188"/>
      <c r="C73" s="236"/>
    </row>
    <row r="74">
      <c r="A74" s="235"/>
      <c r="B74" s="188"/>
      <c r="C74" s="236"/>
    </row>
    <row r="75">
      <c r="A75" s="235"/>
      <c r="B75" s="188"/>
      <c r="C75" s="236"/>
    </row>
    <row r="76">
      <c r="A76" s="235"/>
      <c r="B76" s="188"/>
      <c r="C76" s="236"/>
    </row>
    <row r="77">
      <c r="A77" s="235"/>
      <c r="B77" s="188"/>
      <c r="C77" s="236"/>
    </row>
    <row r="78">
      <c r="A78" s="235"/>
      <c r="B78" s="188"/>
      <c r="C78" s="236"/>
    </row>
    <row r="79">
      <c r="A79" s="235"/>
      <c r="B79" s="188"/>
      <c r="C79" s="236"/>
    </row>
    <row r="80">
      <c r="A80" s="235"/>
      <c r="B80" s="188"/>
      <c r="C80" s="236"/>
    </row>
    <row r="81">
      <c r="A81" s="235"/>
      <c r="B81" s="188"/>
      <c r="C81" s="236"/>
    </row>
    <row r="82">
      <c r="A82" s="235"/>
      <c r="B82" s="188"/>
      <c r="C82" s="236"/>
    </row>
    <row r="83">
      <c r="A83" s="235"/>
      <c r="B83" s="188"/>
      <c r="C83" s="236"/>
    </row>
    <row r="84">
      <c r="A84" s="235"/>
      <c r="B84" s="188"/>
      <c r="C84" s="236"/>
    </row>
    <row r="85">
      <c r="A85" s="235"/>
      <c r="B85" s="188"/>
      <c r="C85" s="236"/>
    </row>
    <row r="86">
      <c r="A86" s="235"/>
      <c r="B86" s="188"/>
      <c r="C86" s="236"/>
    </row>
    <row r="87">
      <c r="A87" s="235"/>
      <c r="B87" s="188"/>
      <c r="C87" s="236"/>
    </row>
    <row r="88">
      <c r="A88" s="235"/>
      <c r="B88" s="188"/>
      <c r="C88" s="236"/>
    </row>
    <row r="89">
      <c r="A89" s="235"/>
      <c r="B89" s="188"/>
      <c r="C89" s="236"/>
    </row>
    <row r="90">
      <c r="A90" s="235"/>
      <c r="B90" s="188"/>
      <c r="C90" s="236"/>
    </row>
    <row r="91">
      <c r="A91" s="235"/>
      <c r="B91" s="188"/>
      <c r="C91" s="236"/>
    </row>
    <row r="92">
      <c r="A92" s="235"/>
      <c r="B92" s="188"/>
      <c r="C92" s="236"/>
    </row>
    <row r="93">
      <c r="A93" s="235"/>
      <c r="B93" s="188"/>
      <c r="C93" s="236"/>
    </row>
    <row r="94">
      <c r="A94" s="235"/>
      <c r="B94" s="188"/>
      <c r="C94" s="236"/>
    </row>
    <row r="95">
      <c r="A95" s="235"/>
      <c r="B95" s="188"/>
      <c r="C95" s="236"/>
    </row>
    <row r="96">
      <c r="A96" s="235"/>
      <c r="B96" s="188"/>
      <c r="C96" s="236"/>
    </row>
    <row r="97">
      <c r="A97" s="235"/>
      <c r="B97" s="188"/>
      <c r="C97" s="236"/>
    </row>
    <row r="98">
      <c r="A98" s="235"/>
      <c r="B98" s="188"/>
      <c r="C98" s="236"/>
    </row>
    <row r="99">
      <c r="A99" s="235"/>
      <c r="B99" s="188"/>
      <c r="C99" s="236"/>
    </row>
    <row r="100">
      <c r="A100" s="235"/>
      <c r="B100" s="188"/>
      <c r="C100" s="236"/>
    </row>
    <row r="101">
      <c r="A101" s="235"/>
      <c r="B101" s="188"/>
      <c r="C101" s="236"/>
    </row>
    <row r="102">
      <c r="A102" s="235"/>
      <c r="B102" s="188"/>
      <c r="C102" s="236"/>
    </row>
    <row r="103">
      <c r="A103" s="235"/>
      <c r="B103" s="188"/>
      <c r="C103" s="236"/>
    </row>
    <row r="104">
      <c r="A104" s="235"/>
      <c r="B104" s="188"/>
      <c r="C104" s="236"/>
    </row>
    <row r="105">
      <c r="A105" s="235"/>
      <c r="B105" s="188"/>
      <c r="C105" s="236"/>
    </row>
    <row r="106">
      <c r="A106" s="235"/>
      <c r="B106" s="188"/>
      <c r="C106" s="236"/>
    </row>
    <row r="107">
      <c r="A107" s="235"/>
      <c r="B107" s="188"/>
      <c r="C107" s="236"/>
    </row>
    <row r="108">
      <c r="A108" s="235"/>
      <c r="B108" s="188"/>
      <c r="C108" s="236"/>
    </row>
    <row r="109">
      <c r="A109" s="235"/>
      <c r="B109" s="188"/>
      <c r="C109" s="236"/>
    </row>
    <row r="110">
      <c r="A110" s="235"/>
      <c r="B110" s="188"/>
      <c r="C110" s="236"/>
    </row>
    <row r="111">
      <c r="A111" s="235"/>
      <c r="B111" s="188"/>
      <c r="C111" s="236"/>
    </row>
    <row r="112">
      <c r="A112" s="235"/>
      <c r="B112" s="188"/>
      <c r="C112" s="236"/>
    </row>
    <row r="113">
      <c r="A113" s="235"/>
      <c r="B113" s="188"/>
      <c r="C113" s="236"/>
    </row>
    <row r="114">
      <c r="A114" s="235"/>
      <c r="B114" s="188"/>
      <c r="C114" s="236"/>
    </row>
    <row r="115">
      <c r="A115" s="235"/>
      <c r="B115" s="188"/>
      <c r="C115" s="236"/>
    </row>
    <row r="116">
      <c r="A116" s="235"/>
      <c r="B116" s="188"/>
      <c r="C116" s="236"/>
    </row>
    <row r="117">
      <c r="A117" s="235"/>
      <c r="B117" s="188"/>
      <c r="C117" s="236"/>
    </row>
    <row r="118">
      <c r="A118" s="235"/>
      <c r="B118" s="188"/>
      <c r="C118" s="236"/>
    </row>
    <row r="119">
      <c r="A119" s="235"/>
      <c r="B119" s="188"/>
      <c r="C119" s="236"/>
    </row>
    <row r="120">
      <c r="A120" s="235"/>
      <c r="B120" s="188"/>
      <c r="C120" s="236"/>
    </row>
    <row r="121">
      <c r="A121" s="235"/>
      <c r="B121" s="188"/>
      <c r="C121" s="236"/>
    </row>
    <row r="122">
      <c r="A122" s="235"/>
      <c r="B122" s="188"/>
      <c r="C122" s="236"/>
    </row>
    <row r="123">
      <c r="A123" s="235"/>
      <c r="B123" s="188"/>
      <c r="C123" s="236"/>
    </row>
    <row r="124">
      <c r="A124" s="235"/>
      <c r="B124" s="188"/>
      <c r="C124" s="236"/>
    </row>
    <row r="125">
      <c r="A125" s="235"/>
      <c r="B125" s="188"/>
      <c r="C125" s="236"/>
    </row>
    <row r="126">
      <c r="A126" s="235"/>
      <c r="B126" s="188"/>
      <c r="C126" s="236"/>
    </row>
    <row r="127">
      <c r="A127" s="235"/>
      <c r="B127" s="188"/>
      <c r="C127" s="236"/>
    </row>
    <row r="128">
      <c r="A128" s="235"/>
      <c r="B128" s="188"/>
      <c r="C128" s="236"/>
    </row>
    <row r="129">
      <c r="A129" s="235"/>
      <c r="B129" s="188"/>
      <c r="C129" s="236"/>
    </row>
    <row r="130">
      <c r="A130" s="235"/>
      <c r="B130" s="188"/>
      <c r="C130" s="236"/>
    </row>
    <row r="131">
      <c r="A131" s="235"/>
      <c r="B131" s="188"/>
      <c r="C131" s="236"/>
    </row>
    <row r="132">
      <c r="A132" s="235"/>
      <c r="B132" s="188"/>
      <c r="C132" s="236"/>
    </row>
    <row r="133">
      <c r="A133" s="235"/>
      <c r="B133" s="188"/>
      <c r="C133" s="236"/>
    </row>
    <row r="134">
      <c r="A134" s="235"/>
      <c r="B134" s="188"/>
      <c r="C134" s="236"/>
    </row>
    <row r="135">
      <c r="A135" s="235"/>
      <c r="B135" s="188"/>
      <c r="C135" s="236"/>
    </row>
    <row r="136">
      <c r="A136" s="235"/>
      <c r="B136" s="188"/>
      <c r="C136" s="236"/>
    </row>
    <row r="137">
      <c r="A137" s="235"/>
      <c r="B137" s="188"/>
      <c r="C137" s="236"/>
    </row>
    <row r="138">
      <c r="A138" s="235"/>
      <c r="B138" s="188"/>
      <c r="C138" s="236"/>
    </row>
    <row r="139">
      <c r="A139" s="235"/>
      <c r="B139" s="188"/>
      <c r="C139" s="236"/>
    </row>
    <row r="140">
      <c r="A140" s="235"/>
      <c r="B140" s="188"/>
      <c r="C140" s="236"/>
    </row>
    <row r="141">
      <c r="A141" s="235"/>
      <c r="B141" s="188"/>
      <c r="C141" s="236"/>
    </row>
    <row r="142">
      <c r="A142" s="235"/>
      <c r="B142" s="188"/>
      <c r="C142" s="236"/>
    </row>
    <row r="143">
      <c r="A143" s="235"/>
      <c r="B143" s="188"/>
      <c r="C143" s="236"/>
    </row>
    <row r="144">
      <c r="A144" s="235"/>
      <c r="B144" s="188"/>
      <c r="C144" s="236"/>
    </row>
    <row r="145">
      <c r="A145" s="235"/>
      <c r="B145" s="188"/>
      <c r="C145" s="236"/>
    </row>
    <row r="146">
      <c r="A146" s="235"/>
      <c r="B146" s="188"/>
      <c r="C146" s="236"/>
    </row>
    <row r="147">
      <c r="A147" s="235"/>
      <c r="B147" s="188"/>
      <c r="C147" s="236"/>
    </row>
    <row r="148">
      <c r="A148" s="235"/>
      <c r="B148" s="188"/>
      <c r="C148" s="236"/>
    </row>
    <row r="149">
      <c r="A149" s="235"/>
      <c r="B149" s="188"/>
      <c r="C149" s="236"/>
    </row>
    <row r="150">
      <c r="A150" s="235"/>
      <c r="B150" s="188"/>
      <c r="C150" s="236"/>
    </row>
    <row r="151">
      <c r="A151" s="235"/>
      <c r="B151" s="188"/>
      <c r="C151" s="236"/>
    </row>
    <row r="152">
      <c r="A152" s="235"/>
      <c r="B152" s="188"/>
      <c r="C152" s="236"/>
    </row>
    <row r="153">
      <c r="A153" s="235"/>
      <c r="B153" s="188"/>
      <c r="C153" s="236"/>
    </row>
    <row r="154">
      <c r="A154" s="235"/>
      <c r="B154" s="188"/>
      <c r="C154" s="236"/>
    </row>
    <row r="155">
      <c r="A155" s="235"/>
      <c r="B155" s="188"/>
      <c r="C155" s="236"/>
    </row>
    <row r="156">
      <c r="A156" s="235"/>
      <c r="B156" s="188"/>
      <c r="C156" s="236"/>
    </row>
    <row r="157">
      <c r="A157" s="235"/>
      <c r="B157" s="188"/>
      <c r="C157" s="236"/>
    </row>
    <row r="158">
      <c r="A158" s="235"/>
      <c r="B158" s="188"/>
      <c r="C158" s="236"/>
    </row>
    <row r="159">
      <c r="A159" s="235"/>
      <c r="B159" s="188"/>
      <c r="C159" s="236"/>
    </row>
    <row r="160">
      <c r="A160" s="235"/>
      <c r="B160" s="188"/>
      <c r="C160" s="236"/>
    </row>
    <row r="161">
      <c r="A161" s="235"/>
      <c r="B161" s="188"/>
      <c r="C161" s="236"/>
    </row>
    <row r="162">
      <c r="A162" s="235"/>
      <c r="B162" s="188"/>
      <c r="C162" s="236"/>
    </row>
    <row r="163">
      <c r="A163" s="235"/>
      <c r="B163" s="188"/>
      <c r="C163" s="236"/>
    </row>
    <row r="164">
      <c r="A164" s="235"/>
      <c r="B164" s="188"/>
      <c r="C164" s="236"/>
    </row>
    <row r="165">
      <c r="A165" s="235"/>
      <c r="B165" s="188"/>
      <c r="C165" s="236"/>
    </row>
    <row r="166">
      <c r="A166" s="235"/>
      <c r="B166" s="188"/>
      <c r="C166" s="236"/>
    </row>
    <row r="167">
      <c r="A167" s="235"/>
      <c r="B167" s="188"/>
      <c r="C167" s="236"/>
    </row>
    <row r="168">
      <c r="A168" s="235"/>
      <c r="B168" s="188"/>
      <c r="C168" s="236"/>
    </row>
    <row r="169">
      <c r="A169" s="235"/>
      <c r="B169" s="188"/>
      <c r="C169" s="236"/>
    </row>
    <row r="170">
      <c r="A170" s="235"/>
      <c r="B170" s="188"/>
      <c r="C170" s="236"/>
    </row>
    <row r="171">
      <c r="A171" s="235"/>
      <c r="B171" s="188"/>
      <c r="C171" s="236"/>
    </row>
    <row r="172">
      <c r="A172" s="235"/>
      <c r="B172" s="188"/>
      <c r="C172" s="236"/>
    </row>
    <row r="173">
      <c r="A173" s="235"/>
      <c r="B173" s="188"/>
      <c r="C173" s="236"/>
    </row>
    <row r="174">
      <c r="A174" s="235"/>
      <c r="B174" s="188"/>
      <c r="C174" s="236"/>
    </row>
    <row r="175">
      <c r="A175" s="235"/>
      <c r="B175" s="188"/>
      <c r="C175" s="236"/>
    </row>
    <row r="176">
      <c r="A176" s="235"/>
      <c r="B176" s="188"/>
      <c r="C176" s="236"/>
    </row>
    <row r="177">
      <c r="A177" s="235"/>
      <c r="B177" s="188"/>
      <c r="C177" s="236"/>
    </row>
    <row r="178">
      <c r="A178" s="235"/>
      <c r="B178" s="188"/>
      <c r="C178" s="236"/>
    </row>
    <row r="179">
      <c r="A179" s="235"/>
      <c r="B179" s="188"/>
      <c r="C179" s="236"/>
    </row>
    <row r="180">
      <c r="A180" s="235"/>
      <c r="B180" s="188"/>
      <c r="C180" s="236"/>
    </row>
    <row r="181">
      <c r="A181" s="235"/>
      <c r="B181" s="188"/>
      <c r="C181" s="236"/>
    </row>
    <row r="182">
      <c r="A182" s="235"/>
      <c r="B182" s="188"/>
      <c r="C182" s="236"/>
    </row>
    <row r="183">
      <c r="A183" s="235"/>
      <c r="B183" s="188"/>
      <c r="C183" s="236"/>
    </row>
    <row r="184">
      <c r="A184" s="235"/>
      <c r="B184" s="188"/>
      <c r="C184" s="236"/>
    </row>
    <row r="185">
      <c r="A185" s="235"/>
      <c r="B185" s="188"/>
      <c r="C185" s="236"/>
    </row>
    <row r="186">
      <c r="A186" s="235"/>
      <c r="B186" s="188"/>
      <c r="C186" s="236"/>
    </row>
    <row r="187">
      <c r="A187" s="235"/>
      <c r="B187" s="188"/>
      <c r="C187" s="236"/>
    </row>
    <row r="188">
      <c r="A188" s="235"/>
      <c r="B188" s="188"/>
      <c r="C188" s="236"/>
    </row>
    <row r="189">
      <c r="A189" s="235"/>
      <c r="B189" s="188"/>
      <c r="C189" s="236"/>
    </row>
    <row r="190">
      <c r="A190" s="235"/>
      <c r="B190" s="188"/>
      <c r="C190" s="236"/>
    </row>
    <row r="191">
      <c r="A191" s="235"/>
      <c r="B191" s="188"/>
      <c r="C191" s="236"/>
    </row>
    <row r="192">
      <c r="A192" s="235"/>
      <c r="B192" s="188"/>
      <c r="C192" s="236"/>
    </row>
    <row r="193">
      <c r="A193" s="235"/>
      <c r="B193" s="188"/>
      <c r="C193" s="236"/>
    </row>
    <row r="194">
      <c r="A194" s="235"/>
      <c r="B194" s="188"/>
      <c r="C194" s="236"/>
    </row>
    <row r="195">
      <c r="A195" s="235"/>
      <c r="B195" s="188"/>
      <c r="C195" s="236"/>
    </row>
    <row r="196">
      <c r="A196" s="235"/>
      <c r="B196" s="188"/>
      <c r="C196" s="236"/>
    </row>
    <row r="197">
      <c r="A197" s="235"/>
      <c r="B197" s="188"/>
      <c r="C197" s="236"/>
    </row>
    <row r="198">
      <c r="A198" s="235"/>
      <c r="B198" s="188"/>
      <c r="C198" s="236"/>
    </row>
    <row r="199">
      <c r="A199" s="235"/>
      <c r="B199" s="188"/>
      <c r="C199" s="236"/>
    </row>
    <row r="200">
      <c r="A200" s="235"/>
      <c r="B200" s="188"/>
      <c r="C200" s="236"/>
    </row>
    <row r="201">
      <c r="A201" s="235"/>
      <c r="B201" s="188"/>
      <c r="C201" s="236"/>
    </row>
    <row r="202">
      <c r="A202" s="235"/>
      <c r="B202" s="188"/>
      <c r="C202" s="236"/>
    </row>
    <row r="203">
      <c r="A203" s="235"/>
      <c r="B203" s="188"/>
      <c r="C203" s="236"/>
    </row>
    <row r="204">
      <c r="A204" s="235"/>
      <c r="B204" s="188"/>
      <c r="C204" s="236"/>
    </row>
    <row r="205">
      <c r="A205" s="235"/>
      <c r="B205" s="188"/>
      <c r="C205" s="236"/>
    </row>
    <row r="206">
      <c r="A206" s="235"/>
      <c r="B206" s="188"/>
      <c r="C206" s="236"/>
    </row>
    <row r="207">
      <c r="A207" s="235"/>
      <c r="B207" s="188"/>
      <c r="C207" s="236"/>
    </row>
    <row r="208">
      <c r="A208" s="235"/>
      <c r="B208" s="188"/>
      <c r="C208" s="236"/>
    </row>
    <row r="209">
      <c r="A209" s="235"/>
      <c r="B209" s="188"/>
      <c r="C209" s="236"/>
    </row>
    <row r="210">
      <c r="A210" s="235"/>
      <c r="B210" s="188"/>
      <c r="C210" s="236"/>
    </row>
    <row r="211">
      <c r="A211" s="235"/>
      <c r="B211" s="188"/>
      <c r="C211" s="236"/>
    </row>
    <row r="212">
      <c r="A212" s="235"/>
      <c r="B212" s="188"/>
      <c r="C212" s="236"/>
    </row>
    <row r="213">
      <c r="A213" s="235"/>
      <c r="B213" s="188"/>
      <c r="C213" s="236"/>
    </row>
    <row r="214">
      <c r="A214" s="235"/>
      <c r="B214" s="188"/>
      <c r="C214" s="236"/>
    </row>
    <row r="215">
      <c r="A215" s="235"/>
      <c r="B215" s="188"/>
      <c r="C215" s="236"/>
    </row>
    <row r="216">
      <c r="A216" s="235"/>
      <c r="B216" s="188"/>
      <c r="C216" s="236"/>
    </row>
    <row r="217">
      <c r="A217" s="235"/>
      <c r="B217" s="188"/>
      <c r="C217" s="236"/>
    </row>
    <row r="218">
      <c r="A218" s="235"/>
      <c r="B218" s="188"/>
      <c r="C218" s="236"/>
    </row>
    <row r="219">
      <c r="A219" s="235"/>
      <c r="B219" s="188"/>
      <c r="C219" s="236"/>
    </row>
    <row r="220">
      <c r="A220" s="235"/>
      <c r="B220" s="188"/>
      <c r="C220" s="236"/>
    </row>
    <row r="221">
      <c r="A221" s="235"/>
      <c r="B221" s="188"/>
      <c r="C221" s="236"/>
    </row>
    <row r="222">
      <c r="A222" s="235"/>
      <c r="B222" s="188"/>
      <c r="C222" s="236"/>
    </row>
    <row r="223">
      <c r="A223" s="235"/>
      <c r="B223" s="188"/>
      <c r="C223" s="236"/>
    </row>
    <row r="224">
      <c r="A224" s="235"/>
      <c r="B224" s="188"/>
      <c r="C224" s="236"/>
    </row>
    <row r="225">
      <c r="A225" s="235"/>
      <c r="B225" s="188"/>
      <c r="C225" s="236"/>
    </row>
    <row r="226">
      <c r="A226" s="235"/>
      <c r="B226" s="188"/>
      <c r="C226" s="236"/>
    </row>
    <row r="227">
      <c r="A227" s="235"/>
      <c r="B227" s="188"/>
      <c r="C227" s="236"/>
    </row>
    <row r="228">
      <c r="A228" s="235"/>
      <c r="B228" s="188"/>
      <c r="C228" s="236"/>
    </row>
    <row r="229">
      <c r="A229" s="235"/>
      <c r="B229" s="188"/>
      <c r="C229" s="236"/>
    </row>
    <row r="230">
      <c r="A230" s="235"/>
      <c r="B230" s="188"/>
      <c r="C230" s="236"/>
    </row>
    <row r="231">
      <c r="A231" s="235"/>
      <c r="B231" s="188"/>
      <c r="C231" s="236"/>
    </row>
    <row r="232">
      <c r="A232" s="235"/>
      <c r="B232" s="188"/>
      <c r="C232" s="236"/>
    </row>
    <row r="233">
      <c r="A233" s="235"/>
      <c r="B233" s="188"/>
      <c r="C233" s="236"/>
    </row>
    <row r="234">
      <c r="A234" s="235"/>
      <c r="B234" s="188"/>
      <c r="C234" s="236"/>
    </row>
    <row r="235">
      <c r="A235" s="235"/>
      <c r="B235" s="188"/>
      <c r="C235" s="236"/>
    </row>
    <row r="236">
      <c r="A236" s="235"/>
      <c r="B236" s="188"/>
      <c r="C236" s="236"/>
    </row>
    <row r="237">
      <c r="A237" s="235"/>
      <c r="B237" s="188"/>
      <c r="C237" s="236"/>
    </row>
    <row r="238">
      <c r="A238" s="235"/>
      <c r="B238" s="188"/>
      <c r="C238" s="236"/>
    </row>
    <row r="239">
      <c r="A239" s="235"/>
      <c r="B239" s="188"/>
      <c r="C239" s="236"/>
    </row>
    <row r="240">
      <c r="A240" s="235"/>
      <c r="B240" s="188"/>
      <c r="C240" s="236"/>
    </row>
    <row r="241">
      <c r="A241" s="235"/>
      <c r="B241" s="188"/>
      <c r="C241" s="236"/>
    </row>
    <row r="242">
      <c r="A242" s="235"/>
      <c r="B242" s="188"/>
      <c r="C242" s="236"/>
    </row>
    <row r="243">
      <c r="A243" s="235"/>
      <c r="B243" s="188"/>
      <c r="C243" s="236"/>
    </row>
    <row r="244">
      <c r="A244" s="235"/>
      <c r="B244" s="188"/>
      <c r="C244" s="236"/>
    </row>
    <row r="245">
      <c r="A245" s="235"/>
      <c r="B245" s="188"/>
      <c r="C245" s="236"/>
    </row>
    <row r="246">
      <c r="A246" s="235"/>
      <c r="B246" s="188"/>
      <c r="C246" s="236"/>
    </row>
    <row r="247">
      <c r="A247" s="235"/>
      <c r="B247" s="188"/>
      <c r="C247" s="236"/>
    </row>
    <row r="248">
      <c r="A248" s="235"/>
      <c r="B248" s="188"/>
      <c r="C248" s="236"/>
    </row>
    <row r="249">
      <c r="A249" s="235"/>
      <c r="B249" s="188"/>
      <c r="C249" s="236"/>
    </row>
    <row r="250">
      <c r="A250" s="235"/>
      <c r="B250" s="188"/>
      <c r="C250" s="236"/>
    </row>
    <row r="251">
      <c r="A251" s="235"/>
      <c r="B251" s="188"/>
      <c r="C251" s="236"/>
    </row>
    <row r="252">
      <c r="A252" s="235"/>
      <c r="B252" s="188"/>
      <c r="C252" s="236"/>
    </row>
    <row r="253">
      <c r="A253" s="235"/>
      <c r="B253" s="188"/>
      <c r="C253" s="236"/>
    </row>
    <row r="254">
      <c r="A254" s="235"/>
      <c r="B254" s="188"/>
      <c r="C254" s="236"/>
    </row>
    <row r="255">
      <c r="A255" s="235"/>
      <c r="B255" s="188"/>
      <c r="C255" s="236"/>
    </row>
    <row r="256">
      <c r="A256" s="235"/>
      <c r="B256" s="188"/>
      <c r="C256" s="236"/>
    </row>
    <row r="257">
      <c r="A257" s="235"/>
      <c r="B257" s="188"/>
      <c r="C257" s="236"/>
    </row>
    <row r="258">
      <c r="A258" s="235"/>
      <c r="B258" s="188"/>
      <c r="C258" s="236"/>
    </row>
    <row r="259">
      <c r="A259" s="235"/>
      <c r="B259" s="188"/>
      <c r="C259" s="236"/>
    </row>
    <row r="260">
      <c r="A260" s="235"/>
      <c r="B260" s="188"/>
      <c r="C260" s="236"/>
    </row>
    <row r="261">
      <c r="A261" s="235"/>
      <c r="B261" s="188"/>
      <c r="C261" s="236"/>
    </row>
    <row r="262">
      <c r="A262" s="235"/>
      <c r="B262" s="188"/>
      <c r="C262" s="236"/>
    </row>
    <row r="263">
      <c r="A263" s="235"/>
      <c r="B263" s="188"/>
      <c r="C263" s="236"/>
    </row>
    <row r="264">
      <c r="A264" s="235"/>
      <c r="B264" s="188"/>
      <c r="C264" s="236"/>
    </row>
    <row r="265">
      <c r="A265" s="235"/>
      <c r="B265" s="188"/>
      <c r="C265" s="236"/>
    </row>
    <row r="266">
      <c r="A266" s="235"/>
      <c r="B266" s="188"/>
      <c r="C266" s="236"/>
    </row>
    <row r="267">
      <c r="A267" s="235"/>
      <c r="B267" s="188"/>
      <c r="C267" s="236"/>
    </row>
    <row r="268">
      <c r="A268" s="235"/>
      <c r="B268" s="188"/>
      <c r="C268" s="236"/>
    </row>
    <row r="269">
      <c r="A269" s="235"/>
      <c r="B269" s="188"/>
      <c r="C269" s="236"/>
    </row>
    <row r="270">
      <c r="A270" s="235"/>
      <c r="B270" s="188"/>
      <c r="C270" s="236"/>
    </row>
    <row r="271">
      <c r="A271" s="235"/>
      <c r="B271" s="188"/>
      <c r="C271" s="236"/>
    </row>
    <row r="272">
      <c r="A272" s="235"/>
      <c r="B272" s="188"/>
      <c r="C272" s="236"/>
    </row>
    <row r="273">
      <c r="A273" s="235"/>
      <c r="B273" s="188"/>
      <c r="C273" s="236"/>
    </row>
    <row r="274">
      <c r="A274" s="235"/>
      <c r="B274" s="188"/>
      <c r="C274" s="236"/>
    </row>
    <row r="275">
      <c r="A275" s="235"/>
      <c r="B275" s="188"/>
      <c r="C275" s="236"/>
    </row>
    <row r="276">
      <c r="A276" s="235"/>
      <c r="B276" s="188"/>
      <c r="C276" s="236"/>
    </row>
    <row r="277">
      <c r="A277" s="235"/>
      <c r="B277" s="188"/>
      <c r="C277" s="236"/>
    </row>
    <row r="278">
      <c r="A278" s="235"/>
      <c r="B278" s="188"/>
      <c r="C278" s="236"/>
    </row>
    <row r="279">
      <c r="A279" s="235"/>
      <c r="B279" s="188"/>
      <c r="C279" s="236"/>
    </row>
    <row r="280">
      <c r="A280" s="235"/>
      <c r="B280" s="188"/>
      <c r="C280" s="236"/>
    </row>
    <row r="281">
      <c r="A281" s="235"/>
      <c r="B281" s="188"/>
      <c r="C281" s="236"/>
    </row>
    <row r="282">
      <c r="A282" s="235"/>
      <c r="B282" s="188"/>
      <c r="C282" s="236"/>
    </row>
    <row r="283">
      <c r="A283" s="235"/>
      <c r="B283" s="188"/>
      <c r="C283" s="236"/>
    </row>
    <row r="284">
      <c r="A284" s="235"/>
      <c r="B284" s="188"/>
      <c r="C284" s="236"/>
    </row>
    <row r="285">
      <c r="A285" s="235"/>
      <c r="B285" s="188"/>
      <c r="C285" s="236"/>
    </row>
    <row r="286">
      <c r="A286" s="235"/>
      <c r="B286" s="188"/>
      <c r="C286" s="236"/>
    </row>
    <row r="287">
      <c r="A287" s="235"/>
      <c r="B287" s="188"/>
      <c r="C287" s="236"/>
    </row>
    <row r="288">
      <c r="A288" s="235"/>
      <c r="B288" s="188"/>
      <c r="C288" s="236"/>
    </row>
    <row r="289">
      <c r="A289" s="235"/>
      <c r="B289" s="188"/>
      <c r="C289" s="236"/>
    </row>
    <row r="290">
      <c r="A290" s="235"/>
      <c r="B290" s="188"/>
      <c r="C290" s="236"/>
    </row>
    <row r="291">
      <c r="A291" s="235"/>
      <c r="B291" s="188"/>
      <c r="C291" s="236"/>
    </row>
    <row r="292">
      <c r="A292" s="235"/>
      <c r="B292" s="188"/>
      <c r="C292" s="236"/>
    </row>
    <row r="293">
      <c r="A293" s="235"/>
      <c r="B293" s="188"/>
      <c r="C293" s="236"/>
    </row>
    <row r="294">
      <c r="A294" s="235"/>
      <c r="B294" s="188"/>
      <c r="C294" s="236"/>
    </row>
    <row r="295">
      <c r="A295" s="235"/>
      <c r="B295" s="188"/>
      <c r="C295" s="236"/>
    </row>
    <row r="296">
      <c r="A296" s="235"/>
      <c r="B296" s="188"/>
      <c r="C296" s="236"/>
    </row>
    <row r="297">
      <c r="A297" s="235"/>
      <c r="B297" s="188"/>
      <c r="C297" s="236"/>
    </row>
    <row r="298">
      <c r="A298" s="235"/>
      <c r="B298" s="188"/>
      <c r="C298" s="236"/>
    </row>
    <row r="299">
      <c r="A299" s="235"/>
      <c r="B299" s="188"/>
      <c r="C299" s="236"/>
    </row>
    <row r="300">
      <c r="A300" s="235"/>
      <c r="B300" s="188"/>
      <c r="C300" s="236"/>
    </row>
    <row r="301">
      <c r="A301" s="235"/>
      <c r="B301" s="188"/>
      <c r="C301" s="236"/>
    </row>
    <row r="302">
      <c r="A302" s="235"/>
      <c r="B302" s="188"/>
      <c r="C302" s="236"/>
    </row>
    <row r="303">
      <c r="A303" s="235"/>
      <c r="B303" s="188"/>
      <c r="C303" s="236"/>
    </row>
    <row r="304">
      <c r="A304" s="235"/>
      <c r="B304" s="188"/>
      <c r="C304" s="236"/>
    </row>
    <row r="305">
      <c r="A305" s="235"/>
      <c r="B305" s="188"/>
      <c r="C305" s="236"/>
    </row>
    <row r="306">
      <c r="A306" s="235"/>
      <c r="B306" s="188"/>
      <c r="C306" s="236"/>
    </row>
    <row r="307">
      <c r="A307" s="235"/>
      <c r="B307" s="188"/>
      <c r="C307" s="236"/>
    </row>
    <row r="308">
      <c r="A308" s="235"/>
      <c r="B308" s="188"/>
      <c r="C308" s="236"/>
    </row>
    <row r="309">
      <c r="A309" s="235"/>
      <c r="B309" s="188"/>
      <c r="C309" s="236"/>
    </row>
    <row r="310">
      <c r="A310" s="235"/>
      <c r="B310" s="188"/>
      <c r="C310" s="236"/>
    </row>
    <row r="311">
      <c r="A311" s="235"/>
      <c r="B311" s="188"/>
      <c r="C311" s="236"/>
    </row>
    <row r="312">
      <c r="A312" s="235"/>
      <c r="B312" s="188"/>
      <c r="C312" s="236"/>
    </row>
    <row r="313">
      <c r="A313" s="235"/>
      <c r="B313" s="188"/>
      <c r="C313" s="236"/>
    </row>
    <row r="314">
      <c r="A314" s="235"/>
      <c r="B314" s="188"/>
      <c r="C314" s="236"/>
    </row>
    <row r="315">
      <c r="A315" s="235"/>
      <c r="B315" s="188"/>
      <c r="C315" s="236"/>
    </row>
    <row r="316">
      <c r="A316" s="235"/>
      <c r="B316" s="188"/>
      <c r="C316" s="236"/>
    </row>
    <row r="317">
      <c r="A317" s="235"/>
      <c r="B317" s="188"/>
      <c r="C317" s="236"/>
    </row>
    <row r="318">
      <c r="A318" s="235"/>
      <c r="B318" s="188"/>
      <c r="C318" s="236"/>
    </row>
    <row r="319">
      <c r="A319" s="235"/>
      <c r="B319" s="188"/>
      <c r="C319" s="236"/>
    </row>
    <row r="320">
      <c r="A320" s="235"/>
      <c r="B320" s="188"/>
      <c r="C320" s="236"/>
    </row>
    <row r="321">
      <c r="A321" s="235"/>
      <c r="B321" s="188"/>
      <c r="C321" s="236"/>
    </row>
    <row r="322">
      <c r="A322" s="235"/>
      <c r="B322" s="188"/>
      <c r="C322" s="236"/>
    </row>
    <row r="323">
      <c r="A323" s="235"/>
      <c r="B323" s="188"/>
      <c r="C323" s="236"/>
    </row>
    <row r="324">
      <c r="A324" s="235"/>
      <c r="B324" s="188"/>
      <c r="C324" s="236"/>
    </row>
    <row r="325">
      <c r="A325" s="235"/>
      <c r="B325" s="188"/>
      <c r="C325" s="236"/>
    </row>
    <row r="326">
      <c r="A326" s="235"/>
      <c r="B326" s="188"/>
      <c r="C326" s="236"/>
    </row>
    <row r="327">
      <c r="A327" s="235"/>
      <c r="B327" s="188"/>
      <c r="C327" s="236"/>
    </row>
    <row r="328">
      <c r="A328" s="235"/>
      <c r="B328" s="188"/>
      <c r="C328" s="236"/>
    </row>
    <row r="329">
      <c r="A329" s="235"/>
      <c r="B329" s="188"/>
      <c r="C329" s="236"/>
    </row>
    <row r="330">
      <c r="A330" s="235"/>
      <c r="B330" s="188"/>
      <c r="C330" s="236"/>
    </row>
    <row r="331">
      <c r="A331" s="235"/>
      <c r="B331" s="188"/>
      <c r="C331" s="236"/>
    </row>
    <row r="332">
      <c r="A332" s="235"/>
      <c r="B332" s="188"/>
      <c r="C332" s="236"/>
    </row>
    <row r="333">
      <c r="A333" s="235"/>
      <c r="B333" s="188"/>
      <c r="C333" s="236"/>
    </row>
    <row r="334">
      <c r="A334" s="235"/>
      <c r="B334" s="188"/>
      <c r="C334" s="236"/>
    </row>
    <row r="335">
      <c r="A335" s="235"/>
      <c r="B335" s="188"/>
      <c r="C335" s="236"/>
    </row>
    <row r="336">
      <c r="A336" s="235"/>
      <c r="B336" s="188"/>
      <c r="C336" s="236"/>
    </row>
    <row r="337">
      <c r="A337" s="235"/>
      <c r="B337" s="188"/>
      <c r="C337" s="236"/>
    </row>
    <row r="338">
      <c r="A338" s="235"/>
      <c r="B338" s="188"/>
      <c r="C338" s="236"/>
    </row>
    <row r="339">
      <c r="A339" s="235"/>
      <c r="B339" s="188"/>
      <c r="C339" s="236"/>
    </row>
    <row r="340">
      <c r="A340" s="235"/>
      <c r="B340" s="188"/>
      <c r="C340" s="236"/>
    </row>
    <row r="341">
      <c r="A341" s="235"/>
      <c r="B341" s="188"/>
      <c r="C341" s="236"/>
    </row>
    <row r="342">
      <c r="A342" s="235"/>
      <c r="B342" s="188"/>
      <c r="C342" s="236"/>
    </row>
    <row r="343">
      <c r="A343" s="235"/>
      <c r="B343" s="188"/>
      <c r="C343" s="236"/>
    </row>
    <row r="344">
      <c r="A344" s="235"/>
      <c r="B344" s="188"/>
      <c r="C344" s="236"/>
    </row>
    <row r="345">
      <c r="A345" s="235"/>
      <c r="B345" s="188"/>
      <c r="C345" s="236"/>
    </row>
    <row r="346">
      <c r="A346" s="235"/>
      <c r="B346" s="188"/>
      <c r="C346" s="236"/>
    </row>
    <row r="347">
      <c r="A347" s="235"/>
      <c r="B347" s="188"/>
      <c r="C347" s="236"/>
    </row>
    <row r="348">
      <c r="A348" s="235"/>
      <c r="B348" s="188"/>
      <c r="C348" s="236"/>
    </row>
    <row r="349">
      <c r="A349" s="235"/>
      <c r="B349" s="188"/>
      <c r="C349" s="236"/>
    </row>
    <row r="350">
      <c r="A350" s="235"/>
      <c r="B350" s="188"/>
      <c r="C350" s="236"/>
    </row>
    <row r="351">
      <c r="A351" s="235"/>
      <c r="B351" s="188"/>
      <c r="C351" s="236"/>
    </row>
    <row r="352">
      <c r="A352" s="235"/>
      <c r="B352" s="188"/>
      <c r="C352" s="236"/>
    </row>
    <row r="353">
      <c r="A353" s="235"/>
      <c r="B353" s="188"/>
      <c r="C353" s="236"/>
    </row>
    <row r="354">
      <c r="A354" s="235"/>
      <c r="B354" s="188"/>
      <c r="C354" s="236"/>
    </row>
    <row r="355">
      <c r="A355" s="235"/>
      <c r="B355" s="188"/>
      <c r="C355" s="236"/>
    </row>
    <row r="356">
      <c r="A356" s="235"/>
      <c r="B356" s="188"/>
      <c r="C356" s="236"/>
    </row>
    <row r="357">
      <c r="A357" s="235"/>
      <c r="B357" s="188"/>
      <c r="C357" s="236"/>
    </row>
    <row r="358">
      <c r="A358" s="235"/>
      <c r="B358" s="188"/>
      <c r="C358" s="236"/>
    </row>
    <row r="359">
      <c r="A359" s="235"/>
      <c r="B359" s="188"/>
      <c r="C359" s="236"/>
    </row>
    <row r="360">
      <c r="A360" s="235"/>
      <c r="B360" s="188"/>
      <c r="C360" s="236"/>
    </row>
    <row r="361">
      <c r="A361" s="235"/>
      <c r="B361" s="188"/>
      <c r="C361" s="236"/>
    </row>
    <row r="362">
      <c r="A362" s="235"/>
      <c r="B362" s="188"/>
      <c r="C362" s="236"/>
    </row>
    <row r="363">
      <c r="A363" s="235"/>
      <c r="B363" s="188"/>
      <c r="C363" s="236"/>
    </row>
    <row r="364">
      <c r="A364" s="235"/>
      <c r="B364" s="188"/>
      <c r="C364" s="236"/>
    </row>
    <row r="365">
      <c r="A365" s="235"/>
      <c r="B365" s="188"/>
      <c r="C365" s="236"/>
    </row>
    <row r="366">
      <c r="A366" s="235"/>
      <c r="B366" s="188"/>
      <c r="C366" s="236"/>
    </row>
    <row r="367">
      <c r="A367" s="235"/>
      <c r="B367" s="188"/>
      <c r="C367" s="236"/>
    </row>
    <row r="368">
      <c r="A368" s="235"/>
      <c r="B368" s="188"/>
      <c r="C368" s="236"/>
    </row>
    <row r="369">
      <c r="A369" s="235"/>
      <c r="B369" s="188"/>
      <c r="C369" s="236"/>
    </row>
    <row r="370">
      <c r="A370" s="235"/>
      <c r="B370" s="188"/>
      <c r="C370" s="236"/>
    </row>
    <row r="371">
      <c r="A371" s="235"/>
      <c r="B371" s="188"/>
      <c r="C371" s="236"/>
    </row>
    <row r="372">
      <c r="A372" s="235"/>
      <c r="B372" s="188"/>
      <c r="C372" s="236"/>
    </row>
    <row r="373">
      <c r="A373" s="235"/>
      <c r="B373" s="188"/>
      <c r="C373" s="236"/>
    </row>
    <row r="374">
      <c r="A374" s="235"/>
      <c r="B374" s="188"/>
      <c r="C374" s="236"/>
    </row>
    <row r="375">
      <c r="A375" s="235"/>
      <c r="B375" s="188"/>
      <c r="C375" s="236"/>
    </row>
    <row r="376">
      <c r="A376" s="235"/>
      <c r="B376" s="188"/>
      <c r="C376" s="236"/>
    </row>
    <row r="377">
      <c r="A377" s="235"/>
      <c r="B377" s="188"/>
      <c r="C377" s="236"/>
    </row>
    <row r="378">
      <c r="A378" s="235"/>
      <c r="B378" s="188"/>
      <c r="C378" s="236"/>
    </row>
    <row r="379">
      <c r="A379" s="235"/>
      <c r="B379" s="188"/>
      <c r="C379" s="236"/>
    </row>
    <row r="380">
      <c r="A380" s="235"/>
      <c r="B380" s="188"/>
      <c r="C380" s="236"/>
    </row>
    <row r="381">
      <c r="A381" s="235"/>
      <c r="B381" s="188"/>
      <c r="C381" s="236"/>
    </row>
    <row r="382">
      <c r="A382" s="235"/>
      <c r="B382" s="188"/>
      <c r="C382" s="236"/>
    </row>
    <row r="383">
      <c r="A383" s="235"/>
      <c r="B383" s="188"/>
      <c r="C383" s="236"/>
    </row>
    <row r="384">
      <c r="A384" s="235"/>
      <c r="B384" s="188"/>
      <c r="C384" s="236"/>
    </row>
    <row r="385">
      <c r="A385" s="235"/>
      <c r="B385" s="188"/>
      <c r="C385" s="236"/>
    </row>
    <row r="386">
      <c r="A386" s="235"/>
      <c r="B386" s="188"/>
      <c r="C386" s="236"/>
    </row>
    <row r="387">
      <c r="A387" s="235"/>
      <c r="B387" s="188"/>
      <c r="C387" s="236"/>
    </row>
    <row r="388">
      <c r="A388" s="235"/>
      <c r="B388" s="188"/>
      <c r="C388" s="236"/>
    </row>
    <row r="389">
      <c r="A389" s="235"/>
      <c r="B389" s="188"/>
      <c r="C389" s="236"/>
    </row>
    <row r="390">
      <c r="A390" s="235"/>
      <c r="B390" s="188"/>
      <c r="C390" s="236"/>
    </row>
    <row r="391">
      <c r="A391" s="235"/>
      <c r="B391" s="188"/>
      <c r="C391" s="236"/>
    </row>
    <row r="392">
      <c r="A392" s="235"/>
      <c r="B392" s="188"/>
      <c r="C392" s="236"/>
    </row>
    <row r="393">
      <c r="A393" s="235"/>
      <c r="B393" s="188"/>
      <c r="C393" s="236"/>
    </row>
    <row r="394">
      <c r="A394" s="235"/>
      <c r="B394" s="188"/>
      <c r="C394" s="236"/>
    </row>
    <row r="395">
      <c r="A395" s="235"/>
      <c r="B395" s="188"/>
      <c r="C395" s="236"/>
    </row>
    <row r="396">
      <c r="A396" s="235"/>
      <c r="B396" s="188"/>
      <c r="C396" s="236"/>
    </row>
    <row r="397">
      <c r="A397" s="235"/>
      <c r="B397" s="188"/>
      <c r="C397" s="236"/>
    </row>
    <row r="398">
      <c r="A398" s="235"/>
      <c r="B398" s="188"/>
      <c r="C398" s="236"/>
    </row>
    <row r="399">
      <c r="A399" s="235"/>
      <c r="B399" s="188"/>
      <c r="C399" s="236"/>
    </row>
    <row r="400">
      <c r="A400" s="235"/>
      <c r="B400" s="188"/>
      <c r="C400" s="236"/>
    </row>
    <row r="401">
      <c r="A401" s="235"/>
      <c r="B401" s="188"/>
      <c r="C401" s="236"/>
    </row>
    <row r="402">
      <c r="A402" s="235"/>
      <c r="B402" s="188"/>
      <c r="C402" s="236"/>
    </row>
    <row r="403">
      <c r="A403" s="235"/>
      <c r="B403" s="188"/>
      <c r="C403" s="236"/>
    </row>
    <row r="404">
      <c r="A404" s="235"/>
      <c r="B404" s="188"/>
      <c r="C404" s="236"/>
    </row>
    <row r="405">
      <c r="A405" s="235"/>
      <c r="B405" s="188"/>
      <c r="C405" s="236"/>
    </row>
    <row r="406">
      <c r="A406" s="235"/>
      <c r="B406" s="188"/>
      <c r="C406" s="236"/>
    </row>
    <row r="407">
      <c r="A407" s="235"/>
      <c r="B407" s="188"/>
      <c r="C407" s="236"/>
    </row>
    <row r="408">
      <c r="A408" s="235"/>
      <c r="B408" s="188"/>
      <c r="C408" s="236"/>
    </row>
    <row r="409">
      <c r="A409" s="235"/>
      <c r="B409" s="188"/>
      <c r="C409" s="236"/>
    </row>
    <row r="410">
      <c r="A410" s="235"/>
      <c r="B410" s="188"/>
      <c r="C410" s="236"/>
    </row>
    <row r="411">
      <c r="A411" s="235"/>
      <c r="B411" s="188"/>
      <c r="C411" s="236"/>
    </row>
    <row r="412">
      <c r="A412" s="235"/>
      <c r="B412" s="188"/>
      <c r="C412" s="236"/>
    </row>
    <row r="413">
      <c r="A413" s="235"/>
      <c r="B413" s="188"/>
      <c r="C413" s="236"/>
    </row>
    <row r="414">
      <c r="A414" s="235"/>
      <c r="B414" s="188"/>
      <c r="C414" s="236"/>
    </row>
    <row r="415">
      <c r="A415" s="235"/>
      <c r="B415" s="188"/>
      <c r="C415" s="236"/>
    </row>
    <row r="416">
      <c r="A416" s="235"/>
      <c r="B416" s="188"/>
      <c r="C416" s="236"/>
    </row>
    <row r="417">
      <c r="A417" s="235"/>
      <c r="B417" s="188"/>
      <c r="C417" s="236"/>
    </row>
    <row r="418">
      <c r="A418" s="235"/>
      <c r="B418" s="188"/>
      <c r="C418" s="236"/>
    </row>
    <row r="419">
      <c r="A419" s="235"/>
      <c r="B419" s="188"/>
      <c r="C419" s="236"/>
    </row>
    <row r="420">
      <c r="A420" s="235"/>
      <c r="B420" s="188"/>
      <c r="C420" s="236"/>
    </row>
    <row r="421">
      <c r="A421" s="235"/>
      <c r="B421" s="188"/>
      <c r="C421" s="236"/>
    </row>
    <row r="422">
      <c r="A422" s="235"/>
      <c r="B422" s="188"/>
      <c r="C422" s="236"/>
    </row>
    <row r="423">
      <c r="A423" s="235"/>
      <c r="B423" s="188"/>
      <c r="C423" s="236"/>
    </row>
    <row r="424">
      <c r="A424" s="235"/>
      <c r="B424" s="188"/>
      <c r="C424" s="236"/>
    </row>
    <row r="425">
      <c r="A425" s="235"/>
      <c r="B425" s="188"/>
      <c r="C425" s="236"/>
    </row>
    <row r="426">
      <c r="A426" s="235"/>
      <c r="B426" s="188"/>
      <c r="C426" s="236"/>
    </row>
    <row r="427">
      <c r="A427" s="235"/>
      <c r="B427" s="188"/>
      <c r="C427" s="236"/>
    </row>
    <row r="428">
      <c r="A428" s="235"/>
      <c r="B428" s="188"/>
      <c r="C428" s="236"/>
    </row>
    <row r="429">
      <c r="A429" s="235"/>
      <c r="B429" s="188"/>
      <c r="C429" s="236"/>
    </row>
    <row r="430">
      <c r="A430" s="235"/>
      <c r="B430" s="188"/>
      <c r="C430" s="236"/>
    </row>
    <row r="431">
      <c r="A431" s="235"/>
      <c r="B431" s="188"/>
      <c r="C431" s="236"/>
    </row>
    <row r="432">
      <c r="A432" s="235"/>
      <c r="B432" s="188"/>
      <c r="C432" s="236"/>
    </row>
    <row r="433">
      <c r="A433" s="235"/>
      <c r="B433" s="188"/>
      <c r="C433" s="236"/>
    </row>
    <row r="434">
      <c r="A434" s="235"/>
      <c r="B434" s="188"/>
      <c r="C434" s="236"/>
    </row>
    <row r="435">
      <c r="A435" s="235"/>
      <c r="B435" s="188"/>
      <c r="C435" s="236"/>
    </row>
    <row r="436">
      <c r="A436" s="235"/>
      <c r="B436" s="188"/>
      <c r="C436" s="236"/>
    </row>
    <row r="437">
      <c r="A437" s="235"/>
      <c r="B437" s="188"/>
      <c r="C437" s="236"/>
    </row>
    <row r="438">
      <c r="A438" s="235"/>
      <c r="B438" s="188"/>
      <c r="C438" s="236"/>
    </row>
    <row r="439">
      <c r="A439" s="235"/>
      <c r="B439" s="188"/>
      <c r="C439" s="236"/>
    </row>
    <row r="440">
      <c r="A440" s="235"/>
      <c r="B440" s="188"/>
      <c r="C440" s="236"/>
    </row>
    <row r="441">
      <c r="A441" s="235"/>
      <c r="B441" s="188"/>
      <c r="C441" s="236"/>
    </row>
    <row r="442">
      <c r="A442" s="235"/>
      <c r="B442" s="188"/>
      <c r="C442" s="236"/>
    </row>
    <row r="443">
      <c r="A443" s="235"/>
      <c r="B443" s="188"/>
      <c r="C443" s="236"/>
    </row>
    <row r="444">
      <c r="A444" s="235"/>
      <c r="B444" s="188"/>
      <c r="C444" s="236"/>
    </row>
    <row r="445">
      <c r="A445" s="235"/>
      <c r="B445" s="188"/>
      <c r="C445" s="236"/>
    </row>
    <row r="446">
      <c r="A446" s="235"/>
      <c r="B446" s="188"/>
      <c r="C446" s="236"/>
    </row>
    <row r="447">
      <c r="A447" s="235"/>
      <c r="B447" s="188"/>
      <c r="C447" s="236"/>
    </row>
    <row r="448">
      <c r="A448" s="235"/>
      <c r="B448" s="188"/>
      <c r="C448" s="236"/>
    </row>
    <row r="449">
      <c r="A449" s="235"/>
      <c r="B449" s="188"/>
      <c r="C449" s="236"/>
    </row>
    <row r="450">
      <c r="A450" s="235"/>
      <c r="B450" s="188"/>
      <c r="C450" s="236"/>
    </row>
    <row r="451">
      <c r="A451" s="235"/>
      <c r="B451" s="188"/>
      <c r="C451" s="236"/>
    </row>
    <row r="452">
      <c r="A452" s="235"/>
      <c r="B452" s="188"/>
      <c r="C452" s="236"/>
    </row>
    <row r="453">
      <c r="A453" s="235"/>
      <c r="B453" s="188"/>
      <c r="C453" s="236"/>
    </row>
    <row r="454">
      <c r="A454" s="235"/>
      <c r="B454" s="188"/>
      <c r="C454" s="236"/>
    </row>
    <row r="455">
      <c r="A455" s="235"/>
      <c r="B455" s="188"/>
      <c r="C455" s="236"/>
    </row>
    <row r="456">
      <c r="A456" s="235"/>
      <c r="B456" s="188"/>
      <c r="C456" s="236"/>
    </row>
    <row r="457">
      <c r="A457" s="235"/>
      <c r="B457" s="188"/>
      <c r="C457" s="236"/>
    </row>
    <row r="458">
      <c r="A458" s="235"/>
      <c r="B458" s="188"/>
      <c r="C458" s="236"/>
    </row>
    <row r="459">
      <c r="A459" s="235"/>
      <c r="B459" s="188"/>
      <c r="C459" s="236"/>
    </row>
    <row r="460">
      <c r="A460" s="235"/>
      <c r="B460" s="188"/>
      <c r="C460" s="236"/>
    </row>
    <row r="461">
      <c r="A461" s="235"/>
      <c r="B461" s="188"/>
      <c r="C461" s="236"/>
    </row>
    <row r="462">
      <c r="A462" s="235"/>
      <c r="B462" s="188"/>
      <c r="C462" s="236"/>
    </row>
    <row r="463">
      <c r="A463" s="235"/>
      <c r="B463" s="188"/>
      <c r="C463" s="236"/>
    </row>
    <row r="464">
      <c r="A464" s="235"/>
      <c r="B464" s="188"/>
      <c r="C464" s="236"/>
    </row>
    <row r="465">
      <c r="A465" s="235"/>
      <c r="B465" s="188"/>
      <c r="C465" s="236"/>
    </row>
    <row r="466">
      <c r="A466" s="235"/>
      <c r="B466" s="188"/>
      <c r="C466" s="236"/>
    </row>
    <row r="467">
      <c r="A467" s="235"/>
      <c r="B467" s="188"/>
      <c r="C467" s="236"/>
    </row>
    <row r="468">
      <c r="A468" s="235"/>
      <c r="B468" s="188"/>
      <c r="C468" s="236"/>
    </row>
    <row r="469">
      <c r="A469" s="235"/>
      <c r="B469" s="188"/>
      <c r="C469" s="236"/>
    </row>
    <row r="470">
      <c r="A470" s="235"/>
      <c r="B470" s="188"/>
      <c r="C470" s="236"/>
    </row>
    <row r="471">
      <c r="A471" s="235"/>
      <c r="B471" s="188"/>
      <c r="C471" s="236"/>
    </row>
    <row r="472">
      <c r="A472" s="235"/>
      <c r="B472" s="188"/>
      <c r="C472" s="236"/>
    </row>
    <row r="473">
      <c r="A473" s="235"/>
      <c r="B473" s="188"/>
      <c r="C473" s="236"/>
    </row>
    <row r="474">
      <c r="A474" s="235"/>
      <c r="B474" s="188"/>
      <c r="C474" s="236"/>
    </row>
    <row r="475">
      <c r="A475" s="235"/>
      <c r="B475" s="188"/>
      <c r="C475" s="236"/>
    </row>
    <row r="476">
      <c r="A476" s="235"/>
      <c r="B476" s="188"/>
      <c r="C476" s="236"/>
    </row>
    <row r="477">
      <c r="A477" s="235"/>
      <c r="B477" s="188"/>
      <c r="C477" s="236"/>
    </row>
    <row r="478">
      <c r="A478" s="235"/>
      <c r="B478" s="188"/>
      <c r="C478" s="236"/>
    </row>
    <row r="479">
      <c r="A479" s="235"/>
      <c r="B479" s="188"/>
      <c r="C479" s="236"/>
    </row>
    <row r="480">
      <c r="A480" s="235"/>
      <c r="B480" s="188"/>
      <c r="C480" s="236"/>
    </row>
    <row r="481">
      <c r="A481" s="235"/>
      <c r="B481" s="188"/>
      <c r="C481" s="236"/>
    </row>
    <row r="482">
      <c r="A482" s="235"/>
      <c r="B482" s="188"/>
      <c r="C482" s="236"/>
    </row>
    <row r="483">
      <c r="A483" s="235"/>
      <c r="B483" s="188"/>
      <c r="C483" s="236"/>
    </row>
    <row r="484">
      <c r="A484" s="235"/>
      <c r="B484" s="188"/>
      <c r="C484" s="236"/>
    </row>
    <row r="485">
      <c r="A485" s="235"/>
      <c r="B485" s="188"/>
      <c r="C485" s="236"/>
    </row>
    <row r="486">
      <c r="A486" s="235"/>
      <c r="B486" s="188"/>
      <c r="C486" s="236"/>
    </row>
    <row r="487">
      <c r="A487" s="235"/>
      <c r="B487" s="188"/>
      <c r="C487" s="236"/>
    </row>
    <row r="488">
      <c r="A488" s="235"/>
      <c r="B488" s="188"/>
      <c r="C488" s="236"/>
    </row>
    <row r="489">
      <c r="A489" s="235"/>
      <c r="B489" s="188"/>
      <c r="C489" s="236"/>
    </row>
    <row r="490">
      <c r="A490" s="235"/>
      <c r="B490" s="188"/>
      <c r="C490" s="236"/>
    </row>
    <row r="491">
      <c r="A491" s="235"/>
      <c r="B491" s="188"/>
      <c r="C491" s="236"/>
    </row>
    <row r="492">
      <c r="A492" s="235"/>
      <c r="B492" s="188"/>
      <c r="C492" s="236"/>
    </row>
    <row r="493">
      <c r="A493" s="235"/>
      <c r="B493" s="188"/>
      <c r="C493" s="236"/>
    </row>
    <row r="494">
      <c r="A494" s="235"/>
      <c r="B494" s="188"/>
      <c r="C494" s="236"/>
    </row>
    <row r="495">
      <c r="A495" s="235"/>
      <c r="B495" s="188"/>
      <c r="C495" s="236"/>
    </row>
    <row r="496">
      <c r="A496" s="235"/>
      <c r="B496" s="188"/>
      <c r="C496" s="236"/>
    </row>
    <row r="497">
      <c r="A497" s="235"/>
      <c r="B497" s="188"/>
      <c r="C497" s="236"/>
    </row>
    <row r="498">
      <c r="A498" s="235"/>
      <c r="B498" s="188"/>
      <c r="C498" s="236"/>
    </row>
    <row r="499">
      <c r="A499" s="235"/>
      <c r="B499" s="188"/>
      <c r="C499" s="236"/>
    </row>
    <row r="500">
      <c r="A500" s="235"/>
      <c r="B500" s="188"/>
      <c r="C500" s="236"/>
    </row>
    <row r="501">
      <c r="A501" s="235"/>
      <c r="B501" s="188"/>
      <c r="C501" s="236"/>
    </row>
    <row r="502">
      <c r="A502" s="235"/>
      <c r="B502" s="188"/>
      <c r="C502" s="236"/>
    </row>
    <row r="503">
      <c r="A503" s="235"/>
      <c r="B503" s="188"/>
      <c r="C503" s="236"/>
    </row>
    <row r="504">
      <c r="A504" s="235"/>
      <c r="B504" s="188"/>
      <c r="C504" s="236"/>
    </row>
    <row r="505">
      <c r="A505" s="235"/>
      <c r="B505" s="188"/>
      <c r="C505" s="236"/>
    </row>
    <row r="506">
      <c r="A506" s="235"/>
      <c r="B506" s="188"/>
      <c r="C506" s="236"/>
    </row>
    <row r="507">
      <c r="A507" s="235"/>
      <c r="B507" s="188"/>
      <c r="C507" s="236"/>
    </row>
    <row r="508">
      <c r="A508" s="235"/>
      <c r="B508" s="188"/>
      <c r="C508" s="236"/>
    </row>
    <row r="509">
      <c r="A509" s="235"/>
      <c r="B509" s="188"/>
      <c r="C509" s="236"/>
    </row>
    <row r="510">
      <c r="A510" s="235"/>
      <c r="B510" s="188"/>
      <c r="C510" s="236"/>
    </row>
    <row r="511">
      <c r="A511" s="235"/>
      <c r="B511" s="188"/>
      <c r="C511" s="236"/>
    </row>
    <row r="512">
      <c r="A512" s="235"/>
      <c r="B512" s="188"/>
      <c r="C512" s="236"/>
    </row>
    <row r="513">
      <c r="A513" s="235"/>
      <c r="B513" s="188"/>
      <c r="C513" s="236"/>
    </row>
    <row r="514">
      <c r="A514" s="235"/>
      <c r="B514" s="188"/>
      <c r="C514" s="236"/>
    </row>
    <row r="515">
      <c r="A515" s="235"/>
      <c r="B515" s="188"/>
      <c r="C515" s="236"/>
    </row>
    <row r="516">
      <c r="A516" s="235"/>
      <c r="B516" s="188"/>
      <c r="C516" s="236"/>
    </row>
    <row r="517">
      <c r="A517" s="235"/>
      <c r="B517" s="188"/>
      <c r="C517" s="236"/>
    </row>
    <row r="518">
      <c r="A518" s="235"/>
      <c r="B518" s="188"/>
      <c r="C518" s="236"/>
    </row>
    <row r="519">
      <c r="A519" s="235"/>
      <c r="B519" s="188"/>
      <c r="C519" s="236"/>
    </row>
    <row r="520">
      <c r="A520" s="235"/>
      <c r="B520" s="188"/>
      <c r="C520" s="236"/>
    </row>
    <row r="521">
      <c r="A521" s="235"/>
      <c r="B521" s="188"/>
      <c r="C521" s="236"/>
    </row>
    <row r="522">
      <c r="A522" s="235"/>
      <c r="B522" s="188"/>
      <c r="C522" s="236"/>
    </row>
    <row r="523">
      <c r="A523" s="235"/>
      <c r="B523" s="188"/>
      <c r="C523" s="236"/>
    </row>
    <row r="524">
      <c r="A524" s="235"/>
      <c r="B524" s="188"/>
      <c r="C524" s="236"/>
    </row>
    <row r="525">
      <c r="A525" s="235"/>
      <c r="B525" s="188"/>
      <c r="C525" s="236"/>
    </row>
    <row r="526">
      <c r="A526" s="235"/>
      <c r="B526" s="188"/>
      <c r="C526" s="236"/>
    </row>
    <row r="527">
      <c r="A527" s="235"/>
      <c r="B527" s="188"/>
      <c r="C527" s="236"/>
    </row>
    <row r="528">
      <c r="A528" s="235"/>
      <c r="B528" s="188"/>
      <c r="C528" s="236"/>
    </row>
    <row r="529">
      <c r="A529" s="235"/>
      <c r="B529" s="188"/>
      <c r="C529" s="236"/>
    </row>
    <row r="530">
      <c r="A530" s="235"/>
      <c r="B530" s="188"/>
      <c r="C530" s="236"/>
    </row>
    <row r="531">
      <c r="A531" s="235"/>
      <c r="B531" s="188"/>
      <c r="C531" s="236"/>
    </row>
    <row r="532">
      <c r="A532" s="235"/>
      <c r="B532" s="188"/>
      <c r="C532" s="236"/>
    </row>
    <row r="533">
      <c r="A533" s="235"/>
      <c r="B533" s="188"/>
      <c r="C533" s="236"/>
    </row>
    <row r="534">
      <c r="A534" s="235"/>
      <c r="B534" s="188"/>
      <c r="C534" s="236"/>
    </row>
    <row r="535">
      <c r="A535" s="235"/>
      <c r="B535" s="188"/>
      <c r="C535" s="236"/>
    </row>
    <row r="536">
      <c r="A536" s="235"/>
      <c r="B536" s="188"/>
      <c r="C536" s="236"/>
    </row>
    <row r="537">
      <c r="A537" s="235"/>
      <c r="B537" s="188"/>
      <c r="C537" s="236"/>
    </row>
    <row r="538">
      <c r="A538" s="235"/>
      <c r="B538" s="188"/>
      <c r="C538" s="236"/>
    </row>
    <row r="539">
      <c r="A539" s="235"/>
      <c r="B539" s="188"/>
      <c r="C539" s="236"/>
    </row>
    <row r="540">
      <c r="A540" s="235"/>
      <c r="B540" s="188"/>
      <c r="C540" s="236"/>
    </row>
    <row r="541">
      <c r="A541" s="235"/>
      <c r="B541" s="188"/>
      <c r="C541" s="236"/>
    </row>
    <row r="542">
      <c r="A542" s="235"/>
      <c r="B542" s="188"/>
      <c r="C542" s="236"/>
    </row>
    <row r="543">
      <c r="A543" s="235"/>
      <c r="B543" s="188"/>
      <c r="C543" s="236"/>
    </row>
    <row r="544">
      <c r="A544" s="235"/>
      <c r="B544" s="188"/>
      <c r="C544" s="236"/>
    </row>
    <row r="545">
      <c r="A545" s="235"/>
      <c r="B545" s="188"/>
      <c r="C545" s="236"/>
    </row>
    <row r="546">
      <c r="A546" s="235"/>
      <c r="B546" s="188"/>
      <c r="C546" s="236"/>
    </row>
    <row r="547">
      <c r="A547" s="235"/>
      <c r="B547" s="188"/>
      <c r="C547" s="236"/>
    </row>
    <row r="548">
      <c r="A548" s="235"/>
      <c r="B548" s="188"/>
      <c r="C548" s="236"/>
    </row>
    <row r="549">
      <c r="A549" s="235"/>
      <c r="B549" s="188"/>
      <c r="C549" s="236"/>
    </row>
    <row r="550">
      <c r="A550" s="235"/>
      <c r="B550" s="188"/>
      <c r="C550" s="236"/>
    </row>
    <row r="551">
      <c r="A551" s="235"/>
      <c r="B551" s="188"/>
      <c r="C551" s="236"/>
    </row>
    <row r="552">
      <c r="A552" s="235"/>
      <c r="B552" s="188"/>
      <c r="C552" s="236"/>
    </row>
    <row r="553">
      <c r="A553" s="235"/>
      <c r="B553" s="188"/>
      <c r="C553" s="236"/>
    </row>
    <row r="554">
      <c r="A554" s="235"/>
      <c r="B554" s="188"/>
      <c r="C554" s="236"/>
    </row>
    <row r="555">
      <c r="A555" s="235"/>
      <c r="B555" s="188"/>
      <c r="C555" s="236"/>
    </row>
    <row r="556">
      <c r="A556" s="235"/>
      <c r="B556" s="188"/>
      <c r="C556" s="236"/>
    </row>
    <row r="557">
      <c r="A557" s="235"/>
      <c r="B557" s="188"/>
      <c r="C557" s="236"/>
    </row>
    <row r="558">
      <c r="A558" s="235"/>
      <c r="B558" s="188"/>
      <c r="C558" s="236"/>
    </row>
    <row r="559">
      <c r="A559" s="235"/>
      <c r="B559" s="188"/>
      <c r="C559" s="236"/>
    </row>
    <row r="560">
      <c r="A560" s="235"/>
      <c r="B560" s="188"/>
      <c r="C560" s="236"/>
    </row>
    <row r="561">
      <c r="A561" s="235"/>
      <c r="B561" s="188"/>
      <c r="C561" s="236"/>
    </row>
    <row r="562">
      <c r="A562" s="235"/>
      <c r="B562" s="188"/>
      <c r="C562" s="236"/>
    </row>
    <row r="563">
      <c r="A563" s="235"/>
      <c r="B563" s="188"/>
      <c r="C563" s="236"/>
    </row>
    <row r="564">
      <c r="A564" s="235"/>
      <c r="B564" s="188"/>
      <c r="C564" s="236"/>
    </row>
    <row r="565">
      <c r="A565" s="235"/>
      <c r="B565" s="188"/>
      <c r="C565" s="236"/>
    </row>
    <row r="566">
      <c r="A566" s="235"/>
      <c r="B566" s="188"/>
      <c r="C566" s="236"/>
    </row>
    <row r="567">
      <c r="A567" s="235"/>
      <c r="B567" s="188"/>
      <c r="C567" s="236"/>
    </row>
    <row r="568">
      <c r="A568" s="235"/>
      <c r="B568" s="188"/>
      <c r="C568" s="236"/>
    </row>
    <row r="569">
      <c r="A569" s="235"/>
      <c r="B569" s="188"/>
      <c r="C569" s="236"/>
    </row>
    <row r="570">
      <c r="A570" s="235"/>
      <c r="B570" s="188"/>
      <c r="C570" s="236"/>
    </row>
    <row r="571">
      <c r="A571" s="235"/>
      <c r="B571" s="188"/>
      <c r="C571" s="236"/>
    </row>
    <row r="572">
      <c r="A572" s="235"/>
      <c r="B572" s="188"/>
      <c r="C572" s="236"/>
    </row>
    <row r="573">
      <c r="A573" s="235"/>
      <c r="B573" s="188"/>
      <c r="C573" s="236"/>
    </row>
    <row r="574">
      <c r="A574" s="235"/>
      <c r="B574" s="188"/>
      <c r="C574" s="236"/>
    </row>
    <row r="575">
      <c r="A575" s="235"/>
      <c r="B575" s="188"/>
      <c r="C575" s="236"/>
    </row>
    <row r="576">
      <c r="A576" s="235"/>
      <c r="B576" s="188"/>
      <c r="C576" s="236"/>
    </row>
    <row r="577">
      <c r="A577" s="235"/>
      <c r="B577" s="188"/>
      <c r="C577" s="236"/>
    </row>
    <row r="578">
      <c r="A578" s="235"/>
      <c r="B578" s="188"/>
      <c r="C578" s="236"/>
    </row>
    <row r="579">
      <c r="A579" s="235"/>
      <c r="B579" s="188"/>
      <c r="C579" s="236"/>
    </row>
    <row r="580">
      <c r="A580" s="235"/>
      <c r="B580" s="188"/>
      <c r="C580" s="236"/>
    </row>
    <row r="581">
      <c r="A581" s="235"/>
      <c r="B581" s="188"/>
      <c r="C581" s="236"/>
    </row>
    <row r="582">
      <c r="A582" s="235"/>
      <c r="B582" s="188"/>
      <c r="C582" s="236"/>
    </row>
    <row r="583">
      <c r="A583" s="235"/>
      <c r="B583" s="188"/>
      <c r="C583" s="236"/>
    </row>
    <row r="584">
      <c r="A584" s="235"/>
      <c r="B584" s="188"/>
      <c r="C584" s="236"/>
    </row>
    <row r="585">
      <c r="A585" s="235"/>
      <c r="B585" s="188"/>
      <c r="C585" s="236"/>
    </row>
    <row r="586">
      <c r="A586" s="235"/>
      <c r="B586" s="188"/>
      <c r="C586" s="236"/>
    </row>
    <row r="587">
      <c r="A587" s="235"/>
      <c r="B587" s="188"/>
      <c r="C587" s="236"/>
    </row>
    <row r="588">
      <c r="A588" s="235"/>
      <c r="B588" s="188"/>
      <c r="C588" s="236"/>
    </row>
    <row r="589">
      <c r="A589" s="235"/>
      <c r="B589" s="188"/>
      <c r="C589" s="236"/>
    </row>
    <row r="590">
      <c r="A590" s="235"/>
      <c r="B590" s="188"/>
      <c r="C590" s="236"/>
    </row>
    <row r="591">
      <c r="A591" s="235"/>
      <c r="B591" s="188"/>
      <c r="C591" s="236"/>
    </row>
    <row r="592">
      <c r="A592" s="235"/>
      <c r="B592" s="188"/>
      <c r="C592" s="236"/>
    </row>
    <row r="593">
      <c r="A593" s="235"/>
      <c r="B593" s="188"/>
      <c r="C593" s="236"/>
    </row>
    <row r="594">
      <c r="A594" s="235"/>
      <c r="B594" s="188"/>
      <c r="C594" s="236"/>
    </row>
    <row r="595">
      <c r="A595" s="235"/>
      <c r="B595" s="188"/>
      <c r="C595" s="236"/>
    </row>
    <row r="596">
      <c r="A596" s="235"/>
      <c r="B596" s="188"/>
      <c r="C596" s="236"/>
    </row>
    <row r="597">
      <c r="A597" s="235"/>
      <c r="B597" s="188"/>
      <c r="C597" s="236"/>
    </row>
    <row r="598">
      <c r="A598" s="235"/>
      <c r="B598" s="188"/>
      <c r="C598" s="236"/>
    </row>
    <row r="599">
      <c r="A599" s="235"/>
      <c r="B599" s="188"/>
      <c r="C599" s="236"/>
    </row>
    <row r="600">
      <c r="A600" s="235"/>
      <c r="B600" s="188"/>
      <c r="C600" s="236"/>
    </row>
    <row r="601">
      <c r="A601" s="235"/>
      <c r="B601" s="188"/>
      <c r="C601" s="236"/>
    </row>
    <row r="602">
      <c r="A602" s="235"/>
      <c r="B602" s="188"/>
      <c r="C602" s="236"/>
    </row>
    <row r="603">
      <c r="A603" s="235"/>
      <c r="B603" s="188"/>
      <c r="C603" s="236"/>
    </row>
    <row r="604">
      <c r="A604" s="235"/>
      <c r="B604" s="188"/>
      <c r="C604" s="236"/>
    </row>
    <row r="605">
      <c r="A605" s="235"/>
      <c r="B605" s="188"/>
      <c r="C605" s="236"/>
    </row>
    <row r="606">
      <c r="A606" s="235"/>
      <c r="B606" s="188"/>
      <c r="C606" s="236"/>
    </row>
    <row r="607">
      <c r="A607" s="235"/>
      <c r="B607" s="188"/>
      <c r="C607" s="236"/>
    </row>
    <row r="608">
      <c r="A608" s="235"/>
      <c r="B608" s="188"/>
      <c r="C608" s="236"/>
    </row>
    <row r="609">
      <c r="A609" s="235"/>
      <c r="B609" s="188"/>
      <c r="C609" s="236"/>
    </row>
    <row r="610">
      <c r="A610" s="235"/>
      <c r="B610" s="188"/>
      <c r="C610" s="236"/>
    </row>
    <row r="611">
      <c r="A611" s="235"/>
      <c r="B611" s="188"/>
      <c r="C611" s="236"/>
    </row>
    <row r="612">
      <c r="A612" s="235"/>
      <c r="B612" s="188"/>
      <c r="C612" s="236"/>
    </row>
    <row r="613">
      <c r="A613" s="235"/>
      <c r="B613" s="188"/>
      <c r="C613" s="236"/>
    </row>
    <row r="614">
      <c r="A614" s="235"/>
      <c r="B614" s="188"/>
      <c r="C614" s="236"/>
    </row>
    <row r="615">
      <c r="A615" s="235"/>
      <c r="B615" s="188"/>
      <c r="C615" s="236"/>
    </row>
    <row r="616">
      <c r="A616" s="235"/>
      <c r="B616" s="188"/>
      <c r="C616" s="236"/>
    </row>
    <row r="617">
      <c r="A617" s="235"/>
      <c r="B617" s="188"/>
      <c r="C617" s="236"/>
    </row>
    <row r="618">
      <c r="A618" s="235"/>
      <c r="B618" s="188"/>
      <c r="C618" s="236"/>
    </row>
    <row r="619">
      <c r="A619" s="235"/>
      <c r="B619" s="188"/>
      <c r="C619" s="236"/>
    </row>
    <row r="620">
      <c r="A620" s="235"/>
      <c r="B620" s="188"/>
      <c r="C620" s="236"/>
    </row>
    <row r="621">
      <c r="A621" s="235"/>
      <c r="B621" s="188"/>
      <c r="C621" s="236"/>
    </row>
    <row r="622">
      <c r="A622" s="235"/>
      <c r="B622" s="188"/>
      <c r="C622" s="236"/>
    </row>
    <row r="623">
      <c r="A623" s="235"/>
      <c r="B623" s="188"/>
      <c r="C623" s="236"/>
    </row>
    <row r="624">
      <c r="A624" s="235"/>
      <c r="B624" s="188"/>
      <c r="C624" s="236"/>
    </row>
    <row r="625">
      <c r="A625" s="235"/>
      <c r="B625" s="188"/>
      <c r="C625" s="236"/>
    </row>
    <row r="626">
      <c r="A626" s="235"/>
      <c r="B626" s="188"/>
      <c r="C626" s="236"/>
    </row>
    <row r="627">
      <c r="A627" s="235"/>
      <c r="B627" s="188"/>
      <c r="C627" s="236"/>
    </row>
    <row r="628">
      <c r="A628" s="235"/>
      <c r="B628" s="188"/>
      <c r="C628" s="236"/>
    </row>
    <row r="629">
      <c r="A629" s="235"/>
      <c r="B629" s="188"/>
      <c r="C629" s="236"/>
    </row>
    <row r="630">
      <c r="A630" s="235"/>
      <c r="B630" s="188"/>
      <c r="C630" s="236"/>
    </row>
    <row r="631">
      <c r="A631" s="235"/>
      <c r="B631" s="188"/>
      <c r="C631" s="236"/>
    </row>
    <row r="632">
      <c r="A632" s="235"/>
      <c r="B632" s="188"/>
      <c r="C632" s="236"/>
    </row>
    <row r="633">
      <c r="A633" s="235"/>
      <c r="B633" s="188"/>
      <c r="C633" s="236"/>
    </row>
    <row r="634">
      <c r="A634" s="235"/>
      <c r="B634" s="188"/>
      <c r="C634" s="236"/>
    </row>
    <row r="635">
      <c r="A635" s="235"/>
      <c r="B635" s="188"/>
      <c r="C635" s="236"/>
    </row>
    <row r="636">
      <c r="A636" s="235"/>
      <c r="B636" s="188"/>
      <c r="C636" s="236"/>
    </row>
    <row r="637">
      <c r="A637" s="235"/>
      <c r="B637" s="188"/>
      <c r="C637" s="236"/>
    </row>
    <row r="638">
      <c r="A638" s="235"/>
      <c r="B638" s="188"/>
      <c r="C638" s="236"/>
    </row>
    <row r="639">
      <c r="A639" s="235"/>
      <c r="B639" s="188"/>
      <c r="C639" s="236"/>
    </row>
    <row r="640">
      <c r="A640" s="235"/>
      <c r="B640" s="188"/>
      <c r="C640" s="236"/>
    </row>
    <row r="641">
      <c r="A641" s="235"/>
      <c r="B641" s="188"/>
      <c r="C641" s="236"/>
    </row>
    <row r="642">
      <c r="A642" s="235"/>
      <c r="B642" s="188"/>
      <c r="C642" s="236"/>
    </row>
    <row r="643">
      <c r="A643" s="235"/>
      <c r="B643" s="188"/>
      <c r="C643" s="236"/>
    </row>
    <row r="644">
      <c r="A644" s="235"/>
      <c r="B644" s="188"/>
      <c r="C644" s="236"/>
    </row>
    <row r="645">
      <c r="A645" s="235"/>
      <c r="B645" s="188"/>
      <c r="C645" s="236"/>
    </row>
    <row r="646">
      <c r="A646" s="235"/>
      <c r="B646" s="188"/>
      <c r="C646" s="236"/>
    </row>
    <row r="647">
      <c r="A647" s="235"/>
      <c r="B647" s="188"/>
      <c r="C647" s="236"/>
    </row>
    <row r="648">
      <c r="A648" s="235"/>
      <c r="B648" s="188"/>
      <c r="C648" s="236"/>
    </row>
    <row r="649">
      <c r="A649" s="235"/>
      <c r="B649" s="188"/>
      <c r="C649" s="236"/>
    </row>
    <row r="650">
      <c r="A650" s="235"/>
      <c r="B650" s="188"/>
      <c r="C650" s="236"/>
    </row>
    <row r="651">
      <c r="A651" s="235"/>
      <c r="B651" s="188"/>
      <c r="C651" s="236"/>
    </row>
    <row r="652">
      <c r="A652" s="235"/>
      <c r="B652" s="188"/>
      <c r="C652" s="236"/>
    </row>
    <row r="653">
      <c r="A653" s="235"/>
      <c r="B653" s="188"/>
      <c r="C653" s="236"/>
    </row>
    <row r="654">
      <c r="A654" s="235"/>
      <c r="B654" s="188"/>
      <c r="C654" s="236"/>
    </row>
    <row r="655">
      <c r="A655" s="235"/>
      <c r="B655" s="188"/>
      <c r="C655" s="236"/>
    </row>
    <row r="656">
      <c r="A656" s="235"/>
      <c r="B656" s="188"/>
      <c r="C656" s="236"/>
    </row>
    <row r="657">
      <c r="A657" s="235"/>
      <c r="B657" s="188"/>
      <c r="C657" s="236"/>
    </row>
    <row r="658">
      <c r="A658" s="235"/>
      <c r="B658" s="188"/>
      <c r="C658" s="236"/>
    </row>
    <row r="659">
      <c r="A659" s="235"/>
      <c r="B659" s="188"/>
      <c r="C659" s="236"/>
    </row>
    <row r="660">
      <c r="A660" s="235"/>
      <c r="B660" s="188"/>
      <c r="C660" s="236"/>
    </row>
    <row r="661">
      <c r="A661" s="235"/>
      <c r="B661" s="188"/>
      <c r="C661" s="236"/>
    </row>
    <row r="662">
      <c r="A662" s="235"/>
      <c r="B662" s="188"/>
      <c r="C662" s="236"/>
    </row>
    <row r="663">
      <c r="A663" s="235"/>
      <c r="B663" s="188"/>
      <c r="C663" s="236"/>
    </row>
    <row r="664">
      <c r="A664" s="235"/>
      <c r="B664" s="188"/>
      <c r="C664" s="236"/>
    </row>
    <row r="665">
      <c r="A665" s="235"/>
      <c r="B665" s="188"/>
      <c r="C665" s="236"/>
    </row>
    <row r="666">
      <c r="A666" s="235"/>
      <c r="B666" s="188"/>
      <c r="C666" s="236"/>
    </row>
    <row r="667">
      <c r="A667" s="235"/>
      <c r="B667" s="188"/>
      <c r="C667" s="236"/>
    </row>
    <row r="668">
      <c r="A668" s="235"/>
      <c r="B668" s="188"/>
      <c r="C668" s="236"/>
    </row>
    <row r="669">
      <c r="A669" s="235"/>
      <c r="B669" s="188"/>
      <c r="C669" s="236"/>
    </row>
    <row r="670">
      <c r="A670" s="235"/>
      <c r="B670" s="188"/>
      <c r="C670" s="236"/>
    </row>
    <row r="671">
      <c r="A671" s="235"/>
      <c r="B671" s="188"/>
      <c r="C671" s="236"/>
    </row>
    <row r="672">
      <c r="A672" s="235"/>
      <c r="B672" s="188"/>
      <c r="C672" s="236"/>
    </row>
    <row r="673">
      <c r="A673" s="235"/>
      <c r="B673" s="188"/>
      <c r="C673" s="236"/>
    </row>
    <row r="674">
      <c r="A674" s="235"/>
      <c r="B674" s="188"/>
      <c r="C674" s="236"/>
    </row>
    <row r="675">
      <c r="A675" s="235"/>
      <c r="B675" s="188"/>
      <c r="C675" s="236"/>
    </row>
    <row r="676">
      <c r="A676" s="235"/>
      <c r="B676" s="188"/>
      <c r="C676" s="236"/>
    </row>
    <row r="677">
      <c r="A677" s="235"/>
      <c r="B677" s="188"/>
      <c r="C677" s="236"/>
    </row>
    <row r="678">
      <c r="A678" s="235"/>
      <c r="B678" s="188"/>
      <c r="C678" s="236"/>
    </row>
    <row r="679">
      <c r="A679" s="235"/>
      <c r="B679" s="188"/>
      <c r="C679" s="236"/>
    </row>
    <row r="680">
      <c r="A680" s="235"/>
      <c r="B680" s="188"/>
      <c r="C680" s="236"/>
    </row>
    <row r="681">
      <c r="A681" s="235"/>
      <c r="B681" s="188"/>
      <c r="C681" s="236"/>
    </row>
    <row r="682">
      <c r="A682" s="235"/>
      <c r="B682" s="188"/>
      <c r="C682" s="236"/>
    </row>
    <row r="683">
      <c r="A683" s="235"/>
      <c r="B683" s="188"/>
      <c r="C683" s="236"/>
    </row>
    <row r="684">
      <c r="A684" s="235"/>
      <c r="B684" s="188"/>
      <c r="C684" s="236"/>
    </row>
    <row r="685">
      <c r="A685" s="235"/>
      <c r="B685" s="188"/>
      <c r="C685" s="236"/>
    </row>
    <row r="686">
      <c r="A686" s="235"/>
      <c r="B686" s="188"/>
      <c r="C686" s="236"/>
    </row>
    <row r="687">
      <c r="A687" s="235"/>
      <c r="B687" s="188"/>
      <c r="C687" s="236"/>
    </row>
    <row r="688">
      <c r="A688" s="235"/>
      <c r="B688" s="188"/>
      <c r="C688" s="236"/>
    </row>
    <row r="689">
      <c r="A689" s="235"/>
      <c r="B689" s="188"/>
      <c r="C689" s="236"/>
    </row>
    <row r="690">
      <c r="A690" s="235"/>
      <c r="B690" s="188"/>
      <c r="C690" s="236"/>
    </row>
    <row r="691">
      <c r="A691" s="235"/>
      <c r="B691" s="188"/>
      <c r="C691" s="236"/>
    </row>
    <row r="692">
      <c r="A692" s="235"/>
      <c r="B692" s="188"/>
      <c r="C692" s="236"/>
    </row>
    <row r="693">
      <c r="A693" s="235"/>
      <c r="B693" s="188"/>
      <c r="C693" s="236"/>
    </row>
    <row r="694">
      <c r="A694" s="235"/>
      <c r="B694" s="188"/>
      <c r="C694" s="236"/>
    </row>
    <row r="695">
      <c r="A695" s="235"/>
      <c r="B695" s="188"/>
      <c r="C695" s="236"/>
    </row>
    <row r="696">
      <c r="A696" s="235"/>
      <c r="B696" s="188"/>
      <c r="C696" s="236"/>
    </row>
    <row r="697">
      <c r="A697" s="235"/>
      <c r="B697" s="188"/>
      <c r="C697" s="236"/>
    </row>
    <row r="698">
      <c r="A698" s="235"/>
      <c r="B698" s="188"/>
      <c r="C698" s="236"/>
    </row>
    <row r="699">
      <c r="A699" s="235"/>
      <c r="B699" s="188"/>
      <c r="C699" s="236"/>
    </row>
    <row r="700">
      <c r="A700" s="235"/>
      <c r="B700" s="188"/>
      <c r="C700" s="236"/>
    </row>
    <row r="701">
      <c r="A701" s="235"/>
      <c r="B701" s="188"/>
      <c r="C701" s="236"/>
    </row>
    <row r="702">
      <c r="A702" s="235"/>
      <c r="B702" s="188"/>
      <c r="C702" s="236"/>
    </row>
    <row r="703">
      <c r="A703" s="235"/>
      <c r="B703" s="188"/>
      <c r="C703" s="236"/>
    </row>
    <row r="704">
      <c r="A704" s="235"/>
      <c r="B704" s="188"/>
      <c r="C704" s="236"/>
    </row>
    <row r="705">
      <c r="A705" s="235"/>
      <c r="B705" s="188"/>
      <c r="C705" s="236"/>
    </row>
    <row r="706">
      <c r="A706" s="235"/>
      <c r="B706" s="188"/>
      <c r="C706" s="236"/>
    </row>
    <row r="707">
      <c r="A707" s="235"/>
      <c r="B707" s="188"/>
      <c r="C707" s="236"/>
    </row>
    <row r="708">
      <c r="A708" s="235"/>
      <c r="B708" s="188"/>
      <c r="C708" s="236"/>
    </row>
    <row r="709">
      <c r="A709" s="235"/>
      <c r="B709" s="188"/>
      <c r="C709" s="236"/>
    </row>
    <row r="710">
      <c r="A710" s="235"/>
      <c r="B710" s="188"/>
      <c r="C710" s="236"/>
    </row>
    <row r="711">
      <c r="A711" s="235"/>
      <c r="B711" s="188"/>
      <c r="C711" s="236"/>
    </row>
    <row r="712">
      <c r="A712" s="235"/>
      <c r="B712" s="188"/>
      <c r="C712" s="236"/>
    </row>
    <row r="713">
      <c r="A713" s="235"/>
      <c r="B713" s="188"/>
      <c r="C713" s="236"/>
    </row>
    <row r="714">
      <c r="A714" s="235"/>
      <c r="B714" s="188"/>
      <c r="C714" s="236"/>
    </row>
    <row r="715">
      <c r="A715" s="235"/>
      <c r="B715" s="188"/>
      <c r="C715" s="236"/>
    </row>
    <row r="716">
      <c r="A716" s="235"/>
      <c r="B716" s="188"/>
      <c r="C716" s="236"/>
    </row>
    <row r="717">
      <c r="A717" s="235"/>
      <c r="B717" s="188"/>
      <c r="C717" s="236"/>
    </row>
    <row r="718">
      <c r="A718" s="235"/>
      <c r="B718" s="188"/>
      <c r="C718" s="236"/>
    </row>
    <row r="719">
      <c r="A719" s="235"/>
      <c r="B719" s="188"/>
      <c r="C719" s="236"/>
    </row>
    <row r="720">
      <c r="A720" s="235"/>
      <c r="B720" s="188"/>
      <c r="C720" s="236"/>
    </row>
    <row r="721">
      <c r="A721" s="235"/>
      <c r="B721" s="188"/>
      <c r="C721" s="236"/>
    </row>
    <row r="722">
      <c r="A722" s="235"/>
      <c r="B722" s="188"/>
      <c r="C722" s="236"/>
    </row>
    <row r="723">
      <c r="A723" s="235"/>
      <c r="B723" s="188"/>
      <c r="C723" s="236"/>
    </row>
    <row r="724">
      <c r="A724" s="235"/>
      <c r="B724" s="188"/>
      <c r="C724" s="236"/>
    </row>
    <row r="725">
      <c r="A725" s="235"/>
      <c r="B725" s="188"/>
      <c r="C725" s="236"/>
    </row>
    <row r="726">
      <c r="A726" s="235"/>
      <c r="B726" s="188"/>
      <c r="C726" s="236"/>
    </row>
    <row r="727">
      <c r="A727" s="235"/>
      <c r="B727" s="188"/>
      <c r="C727" s="236"/>
    </row>
    <row r="728">
      <c r="A728" s="235"/>
      <c r="B728" s="188"/>
      <c r="C728" s="236"/>
    </row>
    <row r="729">
      <c r="A729" s="235"/>
      <c r="B729" s="188"/>
      <c r="C729" s="236"/>
    </row>
    <row r="730">
      <c r="A730" s="235"/>
      <c r="B730" s="188"/>
      <c r="C730" s="236"/>
    </row>
    <row r="731">
      <c r="A731" s="235"/>
      <c r="B731" s="188"/>
      <c r="C731" s="236"/>
    </row>
    <row r="732">
      <c r="A732" s="235"/>
      <c r="B732" s="188"/>
      <c r="C732" s="236"/>
    </row>
    <row r="733">
      <c r="A733" s="235"/>
      <c r="B733" s="188"/>
      <c r="C733" s="236"/>
    </row>
    <row r="734">
      <c r="A734" s="235"/>
      <c r="B734" s="188"/>
      <c r="C734" s="236"/>
    </row>
    <row r="735">
      <c r="A735" s="235"/>
      <c r="B735" s="188"/>
      <c r="C735" s="236"/>
    </row>
    <row r="736">
      <c r="A736" s="235"/>
      <c r="B736" s="188"/>
      <c r="C736" s="236"/>
    </row>
    <row r="737">
      <c r="A737" s="235"/>
      <c r="B737" s="188"/>
      <c r="C737" s="236"/>
    </row>
    <row r="738">
      <c r="A738" s="235"/>
      <c r="B738" s="188"/>
      <c r="C738" s="236"/>
    </row>
    <row r="739">
      <c r="A739" s="235"/>
      <c r="B739" s="188"/>
      <c r="C739" s="236"/>
    </row>
    <row r="740">
      <c r="A740" s="235"/>
      <c r="B740" s="188"/>
      <c r="C740" s="236"/>
    </row>
    <row r="741">
      <c r="A741" s="235"/>
      <c r="B741" s="188"/>
      <c r="C741" s="236"/>
    </row>
    <row r="742">
      <c r="A742" s="235"/>
      <c r="B742" s="188"/>
      <c r="C742" s="236"/>
    </row>
    <row r="743">
      <c r="A743" s="235"/>
      <c r="B743" s="188"/>
      <c r="C743" s="236"/>
    </row>
    <row r="744">
      <c r="A744" s="235"/>
      <c r="B744" s="188"/>
      <c r="C744" s="236"/>
    </row>
    <row r="745">
      <c r="A745" s="235"/>
      <c r="B745" s="188"/>
      <c r="C745" s="236"/>
    </row>
    <row r="746">
      <c r="A746" s="235"/>
      <c r="B746" s="188"/>
      <c r="C746" s="236"/>
    </row>
    <row r="747">
      <c r="A747" s="235"/>
      <c r="B747" s="188"/>
      <c r="C747" s="236"/>
    </row>
    <row r="748">
      <c r="A748" s="235"/>
      <c r="B748" s="188"/>
      <c r="C748" s="236"/>
    </row>
    <row r="749">
      <c r="A749" s="235"/>
      <c r="B749" s="188"/>
      <c r="C749" s="236"/>
    </row>
    <row r="750">
      <c r="A750" s="235"/>
      <c r="B750" s="188"/>
      <c r="C750" s="236"/>
    </row>
    <row r="751">
      <c r="A751" s="235"/>
      <c r="B751" s="188"/>
      <c r="C751" s="236"/>
    </row>
    <row r="752">
      <c r="A752" s="235"/>
      <c r="B752" s="188"/>
      <c r="C752" s="236"/>
    </row>
    <row r="753">
      <c r="A753" s="235"/>
      <c r="B753" s="188"/>
      <c r="C753" s="236"/>
    </row>
    <row r="754">
      <c r="A754" s="235"/>
      <c r="B754" s="188"/>
      <c r="C754" s="236"/>
    </row>
    <row r="755">
      <c r="A755" s="235"/>
      <c r="B755" s="188"/>
      <c r="C755" s="236"/>
    </row>
    <row r="756">
      <c r="A756" s="235"/>
      <c r="B756" s="188"/>
      <c r="C756" s="236"/>
    </row>
    <row r="757">
      <c r="A757" s="235"/>
      <c r="B757" s="188"/>
      <c r="C757" s="236"/>
    </row>
    <row r="758">
      <c r="A758" s="235"/>
      <c r="B758" s="188"/>
      <c r="C758" s="236"/>
    </row>
    <row r="759">
      <c r="A759" s="235"/>
      <c r="B759" s="188"/>
      <c r="C759" s="236"/>
    </row>
    <row r="760">
      <c r="A760" s="235"/>
      <c r="B760" s="188"/>
      <c r="C760" s="236"/>
    </row>
    <row r="761">
      <c r="A761" s="235"/>
      <c r="B761" s="188"/>
      <c r="C761" s="236"/>
    </row>
    <row r="762">
      <c r="A762" s="235"/>
      <c r="B762" s="188"/>
      <c r="C762" s="236"/>
    </row>
    <row r="763">
      <c r="A763" s="235"/>
      <c r="B763" s="188"/>
      <c r="C763" s="236"/>
    </row>
    <row r="764">
      <c r="A764" s="235"/>
      <c r="B764" s="188"/>
      <c r="C764" s="236"/>
    </row>
    <row r="765">
      <c r="A765" s="235"/>
      <c r="B765" s="188"/>
      <c r="C765" s="236"/>
    </row>
    <row r="766">
      <c r="A766" s="235"/>
      <c r="B766" s="188"/>
      <c r="C766" s="236"/>
    </row>
    <row r="767">
      <c r="A767" s="235"/>
      <c r="B767" s="188"/>
      <c r="C767" s="236"/>
    </row>
    <row r="768">
      <c r="A768" s="235"/>
      <c r="B768" s="188"/>
      <c r="C768" s="236"/>
    </row>
    <row r="769">
      <c r="A769" s="235"/>
      <c r="B769" s="188"/>
      <c r="C769" s="236"/>
    </row>
    <row r="770">
      <c r="A770" s="235"/>
      <c r="B770" s="188"/>
      <c r="C770" s="236"/>
    </row>
    <row r="771">
      <c r="A771" s="235"/>
      <c r="B771" s="188"/>
      <c r="C771" s="236"/>
    </row>
    <row r="772">
      <c r="A772" s="235"/>
      <c r="B772" s="188"/>
      <c r="C772" s="236"/>
    </row>
    <row r="773">
      <c r="A773" s="235"/>
      <c r="B773" s="188"/>
      <c r="C773" s="236"/>
    </row>
    <row r="774">
      <c r="A774" s="235"/>
      <c r="B774" s="188"/>
      <c r="C774" s="236"/>
    </row>
    <row r="775">
      <c r="A775" s="235"/>
      <c r="B775" s="188"/>
      <c r="C775" s="236"/>
    </row>
    <row r="776">
      <c r="A776" s="235"/>
      <c r="B776" s="188"/>
      <c r="C776" s="236"/>
    </row>
    <row r="777">
      <c r="A777" s="235"/>
      <c r="B777" s="188"/>
      <c r="C777" s="236"/>
    </row>
    <row r="778">
      <c r="A778" s="235"/>
      <c r="B778" s="188"/>
      <c r="C778" s="236"/>
    </row>
    <row r="779">
      <c r="A779" s="235"/>
      <c r="B779" s="188"/>
      <c r="C779" s="236"/>
    </row>
    <row r="780">
      <c r="A780" s="235"/>
      <c r="B780" s="188"/>
      <c r="C780" s="236"/>
    </row>
    <row r="781">
      <c r="A781" s="235"/>
      <c r="B781" s="188"/>
      <c r="C781" s="236"/>
    </row>
    <row r="782">
      <c r="A782" s="235"/>
      <c r="B782" s="188"/>
      <c r="C782" s="236"/>
    </row>
    <row r="783">
      <c r="A783" s="235"/>
      <c r="B783" s="188"/>
      <c r="C783" s="236"/>
    </row>
    <row r="784">
      <c r="A784" s="235"/>
      <c r="B784" s="188"/>
      <c r="C784" s="236"/>
    </row>
    <row r="785">
      <c r="A785" s="235"/>
      <c r="B785" s="188"/>
      <c r="C785" s="236"/>
    </row>
    <row r="786">
      <c r="A786" s="235"/>
      <c r="B786" s="188"/>
      <c r="C786" s="236"/>
    </row>
    <row r="787">
      <c r="A787" s="235"/>
      <c r="B787" s="188"/>
      <c r="C787" s="236"/>
    </row>
    <row r="788">
      <c r="A788" s="235"/>
      <c r="B788" s="188"/>
      <c r="C788" s="236"/>
    </row>
    <row r="789">
      <c r="A789" s="235"/>
      <c r="B789" s="188"/>
      <c r="C789" s="236"/>
    </row>
    <row r="790">
      <c r="A790" s="235"/>
      <c r="B790" s="188"/>
      <c r="C790" s="236"/>
    </row>
    <row r="791">
      <c r="A791" s="235"/>
      <c r="B791" s="188"/>
      <c r="C791" s="236"/>
    </row>
    <row r="792">
      <c r="A792" s="235"/>
      <c r="B792" s="188"/>
      <c r="C792" s="236"/>
    </row>
    <row r="793">
      <c r="A793" s="235"/>
      <c r="B793" s="188"/>
      <c r="C793" s="236"/>
    </row>
    <row r="794">
      <c r="A794" s="235"/>
      <c r="B794" s="188"/>
      <c r="C794" s="236"/>
    </row>
    <row r="795">
      <c r="A795" s="235"/>
      <c r="B795" s="188"/>
      <c r="C795" s="236"/>
    </row>
    <row r="796">
      <c r="A796" s="235"/>
      <c r="B796" s="188"/>
      <c r="C796" s="236"/>
    </row>
    <row r="797">
      <c r="A797" s="235"/>
      <c r="B797" s="188"/>
      <c r="C797" s="236"/>
    </row>
    <row r="798">
      <c r="A798" s="235"/>
      <c r="B798" s="188"/>
      <c r="C798" s="236"/>
    </row>
    <row r="799">
      <c r="A799" s="235"/>
      <c r="B799" s="188"/>
      <c r="C799" s="236"/>
    </row>
    <row r="800">
      <c r="A800" s="235"/>
      <c r="B800" s="188"/>
      <c r="C800" s="236"/>
    </row>
    <row r="801">
      <c r="A801" s="235"/>
      <c r="B801" s="188"/>
      <c r="C801" s="236"/>
    </row>
    <row r="802">
      <c r="A802" s="235"/>
      <c r="B802" s="188"/>
      <c r="C802" s="236"/>
    </row>
    <row r="803">
      <c r="A803" s="235"/>
      <c r="B803" s="188"/>
      <c r="C803" s="236"/>
    </row>
    <row r="804">
      <c r="A804" s="235"/>
      <c r="B804" s="188"/>
      <c r="C804" s="236"/>
    </row>
    <row r="805">
      <c r="A805" s="235"/>
      <c r="B805" s="188"/>
      <c r="C805" s="236"/>
    </row>
    <row r="806">
      <c r="A806" s="235"/>
      <c r="B806" s="188"/>
      <c r="C806" s="236"/>
    </row>
    <row r="807">
      <c r="A807" s="235"/>
      <c r="B807" s="188"/>
      <c r="C807" s="236"/>
    </row>
    <row r="808">
      <c r="A808" s="235"/>
      <c r="B808" s="188"/>
      <c r="C808" s="236"/>
    </row>
    <row r="809">
      <c r="A809" s="235"/>
      <c r="B809" s="188"/>
      <c r="C809" s="236"/>
    </row>
    <row r="810">
      <c r="A810" s="235"/>
      <c r="B810" s="188"/>
      <c r="C810" s="236"/>
    </row>
    <row r="811">
      <c r="A811" s="235"/>
      <c r="B811" s="188"/>
      <c r="C811" s="236"/>
    </row>
    <row r="812">
      <c r="A812" s="235"/>
      <c r="B812" s="188"/>
      <c r="C812" s="236"/>
    </row>
    <row r="813">
      <c r="A813" s="235"/>
      <c r="B813" s="188"/>
      <c r="C813" s="236"/>
    </row>
    <row r="814">
      <c r="A814" s="235"/>
      <c r="B814" s="188"/>
      <c r="C814" s="236"/>
    </row>
    <row r="815">
      <c r="A815" s="235"/>
      <c r="B815" s="188"/>
      <c r="C815" s="236"/>
    </row>
    <row r="816">
      <c r="A816" s="235"/>
      <c r="B816" s="188"/>
      <c r="C816" s="236"/>
    </row>
    <row r="817">
      <c r="A817" s="235"/>
      <c r="B817" s="188"/>
      <c r="C817" s="236"/>
    </row>
    <row r="818">
      <c r="A818" s="235"/>
      <c r="B818" s="188"/>
      <c r="C818" s="236"/>
    </row>
    <row r="819">
      <c r="A819" s="235"/>
      <c r="B819" s="188"/>
      <c r="C819" s="236"/>
    </row>
    <row r="820">
      <c r="A820" s="235"/>
      <c r="B820" s="188"/>
      <c r="C820" s="236"/>
    </row>
    <row r="821">
      <c r="A821" s="235"/>
      <c r="B821" s="188"/>
      <c r="C821" s="236"/>
    </row>
    <row r="822">
      <c r="A822" s="235"/>
      <c r="B822" s="188"/>
      <c r="C822" s="236"/>
    </row>
    <row r="823">
      <c r="A823" s="235"/>
      <c r="B823" s="188"/>
      <c r="C823" s="236"/>
    </row>
    <row r="824">
      <c r="A824" s="235"/>
      <c r="B824" s="188"/>
      <c r="C824" s="236"/>
    </row>
    <row r="825">
      <c r="A825" s="235"/>
      <c r="B825" s="188"/>
      <c r="C825" s="236"/>
    </row>
    <row r="826">
      <c r="A826" s="235"/>
      <c r="B826" s="188"/>
      <c r="C826" s="236"/>
    </row>
    <row r="827">
      <c r="A827" s="235"/>
      <c r="B827" s="188"/>
      <c r="C827" s="236"/>
    </row>
    <row r="828">
      <c r="A828" s="235"/>
      <c r="B828" s="188"/>
      <c r="C828" s="236"/>
    </row>
    <row r="829">
      <c r="A829" s="235"/>
      <c r="B829" s="188"/>
      <c r="C829" s="236"/>
    </row>
    <row r="830">
      <c r="A830" s="235"/>
      <c r="B830" s="188"/>
      <c r="C830" s="236"/>
    </row>
    <row r="831">
      <c r="A831" s="235"/>
      <c r="B831" s="188"/>
      <c r="C831" s="236"/>
    </row>
    <row r="832">
      <c r="A832" s="235"/>
      <c r="B832" s="188"/>
      <c r="C832" s="236"/>
    </row>
    <row r="833">
      <c r="A833" s="235"/>
      <c r="B833" s="188"/>
      <c r="C833" s="236"/>
    </row>
    <row r="834">
      <c r="A834" s="235"/>
      <c r="B834" s="188"/>
      <c r="C834" s="236"/>
    </row>
    <row r="835">
      <c r="A835" s="235"/>
      <c r="B835" s="188"/>
      <c r="C835" s="236"/>
    </row>
    <row r="836">
      <c r="A836" s="235"/>
      <c r="B836" s="188"/>
      <c r="C836" s="236"/>
    </row>
    <row r="837">
      <c r="A837" s="235"/>
      <c r="B837" s="188"/>
      <c r="C837" s="236"/>
    </row>
    <row r="838">
      <c r="A838" s="235"/>
      <c r="B838" s="188"/>
      <c r="C838" s="236"/>
    </row>
    <row r="839">
      <c r="A839" s="235"/>
      <c r="B839" s="188"/>
      <c r="C839" s="236"/>
    </row>
    <row r="840">
      <c r="A840" s="235"/>
      <c r="B840" s="188"/>
      <c r="C840" s="236"/>
    </row>
    <row r="841">
      <c r="A841" s="235"/>
      <c r="B841" s="188"/>
      <c r="C841" s="236"/>
    </row>
    <row r="842">
      <c r="A842" s="235"/>
      <c r="B842" s="188"/>
      <c r="C842" s="236"/>
    </row>
    <row r="843">
      <c r="A843" s="235"/>
      <c r="B843" s="188"/>
      <c r="C843" s="236"/>
    </row>
    <row r="844">
      <c r="A844" s="235"/>
      <c r="B844" s="188"/>
      <c r="C844" s="236"/>
    </row>
    <row r="845">
      <c r="A845" s="235"/>
      <c r="B845" s="188"/>
      <c r="C845" s="236"/>
    </row>
    <row r="846">
      <c r="A846" s="235"/>
      <c r="B846" s="188"/>
      <c r="C846" s="236"/>
    </row>
    <row r="847">
      <c r="A847" s="235"/>
      <c r="B847" s="188"/>
      <c r="C847" s="236"/>
    </row>
    <row r="848">
      <c r="A848" s="235"/>
      <c r="B848" s="188"/>
      <c r="C848" s="236"/>
    </row>
    <row r="849">
      <c r="A849" s="235"/>
      <c r="B849" s="188"/>
      <c r="C849" s="236"/>
    </row>
    <row r="850">
      <c r="A850" s="235"/>
      <c r="B850" s="188"/>
      <c r="C850" s="236"/>
    </row>
    <row r="851">
      <c r="A851" s="235"/>
      <c r="B851" s="188"/>
      <c r="C851" s="236"/>
    </row>
    <row r="852">
      <c r="A852" s="235"/>
      <c r="B852" s="188"/>
      <c r="C852" s="236"/>
    </row>
    <row r="853">
      <c r="A853" s="235"/>
      <c r="B853" s="188"/>
      <c r="C853" s="236"/>
    </row>
    <row r="854">
      <c r="A854" s="235"/>
      <c r="B854" s="188"/>
      <c r="C854" s="236"/>
    </row>
    <row r="855">
      <c r="A855" s="235"/>
      <c r="B855" s="188"/>
      <c r="C855" s="236"/>
    </row>
    <row r="856">
      <c r="A856" s="235"/>
      <c r="B856" s="188"/>
      <c r="C856" s="236"/>
    </row>
    <row r="857">
      <c r="A857" s="235"/>
      <c r="B857" s="188"/>
      <c r="C857" s="236"/>
    </row>
    <row r="858">
      <c r="A858" s="235"/>
      <c r="B858" s="188"/>
      <c r="C858" s="236"/>
    </row>
    <row r="859">
      <c r="A859" s="235"/>
      <c r="B859" s="188"/>
      <c r="C859" s="236"/>
    </row>
    <row r="860">
      <c r="A860" s="235"/>
      <c r="B860" s="188"/>
      <c r="C860" s="236"/>
    </row>
    <row r="861">
      <c r="A861" s="235"/>
      <c r="B861" s="188"/>
      <c r="C861" s="236"/>
    </row>
    <row r="862">
      <c r="A862" s="235"/>
      <c r="B862" s="188"/>
      <c r="C862" s="236"/>
    </row>
    <row r="863">
      <c r="A863" s="235"/>
      <c r="B863" s="188"/>
      <c r="C863" s="236"/>
    </row>
    <row r="864">
      <c r="A864" s="235"/>
      <c r="B864" s="188"/>
      <c r="C864" s="236"/>
    </row>
    <row r="865">
      <c r="A865" s="235"/>
      <c r="B865" s="188"/>
      <c r="C865" s="236"/>
    </row>
    <row r="866">
      <c r="A866" s="235"/>
      <c r="B866" s="188"/>
      <c r="C866" s="236"/>
    </row>
    <row r="867">
      <c r="A867" s="235"/>
      <c r="B867" s="188"/>
      <c r="C867" s="236"/>
    </row>
    <row r="868">
      <c r="A868" s="235"/>
      <c r="B868" s="188"/>
      <c r="C868" s="236"/>
    </row>
    <row r="869">
      <c r="A869" s="235"/>
      <c r="B869" s="188"/>
      <c r="C869" s="236"/>
    </row>
    <row r="870">
      <c r="A870" s="235"/>
      <c r="B870" s="188"/>
      <c r="C870" s="236"/>
    </row>
    <row r="871">
      <c r="A871" s="235"/>
      <c r="B871" s="188"/>
      <c r="C871" s="236"/>
    </row>
    <row r="872">
      <c r="A872" s="235"/>
      <c r="B872" s="188"/>
      <c r="C872" s="236"/>
    </row>
    <row r="873">
      <c r="A873" s="235"/>
      <c r="B873" s="188"/>
      <c r="C873" s="236"/>
    </row>
    <row r="874">
      <c r="A874" s="235"/>
      <c r="B874" s="188"/>
      <c r="C874" s="236"/>
    </row>
    <row r="875">
      <c r="A875" s="235"/>
      <c r="B875" s="188"/>
      <c r="C875" s="236"/>
    </row>
    <row r="876">
      <c r="A876" s="235"/>
      <c r="B876" s="188"/>
      <c r="C876" s="236"/>
    </row>
    <row r="877">
      <c r="A877" s="235"/>
      <c r="B877" s="188"/>
      <c r="C877" s="236"/>
    </row>
    <row r="878">
      <c r="A878" s="235"/>
      <c r="B878" s="188"/>
      <c r="C878" s="236"/>
    </row>
    <row r="879">
      <c r="A879" s="235"/>
      <c r="B879" s="188"/>
      <c r="C879" s="236"/>
    </row>
    <row r="880">
      <c r="A880" s="235"/>
      <c r="B880" s="188"/>
      <c r="C880" s="236"/>
    </row>
    <row r="881">
      <c r="A881" s="235"/>
      <c r="B881" s="188"/>
      <c r="C881" s="236"/>
    </row>
    <row r="882">
      <c r="A882" s="235"/>
      <c r="B882" s="188"/>
      <c r="C882" s="236"/>
    </row>
    <row r="883">
      <c r="A883" s="235"/>
      <c r="B883" s="188"/>
      <c r="C883" s="236"/>
    </row>
    <row r="884">
      <c r="A884" s="235"/>
      <c r="B884" s="188"/>
      <c r="C884" s="236"/>
    </row>
    <row r="885">
      <c r="A885" s="235"/>
      <c r="B885" s="188"/>
      <c r="C885" s="236"/>
    </row>
    <row r="886">
      <c r="A886" s="235"/>
      <c r="B886" s="188"/>
      <c r="C886" s="236"/>
    </row>
    <row r="887">
      <c r="A887" s="235"/>
      <c r="B887" s="188"/>
      <c r="C887" s="236"/>
    </row>
    <row r="888">
      <c r="A888" s="235"/>
      <c r="B888" s="188"/>
      <c r="C888" s="236"/>
    </row>
    <row r="889">
      <c r="A889" s="235"/>
      <c r="B889" s="188"/>
      <c r="C889" s="236"/>
    </row>
    <row r="890">
      <c r="A890" s="235"/>
      <c r="B890" s="188"/>
      <c r="C890" s="236"/>
    </row>
    <row r="891">
      <c r="A891" s="235"/>
      <c r="B891" s="188"/>
      <c r="C891" s="236"/>
    </row>
    <row r="892">
      <c r="A892" s="235"/>
      <c r="B892" s="188"/>
      <c r="C892" s="236"/>
    </row>
    <row r="893">
      <c r="A893" s="235"/>
      <c r="B893" s="188"/>
      <c r="C893" s="236"/>
    </row>
    <row r="894">
      <c r="A894" s="235"/>
      <c r="B894" s="188"/>
      <c r="C894" s="236"/>
    </row>
    <row r="895">
      <c r="A895" s="235"/>
      <c r="B895" s="188"/>
      <c r="C895" s="236"/>
    </row>
    <row r="896">
      <c r="A896" s="235"/>
      <c r="B896" s="188"/>
      <c r="C896" s="236"/>
    </row>
    <row r="897">
      <c r="A897" s="235"/>
      <c r="B897" s="188"/>
      <c r="C897" s="236"/>
    </row>
    <row r="898">
      <c r="A898" s="235"/>
      <c r="B898" s="188"/>
      <c r="C898" s="236"/>
    </row>
    <row r="899">
      <c r="A899" s="235"/>
      <c r="B899" s="188"/>
      <c r="C899" s="236"/>
    </row>
    <row r="900">
      <c r="A900" s="235"/>
      <c r="B900" s="188"/>
      <c r="C900" s="236"/>
    </row>
    <row r="901">
      <c r="A901" s="235"/>
      <c r="B901" s="188"/>
      <c r="C901" s="236"/>
    </row>
    <row r="902">
      <c r="A902" s="235"/>
      <c r="B902" s="188"/>
      <c r="C902" s="236"/>
    </row>
    <row r="903">
      <c r="A903" s="235"/>
      <c r="B903" s="188"/>
      <c r="C903" s="236"/>
    </row>
    <row r="904">
      <c r="A904" s="235"/>
      <c r="B904" s="188"/>
      <c r="C904" s="236"/>
    </row>
    <row r="905">
      <c r="A905" s="235"/>
      <c r="B905" s="188"/>
      <c r="C905" s="236"/>
    </row>
    <row r="906">
      <c r="A906" s="235"/>
      <c r="B906" s="188"/>
      <c r="C906" s="236"/>
    </row>
    <row r="907">
      <c r="A907" s="235"/>
      <c r="B907" s="188"/>
      <c r="C907" s="236"/>
    </row>
    <row r="908">
      <c r="A908" s="235"/>
      <c r="B908" s="188"/>
      <c r="C908" s="236"/>
    </row>
    <row r="909">
      <c r="A909" s="235"/>
      <c r="B909" s="188"/>
      <c r="C909" s="236"/>
    </row>
    <row r="910">
      <c r="A910" s="235"/>
      <c r="B910" s="188"/>
      <c r="C910" s="236"/>
    </row>
    <row r="911">
      <c r="A911" s="235"/>
      <c r="B911" s="188"/>
      <c r="C911" s="236"/>
    </row>
    <row r="912">
      <c r="A912" s="235"/>
      <c r="B912" s="188"/>
      <c r="C912" s="236"/>
    </row>
    <row r="913">
      <c r="A913" s="235"/>
      <c r="B913" s="188"/>
      <c r="C913" s="236"/>
    </row>
    <row r="914">
      <c r="A914" s="235"/>
      <c r="B914" s="188"/>
      <c r="C914" s="236"/>
    </row>
    <row r="915">
      <c r="A915" s="235"/>
      <c r="B915" s="188"/>
      <c r="C915" s="236"/>
    </row>
    <row r="916">
      <c r="A916" s="235"/>
      <c r="B916" s="188"/>
      <c r="C916" s="236"/>
    </row>
    <row r="917">
      <c r="A917" s="235"/>
      <c r="B917" s="188"/>
      <c r="C917" s="236"/>
    </row>
    <row r="918">
      <c r="A918" s="235"/>
      <c r="B918" s="188"/>
      <c r="C918" s="236"/>
    </row>
    <row r="919">
      <c r="A919" s="235"/>
      <c r="B919" s="188"/>
      <c r="C919" s="236"/>
    </row>
    <row r="920">
      <c r="A920" s="235"/>
      <c r="B920" s="188"/>
      <c r="C920" s="236"/>
    </row>
    <row r="921">
      <c r="A921" s="235"/>
      <c r="B921" s="188"/>
      <c r="C921" s="236"/>
    </row>
    <row r="922">
      <c r="A922" s="235"/>
      <c r="B922" s="188"/>
      <c r="C922" s="236"/>
    </row>
    <row r="923">
      <c r="A923" s="235"/>
      <c r="B923" s="188"/>
      <c r="C923" s="236"/>
    </row>
    <row r="924">
      <c r="A924" s="235"/>
      <c r="B924" s="188"/>
      <c r="C924" s="236"/>
    </row>
    <row r="925">
      <c r="A925" s="235"/>
      <c r="B925" s="188"/>
      <c r="C925" s="236"/>
    </row>
    <row r="926">
      <c r="A926" s="235"/>
      <c r="B926" s="188"/>
      <c r="C926" s="236"/>
    </row>
    <row r="927">
      <c r="A927" s="235"/>
      <c r="B927" s="188"/>
      <c r="C927" s="236"/>
    </row>
    <row r="928">
      <c r="A928" s="235"/>
      <c r="B928" s="188"/>
      <c r="C928" s="236"/>
    </row>
    <row r="929">
      <c r="A929" s="235"/>
      <c r="B929" s="188"/>
      <c r="C929" s="236"/>
    </row>
    <row r="930">
      <c r="A930" s="235"/>
      <c r="B930" s="188"/>
      <c r="C930" s="236"/>
    </row>
    <row r="931">
      <c r="A931" s="235"/>
      <c r="B931" s="188"/>
      <c r="C931" s="236"/>
    </row>
    <row r="932">
      <c r="A932" s="235"/>
      <c r="B932" s="188"/>
      <c r="C932" s="236"/>
    </row>
    <row r="933">
      <c r="A933" s="235"/>
      <c r="B933" s="188"/>
      <c r="C933" s="236"/>
    </row>
    <row r="934">
      <c r="A934" s="235"/>
      <c r="B934" s="188"/>
      <c r="C934" s="236"/>
    </row>
    <row r="935">
      <c r="A935" s="235"/>
      <c r="B935" s="188"/>
      <c r="C935" s="236"/>
    </row>
    <row r="936">
      <c r="A936" s="235"/>
      <c r="B936" s="188"/>
      <c r="C936" s="236"/>
    </row>
    <row r="937">
      <c r="A937" s="235"/>
      <c r="B937" s="188"/>
      <c r="C937" s="236"/>
    </row>
    <row r="938">
      <c r="A938" s="235"/>
      <c r="B938" s="188"/>
      <c r="C938" s="236"/>
    </row>
    <row r="939">
      <c r="A939" s="235"/>
      <c r="B939" s="188"/>
      <c r="C939" s="236"/>
    </row>
    <row r="940">
      <c r="A940" s="235"/>
      <c r="B940" s="188"/>
      <c r="C940" s="236"/>
    </row>
    <row r="941">
      <c r="A941" s="235"/>
      <c r="B941" s="188"/>
      <c r="C941" s="236"/>
    </row>
    <row r="942">
      <c r="A942" s="235"/>
      <c r="B942" s="188"/>
      <c r="C942" s="236"/>
    </row>
    <row r="943">
      <c r="A943" s="235"/>
      <c r="B943" s="188"/>
      <c r="C943" s="236"/>
    </row>
    <row r="944">
      <c r="A944" s="235"/>
      <c r="B944" s="188"/>
      <c r="C944" s="236"/>
    </row>
    <row r="945">
      <c r="A945" s="235"/>
      <c r="B945" s="188"/>
      <c r="C945" s="236"/>
    </row>
    <row r="946">
      <c r="A946" s="235"/>
      <c r="B946" s="188"/>
      <c r="C946" s="236"/>
    </row>
    <row r="947">
      <c r="A947" s="235"/>
      <c r="B947" s="188"/>
      <c r="C947" s="236"/>
    </row>
    <row r="948">
      <c r="A948" s="235"/>
      <c r="B948" s="188"/>
      <c r="C948" s="236"/>
    </row>
    <row r="949">
      <c r="A949" s="235"/>
      <c r="B949" s="188"/>
      <c r="C949" s="236"/>
    </row>
    <row r="950">
      <c r="A950" s="235"/>
      <c r="B950" s="188"/>
      <c r="C950" s="236"/>
    </row>
    <row r="951">
      <c r="A951" s="235"/>
      <c r="B951" s="188"/>
      <c r="C951" s="236"/>
    </row>
    <row r="952">
      <c r="A952" s="235"/>
      <c r="B952" s="188"/>
      <c r="C952" s="236"/>
    </row>
    <row r="953">
      <c r="A953" s="235"/>
      <c r="B953" s="188"/>
      <c r="C953" s="236"/>
    </row>
    <row r="954">
      <c r="A954" s="235"/>
      <c r="B954" s="188"/>
      <c r="C954" s="236"/>
    </row>
    <row r="955">
      <c r="A955" s="235"/>
      <c r="B955" s="188"/>
      <c r="C955" s="236"/>
    </row>
    <row r="956">
      <c r="A956" s="235"/>
      <c r="B956" s="188"/>
      <c r="C956" s="236"/>
    </row>
    <row r="957">
      <c r="A957" s="235"/>
      <c r="B957" s="188"/>
      <c r="C957" s="236"/>
    </row>
    <row r="958">
      <c r="A958" s="235"/>
      <c r="B958" s="188"/>
      <c r="C958" s="236"/>
    </row>
    <row r="959">
      <c r="A959" s="235"/>
      <c r="B959" s="188"/>
      <c r="C959" s="236"/>
    </row>
    <row r="960">
      <c r="A960" s="235"/>
      <c r="B960" s="188"/>
      <c r="C960" s="236"/>
    </row>
    <row r="961">
      <c r="A961" s="235"/>
      <c r="B961" s="188"/>
      <c r="C961" s="236"/>
    </row>
    <row r="962">
      <c r="A962" s="235"/>
      <c r="B962" s="188"/>
      <c r="C962" s="236"/>
    </row>
    <row r="963">
      <c r="A963" s="235"/>
      <c r="B963" s="188"/>
      <c r="C963" s="236"/>
    </row>
    <row r="964">
      <c r="A964" s="235"/>
      <c r="B964" s="188"/>
      <c r="C964" s="236"/>
    </row>
    <row r="965">
      <c r="A965" s="235"/>
      <c r="B965" s="188"/>
      <c r="C965" s="236"/>
    </row>
    <row r="966">
      <c r="A966" s="235"/>
      <c r="B966" s="188"/>
      <c r="C966" s="236"/>
    </row>
    <row r="967">
      <c r="A967" s="235"/>
      <c r="B967" s="188"/>
      <c r="C967" s="236"/>
    </row>
    <row r="968">
      <c r="A968" s="235"/>
      <c r="B968" s="188"/>
      <c r="C968" s="236"/>
    </row>
    <row r="969">
      <c r="A969" s="235"/>
      <c r="B969" s="188"/>
      <c r="C969" s="236"/>
    </row>
    <row r="970">
      <c r="A970" s="235"/>
      <c r="B970" s="188"/>
      <c r="C970" s="236"/>
    </row>
    <row r="971">
      <c r="A971" s="235"/>
      <c r="B971" s="188"/>
      <c r="C971" s="236"/>
    </row>
    <row r="972">
      <c r="A972" s="235"/>
      <c r="B972" s="188"/>
      <c r="C972" s="236"/>
    </row>
    <row r="973">
      <c r="A973" s="235"/>
      <c r="B973" s="188"/>
      <c r="C973" s="236"/>
    </row>
    <row r="974">
      <c r="A974" s="235"/>
      <c r="B974" s="188"/>
      <c r="C974" s="236"/>
    </row>
    <row r="975">
      <c r="A975" s="235"/>
      <c r="B975" s="188"/>
      <c r="C975" s="236"/>
    </row>
    <row r="976">
      <c r="A976" s="235"/>
      <c r="B976" s="188"/>
      <c r="C976" s="236"/>
    </row>
    <row r="977">
      <c r="A977" s="235"/>
      <c r="B977" s="188"/>
      <c r="C977" s="236"/>
    </row>
    <row r="978">
      <c r="A978" s="235"/>
      <c r="B978" s="188"/>
      <c r="C978" s="236"/>
    </row>
    <row r="979">
      <c r="A979" s="235"/>
      <c r="B979" s="188"/>
      <c r="C979" s="236"/>
    </row>
    <row r="980">
      <c r="A980" s="235"/>
      <c r="B980" s="188"/>
      <c r="C980" s="236"/>
    </row>
    <row r="981">
      <c r="A981" s="235"/>
      <c r="B981" s="188"/>
      <c r="C981" s="236"/>
    </row>
    <row r="982">
      <c r="A982" s="235"/>
      <c r="B982" s="188"/>
      <c r="C982" s="236"/>
    </row>
    <row r="983">
      <c r="A983" s="235"/>
      <c r="B983" s="188"/>
      <c r="C983" s="236"/>
    </row>
    <row r="984">
      <c r="A984" s="235"/>
      <c r="B984" s="188"/>
      <c r="C984" s="236"/>
    </row>
    <row r="985">
      <c r="A985" s="235"/>
      <c r="B985" s="188"/>
      <c r="C985" s="236"/>
    </row>
    <row r="986">
      <c r="A986" s="235"/>
      <c r="B986" s="188"/>
      <c r="C986" s="236"/>
    </row>
    <row r="987">
      <c r="A987" s="235"/>
      <c r="B987" s="188"/>
      <c r="C987" s="236"/>
    </row>
    <row r="988">
      <c r="A988" s="235"/>
      <c r="B988" s="188"/>
      <c r="C988" s="236"/>
    </row>
    <row r="989">
      <c r="A989" s="235"/>
      <c r="B989" s="188"/>
      <c r="C989" s="236"/>
    </row>
    <row r="990">
      <c r="A990" s="235"/>
      <c r="B990" s="188"/>
      <c r="C990" s="236"/>
    </row>
    <row r="991">
      <c r="A991" s="235"/>
      <c r="B991" s="188"/>
      <c r="C991" s="236"/>
    </row>
    <row r="992">
      <c r="A992" s="235"/>
      <c r="B992" s="188"/>
      <c r="C992" s="236"/>
    </row>
    <row r="993">
      <c r="A993" s="235"/>
      <c r="B993" s="188"/>
      <c r="C993" s="236"/>
    </row>
    <row r="994">
      <c r="A994" s="235"/>
      <c r="B994" s="188"/>
      <c r="C994" s="236"/>
    </row>
    <row r="995">
      <c r="A995" s="235"/>
      <c r="B995" s="188"/>
      <c r="C995" s="236"/>
    </row>
    <row r="996">
      <c r="A996" s="235"/>
      <c r="B996" s="188"/>
      <c r="C996" s="236"/>
    </row>
    <row r="997">
      <c r="A997" s="235"/>
      <c r="B997" s="188"/>
      <c r="C997" s="236"/>
    </row>
    <row r="998">
      <c r="A998" s="235"/>
      <c r="B998" s="188"/>
      <c r="C998" s="236"/>
    </row>
    <row r="999">
      <c r="A999" s="235"/>
      <c r="B999" s="188"/>
      <c r="C999" s="236"/>
    </row>
  </sheetData>
  <drawing r:id="rId2"/>
  <legacyDrawing r:id="rId3"/>
  <tableParts count="2">
    <tablePart r:id="rId6"/>
    <tablePart r:id="rId7"/>
  </tableParts>
</worksheet>
</file>