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480" yWindow="75" windowWidth="18195" windowHeight="11820"/>
  </bookViews>
  <sheets>
    <sheet name="Accounts" sheetId="1" r:id="rId1"/>
    <sheet name="Total Savings" sheetId="2" r:id="rId2"/>
    <sheet name="Living Expenses" sheetId="3" r:id="rId3"/>
  </sheets>
  <calcPr calcId="152511"/>
</workbook>
</file>

<file path=xl/calcChain.xml><?xml version="1.0" encoding="utf-8"?>
<calcChain xmlns="http://schemas.openxmlformats.org/spreadsheetml/2006/main">
  <c r="G8" i="3" l="1"/>
  <c r="F8" i="3"/>
  <c r="E8" i="3"/>
  <c r="D8" i="3"/>
  <c r="C8" i="3"/>
  <c r="B8" i="3"/>
  <c r="G14" i="1"/>
  <c r="F14" i="1"/>
  <c r="E14" i="1"/>
  <c r="D14" i="1"/>
  <c r="C14" i="1"/>
  <c r="B14" i="1"/>
  <c r="H14" i="1" l="1"/>
  <c r="G9" i="3"/>
  <c r="F9" i="3"/>
  <c r="E9" i="3"/>
  <c r="D9" i="3"/>
  <c r="D10" i="3" s="1"/>
  <c r="D11" i="3" s="1"/>
  <c r="D13" i="3" s="1"/>
  <c r="C9" i="3"/>
  <c r="B9" i="3"/>
  <c r="G6" i="3"/>
  <c r="F6" i="3"/>
  <c r="E6" i="3"/>
  <c r="D6" i="3"/>
  <c r="C6" i="3"/>
  <c r="B6" i="3"/>
  <c r="H3" i="3"/>
  <c r="G9" i="2"/>
  <c r="F9" i="2"/>
  <c r="E9" i="2"/>
  <c r="D9" i="2"/>
  <c r="C9" i="2"/>
  <c r="B9" i="2"/>
  <c r="G6" i="2"/>
  <c r="F6" i="2"/>
  <c r="E6" i="2"/>
  <c r="D6" i="2"/>
  <c r="D10" i="2" s="1"/>
  <c r="D11" i="2" s="1"/>
  <c r="D13" i="2" s="1"/>
  <c r="C6" i="2"/>
  <c r="B6" i="2"/>
  <c r="H3" i="2"/>
  <c r="H3" i="1"/>
  <c r="G9" i="1"/>
  <c r="F9" i="1"/>
  <c r="E9" i="1"/>
  <c r="D9" i="1"/>
  <c r="C9" i="1"/>
  <c r="B9" i="1"/>
  <c r="H9" i="1" s="1"/>
  <c r="G6" i="1"/>
  <c r="G10" i="1" s="1"/>
  <c r="G11" i="1" s="1"/>
  <c r="G13" i="1" s="1"/>
  <c r="G15" i="1" s="1"/>
  <c r="F6" i="1"/>
  <c r="F10" i="1" s="1"/>
  <c r="F11" i="1" s="1"/>
  <c r="F13" i="1" s="1"/>
  <c r="F15" i="1" s="1"/>
  <c r="E6" i="1"/>
  <c r="E10" i="1" s="1"/>
  <c r="E11" i="1" s="1"/>
  <c r="E13" i="1" s="1"/>
  <c r="E15" i="1" s="1"/>
  <c r="D6" i="1"/>
  <c r="D10" i="1" s="1"/>
  <c r="D11" i="1" s="1"/>
  <c r="D13" i="1" s="1"/>
  <c r="D15" i="1" s="1"/>
  <c r="C6" i="1"/>
  <c r="C10" i="1" s="1"/>
  <c r="C11" i="1" s="1"/>
  <c r="C13" i="1" s="1"/>
  <c r="C15" i="1" s="1"/>
  <c r="B6" i="1"/>
  <c r="B10" i="1" s="1"/>
  <c r="D14" i="3" l="1"/>
  <c r="D15" i="3" s="1"/>
  <c r="B10" i="3"/>
  <c r="B11" i="3" s="1"/>
  <c r="D14" i="2"/>
  <c r="D15" i="2" s="1"/>
  <c r="H9" i="2"/>
  <c r="E10" i="2"/>
  <c r="E11" i="2" s="1"/>
  <c r="E13" i="2" s="1"/>
  <c r="C10" i="2"/>
  <c r="C11" i="2" s="1"/>
  <c r="C13" i="2" s="1"/>
  <c r="H10" i="1"/>
  <c r="B11" i="1"/>
  <c r="H6" i="1"/>
  <c r="G10" i="2"/>
  <c r="G11" i="2" s="1"/>
  <c r="G13" i="2" s="1"/>
  <c r="E10" i="3"/>
  <c r="E11" i="3" s="1"/>
  <c r="E13" i="3" s="1"/>
  <c r="E14" i="3" s="1"/>
  <c r="E15" i="3" s="1"/>
  <c r="C10" i="3"/>
  <c r="C11" i="3" s="1"/>
  <c r="C13" i="3" s="1"/>
  <c r="G10" i="3"/>
  <c r="G11" i="3" s="1"/>
  <c r="G13" i="3" s="1"/>
  <c r="B10" i="2"/>
  <c r="B11" i="2" s="1"/>
  <c r="B13" i="2" s="1"/>
  <c r="B14" i="2" s="1"/>
  <c r="F10" i="3"/>
  <c r="F11" i="3" s="1"/>
  <c r="F13" i="3" s="1"/>
  <c r="H9" i="3"/>
  <c r="H6" i="3"/>
  <c r="F10" i="2"/>
  <c r="F11" i="2" s="1"/>
  <c r="F13" i="2" s="1"/>
  <c r="F14" i="2" s="1"/>
  <c r="F15" i="2" s="1"/>
  <c r="H6" i="2"/>
  <c r="C14" i="3" l="1"/>
  <c r="C15" i="3" s="1"/>
  <c r="G14" i="2"/>
  <c r="G15" i="2" s="1"/>
  <c r="E14" i="2"/>
  <c r="E15" i="2" s="1"/>
  <c r="C14" i="2"/>
  <c r="B15" i="2"/>
  <c r="G14" i="3"/>
  <c r="G15" i="3" s="1"/>
  <c r="F14" i="3"/>
  <c r="H11" i="1"/>
  <c r="B13" i="1"/>
  <c r="H10" i="3"/>
  <c r="B13" i="3"/>
  <c r="B14" i="3" s="1"/>
  <c r="B15" i="3" s="1"/>
  <c r="H11" i="3"/>
  <c r="H10" i="2"/>
  <c r="H11" i="2"/>
  <c r="H13" i="2"/>
  <c r="H14" i="3" l="1"/>
  <c r="H14" i="2"/>
  <c r="C15" i="2"/>
  <c r="H15" i="2" s="1"/>
  <c r="F15" i="3"/>
  <c r="H15" i="3" s="1"/>
  <c r="B15" i="1"/>
  <c r="H15" i="1" s="1"/>
  <c r="H13" i="1"/>
  <c r="H13" i="3"/>
</calcChain>
</file>

<file path=xl/sharedStrings.xml><?xml version="1.0" encoding="utf-8"?>
<sst xmlns="http://schemas.openxmlformats.org/spreadsheetml/2006/main" count="78" uniqueCount="22">
  <si>
    <t>January</t>
  </si>
  <si>
    <t>Februray</t>
  </si>
  <si>
    <t>March</t>
  </si>
  <si>
    <t>April</t>
  </si>
  <si>
    <t>May</t>
  </si>
  <si>
    <t>June</t>
  </si>
  <si>
    <t>Total spent</t>
  </si>
  <si>
    <t>Personal expenses</t>
  </si>
  <si>
    <t>Business expenses</t>
  </si>
  <si>
    <t>Total Gain</t>
  </si>
  <si>
    <t>Profit</t>
  </si>
  <si>
    <t>Total</t>
  </si>
  <si>
    <t>Left from Savings</t>
  </si>
  <si>
    <t>Bonus</t>
  </si>
  <si>
    <t>Final profit</t>
  </si>
  <si>
    <t>Materials</t>
  </si>
  <si>
    <t>Transportation</t>
  </si>
  <si>
    <t>other</t>
  </si>
  <si>
    <t>retirement</t>
  </si>
  <si>
    <t>Savings</t>
  </si>
  <si>
    <t>Retirement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</si>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</sst>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9" fontId="0" fillId="0" borderId="0" xfId="2" applyFont="1"/>
    <xf numFmtId="164" fontId="0" fillId="2" borderId="0" xfId="1" applyNumberFormat="1" applyFont="1" applyFill="1"/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164" fontId="0" fillId="4" borderId="0" xfId="1" applyNumberFormat="1" applyFont="1" applyFill="1"/>
    <xf numFmtId="164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0" fontId="0" fillId="5" borderId="0" xfId="0" applyFill="1"/>
    <xf numFmtId="0" fontId="0" fillId="5" borderId="3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2" fillId="5" borderId="2" xfId="0" applyFont="1" applyFill="1" applyBorder="1"/>
    <xf numFmtId="10" fontId="0" fillId="0" borderId="4" xfId="0" applyNumberFormat="1" applyBorder="1"/>
    <xf numFmtId="9" fontId="0" fillId="0" borderId="4" xfId="0" applyNumberFormat="1" applyBorder="1"/>
    <xf numFmtId="0" fontId="0" fillId="0" borderId="4" xfId="0" applyBorder="1"/>
    <xf numFmtId="0" fontId="2" fillId="5" borderId="4" xfId="0" applyFont="1" applyFill="1" applyBorder="1"/>
    <xf numFmtId="0" fontId="2" fillId="5" borderId="5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24" sqref="D24"/>
    </sheetView>
  </sheetViews>
  <sheetFormatPr defaultRowHeight="15" x14ac:dyDescent="0.25"/>
  <cols>
    <col min="1" max="1" width="19.7109375" customWidth="1"/>
    <col min="2" max="2" width="15" customWidth="1"/>
    <col min="3" max="3" width="14.5703125" customWidth="1"/>
    <col min="4" max="4" width="16" customWidth="1"/>
    <col min="5" max="5" width="14" customWidth="1"/>
    <col min="6" max="6" width="18.5703125" customWidth="1"/>
    <col min="7" max="7" width="16.28515625" customWidth="1"/>
    <col min="8" max="8" width="12.5703125" bestFit="1" customWidth="1"/>
  </cols>
  <sheetData>
    <row r="1" spans="1:8" x14ac:dyDescent="0.25">
      <c r="A1" s="11"/>
      <c r="B1" s="11"/>
      <c r="C1" s="11"/>
      <c r="D1" s="11"/>
      <c r="E1" s="11"/>
      <c r="F1" s="11"/>
      <c r="G1" s="11"/>
      <c r="H1" s="11"/>
    </row>
    <row r="2" spans="1:8" x14ac:dyDescent="0.25">
      <c r="A2" s="12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11</v>
      </c>
    </row>
    <row r="3" spans="1:8" x14ac:dyDescent="0.25">
      <c r="A3" s="15" t="s">
        <v>9</v>
      </c>
      <c r="B3" s="7">
        <v>15200</v>
      </c>
      <c r="C3" s="7">
        <v>18560</v>
      </c>
      <c r="D3" s="7">
        <v>29560</v>
      </c>
      <c r="E3" s="7">
        <v>32019</v>
      </c>
      <c r="F3" s="7">
        <v>43102</v>
      </c>
      <c r="G3" s="7">
        <v>29955</v>
      </c>
      <c r="H3" s="6">
        <f>SUM(B3:G3)</f>
        <v>168396</v>
      </c>
    </row>
    <row r="4" spans="1:8" x14ac:dyDescent="0.25">
      <c r="A4" s="15" t="s">
        <v>15</v>
      </c>
      <c r="B4" s="2">
        <v>0.36349999999999999</v>
      </c>
      <c r="C4" s="2">
        <v>0.36349999999999999</v>
      </c>
      <c r="D4" s="2">
        <v>0.36349999999999999</v>
      </c>
      <c r="E4" s="2">
        <v>0.36349999999999999</v>
      </c>
      <c r="F4" s="2">
        <v>0.36349999999999999</v>
      </c>
      <c r="G4" s="2">
        <v>0.36349999999999999</v>
      </c>
    </row>
    <row r="5" spans="1:8" x14ac:dyDescent="0.25">
      <c r="A5" s="15" t="s">
        <v>16</v>
      </c>
      <c r="B5" s="2">
        <v>3.15E-2</v>
      </c>
      <c r="C5" s="2">
        <v>3.15E-2</v>
      </c>
      <c r="D5" s="2">
        <v>3.15E-2</v>
      </c>
      <c r="E5" s="2">
        <v>3.15E-2</v>
      </c>
      <c r="F5" s="2">
        <v>3.15E-2</v>
      </c>
      <c r="G5" s="2">
        <v>3.15E-2</v>
      </c>
    </row>
    <row r="6" spans="1:8" x14ac:dyDescent="0.25">
      <c r="A6" s="15" t="s">
        <v>8</v>
      </c>
      <c r="B6" s="3">
        <f t="shared" ref="B6:G6" si="0">B3*(B4+B5)</f>
        <v>6004</v>
      </c>
      <c r="C6" s="3">
        <f t="shared" si="0"/>
        <v>7331.2000000000007</v>
      </c>
      <c r="D6" s="3">
        <f t="shared" si="0"/>
        <v>11676.2</v>
      </c>
      <c r="E6" s="3">
        <f t="shared" si="0"/>
        <v>12647.505000000001</v>
      </c>
      <c r="F6" s="3">
        <f t="shared" si="0"/>
        <v>17025.29</v>
      </c>
      <c r="G6" s="3">
        <f t="shared" si="0"/>
        <v>11832.225</v>
      </c>
      <c r="H6" s="5">
        <f>SUM(B6:G6)</f>
        <v>66516.42</v>
      </c>
    </row>
    <row r="7" spans="1:8" x14ac:dyDescent="0.25">
      <c r="A7" s="15" t="s">
        <v>18</v>
      </c>
      <c r="B7" s="2">
        <v>5.2499999999999998E-2</v>
      </c>
      <c r="C7" s="2">
        <v>5.2499999999999998E-2</v>
      </c>
      <c r="D7" s="2">
        <v>5.2499999999999998E-2</v>
      </c>
      <c r="E7" s="2">
        <v>5.2499999999999998E-2</v>
      </c>
      <c r="F7" s="2">
        <v>5.2499999999999998E-2</v>
      </c>
      <c r="G7" s="2">
        <v>5.2499999999999998E-2</v>
      </c>
    </row>
    <row r="8" spans="1:8" x14ac:dyDescent="0.25">
      <c r="A8" s="15" t="s">
        <v>17</v>
      </c>
      <c r="B8" s="2">
        <v>0.42499999999999999</v>
      </c>
      <c r="C8" s="2">
        <v>0.42499999999999999</v>
      </c>
      <c r="D8" s="2">
        <v>0.42499999999999999</v>
      </c>
      <c r="E8" s="2">
        <v>0.42499999999999999</v>
      </c>
      <c r="F8" s="2">
        <v>0.42499999999999999</v>
      </c>
      <c r="G8" s="2">
        <v>0.42499999999999999</v>
      </c>
    </row>
    <row r="9" spans="1:8" x14ac:dyDescent="0.25">
      <c r="A9" s="15" t="s">
        <v>7</v>
      </c>
      <c r="B9" s="3">
        <f t="shared" ref="B9:G9" si="1">B3*(B7+B8)</f>
        <v>7258</v>
      </c>
      <c r="C9" s="3">
        <f t="shared" si="1"/>
        <v>8862.4</v>
      </c>
      <c r="D9" s="3">
        <f t="shared" si="1"/>
        <v>14114.9</v>
      </c>
      <c r="E9" s="3">
        <f t="shared" si="1"/>
        <v>15289.0725</v>
      </c>
      <c r="F9" s="3">
        <f t="shared" si="1"/>
        <v>20581.204999999998</v>
      </c>
      <c r="G9" s="3">
        <f t="shared" si="1"/>
        <v>14303.512499999999</v>
      </c>
      <c r="H9" s="5">
        <f>SUM(B9:G9)</f>
        <v>80409.09</v>
      </c>
    </row>
    <row r="10" spans="1:8" x14ac:dyDescent="0.25">
      <c r="A10" s="15" t="s">
        <v>6</v>
      </c>
      <c r="B10" s="7">
        <f t="shared" ref="B10:G10" si="2">B6+B9</f>
        <v>13262</v>
      </c>
      <c r="C10" s="7">
        <f t="shared" si="2"/>
        <v>16193.6</v>
      </c>
      <c r="D10" s="7">
        <f t="shared" si="2"/>
        <v>25791.1</v>
      </c>
      <c r="E10" s="7">
        <f t="shared" si="2"/>
        <v>27936.577499999999</v>
      </c>
      <c r="F10" s="7">
        <f t="shared" si="2"/>
        <v>37606.494999999995</v>
      </c>
      <c r="G10" s="7">
        <f t="shared" si="2"/>
        <v>26135.737499999999</v>
      </c>
      <c r="H10" s="6">
        <f>SUM(B10:G10)</f>
        <v>146925.50999999998</v>
      </c>
    </row>
    <row r="11" spans="1:8" x14ac:dyDescent="0.25">
      <c r="A11" s="15" t="s">
        <v>10</v>
      </c>
      <c r="B11" s="4">
        <f t="shared" ref="B11:G11" si="3">B3-B10</f>
        <v>1938</v>
      </c>
      <c r="C11" s="4">
        <f t="shared" si="3"/>
        <v>2366.3999999999996</v>
      </c>
      <c r="D11" s="4">
        <f t="shared" si="3"/>
        <v>3768.9000000000015</v>
      </c>
      <c r="E11" s="4">
        <f t="shared" si="3"/>
        <v>4082.4225000000006</v>
      </c>
      <c r="F11" s="4">
        <f t="shared" si="3"/>
        <v>5495.5050000000047</v>
      </c>
      <c r="G11" s="4">
        <f t="shared" si="3"/>
        <v>3819.2625000000007</v>
      </c>
      <c r="H11" s="8">
        <f>SUM(B11:G11)</f>
        <v>21470.490000000009</v>
      </c>
    </row>
    <row r="12" spans="1:8" x14ac:dyDescent="0.25">
      <c r="A12" s="15" t="s">
        <v>19</v>
      </c>
      <c r="B12" s="2">
        <v>0.25</v>
      </c>
      <c r="C12" s="2">
        <v>0.25</v>
      </c>
      <c r="D12" s="2">
        <v>0.25</v>
      </c>
      <c r="E12" s="2">
        <v>0.25</v>
      </c>
      <c r="F12" s="2">
        <v>0.25</v>
      </c>
      <c r="G12" s="2">
        <v>0.25</v>
      </c>
      <c r="H12" s="2"/>
    </row>
    <row r="13" spans="1:8" x14ac:dyDescent="0.25">
      <c r="A13" s="15" t="s">
        <v>12</v>
      </c>
      <c r="B13" s="6">
        <f t="shared" ref="B13:G13" si="4">B11*B12</f>
        <v>484.5</v>
      </c>
      <c r="C13" s="6">
        <f t="shared" si="4"/>
        <v>591.59999999999991</v>
      </c>
      <c r="D13" s="6">
        <f t="shared" si="4"/>
        <v>942.22500000000036</v>
      </c>
      <c r="E13" s="6">
        <f t="shared" si="4"/>
        <v>1020.6056250000001</v>
      </c>
      <c r="F13" s="6">
        <f t="shared" si="4"/>
        <v>1373.8762500000012</v>
      </c>
      <c r="G13" s="6">
        <f t="shared" si="4"/>
        <v>954.81562500000018</v>
      </c>
      <c r="H13" s="9">
        <f>SUM(B13:G13)</f>
        <v>5367.6225000000022</v>
      </c>
    </row>
    <row r="14" spans="1:8" x14ac:dyDescent="0.25">
      <c r="A14" s="15" t="s">
        <v>13</v>
      </c>
      <c r="B14" s="1" t="str">
        <f>IF(B13&gt;=750,$B24,"N/A")</f>
        <v>N/A</v>
      </c>
      <c r="C14" s="1" t="str">
        <f>IF(C13&gt;=750,$B24,"N/A")</f>
        <v>N/A</v>
      </c>
      <c r="D14" s="1">
        <f>IF(D13&gt;=750,$B24,"N/A")</f>
        <v>150</v>
      </c>
      <c r="E14" s="1">
        <f>IF(E13&gt;=750,$B24,"N/A")</f>
        <v>150</v>
      </c>
      <c r="F14" s="1">
        <f>IF(F13&gt;=750,$B24,"N/A")</f>
        <v>150</v>
      </c>
      <c r="G14" s="1">
        <f>IF(G13&gt;=750,$B24,"N/A")</f>
        <v>150</v>
      </c>
      <c r="H14" s="10">
        <f>SUM(B14:G14)</f>
        <v>600</v>
      </c>
    </row>
    <row r="15" spans="1:8" x14ac:dyDescent="0.25">
      <c r="A15" s="15" t="s">
        <v>14</v>
      </c>
      <c r="B15" s="1">
        <f t="shared" ref="B15:G15" si="5">SUM(B13:B14)</f>
        <v>484.5</v>
      </c>
      <c r="C15" s="1">
        <f t="shared" si="5"/>
        <v>591.59999999999991</v>
      </c>
      <c r="D15" s="1">
        <f t="shared" si="5"/>
        <v>1092.2250000000004</v>
      </c>
      <c r="E15" s="1">
        <f t="shared" si="5"/>
        <v>1170.6056250000001</v>
      </c>
      <c r="F15" s="1">
        <f t="shared" si="5"/>
        <v>1523.8762500000012</v>
      </c>
      <c r="G15" s="1">
        <f t="shared" si="5"/>
        <v>1104.8156250000002</v>
      </c>
      <c r="H15" s="10">
        <f>SUM(B15:G15)</f>
        <v>5967.6225000000022</v>
      </c>
    </row>
    <row r="19" spans="1:2" x14ac:dyDescent="0.25">
      <c r="A19" s="19" t="s">
        <v>15</v>
      </c>
      <c r="B19" s="16">
        <v>0.36349999999999999</v>
      </c>
    </row>
    <row r="20" spans="1:2" x14ac:dyDescent="0.25">
      <c r="A20" s="19" t="s">
        <v>16</v>
      </c>
      <c r="B20" s="16">
        <v>3.15E-2</v>
      </c>
    </row>
    <row r="21" spans="1:2" x14ac:dyDescent="0.25">
      <c r="A21" s="19" t="s">
        <v>20</v>
      </c>
      <c r="B21" s="16">
        <v>5.2499999999999998E-2</v>
      </c>
    </row>
    <row r="22" spans="1:2" x14ac:dyDescent="0.25">
      <c r="A22" s="19" t="s">
        <v>21</v>
      </c>
      <c r="B22" s="16">
        <v>0.42499999999999999</v>
      </c>
    </row>
    <row r="23" spans="1:2" x14ac:dyDescent="0.25">
      <c r="A23" s="19" t="s">
        <v>19</v>
      </c>
      <c r="B23" s="17">
        <v>0.25</v>
      </c>
    </row>
    <row r="24" spans="1:2" x14ac:dyDescent="0.25">
      <c r="A24" s="20" t="s">
        <v>13</v>
      </c>
      <c r="B24" s="18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L11" sqref="L11"/>
    </sheetView>
  </sheetViews>
  <sheetFormatPr defaultRowHeight="15" x14ac:dyDescent="0.25"/>
  <cols>
    <col min="1" max="1" width="19.28515625" customWidth="1"/>
    <col min="2" max="2" width="15.140625" customWidth="1"/>
    <col min="3" max="3" width="12.7109375" customWidth="1"/>
    <col min="4" max="4" width="12" customWidth="1"/>
    <col min="5" max="5" width="12.85546875" customWidth="1"/>
    <col min="6" max="6" width="12" customWidth="1"/>
    <col min="7" max="7" width="13.28515625" customWidth="1"/>
    <col min="8" max="8" width="13.85546875" customWidth="1"/>
  </cols>
  <sheetData>
    <row r="2" spans="1:8" x14ac:dyDescent="0.25">
      <c r="A2" s="12"/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11</v>
      </c>
    </row>
    <row r="3" spans="1:8" x14ac:dyDescent="0.25">
      <c r="A3" s="15" t="s">
        <v>9</v>
      </c>
      <c r="B3" s="7">
        <v>15200</v>
      </c>
      <c r="C3" s="7">
        <v>18560</v>
      </c>
      <c r="D3" s="7">
        <v>29560</v>
      </c>
      <c r="E3" s="7">
        <v>32019</v>
      </c>
      <c r="F3" s="7">
        <v>43102</v>
      </c>
      <c r="G3" s="7">
        <v>29955</v>
      </c>
      <c r="H3" s="6">
        <f>SUM(B3:G3)</f>
        <v>168396</v>
      </c>
    </row>
    <row r="4" spans="1:8" x14ac:dyDescent="0.25">
      <c r="A4" s="15" t="s">
        <v>15</v>
      </c>
      <c r="B4" s="16">
        <v>0.25</v>
      </c>
      <c r="C4" s="16">
        <v>0.25</v>
      </c>
      <c r="D4" s="16">
        <v>0.25</v>
      </c>
      <c r="E4" s="16">
        <v>0.25</v>
      </c>
      <c r="F4" s="16">
        <v>0.25</v>
      </c>
      <c r="G4" s="16">
        <v>0.25</v>
      </c>
    </row>
    <row r="5" spans="1:8" x14ac:dyDescent="0.25">
      <c r="A5" s="15" t="s">
        <v>16</v>
      </c>
      <c r="B5" s="2">
        <v>3.15E-2</v>
      </c>
      <c r="C5" s="2">
        <v>3.15E-2</v>
      </c>
      <c r="D5" s="2">
        <v>3.15E-2</v>
      </c>
      <c r="E5" s="2">
        <v>3.15E-2</v>
      </c>
      <c r="F5" s="2">
        <v>3.15E-2</v>
      </c>
      <c r="G5" s="2">
        <v>3.15E-2</v>
      </c>
    </row>
    <row r="6" spans="1:8" x14ac:dyDescent="0.25">
      <c r="A6" s="15" t="s">
        <v>8</v>
      </c>
      <c r="B6" s="3">
        <f t="shared" ref="B6:G6" si="0">B3*(B4+B5)</f>
        <v>4278.7999999999993</v>
      </c>
      <c r="C6" s="3">
        <f t="shared" si="0"/>
        <v>5224.6399999999994</v>
      </c>
      <c r="D6" s="3">
        <f t="shared" si="0"/>
        <v>8321.14</v>
      </c>
      <c r="E6" s="3">
        <f t="shared" si="0"/>
        <v>9013.3484999999982</v>
      </c>
      <c r="F6" s="3">
        <f t="shared" si="0"/>
        <v>12133.212999999998</v>
      </c>
      <c r="G6" s="3">
        <f t="shared" si="0"/>
        <v>8432.3324999999986</v>
      </c>
      <c r="H6" s="5">
        <f>SUM(B6:G6)</f>
        <v>47403.473999999987</v>
      </c>
    </row>
    <row r="7" spans="1:8" x14ac:dyDescent="0.25">
      <c r="A7" s="15" t="s">
        <v>18</v>
      </c>
      <c r="B7" s="2">
        <v>5.2499999999999998E-2</v>
      </c>
      <c r="C7" s="2">
        <v>5.2499999999999998E-2</v>
      </c>
      <c r="D7" s="2">
        <v>5.2499999999999998E-2</v>
      </c>
      <c r="E7" s="2">
        <v>5.2499999999999998E-2</v>
      </c>
      <c r="F7" s="2">
        <v>5.2499999999999998E-2</v>
      </c>
      <c r="G7" s="2">
        <v>5.2499999999999998E-2</v>
      </c>
    </row>
    <row r="8" spans="1:8" x14ac:dyDescent="0.25">
      <c r="A8" s="15" t="s">
        <v>17</v>
      </c>
      <c r="B8" s="2">
        <v>0.42499999999999999</v>
      </c>
      <c r="C8" s="2">
        <v>0.42499999999999999</v>
      </c>
      <c r="D8" s="2">
        <v>0.42499999999999999</v>
      </c>
      <c r="E8" s="2">
        <v>0.42499999999999999</v>
      </c>
      <c r="F8" s="2">
        <v>0.42499999999999999</v>
      </c>
      <c r="G8" s="2">
        <v>0.42499999999999999</v>
      </c>
    </row>
    <row r="9" spans="1:8" x14ac:dyDescent="0.25">
      <c r="A9" s="15" t="s">
        <v>7</v>
      </c>
      <c r="B9" s="3">
        <f t="shared" ref="B9:G9" si="1">B3*(B7+B8)</f>
        <v>7258</v>
      </c>
      <c r="C9" s="3">
        <f t="shared" si="1"/>
        <v>8862.4</v>
      </c>
      <c r="D9" s="3">
        <f t="shared" si="1"/>
        <v>14114.9</v>
      </c>
      <c r="E9" s="3">
        <f t="shared" si="1"/>
        <v>15289.0725</v>
      </c>
      <c r="F9" s="3">
        <f t="shared" si="1"/>
        <v>20581.204999999998</v>
      </c>
      <c r="G9" s="3">
        <f t="shared" si="1"/>
        <v>14303.512499999999</v>
      </c>
      <c r="H9" s="5">
        <f>SUM(B9:G9)</f>
        <v>80409.09</v>
      </c>
    </row>
    <row r="10" spans="1:8" x14ac:dyDescent="0.25">
      <c r="A10" s="15" t="s">
        <v>6</v>
      </c>
      <c r="B10" s="7">
        <f t="shared" ref="B10:G10" si="2">B6+B9</f>
        <v>11536.8</v>
      </c>
      <c r="C10" s="7">
        <f t="shared" si="2"/>
        <v>14087.039999999999</v>
      </c>
      <c r="D10" s="7">
        <f t="shared" si="2"/>
        <v>22436.04</v>
      </c>
      <c r="E10" s="7">
        <f t="shared" si="2"/>
        <v>24302.420999999998</v>
      </c>
      <c r="F10" s="7">
        <f t="shared" si="2"/>
        <v>32714.417999999998</v>
      </c>
      <c r="G10" s="7">
        <f t="shared" si="2"/>
        <v>22735.844999999998</v>
      </c>
      <c r="H10" s="6">
        <f>SUM(B10:G10)</f>
        <v>127812.56399999998</v>
      </c>
    </row>
    <row r="11" spans="1:8" x14ac:dyDescent="0.25">
      <c r="A11" s="15" t="s">
        <v>10</v>
      </c>
      <c r="B11" s="4">
        <f t="shared" ref="B11:G11" si="3">B3-B10</f>
        <v>3663.2000000000007</v>
      </c>
      <c r="C11" s="4">
        <f t="shared" si="3"/>
        <v>4472.9600000000009</v>
      </c>
      <c r="D11" s="4">
        <f t="shared" si="3"/>
        <v>7123.9599999999991</v>
      </c>
      <c r="E11" s="4">
        <f t="shared" si="3"/>
        <v>7716.5790000000015</v>
      </c>
      <c r="F11" s="4">
        <f t="shared" si="3"/>
        <v>10387.582000000002</v>
      </c>
      <c r="G11" s="4">
        <f t="shared" si="3"/>
        <v>7219.1550000000025</v>
      </c>
      <c r="H11" s="8">
        <f>SUM(B11:G11)</f>
        <v>40583.436000000002</v>
      </c>
    </row>
    <row r="12" spans="1:8" x14ac:dyDescent="0.25">
      <c r="A12" s="15" t="s">
        <v>19</v>
      </c>
      <c r="B12" s="2">
        <v>0.25</v>
      </c>
      <c r="C12" s="2">
        <v>0.25</v>
      </c>
      <c r="D12" s="2">
        <v>0.25</v>
      </c>
      <c r="E12" s="2">
        <v>0.25</v>
      </c>
      <c r="F12" s="2">
        <v>0.25</v>
      </c>
      <c r="G12" s="2">
        <v>0.25</v>
      </c>
      <c r="H12" s="2"/>
    </row>
    <row r="13" spans="1:8" x14ac:dyDescent="0.25">
      <c r="A13" s="15" t="s">
        <v>12</v>
      </c>
      <c r="B13" s="6">
        <f t="shared" ref="B13:G13" si="4">B11*B12</f>
        <v>915.80000000000018</v>
      </c>
      <c r="C13" s="6">
        <f t="shared" si="4"/>
        <v>1118.2400000000002</v>
      </c>
      <c r="D13" s="6">
        <f t="shared" si="4"/>
        <v>1780.9899999999998</v>
      </c>
      <c r="E13" s="6">
        <f t="shared" si="4"/>
        <v>1929.1447500000004</v>
      </c>
      <c r="F13" s="6">
        <f t="shared" si="4"/>
        <v>2596.8955000000005</v>
      </c>
      <c r="G13" s="6">
        <f t="shared" si="4"/>
        <v>1804.7887500000006</v>
      </c>
      <c r="H13" s="9">
        <f>SUM(B13:G13)</f>
        <v>10145.859</v>
      </c>
    </row>
    <row r="14" spans="1:8" x14ac:dyDescent="0.25">
      <c r="A14" s="15" t="s">
        <v>13</v>
      </c>
      <c r="B14" s="1">
        <f>IF(B13&gt;=750,$B24,"N/A")</f>
        <v>150</v>
      </c>
      <c r="C14" s="1">
        <f>IF(C13&gt;=750,$B24,"N/A")</f>
        <v>150</v>
      </c>
      <c r="D14" s="1">
        <f>IF(D13&gt;=750,$B24,"N/A")</f>
        <v>150</v>
      </c>
      <c r="E14" s="1">
        <f>IF(E13&gt;=750,$B24,"N/A")</f>
        <v>150</v>
      </c>
      <c r="F14" s="1">
        <f>IF(F13&gt;=750,$B24,"N/A")</f>
        <v>150</v>
      </c>
      <c r="G14" s="1">
        <f>IF(G13&gt;=750,$B24,"N/A")</f>
        <v>150</v>
      </c>
      <c r="H14" s="10">
        <f>SUM(B14:G14)</f>
        <v>900</v>
      </c>
    </row>
    <row r="15" spans="1:8" x14ac:dyDescent="0.25">
      <c r="A15" s="15" t="s">
        <v>14</v>
      </c>
      <c r="B15" s="1">
        <f t="shared" ref="B15:G15" si="5">SUM(B13:B14)</f>
        <v>1065.8000000000002</v>
      </c>
      <c r="C15" s="1">
        <f t="shared" si="5"/>
        <v>1268.2400000000002</v>
      </c>
      <c r="D15" s="1">
        <f t="shared" si="5"/>
        <v>1930.9899999999998</v>
      </c>
      <c r="E15" s="1">
        <f t="shared" si="5"/>
        <v>2079.1447500000004</v>
      </c>
      <c r="F15" s="1">
        <f t="shared" si="5"/>
        <v>2746.8955000000005</v>
      </c>
      <c r="G15" s="1">
        <f t="shared" si="5"/>
        <v>1954.7887500000006</v>
      </c>
      <c r="H15" s="10">
        <f>SUM(B15:G15)</f>
        <v>11045.859</v>
      </c>
    </row>
    <row r="19" spans="1:2" x14ac:dyDescent="0.25">
      <c r="A19" s="19" t="s">
        <v>15</v>
      </c>
      <c r="B19" s="16">
        <v>0.36349999999999999</v>
      </c>
    </row>
    <row r="20" spans="1:2" x14ac:dyDescent="0.25">
      <c r="A20" s="19" t="s">
        <v>16</v>
      </c>
      <c r="B20" s="16">
        <v>3.15E-2</v>
      </c>
    </row>
    <row r="21" spans="1:2" x14ac:dyDescent="0.25">
      <c r="A21" s="19" t="s">
        <v>20</v>
      </c>
      <c r="B21" s="16">
        <v>5.2499999999999998E-2</v>
      </c>
    </row>
    <row r="22" spans="1:2" x14ac:dyDescent="0.25">
      <c r="A22" s="19" t="s">
        <v>21</v>
      </c>
      <c r="B22" s="16">
        <v>0.42499999999999999</v>
      </c>
    </row>
    <row r="23" spans="1:2" x14ac:dyDescent="0.25">
      <c r="A23" s="19" t="s">
        <v>19</v>
      </c>
      <c r="B23" s="17">
        <v>0.25</v>
      </c>
    </row>
    <row r="24" spans="1:2" x14ac:dyDescent="0.25">
      <c r="A24" s="20" t="s">
        <v>13</v>
      </c>
      <c r="B24" s="18">
        <v>150</v>
      </c>
    </row>
  </sheetData>
  <scenarios current="0" show="0">
    <scenario name="Change materials" count="6" user="Marques Butilla" comment="Created by Marques Butilla on 11/25/2015_x000a_Modified by Marques Butilla on 12/2/2015">
      <inputCells r="B4" val="0.25" numFmtId="9"/>
      <inputCells r="C4" val="0.25" numFmtId="9"/>
      <inputCells r="D4" val="0.25" numFmtId="9"/>
      <inputCells r="E4" val="0.25" numFmtId="9"/>
      <inputCells r="F4" val="0.25" numFmtId="9"/>
      <inputCells r="G4" val="0.25" numFmtId="9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B8" sqref="B8"/>
    </sheetView>
  </sheetViews>
  <sheetFormatPr defaultRowHeight="15" x14ac:dyDescent="0.25"/>
  <cols>
    <col min="1" max="1" width="20" customWidth="1"/>
    <col min="2" max="2" width="20.5703125" customWidth="1"/>
    <col min="3" max="3" width="15.7109375" customWidth="1"/>
    <col min="4" max="4" width="17" customWidth="1"/>
    <col min="5" max="5" width="17.7109375" customWidth="1"/>
    <col min="6" max="6" width="16.5703125" customWidth="1"/>
    <col min="7" max="7" width="14.85546875" customWidth="1"/>
    <col min="8" max="8" width="17" customWidth="1"/>
  </cols>
  <sheetData>
    <row r="2" spans="1:8" x14ac:dyDescent="0.25">
      <c r="A2" s="12"/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11</v>
      </c>
    </row>
    <row r="3" spans="1:8" x14ac:dyDescent="0.25">
      <c r="A3" s="15" t="s">
        <v>9</v>
      </c>
      <c r="B3" s="7">
        <v>15200</v>
      </c>
      <c r="C3" s="7">
        <v>18560</v>
      </c>
      <c r="D3" s="7">
        <v>29560</v>
      </c>
      <c r="E3" s="7">
        <v>32019</v>
      </c>
      <c r="F3" s="7">
        <v>43102</v>
      </c>
      <c r="G3" s="7">
        <v>29955</v>
      </c>
      <c r="H3" s="6">
        <f>SUM(B3:G3)</f>
        <v>168396</v>
      </c>
    </row>
    <row r="4" spans="1:8" x14ac:dyDescent="0.25">
      <c r="A4" s="15" t="s">
        <v>15</v>
      </c>
      <c r="B4" s="2">
        <v>0.36349999999999999</v>
      </c>
      <c r="C4" s="2">
        <v>0.36349999999999999</v>
      </c>
      <c r="D4" s="2">
        <v>0.36349999999999999</v>
      </c>
      <c r="E4" s="2">
        <v>0.36349999999999999</v>
      </c>
      <c r="F4" s="2">
        <v>0.36349999999999999</v>
      </c>
      <c r="G4" s="2">
        <v>0.36349999999999999</v>
      </c>
    </row>
    <row r="5" spans="1:8" x14ac:dyDescent="0.25">
      <c r="A5" s="15" t="s">
        <v>16</v>
      </c>
      <c r="B5" s="2">
        <v>3.15E-2</v>
      </c>
      <c r="C5" s="2">
        <v>3.15E-2</v>
      </c>
      <c r="D5" s="2">
        <v>3.15E-2</v>
      </c>
      <c r="E5" s="2">
        <v>3.15E-2</v>
      </c>
      <c r="F5" s="2">
        <v>3.15E-2</v>
      </c>
      <c r="G5" s="2">
        <v>3.15E-2</v>
      </c>
    </row>
    <row r="6" spans="1:8" x14ac:dyDescent="0.25">
      <c r="A6" s="15" t="s">
        <v>8</v>
      </c>
      <c r="B6" s="3">
        <f t="shared" ref="B6:G6" si="0">B3*(B4+B5)</f>
        <v>6004</v>
      </c>
      <c r="C6" s="3">
        <f t="shared" si="0"/>
        <v>7331.2000000000007</v>
      </c>
      <c r="D6" s="3">
        <f t="shared" si="0"/>
        <v>11676.2</v>
      </c>
      <c r="E6" s="3">
        <f t="shared" si="0"/>
        <v>12647.505000000001</v>
      </c>
      <c r="F6" s="3">
        <f t="shared" si="0"/>
        <v>17025.29</v>
      </c>
      <c r="G6" s="3">
        <f t="shared" si="0"/>
        <v>11832.225</v>
      </c>
      <c r="H6" s="5">
        <f>SUM(B6:G6)</f>
        <v>66516.42</v>
      </c>
    </row>
    <row r="7" spans="1:8" x14ac:dyDescent="0.25">
      <c r="A7" s="15" t="s">
        <v>18</v>
      </c>
      <c r="B7" s="2">
        <v>5.2499999999999998E-2</v>
      </c>
      <c r="C7" s="2">
        <v>5.2499999999999998E-2</v>
      </c>
      <c r="D7" s="2">
        <v>5.2499999999999998E-2</v>
      </c>
      <c r="E7" s="2">
        <v>5.2499999999999998E-2</v>
      </c>
      <c r="F7" s="2">
        <v>5.2499999999999998E-2</v>
      </c>
      <c r="G7" s="2">
        <v>5.2499999999999998E-2</v>
      </c>
    </row>
    <row r="8" spans="1:8" x14ac:dyDescent="0.25">
      <c r="A8" s="15" t="s">
        <v>17</v>
      </c>
      <c r="B8" s="2">
        <f>B22</f>
        <v>0.40047738663626214</v>
      </c>
      <c r="C8" s="2">
        <f>B22</f>
        <v>0.40047738663626214</v>
      </c>
      <c r="D8" s="2">
        <f>B22</f>
        <v>0.40047738663626214</v>
      </c>
      <c r="E8" s="2">
        <f>B22</f>
        <v>0.40047738663626214</v>
      </c>
      <c r="F8" s="2">
        <f>B22</f>
        <v>0.40047738663626214</v>
      </c>
      <c r="G8" s="2">
        <f>B22</f>
        <v>0.40047738663626214</v>
      </c>
    </row>
    <row r="9" spans="1:8" x14ac:dyDescent="0.25">
      <c r="A9" s="15" t="s">
        <v>7</v>
      </c>
      <c r="B9" s="3">
        <f t="shared" ref="B9:G9" si="1">B3*(B7+B8)</f>
        <v>6885.2562768711841</v>
      </c>
      <c r="C9" s="3">
        <f t="shared" si="1"/>
        <v>8407.2602959690248</v>
      </c>
      <c r="D9" s="3">
        <f t="shared" si="1"/>
        <v>13390.011548967908</v>
      </c>
      <c r="E9" s="3">
        <f t="shared" si="1"/>
        <v>14503.882942706477</v>
      </c>
      <c r="F9" s="3">
        <f t="shared" si="1"/>
        <v>19524.23131879617</v>
      </c>
      <c r="G9" s="3">
        <f t="shared" si="1"/>
        <v>13568.937616689233</v>
      </c>
      <c r="H9" s="5">
        <f>SUM(B9:G9)</f>
        <v>76279.58</v>
      </c>
    </row>
    <row r="10" spans="1:8" x14ac:dyDescent="0.25">
      <c r="A10" s="15" t="s">
        <v>6</v>
      </c>
      <c r="B10" s="7">
        <f t="shared" ref="B10:G10" si="2">B6+B9</f>
        <v>12889.256276871183</v>
      </c>
      <c r="C10" s="7">
        <f t="shared" si="2"/>
        <v>15738.460295969026</v>
      </c>
      <c r="D10" s="7">
        <f t="shared" si="2"/>
        <v>25066.211548967909</v>
      </c>
      <c r="E10" s="7">
        <f t="shared" si="2"/>
        <v>27151.387942706478</v>
      </c>
      <c r="F10" s="7">
        <f t="shared" si="2"/>
        <v>36549.521318796171</v>
      </c>
      <c r="G10" s="7">
        <f t="shared" si="2"/>
        <v>25401.162616689231</v>
      </c>
      <c r="H10" s="6">
        <f>SUM(B10:G10)</f>
        <v>142796</v>
      </c>
    </row>
    <row r="11" spans="1:8" x14ac:dyDescent="0.25">
      <c r="A11" s="15" t="s">
        <v>10</v>
      </c>
      <c r="B11" s="4">
        <f t="shared" ref="B11:G11" si="3">B3-B10</f>
        <v>2310.7437231288168</v>
      </c>
      <c r="C11" s="4">
        <f t="shared" si="3"/>
        <v>2821.5397040309745</v>
      </c>
      <c r="D11" s="4">
        <f t="shared" si="3"/>
        <v>4493.788451032091</v>
      </c>
      <c r="E11" s="4">
        <f t="shared" si="3"/>
        <v>4867.6120572935215</v>
      </c>
      <c r="F11" s="4">
        <f t="shared" si="3"/>
        <v>6552.4786812038292</v>
      </c>
      <c r="G11" s="4">
        <f t="shared" si="3"/>
        <v>4553.8373833107689</v>
      </c>
      <c r="H11" s="8">
        <f>SUM(B11:G11)</f>
        <v>25600</v>
      </c>
    </row>
    <row r="12" spans="1:8" x14ac:dyDescent="0.25">
      <c r="A12" s="15" t="s">
        <v>19</v>
      </c>
      <c r="B12" s="2">
        <v>0.25</v>
      </c>
      <c r="C12" s="2">
        <v>0.25</v>
      </c>
      <c r="D12" s="2">
        <v>0.25</v>
      </c>
      <c r="E12" s="2">
        <v>0.25</v>
      </c>
      <c r="F12" s="2">
        <v>0.25</v>
      </c>
      <c r="G12" s="2">
        <v>0.25</v>
      </c>
      <c r="H12" s="2"/>
    </row>
    <row r="13" spans="1:8" x14ac:dyDescent="0.25">
      <c r="A13" s="15" t="s">
        <v>12</v>
      </c>
      <c r="B13" s="6">
        <f t="shared" ref="B13:G13" si="4">B11*B12</f>
        <v>577.6859307822042</v>
      </c>
      <c r="C13" s="6">
        <f t="shared" si="4"/>
        <v>705.38492600774362</v>
      </c>
      <c r="D13" s="6">
        <f t="shared" si="4"/>
        <v>1123.4471127580227</v>
      </c>
      <c r="E13" s="6">
        <f t="shared" si="4"/>
        <v>1216.9030143233804</v>
      </c>
      <c r="F13" s="6">
        <f t="shared" si="4"/>
        <v>1638.1196703009573</v>
      </c>
      <c r="G13" s="6">
        <f t="shared" si="4"/>
        <v>1138.4593458276922</v>
      </c>
      <c r="H13" s="9">
        <f>SUM(B13:G13)</f>
        <v>6400</v>
      </c>
    </row>
    <row r="14" spans="1:8" x14ac:dyDescent="0.25">
      <c r="A14" s="15" t="s">
        <v>13</v>
      </c>
      <c r="B14" s="1" t="str">
        <f>IF(B13&gt;=750,$B24,"N/A")</f>
        <v>N/A</v>
      </c>
      <c r="C14" s="1" t="str">
        <f>IF(C13&gt;=750,$B24,"N/A")</f>
        <v>N/A</v>
      </c>
      <c r="D14" s="1">
        <f>IF(D13&gt;=750,$B24,"N/A")</f>
        <v>150</v>
      </c>
      <c r="E14" s="1">
        <f>IF(E13&gt;=750,$B24,"N/A")</f>
        <v>150</v>
      </c>
      <c r="F14" s="1">
        <f>IF(F13&gt;=750,$B24,"N/A")</f>
        <v>150</v>
      </c>
      <c r="G14" s="1">
        <f>IF(G13&gt;=750,$B24,"N/A")</f>
        <v>150</v>
      </c>
      <c r="H14" s="10">
        <f>SUM(B14:G14)</f>
        <v>600</v>
      </c>
    </row>
    <row r="15" spans="1:8" x14ac:dyDescent="0.25">
      <c r="A15" s="15" t="s">
        <v>14</v>
      </c>
      <c r="B15" s="1">
        <f t="shared" ref="B15:G15" si="5">SUM(B13:B14)</f>
        <v>577.6859307822042</v>
      </c>
      <c r="C15" s="1">
        <f t="shared" si="5"/>
        <v>705.38492600774362</v>
      </c>
      <c r="D15" s="1">
        <f t="shared" si="5"/>
        <v>1273.4471127580227</v>
      </c>
      <c r="E15" s="1">
        <f t="shared" si="5"/>
        <v>1366.9030143233804</v>
      </c>
      <c r="F15" s="1">
        <f t="shared" si="5"/>
        <v>1788.1196703009573</v>
      </c>
      <c r="G15" s="1">
        <f t="shared" si="5"/>
        <v>1288.4593458276922</v>
      </c>
      <c r="H15" s="10">
        <f>SUM(B15:G15)</f>
        <v>7000</v>
      </c>
    </row>
    <row r="19" spans="1:2" x14ac:dyDescent="0.25">
      <c r="A19" s="19" t="s">
        <v>15</v>
      </c>
      <c r="B19" s="16">
        <v>0.36349999999999999</v>
      </c>
    </row>
    <row r="20" spans="1:2" x14ac:dyDescent="0.25">
      <c r="A20" s="19" t="s">
        <v>16</v>
      </c>
      <c r="B20" s="16">
        <v>3.15E-2</v>
      </c>
    </row>
    <row r="21" spans="1:2" x14ac:dyDescent="0.25">
      <c r="A21" s="19" t="s">
        <v>20</v>
      </c>
      <c r="B21" s="16">
        <v>5.2499999999999998E-2</v>
      </c>
    </row>
    <row r="22" spans="1:2" x14ac:dyDescent="0.25">
      <c r="A22" s="19" t="s">
        <v>21</v>
      </c>
      <c r="B22" s="16">
        <v>0.40047738663626214</v>
      </c>
    </row>
    <row r="23" spans="1:2" x14ac:dyDescent="0.25">
      <c r="A23" s="19" t="s">
        <v>19</v>
      </c>
      <c r="B23" s="17">
        <v>0.25</v>
      </c>
    </row>
    <row r="24" spans="1:2" x14ac:dyDescent="0.25">
      <c r="A24" s="20" t="s">
        <v>13</v>
      </c>
      <c r="B24" s="1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Total Savings</vt:lpstr>
      <vt:lpstr>Living 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 Butilla</dc:creator>
  <cp:lastModifiedBy>Marques Butilla</cp:lastModifiedBy>
  <dcterms:created xsi:type="dcterms:W3CDTF">2015-11-25T16:44:55Z</dcterms:created>
  <dcterms:modified xsi:type="dcterms:W3CDTF">2015-12-02T17:27:15Z</dcterms:modified>
</cp:coreProperties>
</file>