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marco_vanburgsteden_crow_nl/Documents/Downloads/PhD project/Proximity based accessibility international/data_raw/"/>
    </mc:Choice>
  </mc:AlternateContent>
  <xr:revisionPtr revIDLastSave="121" documentId="8_{86B1CDA6-B0A2-4CB9-B850-0C1ECE458AB5}" xr6:coauthVersionLast="47" xr6:coauthVersionMax="47" xr10:uidLastSave="{B376A7AD-EBBB-4CCE-82C8-66D2E3820131}"/>
  <bookViews>
    <workbookView xWindow="1920" yWindow="1920" windowWidth="17280" windowHeight="8964" xr2:uid="{1FF82BF0-2BD2-4137-A78F-8819E9C206E2}"/>
  </bookViews>
  <sheets>
    <sheet name="Results" sheetId="1" r:id="rId1"/>
    <sheet name="Q1" sheetId="2" r:id="rId2"/>
    <sheet name="Q4" sheetId="5" r:id="rId3"/>
    <sheet name="Q5" sheetId="3" r:id="rId4"/>
    <sheet name="Q6" sheetId="4" r:id="rId5"/>
  </sheets>
  <definedNames>
    <definedName name="_xlnm._FilterDatabase" localSheetId="1" hidden="1">'Q1'!$A$1:$GD$1</definedName>
    <definedName name="_xlnm._FilterDatabase" localSheetId="4" hidden="1">'Q6'!$A$1:$AL$1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2" i="5"/>
  <c r="V58" i="4"/>
  <c r="W58" i="4"/>
  <c r="X58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V3" i="4"/>
  <c r="V4" i="4"/>
  <c r="V5" i="4"/>
  <c r="V6" i="4"/>
  <c r="V7" i="4"/>
  <c r="V8" i="4"/>
  <c r="V2" i="4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V3" i="3"/>
  <c r="V4" i="3"/>
  <c r="V5" i="3"/>
  <c r="V6" i="3"/>
  <c r="V2" i="3"/>
  <c r="AN47" i="2"/>
  <c r="AN48" i="2"/>
  <c r="AN49" i="2"/>
  <c r="AN50" i="2"/>
  <c r="AN51" i="2"/>
  <c r="AN52" i="2"/>
  <c r="AN53" i="2"/>
  <c r="AN54" i="2"/>
  <c r="AN55" i="2"/>
  <c r="AN56" i="2"/>
  <c r="AN57" i="2"/>
  <c r="AN58" i="2"/>
  <c r="AN59" i="2"/>
  <c r="AN60" i="2"/>
  <c r="AN46" i="2"/>
  <c r="AH46" i="2"/>
  <c r="AI46" i="2"/>
  <c r="AJ46" i="2"/>
  <c r="AK46" i="2"/>
  <c r="AH47" i="2"/>
  <c r="AI47" i="2"/>
  <c r="AJ47" i="2"/>
  <c r="AK47" i="2"/>
  <c r="AH48" i="2"/>
  <c r="AI48" i="2"/>
  <c r="AJ48" i="2"/>
  <c r="AK48" i="2"/>
  <c r="AH49" i="2"/>
  <c r="AI49" i="2"/>
  <c r="AJ49" i="2"/>
  <c r="AK49" i="2"/>
  <c r="AH50" i="2"/>
  <c r="AI50" i="2"/>
  <c r="AJ50" i="2"/>
  <c r="AK50" i="2"/>
  <c r="AH51" i="2"/>
  <c r="AI51" i="2"/>
  <c r="AJ51" i="2"/>
  <c r="AK51" i="2"/>
  <c r="AH52" i="2"/>
  <c r="AI52" i="2"/>
  <c r="AJ52" i="2"/>
  <c r="AK52" i="2"/>
  <c r="AH53" i="2"/>
  <c r="AI53" i="2"/>
  <c r="AJ53" i="2"/>
  <c r="AK53" i="2"/>
  <c r="AH54" i="2"/>
  <c r="AI54" i="2"/>
  <c r="AJ54" i="2"/>
  <c r="AK54" i="2"/>
  <c r="AH55" i="2"/>
  <c r="AI55" i="2"/>
  <c r="AJ55" i="2"/>
  <c r="AK55" i="2"/>
  <c r="AH56" i="2"/>
  <c r="AI56" i="2"/>
  <c r="AJ56" i="2"/>
  <c r="AK56" i="2"/>
  <c r="AH57" i="2"/>
  <c r="AI57" i="2"/>
  <c r="AJ57" i="2"/>
  <c r="AK57" i="2"/>
  <c r="AH58" i="2"/>
  <c r="AI58" i="2"/>
  <c r="AJ58" i="2"/>
  <c r="AK58" i="2"/>
  <c r="AH59" i="2"/>
  <c r="AI59" i="2"/>
  <c r="AJ59" i="2"/>
  <c r="AK59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46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R3" i="2"/>
  <c r="R4" i="2"/>
  <c r="R5" i="2"/>
  <c r="R6" i="2"/>
  <c r="R2" i="2"/>
  <c r="V12" i="4" l="1" a="1"/>
  <c r="V12" i="4" s="1"/>
  <c r="V34" i="4" s="1"/>
  <c r="AB7" i="3"/>
  <c r="AJ7" i="3"/>
  <c r="AL7" i="3"/>
  <c r="AD7" i="3"/>
  <c r="W7" i="3"/>
  <c r="AE7" i="3"/>
  <c r="AK7" i="3"/>
  <c r="AC7" i="3"/>
  <c r="AF7" i="3"/>
  <c r="V7" i="3"/>
  <c r="AI7" i="3"/>
  <c r="AA7" i="3"/>
  <c r="AH7" i="3"/>
  <c r="Z7" i="3"/>
  <c r="V10" i="3" a="1"/>
  <c r="X7" i="3"/>
  <c r="AG7" i="3"/>
  <c r="Y7" i="3"/>
  <c r="R11" i="2" a="1"/>
  <c r="R11" i="2" s="1"/>
  <c r="V50" i="4" l="1"/>
  <c r="X72" i="4" s="1"/>
  <c r="AA33" i="4"/>
  <c r="V47" i="4"/>
  <c r="X69" i="4" s="1"/>
  <c r="Z39" i="4"/>
  <c r="Y44" i="4"/>
  <c r="V38" i="4"/>
  <c r="X60" i="4" s="1"/>
  <c r="V37" i="4"/>
  <c r="X59" i="4" s="1"/>
  <c r="V35" i="4"/>
  <c r="X57" i="4" s="1"/>
  <c r="Y47" i="4"/>
  <c r="Z34" i="4"/>
  <c r="X37" i="4"/>
  <c r="Y46" i="4"/>
  <c r="Y50" i="4"/>
  <c r="V44" i="4"/>
  <c r="X66" i="4" s="1"/>
  <c r="W43" i="4"/>
  <c r="AB47" i="4"/>
  <c r="W50" i="4"/>
  <c r="AB49" i="4"/>
  <c r="W45" i="4"/>
  <c r="V33" i="4"/>
  <c r="X55" i="4" s="1"/>
  <c r="Y37" i="4"/>
  <c r="Z46" i="4"/>
  <c r="AB34" i="4"/>
  <c r="AA49" i="4"/>
  <c r="AA41" i="4"/>
  <c r="AB42" i="4"/>
  <c r="Y41" i="4"/>
  <c r="Z47" i="4"/>
  <c r="W37" i="4"/>
  <c r="AA50" i="4"/>
  <c r="AA48" i="4"/>
  <c r="X47" i="4"/>
  <c r="Z43" i="4"/>
  <c r="V45" i="4"/>
  <c r="Y40" i="4"/>
  <c r="Z41" i="4"/>
  <c r="W40" i="4"/>
  <c r="AB39" i="4"/>
  <c r="AA34" i="4"/>
  <c r="W42" i="4"/>
  <c r="AB38" i="4"/>
  <c r="V49" i="4"/>
  <c r="X71" i="4" s="1"/>
  <c r="AA37" i="4"/>
  <c r="X40" i="4"/>
  <c r="AA38" i="4"/>
  <c r="Z38" i="4"/>
  <c r="Y33" i="4"/>
  <c r="W33" i="4"/>
  <c r="W55" i="4" s="1"/>
  <c r="AB44" i="4"/>
  <c r="AA44" i="4"/>
  <c r="X33" i="4"/>
  <c r="Z40" i="4"/>
  <c r="V48" i="4"/>
  <c r="X70" i="4" s="1"/>
  <c r="X39" i="4"/>
  <c r="V61" i="4" s="1"/>
  <c r="X56" i="4"/>
  <c r="W48" i="4"/>
  <c r="AA40" i="4"/>
  <c r="V40" i="4"/>
  <c r="V39" i="4"/>
  <c r="W39" i="4"/>
  <c r="X50" i="4"/>
  <c r="V72" i="4" s="1"/>
  <c r="Z37" i="4"/>
  <c r="AA47" i="4"/>
  <c r="W35" i="4"/>
  <c r="W57" i="4" s="1"/>
  <c r="X45" i="4"/>
  <c r="V67" i="4" s="1"/>
  <c r="Z33" i="4"/>
  <c r="Y42" i="4"/>
  <c r="V46" i="4"/>
  <c r="AB40" i="4"/>
  <c r="V41" i="4"/>
  <c r="Y39" i="4"/>
  <c r="Z50" i="4"/>
  <c r="AB37" i="4"/>
  <c r="AB43" i="4"/>
  <c r="V42" i="4"/>
  <c r="W38" i="4"/>
  <c r="X49" i="4"/>
  <c r="Z35" i="4"/>
  <c r="X42" i="4"/>
  <c r="Y45" i="4"/>
  <c r="W41" i="4"/>
  <c r="W49" i="4"/>
  <c r="W71" i="4" s="1"/>
  <c r="Y35" i="4"/>
  <c r="Z45" i="4"/>
  <c r="AB33" i="4"/>
  <c r="W44" i="4"/>
  <c r="Y48" i="4"/>
  <c r="Z42" i="4"/>
  <c r="W46" i="4"/>
  <c r="AA39" i="4"/>
  <c r="AB50" i="4"/>
  <c r="X38" i="4"/>
  <c r="Y49" i="4"/>
  <c r="AA35" i="4"/>
  <c r="AB45" i="4"/>
  <c r="X34" i="4"/>
  <c r="AA43" i="4"/>
  <c r="X35" i="4"/>
  <c r="X48" i="4"/>
  <c r="AA45" i="4"/>
  <c r="W34" i="4"/>
  <c r="W56" i="4" s="1"/>
  <c r="X44" i="4"/>
  <c r="Z48" i="4"/>
  <c r="AA42" i="4"/>
  <c r="X46" i="4"/>
  <c r="X41" i="4"/>
  <c r="V43" i="4"/>
  <c r="X65" i="4" s="1"/>
  <c r="Y38" i="4"/>
  <c r="Z49" i="4"/>
  <c r="AB35" i="4"/>
  <c r="W47" i="4"/>
  <c r="V69" i="4" s="1"/>
  <c r="Y34" i="4"/>
  <c r="Z44" i="4"/>
  <c r="AB48" i="4"/>
  <c r="W59" i="4"/>
  <c r="X43" i="4"/>
  <c r="V65" i="4" s="1"/>
  <c r="AA46" i="4"/>
  <c r="Y43" i="4"/>
  <c r="AB46" i="4"/>
  <c r="AB41" i="4"/>
  <c r="W72" i="4"/>
  <c r="X67" i="4"/>
  <c r="V59" i="4"/>
  <c r="V68" i="4"/>
  <c r="V62" i="4"/>
  <c r="X61" i="4"/>
  <c r="V10" i="3"/>
  <c r="AA10" i="3" s="1"/>
  <c r="AA11" i="3"/>
  <c r="AA19" i="3"/>
  <c r="AA12" i="3"/>
  <c r="AA20" i="3"/>
  <c r="AA18" i="3"/>
  <c r="AA13" i="3"/>
  <c r="AA21" i="3"/>
  <c r="AA26" i="3"/>
  <c r="AA14" i="3"/>
  <c r="AA22" i="3"/>
  <c r="AA25" i="3"/>
  <c r="AA15" i="3"/>
  <c r="AA23" i="3"/>
  <c r="AA17" i="3"/>
  <c r="AA16" i="3"/>
  <c r="AA24" i="3"/>
  <c r="W16" i="2"/>
  <c r="AB16" i="2" s="1"/>
  <c r="V34" i="2" s="1"/>
  <c r="W19" i="2"/>
  <c r="AA19" i="2" s="1"/>
  <c r="W24" i="2"/>
  <c r="AA24" i="2" s="1"/>
  <c r="W17" i="2"/>
  <c r="Y17" i="2" s="1"/>
  <c r="W22" i="2"/>
  <c r="Z22" i="2" s="1"/>
  <c r="W18" i="2"/>
  <c r="Z18" i="2" s="1"/>
  <c r="W21" i="2"/>
  <c r="Z21" i="2" s="1"/>
  <c r="W13" i="2"/>
  <c r="Y13" i="2" s="1"/>
  <c r="W12" i="2"/>
  <c r="AA12" i="2" s="1"/>
  <c r="W14" i="2"/>
  <c r="Z14" i="2" s="1"/>
  <c r="W23" i="2"/>
  <c r="Z23" i="2" s="1"/>
  <c r="W20" i="2"/>
  <c r="X20" i="2" s="1"/>
  <c r="Z16" i="2"/>
  <c r="W15" i="2"/>
  <c r="AA15" i="2" s="1"/>
  <c r="Y16" i="2"/>
  <c r="AA16" i="2"/>
  <c r="U34" i="2" s="1"/>
  <c r="X16" i="2"/>
  <c r="W11" i="2"/>
  <c r="X11" i="2" s="1"/>
  <c r="W66" i="4" l="1"/>
  <c r="V64" i="4"/>
  <c r="V66" i="4"/>
  <c r="V71" i="4"/>
  <c r="W60" i="4"/>
  <c r="V55" i="4"/>
  <c r="W67" i="4"/>
  <c r="V60" i="4"/>
  <c r="W69" i="4"/>
  <c r="W64" i="4"/>
  <c r="X64" i="4"/>
  <c r="W61" i="4"/>
  <c r="X62" i="4"/>
  <c r="W62" i="4"/>
  <c r="V57" i="4"/>
  <c r="V70" i="4"/>
  <c r="W70" i="4"/>
  <c r="V56" i="4"/>
  <c r="W65" i="4"/>
  <c r="X63" i="4"/>
  <c r="W63" i="4"/>
  <c r="V63" i="4"/>
  <c r="W68" i="4"/>
  <c r="X68" i="4"/>
  <c r="Y15" i="2"/>
  <c r="X19" i="2"/>
  <c r="Y23" i="2"/>
  <c r="Y19" i="2"/>
  <c r="AB19" i="2"/>
  <c r="V37" i="2" s="1"/>
  <c r="AA20" i="2"/>
  <c r="Z24" i="2"/>
  <c r="AB21" i="2"/>
  <c r="V39" i="2" s="1"/>
  <c r="X21" i="2"/>
  <c r="X23" i="2"/>
  <c r="AA21" i="2"/>
  <c r="Y24" i="2"/>
  <c r="AB24" i="2"/>
  <c r="V42" i="2" s="1"/>
  <c r="Z19" i="2"/>
  <c r="Y14" i="2"/>
  <c r="X18" i="2"/>
  <c r="Y18" i="2"/>
  <c r="Y12" i="2"/>
  <c r="AA18" i="2"/>
  <c r="X13" i="2"/>
  <c r="Z13" i="2"/>
  <c r="AB12" i="2"/>
  <c r="V30" i="2" s="1"/>
  <c r="X12" i="2"/>
  <c r="AB13" i="2"/>
  <c r="V31" i="2" s="1"/>
  <c r="X24" i="2"/>
  <c r="AA13" i="2"/>
  <c r="Y22" i="2"/>
  <c r="Y21" i="2"/>
  <c r="X22" i="2"/>
  <c r="AB23" i="2"/>
  <c r="V41" i="2" s="1"/>
  <c r="X17" i="2"/>
  <c r="Z15" i="2"/>
  <c r="AA23" i="2"/>
  <c r="AB22" i="2"/>
  <c r="V40" i="2" s="1"/>
  <c r="Z20" i="2"/>
  <c r="AA22" i="2"/>
  <c r="U40" i="2" s="1"/>
  <c r="T40" i="2" s="1"/>
  <c r="S40" i="2" s="1"/>
  <c r="AB20" i="2"/>
  <c r="V38" i="2" s="1"/>
  <c r="X15" i="2"/>
  <c r="AA17" i="2"/>
  <c r="X14" i="2"/>
  <c r="AB15" i="2"/>
  <c r="V33" i="2" s="1"/>
  <c r="T34" i="2"/>
  <c r="S34" i="2" s="1"/>
  <c r="R34" i="2" s="1"/>
  <c r="AB17" i="2"/>
  <c r="V35" i="2" s="1"/>
  <c r="Y20" i="2"/>
  <c r="AB14" i="2"/>
  <c r="V32" i="2" s="1"/>
  <c r="Z12" i="2"/>
  <c r="AA14" i="2"/>
  <c r="Z17" i="2"/>
  <c r="AB18" i="2"/>
  <c r="V36" i="2" s="1"/>
  <c r="Y11" i="2"/>
  <c r="AA11" i="2"/>
  <c r="AB11" i="2"/>
  <c r="V29" i="2" s="1"/>
  <c r="Z11" i="2"/>
  <c r="U37" i="2"/>
  <c r="U39" i="2" l="1"/>
  <c r="T39" i="2" s="1"/>
  <c r="S39" i="2" s="1"/>
  <c r="R39" i="2" s="1"/>
  <c r="U31" i="2"/>
  <c r="T37" i="2"/>
  <c r="S37" i="2" s="1"/>
  <c r="R37" i="2" s="1"/>
  <c r="U42" i="2"/>
  <c r="T42" i="2" s="1"/>
  <c r="S42" i="2" s="1"/>
  <c r="R42" i="2" s="1"/>
  <c r="U30" i="2"/>
  <c r="T30" i="2" s="1"/>
  <c r="S30" i="2" s="1"/>
  <c r="R30" i="2" s="1"/>
  <c r="T31" i="2"/>
  <c r="S31" i="2" s="1"/>
  <c r="R31" i="2" s="1"/>
  <c r="R40" i="2"/>
  <c r="U33" i="2"/>
  <c r="T33" i="2" s="1"/>
  <c r="S33" i="2" s="1"/>
  <c r="R33" i="2" s="1"/>
  <c r="U35" i="2"/>
  <c r="T35" i="2" s="1"/>
  <c r="S35" i="2" s="1"/>
  <c r="R35" i="2" s="1"/>
  <c r="U41" i="2"/>
  <c r="T41" i="2" s="1"/>
  <c r="S41" i="2" s="1"/>
  <c r="R41" i="2" s="1"/>
  <c r="U32" i="2"/>
  <c r="T32" i="2" s="1"/>
  <c r="S32" i="2" s="1"/>
  <c r="R32" i="2" s="1"/>
  <c r="U38" i="2"/>
  <c r="T38" i="2" s="1"/>
  <c r="S38" i="2" s="1"/>
  <c r="R38" i="2" s="1"/>
  <c r="U36" i="2"/>
  <c r="T36" i="2" s="1"/>
  <c r="S36" i="2" s="1"/>
  <c r="R36" i="2" s="1"/>
  <c r="U29" i="2"/>
  <c r="T29" i="2" s="1"/>
  <c r="S29" i="2" s="1"/>
  <c r="R2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<sst xmlns="http://schemas.openxmlformats.org/spreadsheetml/2006/main" count="4541" uniqueCount="125">
  <si>
    <t>ID</t>
  </si>
  <si>
    <t>Local   Accessibility</t>
  </si>
  <si>
    <t>Micro   Accessibility</t>
  </si>
  <si>
    <t>Neighbourhood   Accessibility</t>
  </si>
  <si>
    <t>Walking   Accessibility</t>
  </si>
  <si>
    <t>Non-motorized   Accessibility</t>
  </si>
  <si>
    <t>Active   Accessibility</t>
  </si>
  <si>
    <t>Accessibility   by proximity </t>
  </si>
  <si>
    <t>Proximity-based Accessibility</t>
  </si>
  <si>
    <t>Active   Travel or Human-powered transportation</t>
  </si>
  <si>
    <t>Pedestrian   Accessibility</t>
  </si>
  <si>
    <t>Bicycle   Accessibility</t>
  </si>
  <si>
    <t>Short-based Accessibility</t>
  </si>
  <si>
    <t>Urban   Accessibility</t>
  </si>
  <si>
    <t>Sustainable   Accessibility</t>
  </si>
  <si>
    <t>Feedback - Classify the relevance of the following opportunities with regard to"the ability to reach relevant opportunities/amenities/activities/destinations nearby" (from 1 not relevant to 5 highly relevant).</t>
  </si>
  <si>
    <t>Jobs</t>
  </si>
  <si>
    <t>Pre-primary schools</t>
  </si>
  <si>
    <t>Primary schools</t>
  </si>
  <si>
    <t>High schools</t>
  </si>
  <si>
    <t>Higher education facilities</t>
  </si>
  <si>
    <t>Hospitals</t>
  </si>
  <si>
    <t>Pharmacies</t>
  </si>
  <si>
    <t>General Practitian (Medical Doctor)</t>
  </si>
  <si>
    <t>Sports facilities</t>
  </si>
  <si>
    <t>Parks / green spaces</t>
  </si>
  <si>
    <t>Playground</t>
  </si>
  <si>
    <t>Banks</t>
  </si>
  <si>
    <t>Food Shopping</t>
  </si>
  <si>
    <t>Non-food shopping</t>
  </si>
  <si>
    <t>Restaurants / Cafés</t>
  </si>
  <si>
    <t>Cinema / Theater / other cultural facilties</t>
  </si>
  <si>
    <t>Post office</t>
  </si>
  <si>
    <t>Feedback - Identify the reasonable time threshold to access each of the opportunities (classify the absolute time, regardless of the transport mode, simply how long would you consider acceptable to travel to...</t>
  </si>
  <si>
    <t>Jobs2</t>
  </si>
  <si>
    <t>Pre-primary schools2</t>
  </si>
  <si>
    <t>Primary schools2</t>
  </si>
  <si>
    <t>High schools2</t>
  </si>
  <si>
    <t>Higher education facilities2</t>
  </si>
  <si>
    <t>Hospitals2</t>
  </si>
  <si>
    <t>Pharmacies2</t>
  </si>
  <si>
    <t>General Practitian (Medical Doctor)2</t>
  </si>
  <si>
    <t>Sports facilities2</t>
  </si>
  <si>
    <t>Parks / green spaces2</t>
  </si>
  <si>
    <t>Playground2</t>
  </si>
  <si>
    <t>Banks2</t>
  </si>
  <si>
    <t>Food Shopping2</t>
  </si>
  <si>
    <t>Non-food shopping2</t>
  </si>
  <si>
    <t>Restaurants / Cafés2</t>
  </si>
  <si>
    <t>Cinema / Theater / other cultural facilties2</t>
  </si>
  <si>
    <t>Post Office2</t>
  </si>
  <si>
    <t>Regarding the meaning of "nearby", used in our definition, what would you suggest as the most adequate threshold limit:</t>
  </si>
  <si>
    <t>Identify your country of Residence</t>
  </si>
  <si>
    <t>4</t>
  </si>
  <si>
    <t>3</t>
  </si>
  <si>
    <t>2</t>
  </si>
  <si>
    <t>5 (highly relevant)</t>
  </si>
  <si>
    <t>1 (not relevant)</t>
  </si>
  <si>
    <t>20min</t>
  </si>
  <si>
    <t>10min</t>
  </si>
  <si>
    <t>30min</t>
  </si>
  <si>
    <t>400m / 0.25miles (roughly 5min walking)</t>
  </si>
  <si>
    <t>Germany</t>
  </si>
  <si>
    <t>1 (less adequate)</t>
  </si>
  <si>
    <t>5 (most adequate)</t>
  </si>
  <si>
    <t>5min</t>
  </si>
  <si>
    <t>15min</t>
  </si>
  <si>
    <t>Belgium</t>
  </si>
  <si>
    <t>60min or more</t>
  </si>
  <si>
    <t>45min</t>
  </si>
  <si>
    <t>1200m / 0.75miles (roughly 15min walking)</t>
  </si>
  <si>
    <t>Norway</t>
  </si>
  <si>
    <t>800m / 0.5miles  (roughly 10min walking)</t>
  </si>
  <si>
    <t>The Netherlands</t>
  </si>
  <si>
    <t>1600m / 1mile (roughly 20min walking)</t>
  </si>
  <si>
    <t>Italy</t>
  </si>
  <si>
    <t>Canada</t>
  </si>
  <si>
    <t>Spain</t>
  </si>
  <si>
    <t>Indonesia</t>
  </si>
  <si>
    <t>United Kingdom</t>
  </si>
  <si>
    <t>Sweden</t>
  </si>
  <si>
    <t xml:space="preserve">Sweden </t>
  </si>
  <si>
    <t>United States</t>
  </si>
  <si>
    <t>Portugal</t>
  </si>
  <si>
    <t>Australia</t>
  </si>
  <si>
    <t>Austria</t>
  </si>
  <si>
    <t>France</t>
  </si>
  <si>
    <t>Malaysia</t>
  </si>
  <si>
    <t>Greece</t>
  </si>
  <si>
    <t>Switzerland</t>
  </si>
  <si>
    <t>Iran</t>
  </si>
  <si>
    <t>Local Accessibility</t>
  </si>
  <si>
    <t>Micro Accessibility</t>
  </si>
  <si>
    <t>Neighbourhood Accessibility</t>
  </si>
  <si>
    <t>Walking Accessibility</t>
  </si>
  <si>
    <t>Non-motorized Accessibility</t>
  </si>
  <si>
    <t>Active Accessibility</t>
  </si>
  <si>
    <t>Accessibility by proximity </t>
  </si>
  <si>
    <t>Pedestrian Accessibility</t>
  </si>
  <si>
    <t>Bicycle Accessibility</t>
  </si>
  <si>
    <t>Urban Accessibility</t>
  </si>
  <si>
    <t>Sustainable Accessibility</t>
  </si>
  <si>
    <t>Active Travel</t>
  </si>
  <si>
    <t>Total</t>
  </si>
  <si>
    <t>Termo</t>
  </si>
  <si>
    <t>Accessibility by Proximity</t>
  </si>
  <si>
    <t xml:space="preserve">Active Travel </t>
  </si>
  <si>
    <t>I don't use any</t>
  </si>
  <si>
    <t>4+5</t>
  </si>
  <si>
    <t>Higher Education</t>
  </si>
  <si>
    <t>General Practitian</t>
  </si>
  <si>
    <t>Banks/ATM</t>
  </si>
  <si>
    <t>Cultural facilties</t>
  </si>
  <si>
    <t>Beauty salon</t>
  </si>
  <si>
    <t>Food shopping</t>
  </si>
  <si>
    <t>up to 5 min</t>
  </si>
  <si>
    <t>up to 10 min</t>
  </si>
  <si>
    <t>up to 15 min</t>
  </si>
  <si>
    <t>Q5 - Relevance of activities</t>
  </si>
  <si>
    <t>Q6 - Time for Activities</t>
  </si>
  <si>
    <t>Q4 - proximity time</t>
  </si>
  <si>
    <t>2400m / 1.5miles (roughly 30min walking)</t>
  </si>
  <si>
    <t>5km / 3miles (roughly 60min walking)</t>
  </si>
  <si>
    <t>10km / 6miles (roughly 15min driving, average speed of 40km/h)</t>
  </si>
  <si>
    <t>Q1 - Terms (adequance from1 to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</si>
</sst>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9" fontId="0" fillId="0" borderId="0" xfId="1" applyFont="1"/>
    <xf numFmtId="9" fontId="0" fillId="0" borderId="0" xfId="0" applyNumberFormat="1"/>
    <xf numFmtId="0" fontId="0" fillId="2" borderId="0" xfId="0" applyFill="1"/>
  </cellXfs>
  <cellStyles count="2">
    <cellStyle name="Procent" xfId="1" builtinId="5"/>
    <cellStyle name="Standaard" xfId="0" builtinId="0"/>
  </cellStyles>
  <dxfs count="5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v>1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'Q1'!$X$46:$X$59</c:f>
              <c:strCache>
                <c:ptCount val="14"/>
                <c:pt idx="0">
                  <c:v>Proximity-based Accessibility</c:v>
                </c:pt>
                <c:pt idx="1">
                  <c:v>Local Accessibility</c:v>
                </c:pt>
                <c:pt idx="2">
                  <c:v>Accessibility by Proximity</c:v>
                </c:pt>
                <c:pt idx="3">
                  <c:v>Neighbourhood Accessibility</c:v>
                </c:pt>
                <c:pt idx="4">
                  <c:v>Walking Accessibility</c:v>
                </c:pt>
                <c:pt idx="5">
                  <c:v>Pedestrian Accessibility</c:v>
                </c:pt>
                <c:pt idx="6">
                  <c:v>Sustainable Accessibility</c:v>
                </c:pt>
                <c:pt idx="7">
                  <c:v>Bicycle Accessibility</c:v>
                </c:pt>
                <c:pt idx="8">
                  <c:v>Non-motorized Accessibility</c:v>
                </c:pt>
                <c:pt idx="9">
                  <c:v>Active Accessibility</c:v>
                </c:pt>
                <c:pt idx="10">
                  <c:v>Urban Accessibility</c:v>
                </c:pt>
                <c:pt idx="11">
                  <c:v>Micro Accessibility</c:v>
                </c:pt>
                <c:pt idx="12">
                  <c:v>Short-based Accessibility</c:v>
                </c:pt>
                <c:pt idx="13">
                  <c:v>Active Travel </c:v>
                </c:pt>
              </c:strCache>
            </c:strRef>
          </c:cat>
          <c:val>
            <c:numRef>
              <c:f>'Q1'!$Y$46:$Y$59</c:f>
              <c:numCache>
                <c:formatCode>0%</c:formatCode>
                <c:ptCount val="14"/>
                <c:pt idx="0">
                  <c:v>3.2786885245901641E-2</c:v>
                </c:pt>
                <c:pt idx="1">
                  <c:v>0</c:v>
                </c:pt>
                <c:pt idx="2">
                  <c:v>6.5573770491803282E-2</c:v>
                </c:pt>
                <c:pt idx="3">
                  <c:v>0</c:v>
                </c:pt>
                <c:pt idx="4">
                  <c:v>4.9180327868852458E-2</c:v>
                </c:pt>
                <c:pt idx="5">
                  <c:v>6.5573770491803282E-2</c:v>
                </c:pt>
                <c:pt idx="6">
                  <c:v>0.24590163934426229</c:v>
                </c:pt>
                <c:pt idx="7">
                  <c:v>0.11475409836065574</c:v>
                </c:pt>
                <c:pt idx="8">
                  <c:v>9.8360655737704916E-2</c:v>
                </c:pt>
                <c:pt idx="9">
                  <c:v>9.8360655737704916E-2</c:v>
                </c:pt>
                <c:pt idx="10">
                  <c:v>0.39344262295081966</c:v>
                </c:pt>
                <c:pt idx="11">
                  <c:v>0.24590163934426229</c:v>
                </c:pt>
                <c:pt idx="12">
                  <c:v>0.27868852459016391</c:v>
                </c:pt>
                <c:pt idx="13">
                  <c:v>0.24590163934426229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5D-4F1E-80B5-E0342938CA4D}"/>
            </c:ext>
          </c:extLst>
        </c:ser>
        <c:ser>
          <c:idx val="1"/>
          <c:order val="1"/>
          <c:tx>
            <c:v>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'Q1'!$X$46:$X$59</c:f>
              <c:strCache>
                <c:ptCount val="14"/>
                <c:pt idx="0">
                  <c:v>Proximity-based Accessibility</c:v>
                </c:pt>
                <c:pt idx="1">
                  <c:v>Local Accessibility</c:v>
                </c:pt>
                <c:pt idx="2">
                  <c:v>Accessibility by Proximity</c:v>
                </c:pt>
                <c:pt idx="3">
                  <c:v>Neighbourhood Accessibility</c:v>
                </c:pt>
                <c:pt idx="4">
                  <c:v>Walking Accessibility</c:v>
                </c:pt>
                <c:pt idx="5">
                  <c:v>Pedestrian Accessibility</c:v>
                </c:pt>
                <c:pt idx="6">
                  <c:v>Sustainable Accessibility</c:v>
                </c:pt>
                <c:pt idx="7">
                  <c:v>Bicycle Accessibility</c:v>
                </c:pt>
                <c:pt idx="8">
                  <c:v>Non-motorized Accessibility</c:v>
                </c:pt>
                <c:pt idx="9">
                  <c:v>Active Accessibility</c:v>
                </c:pt>
                <c:pt idx="10">
                  <c:v>Urban Accessibility</c:v>
                </c:pt>
                <c:pt idx="11">
                  <c:v>Micro Accessibility</c:v>
                </c:pt>
                <c:pt idx="12">
                  <c:v>Short-based Accessibility</c:v>
                </c:pt>
                <c:pt idx="13">
                  <c:v>Active Travel </c:v>
                </c:pt>
              </c:strCache>
            </c:strRef>
          </c:cat>
          <c:val>
            <c:numRef>
              <c:f>'Q1'!$Z$46:$Z$59</c:f>
              <c:numCache>
                <c:formatCode>0%</c:formatCode>
                <c:ptCount val="14"/>
                <c:pt idx="0">
                  <c:v>0.14754098360655737</c:v>
                </c:pt>
                <c:pt idx="1">
                  <c:v>6.5573770491803282E-2</c:v>
                </c:pt>
                <c:pt idx="2">
                  <c:v>0.16393442622950818</c:v>
                </c:pt>
                <c:pt idx="3">
                  <c:v>6.5573770491803282E-2</c:v>
                </c:pt>
                <c:pt idx="4">
                  <c:v>0.16393442622950818</c:v>
                </c:pt>
                <c:pt idx="5">
                  <c:v>0.22950819672131148</c:v>
                </c:pt>
                <c:pt idx="6">
                  <c:v>0.39344262295081966</c:v>
                </c:pt>
                <c:pt idx="7">
                  <c:v>0.29508196721311475</c:v>
                </c:pt>
                <c:pt idx="8">
                  <c:v>0.29508196721311475</c:v>
                </c:pt>
                <c:pt idx="9">
                  <c:v>0.4098360655737705</c:v>
                </c:pt>
                <c:pt idx="10">
                  <c:v>0.31147540983606559</c:v>
                </c:pt>
                <c:pt idx="11">
                  <c:v>0.44262295081967212</c:v>
                </c:pt>
                <c:pt idx="12">
                  <c:v>0.37704918032786883</c:v>
                </c:pt>
                <c:pt idx="13">
                  <c:v>0.32786885245901637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5D-4F1E-80B5-E0342938CA4D}"/>
            </c:ext>
          </c:extLst>
        </c:ser>
        <c:ser>
          <c:idx val="2"/>
          <c:order val="2"/>
          <c:tx>
            <c:v>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'Q1'!$X$46:$X$59</c:f>
              <c:strCache>
                <c:ptCount val="14"/>
                <c:pt idx="0">
                  <c:v>Proximity-based Accessibility</c:v>
                </c:pt>
                <c:pt idx="1">
                  <c:v>Local Accessibility</c:v>
                </c:pt>
                <c:pt idx="2">
                  <c:v>Accessibility by Proximity</c:v>
                </c:pt>
                <c:pt idx="3">
                  <c:v>Neighbourhood Accessibility</c:v>
                </c:pt>
                <c:pt idx="4">
                  <c:v>Walking Accessibility</c:v>
                </c:pt>
                <c:pt idx="5">
                  <c:v>Pedestrian Accessibility</c:v>
                </c:pt>
                <c:pt idx="6">
                  <c:v>Sustainable Accessibility</c:v>
                </c:pt>
                <c:pt idx="7">
                  <c:v>Bicycle Accessibility</c:v>
                </c:pt>
                <c:pt idx="8">
                  <c:v>Non-motorized Accessibility</c:v>
                </c:pt>
                <c:pt idx="9">
                  <c:v>Active Accessibility</c:v>
                </c:pt>
                <c:pt idx="10">
                  <c:v>Urban Accessibility</c:v>
                </c:pt>
                <c:pt idx="11">
                  <c:v>Micro Accessibility</c:v>
                </c:pt>
                <c:pt idx="12">
                  <c:v>Short-based Accessibility</c:v>
                </c:pt>
                <c:pt idx="13">
                  <c:v>Active Travel </c:v>
                </c:pt>
              </c:strCache>
            </c:strRef>
          </c:cat>
          <c:val>
            <c:numRef>
              <c:f>'Q1'!$AA$46:$AA$59</c:f>
              <c:numCache>
                <c:formatCode>0%</c:formatCode>
                <c:ptCount val="14"/>
                <c:pt idx="0">
                  <c:v>0.18032786885245902</c:v>
                </c:pt>
                <c:pt idx="1">
                  <c:v>0.19672131147540983</c:v>
                </c:pt>
                <c:pt idx="2">
                  <c:v>0.24590163934426229</c:v>
                </c:pt>
                <c:pt idx="3">
                  <c:v>0.34426229508196721</c:v>
                </c:pt>
                <c:pt idx="4">
                  <c:v>0.27868852459016391</c:v>
                </c:pt>
                <c:pt idx="5">
                  <c:v>0.31147540983606559</c:v>
                </c:pt>
                <c:pt idx="6">
                  <c:v>0.18032786885245902</c:v>
                </c:pt>
                <c:pt idx="7">
                  <c:v>0.29508196721311475</c:v>
                </c:pt>
                <c:pt idx="8">
                  <c:v>0.24590163934426229</c:v>
                </c:pt>
                <c:pt idx="9">
                  <c:v>0.32786885245901637</c:v>
                </c:pt>
                <c:pt idx="10">
                  <c:v>0.19672131147540983</c:v>
                </c:pt>
                <c:pt idx="11">
                  <c:v>0.11475409836065574</c:v>
                </c:pt>
                <c:pt idx="12">
                  <c:v>0.26229508196721313</c:v>
                </c:pt>
                <c:pt idx="13">
                  <c:v>0.37704918032786883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5D-4F1E-80B5-E0342938CA4D}"/>
            </c:ext>
          </c:extLst>
        </c:ser>
        <c:ser>
          <c:idx val="3"/>
          <c:order val="3"/>
          <c:tx>
            <c:v>4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'Q1'!$X$46:$X$59</c:f>
              <c:strCache>
                <c:ptCount val="14"/>
                <c:pt idx="0">
                  <c:v>Proximity-based Accessibility</c:v>
                </c:pt>
                <c:pt idx="1">
                  <c:v>Local Accessibility</c:v>
                </c:pt>
                <c:pt idx="2">
                  <c:v>Accessibility by Proximity</c:v>
                </c:pt>
                <c:pt idx="3">
                  <c:v>Neighbourhood Accessibility</c:v>
                </c:pt>
                <c:pt idx="4">
                  <c:v>Walking Accessibility</c:v>
                </c:pt>
                <c:pt idx="5">
                  <c:v>Pedestrian Accessibility</c:v>
                </c:pt>
                <c:pt idx="6">
                  <c:v>Sustainable Accessibility</c:v>
                </c:pt>
                <c:pt idx="7">
                  <c:v>Bicycle Accessibility</c:v>
                </c:pt>
                <c:pt idx="8">
                  <c:v>Non-motorized Accessibility</c:v>
                </c:pt>
                <c:pt idx="9">
                  <c:v>Active Accessibility</c:v>
                </c:pt>
                <c:pt idx="10">
                  <c:v>Urban Accessibility</c:v>
                </c:pt>
                <c:pt idx="11">
                  <c:v>Micro Accessibility</c:v>
                </c:pt>
                <c:pt idx="12">
                  <c:v>Short-based Accessibility</c:v>
                </c:pt>
                <c:pt idx="13">
                  <c:v>Active Travel </c:v>
                </c:pt>
              </c:strCache>
            </c:strRef>
          </c:cat>
          <c:val>
            <c:numRef>
              <c:f>'Q1'!$AB$46:$AB$59</c:f>
              <c:numCache>
                <c:formatCode>0%</c:formatCode>
                <c:ptCount val="14"/>
                <c:pt idx="0">
                  <c:v>0.21311475409836064</c:v>
                </c:pt>
                <c:pt idx="1">
                  <c:v>0.34426229508196721</c:v>
                </c:pt>
                <c:pt idx="2">
                  <c:v>0.29508196721311475</c:v>
                </c:pt>
                <c:pt idx="3">
                  <c:v>0.37704918032786883</c:v>
                </c:pt>
                <c:pt idx="4">
                  <c:v>0.32786885245901637</c:v>
                </c:pt>
                <c:pt idx="5">
                  <c:v>0.22950819672131148</c:v>
                </c:pt>
                <c:pt idx="6">
                  <c:v>8.1967213114754092E-2</c:v>
                </c:pt>
                <c:pt idx="7">
                  <c:v>0.21311475409836064</c:v>
                </c:pt>
                <c:pt idx="8">
                  <c:v>0.29508196721311475</c:v>
                </c:pt>
                <c:pt idx="9">
                  <c:v>9.8360655737704916E-2</c:v>
                </c:pt>
                <c:pt idx="10">
                  <c:v>4.9180327868852458E-2</c:v>
                </c:pt>
                <c:pt idx="11">
                  <c:v>0.16393442622950818</c:v>
                </c:pt>
                <c:pt idx="12">
                  <c:v>4.9180327868852458E-2</c:v>
                </c:pt>
                <c:pt idx="13">
                  <c:v>1.6393442622950821E-2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5D-4F1E-80B5-E0342938CA4D}"/>
            </c:ext>
          </c:extLst>
        </c:ser>
        <c:ser>
          <c:idx val="4"/>
          <c:order val="4"/>
          <c:tx>
            <c:v>5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'Q1'!$X$46:$X$59</c:f>
              <c:strCache>
                <c:ptCount val="14"/>
                <c:pt idx="0">
                  <c:v>Proximity-based Accessibility</c:v>
                </c:pt>
                <c:pt idx="1">
                  <c:v>Local Accessibility</c:v>
                </c:pt>
                <c:pt idx="2">
                  <c:v>Accessibility by Proximity</c:v>
                </c:pt>
                <c:pt idx="3">
                  <c:v>Neighbourhood Accessibility</c:v>
                </c:pt>
                <c:pt idx="4">
                  <c:v>Walking Accessibility</c:v>
                </c:pt>
                <c:pt idx="5">
                  <c:v>Pedestrian Accessibility</c:v>
                </c:pt>
                <c:pt idx="6">
                  <c:v>Sustainable Accessibility</c:v>
                </c:pt>
                <c:pt idx="7">
                  <c:v>Bicycle Accessibility</c:v>
                </c:pt>
                <c:pt idx="8">
                  <c:v>Non-motorized Accessibility</c:v>
                </c:pt>
                <c:pt idx="9">
                  <c:v>Active Accessibility</c:v>
                </c:pt>
                <c:pt idx="10">
                  <c:v>Urban Accessibility</c:v>
                </c:pt>
                <c:pt idx="11">
                  <c:v>Micro Accessibility</c:v>
                </c:pt>
                <c:pt idx="12">
                  <c:v>Short-based Accessibility</c:v>
                </c:pt>
                <c:pt idx="13">
                  <c:v>Active Travel </c:v>
                </c:pt>
              </c:strCache>
            </c:strRef>
          </c:cat>
          <c:val>
            <c:numRef>
              <c:f>'Q1'!$AC$46:$AC$59</c:f>
              <c:numCache>
                <c:formatCode>0%</c:formatCode>
                <c:ptCount val="14"/>
                <c:pt idx="0">
                  <c:v>0.42622950819672129</c:v>
                </c:pt>
                <c:pt idx="1">
                  <c:v>0.39344262295081966</c:v>
                </c:pt>
                <c:pt idx="2">
                  <c:v>0.22950819672131148</c:v>
                </c:pt>
                <c:pt idx="3">
                  <c:v>0.21311475409836064</c:v>
                </c:pt>
                <c:pt idx="4">
                  <c:v>0.18032786885245902</c:v>
                </c:pt>
                <c:pt idx="5">
                  <c:v>0.16393442622950818</c:v>
                </c:pt>
                <c:pt idx="6">
                  <c:v>9.8360655737704916E-2</c:v>
                </c:pt>
                <c:pt idx="7">
                  <c:v>8.1967213114754092E-2</c:v>
                </c:pt>
                <c:pt idx="8">
                  <c:v>6.5573770491803282E-2</c:v>
                </c:pt>
                <c:pt idx="9">
                  <c:v>6.5573770491803282E-2</c:v>
                </c:pt>
                <c:pt idx="10">
                  <c:v>4.9180327868852458E-2</c:v>
                </c:pt>
                <c:pt idx="11">
                  <c:v>3.2786885245901641E-2</c:v>
                </c:pt>
                <c:pt idx="12">
                  <c:v>3.2786885245901641E-2</c:v>
                </c:pt>
                <c:pt idx="13">
                  <c:v>3.2786885245901641E-2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5D-4F1E-80B5-E0342938C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16388431"/>
        <c:axId val="1068344271"/>
      </c:barChart>
      <c:catAx>
        <c:axId val="121638843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068344271"/>
        <c:crosses val="autoZero"/>
        <c:auto val="1"/>
        <c:lblAlgn val="ctr"/>
        <c:lblOffset val="100"/>
        <c:noMultiLvlLbl val="0"/>
      </c:catAx>
      <c:valAx>
        <c:axId val="106834427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16388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v>1</c:v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'Q1'!$AF$46:$AF$60</c:f>
              <c:strCache>
                <c:ptCount val="15"/>
                <c:pt idx="0">
                  <c:v>Walking Accessibility</c:v>
                </c:pt>
                <c:pt idx="1">
                  <c:v>Pedestrian Accessibility</c:v>
                </c:pt>
                <c:pt idx="2">
                  <c:v>Local Accessibility</c:v>
                </c:pt>
                <c:pt idx="3">
                  <c:v>Bicycle Accessibility</c:v>
                </c:pt>
                <c:pt idx="4">
                  <c:v>Neighbourhood Accessibility</c:v>
                </c:pt>
                <c:pt idx="5">
                  <c:v>Urban Accessibility</c:v>
                </c:pt>
                <c:pt idx="6">
                  <c:v>Accessibility by Proximity</c:v>
                </c:pt>
                <c:pt idx="7">
                  <c:v>Non-motorized Accessibility</c:v>
                </c:pt>
                <c:pt idx="8">
                  <c:v>Short-based Accessibility</c:v>
                </c:pt>
                <c:pt idx="9">
                  <c:v>Sustainable Accessibility</c:v>
                </c:pt>
                <c:pt idx="10">
                  <c:v>Active Accessibility</c:v>
                </c:pt>
                <c:pt idx="11">
                  <c:v>Active Travel </c:v>
                </c:pt>
                <c:pt idx="12">
                  <c:v>Proximity-based Accessibility</c:v>
                </c:pt>
                <c:pt idx="13">
                  <c:v>Micro Accessibility</c:v>
                </c:pt>
                <c:pt idx="14">
                  <c:v>I don't use any</c:v>
                </c:pt>
              </c:strCache>
            </c:strRef>
          </c:cat>
          <c:val>
            <c:numRef>
              <c:f>'Q1'!$AG$46:$AG$60</c:f>
              <c:numCache>
                <c:formatCode>0%</c:formatCode>
                <c:ptCount val="15"/>
                <c:pt idx="0">
                  <c:v>4.9180327868852458E-2</c:v>
                </c:pt>
                <c:pt idx="1">
                  <c:v>6.5573770491803282E-2</c:v>
                </c:pt>
                <c:pt idx="2">
                  <c:v>0</c:v>
                </c:pt>
                <c:pt idx="3">
                  <c:v>0.11475409836065574</c:v>
                </c:pt>
                <c:pt idx="4">
                  <c:v>0</c:v>
                </c:pt>
                <c:pt idx="5">
                  <c:v>0.39344262295081966</c:v>
                </c:pt>
                <c:pt idx="6">
                  <c:v>6.5573770491803282E-2</c:v>
                </c:pt>
                <c:pt idx="7">
                  <c:v>9.8360655737704916E-2</c:v>
                </c:pt>
                <c:pt idx="8">
                  <c:v>0.27868852459016391</c:v>
                </c:pt>
                <c:pt idx="9">
                  <c:v>0.24590163934426229</c:v>
                </c:pt>
                <c:pt idx="10">
                  <c:v>9.8360655737704916E-2</c:v>
                </c:pt>
                <c:pt idx="11">
                  <c:v>0.24590163934426229</c:v>
                </c:pt>
                <c:pt idx="12">
                  <c:v>3.2786885245901641E-2</c:v>
                </c:pt>
                <c:pt idx="13">
                  <c:v>0.24590163934426229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5B-45BA-B0D8-E5C61006E35A}"/>
            </c:ext>
          </c:extLst>
        </c:ser>
        <c:ser>
          <c:idx val="1"/>
          <c:order val="1"/>
          <c:tx>
            <c:v>2</c:v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'Q1'!$AF$46:$AF$60</c:f>
              <c:strCache>
                <c:ptCount val="15"/>
                <c:pt idx="0">
                  <c:v>Walking Accessibility</c:v>
                </c:pt>
                <c:pt idx="1">
                  <c:v>Pedestrian Accessibility</c:v>
                </c:pt>
                <c:pt idx="2">
                  <c:v>Local Accessibility</c:v>
                </c:pt>
                <c:pt idx="3">
                  <c:v>Bicycle Accessibility</c:v>
                </c:pt>
                <c:pt idx="4">
                  <c:v>Neighbourhood Accessibility</c:v>
                </c:pt>
                <c:pt idx="5">
                  <c:v>Urban Accessibility</c:v>
                </c:pt>
                <c:pt idx="6">
                  <c:v>Accessibility by Proximity</c:v>
                </c:pt>
                <c:pt idx="7">
                  <c:v>Non-motorized Accessibility</c:v>
                </c:pt>
                <c:pt idx="8">
                  <c:v>Short-based Accessibility</c:v>
                </c:pt>
                <c:pt idx="9">
                  <c:v>Sustainable Accessibility</c:v>
                </c:pt>
                <c:pt idx="10">
                  <c:v>Active Accessibility</c:v>
                </c:pt>
                <c:pt idx="11">
                  <c:v>Active Travel </c:v>
                </c:pt>
                <c:pt idx="12">
                  <c:v>Proximity-based Accessibility</c:v>
                </c:pt>
                <c:pt idx="13">
                  <c:v>Micro Accessibility</c:v>
                </c:pt>
                <c:pt idx="14">
                  <c:v>I don't use any</c:v>
                </c:pt>
              </c:strCache>
            </c:strRef>
          </c:cat>
          <c:val>
            <c:numRef>
              <c:f>'Q1'!$AH$46:$AH$60</c:f>
              <c:numCache>
                <c:formatCode>0%</c:formatCode>
                <c:ptCount val="15"/>
                <c:pt idx="0">
                  <c:v>0.16393442622950818</c:v>
                </c:pt>
                <c:pt idx="1">
                  <c:v>0.22950819672131148</c:v>
                </c:pt>
                <c:pt idx="2">
                  <c:v>6.5573770491803282E-2</c:v>
                </c:pt>
                <c:pt idx="3">
                  <c:v>0.29508196721311475</c:v>
                </c:pt>
                <c:pt idx="4">
                  <c:v>6.5573770491803282E-2</c:v>
                </c:pt>
                <c:pt idx="5">
                  <c:v>0.31147540983606559</c:v>
                </c:pt>
                <c:pt idx="6">
                  <c:v>0.16393442622950818</c:v>
                </c:pt>
                <c:pt idx="7">
                  <c:v>0.29508196721311475</c:v>
                </c:pt>
                <c:pt idx="8">
                  <c:v>0.37704918032786883</c:v>
                </c:pt>
                <c:pt idx="9">
                  <c:v>0.39344262295081966</c:v>
                </c:pt>
                <c:pt idx="10">
                  <c:v>0.4098360655737705</c:v>
                </c:pt>
                <c:pt idx="11">
                  <c:v>0.32786885245901637</c:v>
                </c:pt>
                <c:pt idx="12">
                  <c:v>0.14754098360655737</c:v>
                </c:pt>
                <c:pt idx="13">
                  <c:v>0.44262295081967212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5B-45BA-B0D8-E5C61006E35A}"/>
            </c:ext>
          </c:extLst>
        </c:ser>
        <c:ser>
          <c:idx val="2"/>
          <c:order val="2"/>
          <c:tx>
            <c:v>3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'Q1'!$AF$46:$AF$60</c:f>
              <c:strCache>
                <c:ptCount val="15"/>
                <c:pt idx="0">
                  <c:v>Walking Accessibility</c:v>
                </c:pt>
                <c:pt idx="1">
                  <c:v>Pedestrian Accessibility</c:v>
                </c:pt>
                <c:pt idx="2">
                  <c:v>Local Accessibility</c:v>
                </c:pt>
                <c:pt idx="3">
                  <c:v>Bicycle Accessibility</c:v>
                </c:pt>
                <c:pt idx="4">
                  <c:v>Neighbourhood Accessibility</c:v>
                </c:pt>
                <c:pt idx="5">
                  <c:v>Urban Accessibility</c:v>
                </c:pt>
                <c:pt idx="6">
                  <c:v>Accessibility by Proximity</c:v>
                </c:pt>
                <c:pt idx="7">
                  <c:v>Non-motorized Accessibility</c:v>
                </c:pt>
                <c:pt idx="8">
                  <c:v>Short-based Accessibility</c:v>
                </c:pt>
                <c:pt idx="9">
                  <c:v>Sustainable Accessibility</c:v>
                </c:pt>
                <c:pt idx="10">
                  <c:v>Active Accessibility</c:v>
                </c:pt>
                <c:pt idx="11">
                  <c:v>Active Travel </c:v>
                </c:pt>
                <c:pt idx="12">
                  <c:v>Proximity-based Accessibility</c:v>
                </c:pt>
                <c:pt idx="13">
                  <c:v>Micro Accessibility</c:v>
                </c:pt>
                <c:pt idx="14">
                  <c:v>I don't use any</c:v>
                </c:pt>
              </c:strCache>
            </c:strRef>
          </c:cat>
          <c:val>
            <c:numRef>
              <c:f>'Q1'!$AI$46:$AI$60</c:f>
              <c:numCache>
                <c:formatCode>0%</c:formatCode>
                <c:ptCount val="15"/>
                <c:pt idx="0">
                  <c:v>0.27868852459016391</c:v>
                </c:pt>
                <c:pt idx="1">
                  <c:v>0.31147540983606559</c:v>
                </c:pt>
                <c:pt idx="2">
                  <c:v>0.19672131147540983</c:v>
                </c:pt>
                <c:pt idx="3">
                  <c:v>0.29508196721311475</c:v>
                </c:pt>
                <c:pt idx="4">
                  <c:v>0.34426229508196721</c:v>
                </c:pt>
                <c:pt idx="5">
                  <c:v>0.19672131147540983</c:v>
                </c:pt>
                <c:pt idx="6">
                  <c:v>0.24590163934426229</c:v>
                </c:pt>
                <c:pt idx="7">
                  <c:v>0.24590163934426229</c:v>
                </c:pt>
                <c:pt idx="8">
                  <c:v>0.26229508196721313</c:v>
                </c:pt>
                <c:pt idx="9">
                  <c:v>0.18032786885245902</c:v>
                </c:pt>
                <c:pt idx="10">
                  <c:v>0.32786885245901637</c:v>
                </c:pt>
                <c:pt idx="11">
                  <c:v>0.37704918032786883</c:v>
                </c:pt>
                <c:pt idx="12">
                  <c:v>0.18032786885245902</c:v>
                </c:pt>
                <c:pt idx="13">
                  <c:v>0.11475409836065574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5B-45BA-B0D8-E5C61006E35A}"/>
            </c:ext>
          </c:extLst>
        </c:ser>
        <c:ser>
          <c:idx val="3"/>
          <c:order val="3"/>
          <c:tx>
            <c:v>4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'Q1'!$AF$46:$AF$60</c:f>
              <c:strCache>
                <c:ptCount val="15"/>
                <c:pt idx="0">
                  <c:v>Walking Accessibility</c:v>
                </c:pt>
                <c:pt idx="1">
                  <c:v>Pedestrian Accessibility</c:v>
                </c:pt>
                <c:pt idx="2">
                  <c:v>Local Accessibility</c:v>
                </c:pt>
                <c:pt idx="3">
                  <c:v>Bicycle Accessibility</c:v>
                </c:pt>
                <c:pt idx="4">
                  <c:v>Neighbourhood Accessibility</c:v>
                </c:pt>
                <c:pt idx="5">
                  <c:v>Urban Accessibility</c:v>
                </c:pt>
                <c:pt idx="6">
                  <c:v>Accessibility by Proximity</c:v>
                </c:pt>
                <c:pt idx="7">
                  <c:v>Non-motorized Accessibility</c:v>
                </c:pt>
                <c:pt idx="8">
                  <c:v>Short-based Accessibility</c:v>
                </c:pt>
                <c:pt idx="9">
                  <c:v>Sustainable Accessibility</c:v>
                </c:pt>
                <c:pt idx="10">
                  <c:v>Active Accessibility</c:v>
                </c:pt>
                <c:pt idx="11">
                  <c:v>Active Travel </c:v>
                </c:pt>
                <c:pt idx="12">
                  <c:v>Proximity-based Accessibility</c:v>
                </c:pt>
                <c:pt idx="13">
                  <c:v>Micro Accessibility</c:v>
                </c:pt>
                <c:pt idx="14">
                  <c:v>I don't use any</c:v>
                </c:pt>
              </c:strCache>
            </c:strRef>
          </c:cat>
          <c:val>
            <c:numRef>
              <c:f>'Q1'!$AJ$46:$AJ$60</c:f>
              <c:numCache>
                <c:formatCode>0%</c:formatCode>
                <c:ptCount val="15"/>
                <c:pt idx="0">
                  <c:v>0.32786885245901637</c:v>
                </c:pt>
                <c:pt idx="1">
                  <c:v>0.22950819672131148</c:v>
                </c:pt>
                <c:pt idx="2">
                  <c:v>0.34426229508196721</c:v>
                </c:pt>
                <c:pt idx="3">
                  <c:v>0.21311475409836064</c:v>
                </c:pt>
                <c:pt idx="4">
                  <c:v>0.37704918032786883</c:v>
                </c:pt>
                <c:pt idx="5">
                  <c:v>4.9180327868852458E-2</c:v>
                </c:pt>
                <c:pt idx="6">
                  <c:v>0.29508196721311475</c:v>
                </c:pt>
                <c:pt idx="7">
                  <c:v>0.29508196721311475</c:v>
                </c:pt>
                <c:pt idx="8">
                  <c:v>4.9180327868852458E-2</c:v>
                </c:pt>
                <c:pt idx="9">
                  <c:v>8.1967213114754092E-2</c:v>
                </c:pt>
                <c:pt idx="10">
                  <c:v>9.8360655737704916E-2</c:v>
                </c:pt>
                <c:pt idx="11">
                  <c:v>1.6393442622950821E-2</c:v>
                </c:pt>
                <c:pt idx="12">
                  <c:v>0.21311475409836064</c:v>
                </c:pt>
                <c:pt idx="13">
                  <c:v>0.16393442622950818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5B-45BA-B0D8-E5C61006E35A}"/>
            </c:ext>
          </c:extLst>
        </c:ser>
        <c:ser>
          <c:idx val="4"/>
          <c:order val="4"/>
          <c:tx>
            <c:v>5</c:v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'Q1'!$AF$46:$AF$60</c:f>
              <c:strCache>
                <c:ptCount val="15"/>
                <c:pt idx="0">
                  <c:v>Walking Accessibility</c:v>
                </c:pt>
                <c:pt idx="1">
                  <c:v>Pedestrian Accessibility</c:v>
                </c:pt>
                <c:pt idx="2">
                  <c:v>Local Accessibility</c:v>
                </c:pt>
                <c:pt idx="3">
                  <c:v>Bicycle Accessibility</c:v>
                </c:pt>
                <c:pt idx="4">
                  <c:v>Neighbourhood Accessibility</c:v>
                </c:pt>
                <c:pt idx="5">
                  <c:v>Urban Accessibility</c:v>
                </c:pt>
                <c:pt idx="6">
                  <c:v>Accessibility by Proximity</c:v>
                </c:pt>
                <c:pt idx="7">
                  <c:v>Non-motorized Accessibility</c:v>
                </c:pt>
                <c:pt idx="8">
                  <c:v>Short-based Accessibility</c:v>
                </c:pt>
                <c:pt idx="9">
                  <c:v>Sustainable Accessibility</c:v>
                </c:pt>
                <c:pt idx="10">
                  <c:v>Active Accessibility</c:v>
                </c:pt>
                <c:pt idx="11">
                  <c:v>Active Travel </c:v>
                </c:pt>
                <c:pt idx="12">
                  <c:v>Proximity-based Accessibility</c:v>
                </c:pt>
                <c:pt idx="13">
                  <c:v>Micro Accessibility</c:v>
                </c:pt>
                <c:pt idx="14">
                  <c:v>I don't use any</c:v>
                </c:pt>
              </c:strCache>
            </c:strRef>
          </c:cat>
          <c:val>
            <c:numRef>
              <c:f>'Q1'!$AK$46:$AK$60</c:f>
              <c:numCache>
                <c:formatCode>0%</c:formatCode>
                <c:ptCount val="15"/>
                <c:pt idx="0">
                  <c:v>0.18032786885245902</c:v>
                </c:pt>
                <c:pt idx="1">
                  <c:v>0.16393442622950818</c:v>
                </c:pt>
                <c:pt idx="2">
                  <c:v>0.39344262295081966</c:v>
                </c:pt>
                <c:pt idx="3">
                  <c:v>8.1967213114754092E-2</c:v>
                </c:pt>
                <c:pt idx="4">
                  <c:v>0.21311475409836064</c:v>
                </c:pt>
                <c:pt idx="5">
                  <c:v>4.9180327868852458E-2</c:v>
                </c:pt>
                <c:pt idx="6">
                  <c:v>0.22950819672131148</c:v>
                </c:pt>
                <c:pt idx="7">
                  <c:v>6.5573770491803282E-2</c:v>
                </c:pt>
                <c:pt idx="8">
                  <c:v>3.2786885245901641E-2</c:v>
                </c:pt>
                <c:pt idx="9">
                  <c:v>9.8360655737704916E-2</c:v>
                </c:pt>
                <c:pt idx="10">
                  <c:v>6.5573770491803282E-2</c:v>
                </c:pt>
                <c:pt idx="11">
                  <c:v>3.2786885245901641E-2</c:v>
                </c:pt>
                <c:pt idx="12">
                  <c:v>0.42622950819672129</c:v>
                </c:pt>
                <c:pt idx="13">
                  <c:v>3.2786885245901641E-2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5B-45BA-B0D8-E5C61006E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7508607"/>
        <c:axId val="15124447"/>
      </c:barChart>
      <c:catAx>
        <c:axId val="1057508607"/>
        <c:scaling>
          <c:orientation val="maxMin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24447"/>
        <c:crosses val="autoZero"/>
        <c:auto val="1"/>
        <c:lblAlgn val="ctr"/>
        <c:lblOffset val="100"/>
        <c:noMultiLvlLbl val="0"/>
      </c:catAx>
      <c:valAx>
        <c:axId val="15124447"/>
        <c:scaling>
          <c:orientation val="maxMin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05750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'Q1'!$AM$46:$AM$60</c:f>
              <c:strCache>
                <c:ptCount val="15"/>
                <c:pt idx="0">
                  <c:v>Walking Accessibility</c:v>
                </c:pt>
                <c:pt idx="1">
                  <c:v>Pedestrian Accessibility</c:v>
                </c:pt>
                <c:pt idx="2">
                  <c:v>Local Accessibility</c:v>
                </c:pt>
                <c:pt idx="3">
                  <c:v>Bicycle Accessibility</c:v>
                </c:pt>
                <c:pt idx="4">
                  <c:v>Neighbourhood Accessibility</c:v>
                </c:pt>
                <c:pt idx="5">
                  <c:v>Urban Accessibility</c:v>
                </c:pt>
                <c:pt idx="6">
                  <c:v>Accessibility by Proximity</c:v>
                </c:pt>
                <c:pt idx="7">
                  <c:v>Non-motorized Accessibility</c:v>
                </c:pt>
                <c:pt idx="8">
                  <c:v>Short-based Accessibility</c:v>
                </c:pt>
                <c:pt idx="9">
                  <c:v>Sustainable Accessibility</c:v>
                </c:pt>
                <c:pt idx="10">
                  <c:v>Active Accessibility</c:v>
                </c:pt>
                <c:pt idx="11">
                  <c:v>Active Travel </c:v>
                </c:pt>
                <c:pt idx="12">
                  <c:v>Proximity-based Accessibility</c:v>
                </c:pt>
                <c:pt idx="13">
                  <c:v>Micro Accessibility</c:v>
                </c:pt>
                <c:pt idx="14">
                  <c:v>I don't use any</c:v>
                </c:pt>
              </c:strCache>
            </c:strRef>
          </c:cat>
          <c:val>
            <c:numRef>
              <c:f>'Q1'!$AN$46:$AN$60</c:f>
              <c:numCache>
                <c:formatCode>0%</c:formatCode>
                <c:ptCount val="15"/>
                <c:pt idx="0">
                  <c:v>0.50819672131147542</c:v>
                </c:pt>
                <c:pt idx="1">
                  <c:v>0.39344262295081966</c:v>
                </c:pt>
                <c:pt idx="2">
                  <c:v>0.73770491803278682</c:v>
                </c:pt>
                <c:pt idx="3">
                  <c:v>0.29508196721311475</c:v>
                </c:pt>
                <c:pt idx="4">
                  <c:v>0.5901639344262295</c:v>
                </c:pt>
                <c:pt idx="5">
                  <c:v>9.8360655737704916E-2</c:v>
                </c:pt>
                <c:pt idx="6">
                  <c:v>0.52459016393442626</c:v>
                </c:pt>
                <c:pt idx="7">
                  <c:v>0.36065573770491804</c:v>
                </c:pt>
                <c:pt idx="8">
                  <c:v>8.1967213114754106E-2</c:v>
                </c:pt>
                <c:pt idx="9">
                  <c:v>0.18032786885245899</c:v>
                </c:pt>
                <c:pt idx="10">
                  <c:v>0.16393442622950821</c:v>
                </c:pt>
                <c:pt idx="11">
                  <c:v>4.9180327868852458E-2</c:v>
                </c:pt>
                <c:pt idx="12">
                  <c:v>0.6393442622950819</c:v>
                </c:pt>
                <c:pt idx="13">
                  <c:v>0.19672131147540983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41-4511-9DD0-ED8D77F1A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58248399"/>
        <c:axId val="125452095"/>
      </c:barChart>
      <c:catAx>
        <c:axId val="55824839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5452095"/>
        <c:crosses val="autoZero"/>
        <c:auto val="1"/>
        <c:lblAlgn val="ctr"/>
        <c:lblOffset val="100"/>
        <c:noMultiLvlLbl val="0"/>
      </c:catAx>
      <c:valAx>
        <c:axId val="125452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58248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018-472A-BFBA-013F8A8993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018-472A-BFBA-013F8A89936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018-472A-BFBA-013F8A89936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018-472A-BFBA-013F8A89936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018-472A-BFBA-013F8A89936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018-472A-BFBA-013F8A89936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018-472A-BFBA-013F8A89936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'Q4'!$D$2:$D$8</c:f>
              <c:strCache>
                <c:ptCount val="7"/>
                <c:pt idx="0">
                  <c:v>400m / 0.25miles (roughly 5min walking)</c:v>
                </c:pt>
                <c:pt idx="1">
                  <c:v>800m / 0.5miles  (roughly 10min walking)</c:v>
                </c:pt>
                <c:pt idx="2">
                  <c:v>1200m / 0.75miles (roughly 15min walking)</c:v>
                </c:pt>
                <c:pt idx="3">
                  <c:v>1600m / 1mile (roughly 20min walking)</c:v>
                </c:pt>
                <c:pt idx="4">
                  <c:v>2400m / 1.5miles (roughly 30min walking)</c:v>
                </c:pt>
                <c:pt idx="5">
                  <c:v>5km / 3miles (roughly 60min walking)</c:v>
                </c:pt>
                <c:pt idx="6">
                  <c:v>10km / 6miles (roughly 15min driving, average speed of 40km/h)</c:v>
                </c:pt>
              </c:strCache>
            </c:strRef>
          </c:cat>
          <c:val>
            <c:numRef>
              <c:f>'Q4'!$E$2:$E$8</c:f>
              <c:numCache>
                <c:formatCode>General</c:formatCode>
                <c:ptCount val="7"/>
                <c:pt idx="0">
                  <c:v>7</c:v>
                </c:pt>
                <c:pt idx="1">
                  <c:v>30</c:v>
                </c:pt>
                <c:pt idx="2">
                  <c:v>17</c:v>
                </c:pt>
                <c:pt idx="3">
                  <c:v>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37-412C-B3DC-F89D5E353DD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1.3445375778843683E-2"/>
          <c:y val="8.9319710639366168E-2"/>
          <c:w val="0.34005596240658814"/>
          <c:h val="0.876443601261169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'Q5'!$V$28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'Q5'!$U$29:$U$46</c:f>
              <c:strCache>
                <c:ptCount val="18"/>
                <c:pt idx="0">
                  <c:v>Primary schools</c:v>
                </c:pt>
                <c:pt idx="1">
                  <c:v>Pre-primary schools</c:v>
                </c:pt>
                <c:pt idx="2">
                  <c:v>Food Shopping</c:v>
                </c:pt>
                <c:pt idx="3">
                  <c:v>Parks / green spaces</c:v>
                </c:pt>
                <c:pt idx="4">
                  <c:v>Playground</c:v>
                </c:pt>
                <c:pt idx="5">
                  <c:v>Pharmacies</c:v>
                </c:pt>
                <c:pt idx="6">
                  <c:v>General Practitian</c:v>
                </c:pt>
                <c:pt idx="7">
                  <c:v>Sports facilities</c:v>
                </c:pt>
                <c:pt idx="8">
                  <c:v>Post office</c:v>
                </c:pt>
                <c:pt idx="9">
                  <c:v>High schools</c:v>
                </c:pt>
                <c:pt idx="10">
                  <c:v>Restaurants / Cafés</c:v>
                </c:pt>
                <c:pt idx="11">
                  <c:v>Jobs</c:v>
                </c:pt>
                <c:pt idx="12">
                  <c:v>Banks/ATM</c:v>
                </c:pt>
                <c:pt idx="13">
                  <c:v>Hospitals</c:v>
                </c:pt>
                <c:pt idx="14">
                  <c:v>Non-food shopping</c:v>
                </c:pt>
                <c:pt idx="15">
                  <c:v>Beauty salon</c:v>
                </c:pt>
                <c:pt idx="16">
                  <c:v>Cultural facilties</c:v>
                </c:pt>
                <c:pt idx="17">
                  <c:v>Higher Education</c:v>
                </c:pt>
              </c:strCache>
            </c:strRef>
          </c:cat>
          <c:val>
            <c:numRef>
              <c:f>'Q5'!$V$29:$V$46</c:f>
              <c:numCache>
                <c:formatCode>0%</c:formatCode>
                <c:ptCount val="18"/>
                <c:pt idx="0">
                  <c:v>0.67213114754098358</c:v>
                </c:pt>
                <c:pt idx="1">
                  <c:v>0.70491803278688525</c:v>
                </c:pt>
                <c:pt idx="2">
                  <c:v>0.72131147540983609</c:v>
                </c:pt>
                <c:pt idx="3">
                  <c:v>0.65573770491803274</c:v>
                </c:pt>
                <c:pt idx="4">
                  <c:v>0.63934426229508201</c:v>
                </c:pt>
                <c:pt idx="5">
                  <c:v>0.57377049180327866</c:v>
                </c:pt>
                <c:pt idx="6">
                  <c:v>0.52459016393442626</c:v>
                </c:pt>
                <c:pt idx="7">
                  <c:v>0.27868852459016391</c:v>
                </c:pt>
                <c:pt idx="8">
                  <c:v>0.26229508196721313</c:v>
                </c:pt>
                <c:pt idx="9">
                  <c:v>0.14754098360655737</c:v>
                </c:pt>
                <c:pt idx="10">
                  <c:v>0.37704918032786883</c:v>
                </c:pt>
                <c:pt idx="11">
                  <c:v>0.16393442622950818</c:v>
                </c:pt>
                <c:pt idx="12">
                  <c:v>0.26229508196721313</c:v>
                </c:pt>
                <c:pt idx="13">
                  <c:v>6.5573770491803282E-2</c:v>
                </c:pt>
                <c:pt idx="14">
                  <c:v>0.14754098360655737</c:v>
                </c:pt>
                <c:pt idx="16">
                  <c:v>6.5573770491803282E-2</c:v>
                </c:pt>
                <c:pt idx="17">
                  <c:v>4.9180327868852458E-2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BD-4CBA-BA9A-703D0850458A}"/>
            </c:ext>
          </c:extLst>
        </c:ser>
        <c:ser>
          <c:idx val="1"/>
          <c:order val="1"/>
          <c:tx>
            <c:strRef>
              <c:f>'Q5'!$W$28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'Q5'!$U$29:$U$46</c:f>
              <c:strCache>
                <c:ptCount val="18"/>
                <c:pt idx="0">
                  <c:v>Primary schools</c:v>
                </c:pt>
                <c:pt idx="1">
                  <c:v>Pre-primary schools</c:v>
                </c:pt>
                <c:pt idx="2">
                  <c:v>Food Shopping</c:v>
                </c:pt>
                <c:pt idx="3">
                  <c:v>Parks / green spaces</c:v>
                </c:pt>
                <c:pt idx="4">
                  <c:v>Playground</c:v>
                </c:pt>
                <c:pt idx="5">
                  <c:v>Pharmacies</c:v>
                </c:pt>
                <c:pt idx="6">
                  <c:v>General Practitian</c:v>
                </c:pt>
                <c:pt idx="7">
                  <c:v>Sports facilities</c:v>
                </c:pt>
                <c:pt idx="8">
                  <c:v>Post office</c:v>
                </c:pt>
                <c:pt idx="9">
                  <c:v>High schools</c:v>
                </c:pt>
                <c:pt idx="10">
                  <c:v>Restaurants / Cafés</c:v>
                </c:pt>
                <c:pt idx="11">
                  <c:v>Jobs</c:v>
                </c:pt>
                <c:pt idx="12">
                  <c:v>Banks/ATM</c:v>
                </c:pt>
                <c:pt idx="13">
                  <c:v>Hospitals</c:v>
                </c:pt>
                <c:pt idx="14">
                  <c:v>Non-food shopping</c:v>
                </c:pt>
                <c:pt idx="15">
                  <c:v>Beauty salon</c:v>
                </c:pt>
                <c:pt idx="16">
                  <c:v>Cultural facilties</c:v>
                </c:pt>
                <c:pt idx="17">
                  <c:v>Higher Education</c:v>
                </c:pt>
              </c:strCache>
            </c:strRef>
          </c:cat>
          <c:val>
            <c:numRef>
              <c:f>'Q5'!$W$29:$W$46</c:f>
              <c:numCache>
                <c:formatCode>0%</c:formatCode>
                <c:ptCount val="18"/>
                <c:pt idx="0">
                  <c:v>0.19672131147540983</c:v>
                </c:pt>
                <c:pt idx="1">
                  <c:v>0.21311475409836064</c:v>
                </c:pt>
                <c:pt idx="2">
                  <c:v>0.22950819672131148</c:v>
                </c:pt>
                <c:pt idx="3">
                  <c:v>0.26229508196721313</c:v>
                </c:pt>
                <c:pt idx="4">
                  <c:v>0.24590163934426229</c:v>
                </c:pt>
                <c:pt idx="5">
                  <c:v>0.31147540983606559</c:v>
                </c:pt>
                <c:pt idx="6">
                  <c:v>0.18032786885245902</c:v>
                </c:pt>
                <c:pt idx="7">
                  <c:v>0.34426229508196721</c:v>
                </c:pt>
                <c:pt idx="8">
                  <c:v>0.4098360655737705</c:v>
                </c:pt>
                <c:pt idx="9">
                  <c:v>0.26229508196721313</c:v>
                </c:pt>
                <c:pt idx="10">
                  <c:v>0.27868852459016391</c:v>
                </c:pt>
                <c:pt idx="11">
                  <c:v>0.22950819672131148</c:v>
                </c:pt>
                <c:pt idx="12">
                  <c:v>0.32786885245901637</c:v>
                </c:pt>
                <c:pt idx="13">
                  <c:v>0.16393442622950818</c:v>
                </c:pt>
                <c:pt idx="14">
                  <c:v>0.29508196721311475</c:v>
                </c:pt>
                <c:pt idx="16">
                  <c:v>0.16393442622950818</c:v>
                </c:pt>
                <c:pt idx="17">
                  <c:v>8.1967213114754092E-2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BD-4CBA-BA9A-703D0850458A}"/>
            </c:ext>
          </c:extLst>
        </c:ser>
        <c:ser>
          <c:idx val="2"/>
          <c:order val="2"/>
          <c:tx>
            <c:strRef>
              <c:f>'Q5'!$X$28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'Q5'!$U$29:$U$46</c:f>
              <c:strCache>
                <c:ptCount val="18"/>
                <c:pt idx="0">
                  <c:v>Primary schools</c:v>
                </c:pt>
                <c:pt idx="1">
                  <c:v>Pre-primary schools</c:v>
                </c:pt>
                <c:pt idx="2">
                  <c:v>Food Shopping</c:v>
                </c:pt>
                <c:pt idx="3">
                  <c:v>Parks / green spaces</c:v>
                </c:pt>
                <c:pt idx="4">
                  <c:v>Playground</c:v>
                </c:pt>
                <c:pt idx="5">
                  <c:v>Pharmacies</c:v>
                </c:pt>
                <c:pt idx="6">
                  <c:v>General Practitian</c:v>
                </c:pt>
                <c:pt idx="7">
                  <c:v>Sports facilities</c:v>
                </c:pt>
                <c:pt idx="8">
                  <c:v>Post office</c:v>
                </c:pt>
                <c:pt idx="9">
                  <c:v>High schools</c:v>
                </c:pt>
                <c:pt idx="10">
                  <c:v>Restaurants / Cafés</c:v>
                </c:pt>
                <c:pt idx="11">
                  <c:v>Jobs</c:v>
                </c:pt>
                <c:pt idx="12">
                  <c:v>Banks/ATM</c:v>
                </c:pt>
                <c:pt idx="13">
                  <c:v>Hospitals</c:v>
                </c:pt>
                <c:pt idx="14">
                  <c:v>Non-food shopping</c:v>
                </c:pt>
                <c:pt idx="15">
                  <c:v>Beauty salon</c:v>
                </c:pt>
                <c:pt idx="16">
                  <c:v>Cultural facilties</c:v>
                </c:pt>
                <c:pt idx="17">
                  <c:v>Higher Education</c:v>
                </c:pt>
              </c:strCache>
            </c:strRef>
          </c:cat>
          <c:val>
            <c:numRef>
              <c:f>'Q5'!$X$29:$X$46</c:f>
              <c:numCache>
                <c:formatCode>0%</c:formatCode>
                <c:ptCount val="18"/>
                <c:pt idx="0">
                  <c:v>0.13114754098360656</c:v>
                </c:pt>
                <c:pt idx="1">
                  <c:v>8.1967213114754092E-2</c:v>
                </c:pt>
                <c:pt idx="2">
                  <c:v>3.2786885245901641E-2</c:v>
                </c:pt>
                <c:pt idx="3">
                  <c:v>6.5573770491803282E-2</c:v>
                </c:pt>
                <c:pt idx="4">
                  <c:v>0.11475409836065574</c:v>
                </c:pt>
                <c:pt idx="5">
                  <c:v>8.1967213114754092E-2</c:v>
                </c:pt>
                <c:pt idx="6">
                  <c:v>0.22950819672131148</c:v>
                </c:pt>
                <c:pt idx="7">
                  <c:v>0.29508196721311475</c:v>
                </c:pt>
                <c:pt idx="8">
                  <c:v>0.21311475409836064</c:v>
                </c:pt>
                <c:pt idx="9">
                  <c:v>0.45901639344262296</c:v>
                </c:pt>
                <c:pt idx="10">
                  <c:v>0.24590163934426229</c:v>
                </c:pt>
                <c:pt idx="11">
                  <c:v>0.39344262295081966</c:v>
                </c:pt>
                <c:pt idx="12">
                  <c:v>0.21311475409836064</c:v>
                </c:pt>
                <c:pt idx="13">
                  <c:v>0.22950819672131148</c:v>
                </c:pt>
                <c:pt idx="14">
                  <c:v>0.37704918032786883</c:v>
                </c:pt>
                <c:pt idx="16">
                  <c:v>0.52459016393442626</c:v>
                </c:pt>
                <c:pt idx="17">
                  <c:v>0.42622950819672129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BD-4CBA-BA9A-703D0850458A}"/>
            </c:ext>
          </c:extLst>
        </c:ser>
        <c:ser>
          <c:idx val="3"/>
          <c:order val="3"/>
          <c:tx>
            <c:strRef>
              <c:f>'Q5'!$Y$28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'Q5'!$U$29:$U$46</c:f>
              <c:strCache>
                <c:ptCount val="18"/>
                <c:pt idx="0">
                  <c:v>Primary schools</c:v>
                </c:pt>
                <c:pt idx="1">
                  <c:v>Pre-primary schools</c:v>
                </c:pt>
                <c:pt idx="2">
                  <c:v>Food Shopping</c:v>
                </c:pt>
                <c:pt idx="3">
                  <c:v>Parks / green spaces</c:v>
                </c:pt>
                <c:pt idx="4">
                  <c:v>Playground</c:v>
                </c:pt>
                <c:pt idx="5">
                  <c:v>Pharmacies</c:v>
                </c:pt>
                <c:pt idx="6">
                  <c:v>General Practitian</c:v>
                </c:pt>
                <c:pt idx="7">
                  <c:v>Sports facilities</c:v>
                </c:pt>
                <c:pt idx="8">
                  <c:v>Post office</c:v>
                </c:pt>
                <c:pt idx="9">
                  <c:v>High schools</c:v>
                </c:pt>
                <c:pt idx="10">
                  <c:v>Restaurants / Cafés</c:v>
                </c:pt>
                <c:pt idx="11">
                  <c:v>Jobs</c:v>
                </c:pt>
                <c:pt idx="12">
                  <c:v>Banks/ATM</c:v>
                </c:pt>
                <c:pt idx="13">
                  <c:v>Hospitals</c:v>
                </c:pt>
                <c:pt idx="14">
                  <c:v>Non-food shopping</c:v>
                </c:pt>
                <c:pt idx="15">
                  <c:v>Beauty salon</c:v>
                </c:pt>
                <c:pt idx="16">
                  <c:v>Cultural facilties</c:v>
                </c:pt>
                <c:pt idx="17">
                  <c:v>Higher Education</c:v>
                </c:pt>
              </c:strCache>
            </c:strRef>
          </c:cat>
          <c:val>
            <c:numRef>
              <c:f>'Q5'!$Y$29:$Y$46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1.6393442622950821E-2</c:v>
                </c:pt>
                <c:pt idx="3">
                  <c:v>1.6393442622950821E-2</c:v>
                </c:pt>
                <c:pt idx="4">
                  <c:v>0</c:v>
                </c:pt>
                <c:pt idx="5">
                  <c:v>3.2786885245901641E-2</c:v>
                </c:pt>
                <c:pt idx="6">
                  <c:v>6.5573770491803282E-2</c:v>
                </c:pt>
                <c:pt idx="7">
                  <c:v>8.1967213114754092E-2</c:v>
                </c:pt>
                <c:pt idx="8">
                  <c:v>9.8360655737704916E-2</c:v>
                </c:pt>
                <c:pt idx="9">
                  <c:v>0.13114754098360656</c:v>
                </c:pt>
                <c:pt idx="10">
                  <c:v>8.1967213114754092E-2</c:v>
                </c:pt>
                <c:pt idx="11">
                  <c:v>0.18032786885245902</c:v>
                </c:pt>
                <c:pt idx="12">
                  <c:v>0.19672131147540983</c:v>
                </c:pt>
                <c:pt idx="13">
                  <c:v>0.45901639344262296</c:v>
                </c:pt>
                <c:pt idx="14">
                  <c:v>0.18032786885245902</c:v>
                </c:pt>
                <c:pt idx="16">
                  <c:v>0.19672131147540983</c:v>
                </c:pt>
                <c:pt idx="17">
                  <c:v>0.34426229508196721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BD-4CBA-BA9A-703D0850458A}"/>
            </c:ext>
          </c:extLst>
        </c:ser>
        <c:ser>
          <c:idx val="4"/>
          <c:order val="4"/>
          <c:tx>
            <c:strRef>
              <c:f>'Q5'!$Z$28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'Q5'!$U$29:$U$46</c:f>
              <c:strCache>
                <c:ptCount val="18"/>
                <c:pt idx="0">
                  <c:v>Primary schools</c:v>
                </c:pt>
                <c:pt idx="1">
                  <c:v>Pre-primary schools</c:v>
                </c:pt>
                <c:pt idx="2">
                  <c:v>Food Shopping</c:v>
                </c:pt>
                <c:pt idx="3">
                  <c:v>Parks / green spaces</c:v>
                </c:pt>
                <c:pt idx="4">
                  <c:v>Playground</c:v>
                </c:pt>
                <c:pt idx="5">
                  <c:v>Pharmacies</c:v>
                </c:pt>
                <c:pt idx="6">
                  <c:v>General Practitian</c:v>
                </c:pt>
                <c:pt idx="7">
                  <c:v>Sports facilities</c:v>
                </c:pt>
                <c:pt idx="8">
                  <c:v>Post office</c:v>
                </c:pt>
                <c:pt idx="9">
                  <c:v>High schools</c:v>
                </c:pt>
                <c:pt idx="10">
                  <c:v>Restaurants / Cafés</c:v>
                </c:pt>
                <c:pt idx="11">
                  <c:v>Jobs</c:v>
                </c:pt>
                <c:pt idx="12">
                  <c:v>Banks/ATM</c:v>
                </c:pt>
                <c:pt idx="13">
                  <c:v>Hospitals</c:v>
                </c:pt>
                <c:pt idx="14">
                  <c:v>Non-food shopping</c:v>
                </c:pt>
                <c:pt idx="15">
                  <c:v>Beauty salon</c:v>
                </c:pt>
                <c:pt idx="16">
                  <c:v>Cultural facilties</c:v>
                </c:pt>
                <c:pt idx="17">
                  <c:v>Higher Education</c:v>
                </c:pt>
              </c:strCache>
            </c:strRef>
          </c:cat>
          <c:val>
            <c:numRef>
              <c:f>'Q5'!$Z$29:$Z$46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1.6393442622950821E-2</c:v>
                </c:pt>
                <c:pt idx="9">
                  <c:v>0</c:v>
                </c:pt>
                <c:pt idx="10">
                  <c:v>1.6393442622950821E-2</c:v>
                </c:pt>
                <c:pt idx="11">
                  <c:v>3.2786885245901641E-2</c:v>
                </c:pt>
                <c:pt idx="12">
                  <c:v>0</c:v>
                </c:pt>
                <c:pt idx="13">
                  <c:v>8.1967213114754092E-2</c:v>
                </c:pt>
                <c:pt idx="14">
                  <c:v>0</c:v>
                </c:pt>
                <c:pt idx="16">
                  <c:v>4.9180327868852458E-2</c:v>
                </c:pt>
                <c:pt idx="17">
                  <c:v>9.8360655737704916E-2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BD-4CBA-BA9A-703D08504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6130895"/>
        <c:axId val="1760331807"/>
      </c:barChart>
      <c:catAx>
        <c:axId val="19261308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60331807"/>
        <c:crosses val="autoZero"/>
        <c:auto val="1"/>
        <c:lblAlgn val="ctr"/>
        <c:lblOffset val="100"/>
        <c:noMultiLvlLbl val="0"/>
      </c:catAx>
      <c:valAx>
        <c:axId val="1760331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26130895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'Q6'!$V$32</c:f>
              <c:strCache>
                <c:ptCount val="1"/>
                <c:pt idx="0">
                  <c:v>5min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'Q6'!$U$33:$U$50</c:f>
              <c:strCache>
                <c:ptCount val="18"/>
                <c:pt idx="0">
                  <c:v>Higher Education</c:v>
                </c:pt>
                <c:pt idx="1">
                  <c:v>Jobs</c:v>
                </c:pt>
                <c:pt idx="2">
                  <c:v>Cultural facilties</c:v>
                </c:pt>
                <c:pt idx="3">
                  <c:v>Beauty salon</c:v>
                </c:pt>
                <c:pt idx="4">
                  <c:v>Hospitals</c:v>
                </c:pt>
                <c:pt idx="5">
                  <c:v>Non-food shopping</c:v>
                </c:pt>
                <c:pt idx="6">
                  <c:v>High schools</c:v>
                </c:pt>
                <c:pt idx="7">
                  <c:v>Sports facilities</c:v>
                </c:pt>
                <c:pt idx="8">
                  <c:v>Restaurants / Cafés</c:v>
                </c:pt>
                <c:pt idx="9">
                  <c:v>Banks/ATM</c:v>
                </c:pt>
                <c:pt idx="10">
                  <c:v>Post office</c:v>
                </c:pt>
                <c:pt idx="11">
                  <c:v>General Practitian</c:v>
                </c:pt>
                <c:pt idx="12">
                  <c:v>Pharmacies</c:v>
                </c:pt>
                <c:pt idx="13">
                  <c:v>Parks / green spaces</c:v>
                </c:pt>
                <c:pt idx="14">
                  <c:v>Primary schools</c:v>
                </c:pt>
                <c:pt idx="15">
                  <c:v>Food shopping</c:v>
                </c:pt>
                <c:pt idx="16">
                  <c:v>Playground</c:v>
                </c:pt>
                <c:pt idx="17">
                  <c:v>Pre-primary schools</c:v>
                </c:pt>
              </c:strCache>
            </c:strRef>
          </c:cat>
          <c:val>
            <c:numRef>
              <c:f>'Q6'!$V$33:$V$50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1</c:v>
                </c:pt>
                <c:pt idx="12">
                  <c:v>11</c:v>
                </c:pt>
                <c:pt idx="13">
                  <c:v>21</c:v>
                </c:pt>
                <c:pt idx="14">
                  <c:v>6</c:v>
                </c:pt>
                <c:pt idx="15">
                  <c:v>13</c:v>
                </c:pt>
                <c:pt idx="16">
                  <c:v>26</c:v>
                </c:pt>
                <c:pt idx="17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2-4464-BD75-9BA79EA41210}"/>
            </c:ext>
          </c:extLst>
        </c:ser>
        <c:ser>
          <c:idx val="1"/>
          <c:order val="1"/>
          <c:tx>
            <c:strRef>
              <c:f>'Q6'!$W$32</c:f>
              <c:strCache>
                <c:ptCount val="1"/>
                <c:pt idx="0">
                  <c:v>10min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'Q6'!$U$33:$U$50</c:f>
              <c:strCache>
                <c:ptCount val="18"/>
                <c:pt idx="0">
                  <c:v>Higher Education</c:v>
                </c:pt>
                <c:pt idx="1">
                  <c:v>Jobs</c:v>
                </c:pt>
                <c:pt idx="2">
                  <c:v>Cultural facilties</c:v>
                </c:pt>
                <c:pt idx="3">
                  <c:v>Beauty salon</c:v>
                </c:pt>
                <c:pt idx="4">
                  <c:v>Hospitals</c:v>
                </c:pt>
                <c:pt idx="5">
                  <c:v>Non-food shopping</c:v>
                </c:pt>
                <c:pt idx="6">
                  <c:v>High schools</c:v>
                </c:pt>
                <c:pt idx="7">
                  <c:v>Sports facilities</c:v>
                </c:pt>
                <c:pt idx="8">
                  <c:v>Restaurants / Cafés</c:v>
                </c:pt>
                <c:pt idx="9">
                  <c:v>Banks/ATM</c:v>
                </c:pt>
                <c:pt idx="10">
                  <c:v>Post office</c:v>
                </c:pt>
                <c:pt idx="11">
                  <c:v>General Practitian</c:v>
                </c:pt>
                <c:pt idx="12">
                  <c:v>Pharmacies</c:v>
                </c:pt>
                <c:pt idx="13">
                  <c:v>Parks / green spaces</c:v>
                </c:pt>
                <c:pt idx="14">
                  <c:v>Primary schools</c:v>
                </c:pt>
                <c:pt idx="15">
                  <c:v>Food shopping</c:v>
                </c:pt>
                <c:pt idx="16">
                  <c:v>Playground</c:v>
                </c:pt>
                <c:pt idx="17">
                  <c:v>Pre-primary schools</c:v>
                </c:pt>
              </c:strCache>
            </c:strRef>
          </c:cat>
          <c:val>
            <c:numRef>
              <c:f>'Q6'!$W$33:$W$50</c:f>
              <c:numCache>
                <c:formatCode>General</c:formatCode>
                <c:ptCount val="18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4">
                  <c:v>0</c:v>
                </c:pt>
                <c:pt idx="5">
                  <c:v>11</c:v>
                </c:pt>
                <c:pt idx="6">
                  <c:v>3</c:v>
                </c:pt>
                <c:pt idx="7">
                  <c:v>16</c:v>
                </c:pt>
                <c:pt idx="8">
                  <c:v>20</c:v>
                </c:pt>
                <c:pt idx="9">
                  <c:v>17</c:v>
                </c:pt>
                <c:pt idx="10">
                  <c:v>20</c:v>
                </c:pt>
                <c:pt idx="11">
                  <c:v>23</c:v>
                </c:pt>
                <c:pt idx="12">
                  <c:v>25</c:v>
                </c:pt>
                <c:pt idx="13">
                  <c:v>22</c:v>
                </c:pt>
                <c:pt idx="14">
                  <c:v>32</c:v>
                </c:pt>
                <c:pt idx="15">
                  <c:v>33</c:v>
                </c:pt>
                <c:pt idx="16">
                  <c:v>22</c:v>
                </c:pt>
                <c:pt idx="17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62-4464-BD75-9BA79EA41210}"/>
            </c:ext>
          </c:extLst>
        </c:ser>
        <c:ser>
          <c:idx val="2"/>
          <c:order val="2"/>
          <c:tx>
            <c:strRef>
              <c:f>'Q6'!$X$32</c:f>
              <c:strCache>
                <c:ptCount val="1"/>
                <c:pt idx="0">
                  <c:v>15min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'Q6'!$U$33:$U$50</c:f>
              <c:strCache>
                <c:ptCount val="18"/>
                <c:pt idx="0">
                  <c:v>Higher Education</c:v>
                </c:pt>
                <c:pt idx="1">
                  <c:v>Jobs</c:v>
                </c:pt>
                <c:pt idx="2">
                  <c:v>Cultural facilties</c:v>
                </c:pt>
                <c:pt idx="3">
                  <c:v>Beauty salon</c:v>
                </c:pt>
                <c:pt idx="4">
                  <c:v>Hospitals</c:v>
                </c:pt>
                <c:pt idx="5">
                  <c:v>Non-food shopping</c:v>
                </c:pt>
                <c:pt idx="6">
                  <c:v>High schools</c:v>
                </c:pt>
                <c:pt idx="7">
                  <c:v>Sports facilities</c:v>
                </c:pt>
                <c:pt idx="8">
                  <c:v>Restaurants / Cafés</c:v>
                </c:pt>
                <c:pt idx="9">
                  <c:v>Banks/ATM</c:v>
                </c:pt>
                <c:pt idx="10">
                  <c:v>Post office</c:v>
                </c:pt>
                <c:pt idx="11">
                  <c:v>General Practitian</c:v>
                </c:pt>
                <c:pt idx="12">
                  <c:v>Pharmacies</c:v>
                </c:pt>
                <c:pt idx="13">
                  <c:v>Parks / green spaces</c:v>
                </c:pt>
                <c:pt idx="14">
                  <c:v>Primary schools</c:v>
                </c:pt>
                <c:pt idx="15">
                  <c:v>Food shopping</c:v>
                </c:pt>
                <c:pt idx="16">
                  <c:v>Playground</c:v>
                </c:pt>
                <c:pt idx="17">
                  <c:v>Pre-primary schools</c:v>
                </c:pt>
              </c:strCache>
            </c:strRef>
          </c:cat>
          <c:val>
            <c:numRef>
              <c:f>'Q6'!$X$33:$X$50</c:f>
              <c:numCache>
                <c:formatCode>General</c:formatCode>
                <c:ptCount val="18"/>
                <c:pt idx="0">
                  <c:v>3</c:v>
                </c:pt>
                <c:pt idx="1">
                  <c:v>0</c:v>
                </c:pt>
                <c:pt idx="2">
                  <c:v>16</c:v>
                </c:pt>
                <c:pt idx="4">
                  <c:v>11</c:v>
                </c:pt>
                <c:pt idx="5">
                  <c:v>18</c:v>
                </c:pt>
                <c:pt idx="6">
                  <c:v>19</c:v>
                </c:pt>
                <c:pt idx="7">
                  <c:v>22</c:v>
                </c:pt>
                <c:pt idx="8">
                  <c:v>20</c:v>
                </c:pt>
                <c:pt idx="9">
                  <c:v>20</c:v>
                </c:pt>
                <c:pt idx="10">
                  <c:v>21</c:v>
                </c:pt>
                <c:pt idx="11">
                  <c:v>21</c:v>
                </c:pt>
                <c:pt idx="12">
                  <c:v>17</c:v>
                </c:pt>
                <c:pt idx="13">
                  <c:v>14</c:v>
                </c:pt>
                <c:pt idx="14">
                  <c:v>18</c:v>
                </c:pt>
                <c:pt idx="15">
                  <c:v>11</c:v>
                </c:pt>
                <c:pt idx="16">
                  <c:v>9</c:v>
                </c:pt>
                <c:pt idx="1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62-4464-BD75-9BA79EA41210}"/>
            </c:ext>
          </c:extLst>
        </c:ser>
        <c:ser>
          <c:idx val="3"/>
          <c:order val="3"/>
          <c:tx>
            <c:strRef>
              <c:f>'Q6'!$Y$32</c:f>
              <c:strCache>
                <c:ptCount val="1"/>
                <c:pt idx="0">
                  <c:v>20min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'Q6'!$U$33:$U$50</c:f>
              <c:strCache>
                <c:ptCount val="18"/>
                <c:pt idx="0">
                  <c:v>Higher Education</c:v>
                </c:pt>
                <c:pt idx="1">
                  <c:v>Jobs</c:v>
                </c:pt>
                <c:pt idx="2">
                  <c:v>Cultural facilties</c:v>
                </c:pt>
                <c:pt idx="3">
                  <c:v>Beauty salon</c:v>
                </c:pt>
                <c:pt idx="4">
                  <c:v>Hospitals</c:v>
                </c:pt>
                <c:pt idx="5">
                  <c:v>Non-food shopping</c:v>
                </c:pt>
                <c:pt idx="6">
                  <c:v>High schools</c:v>
                </c:pt>
                <c:pt idx="7">
                  <c:v>Sports facilities</c:v>
                </c:pt>
                <c:pt idx="8">
                  <c:v>Restaurants / Cafés</c:v>
                </c:pt>
                <c:pt idx="9">
                  <c:v>Banks/ATM</c:v>
                </c:pt>
                <c:pt idx="10">
                  <c:v>Post office</c:v>
                </c:pt>
                <c:pt idx="11">
                  <c:v>General Practitian</c:v>
                </c:pt>
                <c:pt idx="12">
                  <c:v>Pharmacies</c:v>
                </c:pt>
                <c:pt idx="13">
                  <c:v>Parks / green spaces</c:v>
                </c:pt>
                <c:pt idx="14">
                  <c:v>Primary schools</c:v>
                </c:pt>
                <c:pt idx="15">
                  <c:v>Food shopping</c:v>
                </c:pt>
                <c:pt idx="16">
                  <c:v>Playground</c:v>
                </c:pt>
                <c:pt idx="17">
                  <c:v>Pre-primary schools</c:v>
                </c:pt>
              </c:strCache>
            </c:strRef>
          </c:cat>
          <c:val>
            <c:numRef>
              <c:f>'Q6'!$Y$33:$Y$50</c:f>
              <c:numCache>
                <c:formatCode>General</c:formatCode>
                <c:ptCount val="18"/>
                <c:pt idx="0">
                  <c:v>12</c:v>
                </c:pt>
                <c:pt idx="1">
                  <c:v>10</c:v>
                </c:pt>
                <c:pt idx="2">
                  <c:v>16</c:v>
                </c:pt>
                <c:pt idx="4">
                  <c:v>18</c:v>
                </c:pt>
                <c:pt idx="5">
                  <c:v>15</c:v>
                </c:pt>
                <c:pt idx="6">
                  <c:v>26</c:v>
                </c:pt>
                <c:pt idx="7">
                  <c:v>12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6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62-4464-BD75-9BA79EA41210}"/>
            </c:ext>
          </c:extLst>
        </c:ser>
        <c:ser>
          <c:idx val="4"/>
          <c:order val="4"/>
          <c:tx>
            <c:strRef>
              <c:f>'Q6'!$Z$32</c:f>
              <c:strCache>
                <c:ptCount val="1"/>
                <c:pt idx="0">
                  <c:v>30min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'Q6'!$U$33:$U$50</c:f>
              <c:strCache>
                <c:ptCount val="18"/>
                <c:pt idx="0">
                  <c:v>Higher Education</c:v>
                </c:pt>
                <c:pt idx="1">
                  <c:v>Jobs</c:v>
                </c:pt>
                <c:pt idx="2">
                  <c:v>Cultural facilties</c:v>
                </c:pt>
                <c:pt idx="3">
                  <c:v>Beauty salon</c:v>
                </c:pt>
                <c:pt idx="4">
                  <c:v>Hospitals</c:v>
                </c:pt>
                <c:pt idx="5">
                  <c:v>Non-food shopping</c:v>
                </c:pt>
                <c:pt idx="6">
                  <c:v>High schools</c:v>
                </c:pt>
                <c:pt idx="7">
                  <c:v>Sports facilities</c:v>
                </c:pt>
                <c:pt idx="8">
                  <c:v>Restaurants / Cafés</c:v>
                </c:pt>
                <c:pt idx="9">
                  <c:v>Banks/ATM</c:v>
                </c:pt>
                <c:pt idx="10">
                  <c:v>Post office</c:v>
                </c:pt>
                <c:pt idx="11">
                  <c:v>General Practitian</c:v>
                </c:pt>
                <c:pt idx="12">
                  <c:v>Pharmacies</c:v>
                </c:pt>
                <c:pt idx="13">
                  <c:v>Parks / green spaces</c:v>
                </c:pt>
                <c:pt idx="14">
                  <c:v>Primary schools</c:v>
                </c:pt>
                <c:pt idx="15">
                  <c:v>Food shopping</c:v>
                </c:pt>
                <c:pt idx="16">
                  <c:v>Playground</c:v>
                </c:pt>
                <c:pt idx="17">
                  <c:v>Pre-primary schools</c:v>
                </c:pt>
              </c:strCache>
            </c:strRef>
          </c:cat>
          <c:val>
            <c:numRef>
              <c:f>'Q6'!$Z$33:$Z$50</c:f>
              <c:numCache>
                <c:formatCode>General</c:formatCode>
                <c:ptCount val="18"/>
                <c:pt idx="0">
                  <c:v>34</c:v>
                </c:pt>
                <c:pt idx="1">
                  <c:v>36</c:v>
                </c:pt>
                <c:pt idx="2">
                  <c:v>18</c:v>
                </c:pt>
                <c:pt idx="4">
                  <c:v>25</c:v>
                </c:pt>
                <c:pt idx="5">
                  <c:v>12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9</c:v>
                </c:pt>
                <c:pt idx="10">
                  <c:v>7</c:v>
                </c:pt>
                <c:pt idx="11">
                  <c:v>7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62-4464-BD75-9BA79EA41210}"/>
            </c:ext>
          </c:extLst>
        </c:ser>
        <c:ser>
          <c:idx val="5"/>
          <c:order val="5"/>
          <c:tx>
            <c:strRef>
              <c:f>'Q6'!$AA$32</c:f>
              <c:strCache>
                <c:ptCount val="1"/>
                <c:pt idx="0">
                  <c:v>45min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'Q6'!$U$33:$U$50</c:f>
              <c:strCache>
                <c:ptCount val="18"/>
                <c:pt idx="0">
                  <c:v>Higher Education</c:v>
                </c:pt>
                <c:pt idx="1">
                  <c:v>Jobs</c:v>
                </c:pt>
                <c:pt idx="2">
                  <c:v>Cultural facilties</c:v>
                </c:pt>
                <c:pt idx="3">
                  <c:v>Beauty salon</c:v>
                </c:pt>
                <c:pt idx="4">
                  <c:v>Hospitals</c:v>
                </c:pt>
                <c:pt idx="5">
                  <c:v>Non-food shopping</c:v>
                </c:pt>
                <c:pt idx="6">
                  <c:v>High schools</c:v>
                </c:pt>
                <c:pt idx="7">
                  <c:v>Sports facilities</c:v>
                </c:pt>
                <c:pt idx="8">
                  <c:v>Restaurants / Cafés</c:v>
                </c:pt>
                <c:pt idx="9">
                  <c:v>Banks/ATM</c:v>
                </c:pt>
                <c:pt idx="10">
                  <c:v>Post office</c:v>
                </c:pt>
                <c:pt idx="11">
                  <c:v>General Practitian</c:v>
                </c:pt>
                <c:pt idx="12">
                  <c:v>Pharmacies</c:v>
                </c:pt>
                <c:pt idx="13">
                  <c:v>Parks / green spaces</c:v>
                </c:pt>
                <c:pt idx="14">
                  <c:v>Primary schools</c:v>
                </c:pt>
                <c:pt idx="15">
                  <c:v>Food shopping</c:v>
                </c:pt>
                <c:pt idx="16">
                  <c:v>Playground</c:v>
                </c:pt>
                <c:pt idx="17">
                  <c:v>Pre-primary schools</c:v>
                </c:pt>
              </c:strCache>
            </c:strRef>
          </c:cat>
          <c:val>
            <c:numRef>
              <c:f>'Q6'!$AA$33:$AA$50</c:f>
              <c:numCache>
                <c:formatCode>General</c:formatCode>
                <c:ptCount val="18"/>
                <c:pt idx="0">
                  <c:v>7</c:v>
                </c:pt>
                <c:pt idx="1">
                  <c:v>10</c:v>
                </c:pt>
                <c:pt idx="2">
                  <c:v>6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62-4464-BD75-9BA79EA41210}"/>
            </c:ext>
          </c:extLst>
        </c:ser>
        <c:ser>
          <c:idx val="6"/>
          <c:order val="6"/>
          <c:tx>
            <c:strRef>
              <c:f>'Q6'!$AB$32</c:f>
              <c:strCache>
                <c:ptCount val="1"/>
                <c:pt idx="0">
                  <c:v>60min or more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'Q6'!$U$33:$U$50</c:f>
              <c:strCache>
                <c:ptCount val="18"/>
                <c:pt idx="0">
                  <c:v>Higher Education</c:v>
                </c:pt>
                <c:pt idx="1">
                  <c:v>Jobs</c:v>
                </c:pt>
                <c:pt idx="2">
                  <c:v>Cultural facilties</c:v>
                </c:pt>
                <c:pt idx="3">
                  <c:v>Beauty salon</c:v>
                </c:pt>
                <c:pt idx="4">
                  <c:v>Hospitals</c:v>
                </c:pt>
                <c:pt idx="5">
                  <c:v>Non-food shopping</c:v>
                </c:pt>
                <c:pt idx="6">
                  <c:v>High schools</c:v>
                </c:pt>
                <c:pt idx="7">
                  <c:v>Sports facilities</c:v>
                </c:pt>
                <c:pt idx="8">
                  <c:v>Restaurants / Cafés</c:v>
                </c:pt>
                <c:pt idx="9">
                  <c:v>Banks/ATM</c:v>
                </c:pt>
                <c:pt idx="10">
                  <c:v>Post office</c:v>
                </c:pt>
                <c:pt idx="11">
                  <c:v>General Practitian</c:v>
                </c:pt>
                <c:pt idx="12">
                  <c:v>Pharmacies</c:v>
                </c:pt>
                <c:pt idx="13">
                  <c:v>Parks / green spaces</c:v>
                </c:pt>
                <c:pt idx="14">
                  <c:v>Primary schools</c:v>
                </c:pt>
                <c:pt idx="15">
                  <c:v>Food shopping</c:v>
                </c:pt>
                <c:pt idx="16">
                  <c:v>Playground</c:v>
                </c:pt>
                <c:pt idx="17">
                  <c:v>Pre-primary schools</c:v>
                </c:pt>
              </c:strCache>
            </c:strRef>
          </c:cat>
          <c:val>
            <c:numRef>
              <c:f>'Q6'!$AB$33:$AB$50</c:f>
              <c:numCache>
                <c:formatCode>General</c:formatCode>
                <c:ptCount val="18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F62-4464-BD75-9BA79EA41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6662367"/>
        <c:axId val="1864559983"/>
      </c:barChart>
      <c:catAx>
        <c:axId val="77666236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64559983"/>
        <c:crosses val="autoZero"/>
        <c:auto val="1"/>
        <c:lblAlgn val="ctr"/>
        <c:lblOffset val="100"/>
        <c:noMultiLvlLbl val="0"/>
      </c:catAx>
      <c:valAx>
        <c:axId val="186455998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7666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'Q6'!$V$54</c:f>
              <c:strCache>
                <c:ptCount val="1"/>
                <c:pt idx="0">
                  <c:v>up to 15 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'Q6'!$U$55:$U$72</c:f>
              <c:strCache>
                <c:ptCount val="18"/>
                <c:pt idx="0">
                  <c:v>Higher Education</c:v>
                </c:pt>
                <c:pt idx="1">
                  <c:v>Jobs</c:v>
                </c:pt>
                <c:pt idx="2">
                  <c:v>Cultural facilties</c:v>
                </c:pt>
                <c:pt idx="3">
                  <c:v>Beauty salon</c:v>
                </c:pt>
                <c:pt idx="4">
                  <c:v>Hospitals</c:v>
                </c:pt>
                <c:pt idx="5">
                  <c:v>Non-food shopping</c:v>
                </c:pt>
                <c:pt idx="6">
                  <c:v>High schools</c:v>
                </c:pt>
                <c:pt idx="7">
                  <c:v>Sports facilities</c:v>
                </c:pt>
                <c:pt idx="8">
                  <c:v>Restaurants / Cafés</c:v>
                </c:pt>
                <c:pt idx="9">
                  <c:v>Banks/ATM</c:v>
                </c:pt>
                <c:pt idx="10">
                  <c:v>Post office</c:v>
                </c:pt>
                <c:pt idx="11">
                  <c:v>General Practitian</c:v>
                </c:pt>
                <c:pt idx="12">
                  <c:v>Pharmacies</c:v>
                </c:pt>
                <c:pt idx="13">
                  <c:v>Parks / green spaces</c:v>
                </c:pt>
                <c:pt idx="14">
                  <c:v>Primary schools</c:v>
                </c:pt>
                <c:pt idx="15">
                  <c:v>Food shopping</c:v>
                </c:pt>
                <c:pt idx="16">
                  <c:v>Playground</c:v>
                </c:pt>
                <c:pt idx="17">
                  <c:v>Pre-primary schools</c:v>
                </c:pt>
              </c:strCache>
            </c:strRef>
          </c:cat>
          <c:val>
            <c:numRef>
              <c:f>'Q6'!$V$55:$V$72</c:f>
              <c:numCache>
                <c:formatCode>0%</c:formatCode>
                <c:ptCount val="18"/>
                <c:pt idx="0">
                  <c:v>6.5573770491803282E-2</c:v>
                </c:pt>
                <c:pt idx="1">
                  <c:v>0</c:v>
                </c:pt>
                <c:pt idx="2">
                  <c:v>0.29508196721311475</c:v>
                </c:pt>
                <c:pt idx="3">
                  <c:v>0</c:v>
                </c:pt>
                <c:pt idx="4">
                  <c:v>0.18032786885245902</c:v>
                </c:pt>
                <c:pt idx="5">
                  <c:v>0.47540983606557374</c:v>
                </c:pt>
                <c:pt idx="6">
                  <c:v>0.36065573770491804</c:v>
                </c:pt>
                <c:pt idx="7">
                  <c:v>0.63934426229508201</c:v>
                </c:pt>
                <c:pt idx="8">
                  <c:v>0.72131147540983609</c:v>
                </c:pt>
                <c:pt idx="9">
                  <c:v>0.67213114754098358</c:v>
                </c:pt>
                <c:pt idx="10">
                  <c:v>0.72131147540983609</c:v>
                </c:pt>
                <c:pt idx="11">
                  <c:v>0.73770491803278693</c:v>
                </c:pt>
                <c:pt idx="12">
                  <c:v>0.86885245901639341</c:v>
                </c:pt>
                <c:pt idx="13">
                  <c:v>0.93442622950819676</c:v>
                </c:pt>
                <c:pt idx="14">
                  <c:v>0.91803278688524592</c:v>
                </c:pt>
                <c:pt idx="15">
                  <c:v>0.93442622950819676</c:v>
                </c:pt>
                <c:pt idx="16">
                  <c:v>0.93442622950819676</c:v>
                </c:pt>
                <c:pt idx="17">
                  <c:v>0.90163934426229508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92-43BC-86F1-6527CF79EEDC}"/>
            </c:ext>
          </c:extLst>
        </c:ser>
        <c:ser>
          <c:idx val="1"/>
          <c:order val="1"/>
          <c:tx>
            <c:strRef>
              <c:f>'Q6'!$W$54</c:f>
              <c:strCache>
                <c:ptCount val="1"/>
                <c:pt idx="0">
                  <c:v>up to 10 min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'Q6'!$U$55:$U$72</c:f>
              <c:strCache>
                <c:ptCount val="18"/>
                <c:pt idx="0">
                  <c:v>Higher Education</c:v>
                </c:pt>
                <c:pt idx="1">
                  <c:v>Jobs</c:v>
                </c:pt>
                <c:pt idx="2">
                  <c:v>Cultural facilties</c:v>
                </c:pt>
                <c:pt idx="3">
                  <c:v>Beauty salon</c:v>
                </c:pt>
                <c:pt idx="4">
                  <c:v>Hospitals</c:v>
                </c:pt>
                <c:pt idx="5">
                  <c:v>Non-food shopping</c:v>
                </c:pt>
                <c:pt idx="6">
                  <c:v>High schools</c:v>
                </c:pt>
                <c:pt idx="7">
                  <c:v>Sports facilities</c:v>
                </c:pt>
                <c:pt idx="8">
                  <c:v>Restaurants / Cafés</c:v>
                </c:pt>
                <c:pt idx="9">
                  <c:v>Banks/ATM</c:v>
                </c:pt>
                <c:pt idx="10">
                  <c:v>Post office</c:v>
                </c:pt>
                <c:pt idx="11">
                  <c:v>General Practitian</c:v>
                </c:pt>
                <c:pt idx="12">
                  <c:v>Pharmacies</c:v>
                </c:pt>
                <c:pt idx="13">
                  <c:v>Parks / green spaces</c:v>
                </c:pt>
                <c:pt idx="14">
                  <c:v>Primary schools</c:v>
                </c:pt>
                <c:pt idx="15">
                  <c:v>Food shopping</c:v>
                </c:pt>
                <c:pt idx="16">
                  <c:v>Playground</c:v>
                </c:pt>
                <c:pt idx="17">
                  <c:v>Pre-primary schools</c:v>
                </c:pt>
              </c:strCache>
            </c:strRef>
          </c:cat>
          <c:val>
            <c:numRef>
              <c:f>'Q6'!$W$55:$W$72</c:f>
              <c:numCache>
                <c:formatCode>0%</c:formatCode>
                <c:ptCount val="18"/>
                <c:pt idx="0">
                  <c:v>1.6393442622950821E-2</c:v>
                </c:pt>
                <c:pt idx="1">
                  <c:v>0</c:v>
                </c:pt>
                <c:pt idx="2">
                  <c:v>3.2786885245901641E-2</c:v>
                </c:pt>
                <c:pt idx="3">
                  <c:v>0</c:v>
                </c:pt>
                <c:pt idx="4">
                  <c:v>0</c:v>
                </c:pt>
                <c:pt idx="5">
                  <c:v>0.18032786885245902</c:v>
                </c:pt>
                <c:pt idx="6">
                  <c:v>4.9180327868852458E-2</c:v>
                </c:pt>
                <c:pt idx="7">
                  <c:v>0.27868852459016391</c:v>
                </c:pt>
                <c:pt idx="8">
                  <c:v>0.39344262295081966</c:v>
                </c:pt>
                <c:pt idx="9">
                  <c:v>0.34426229508196721</c:v>
                </c:pt>
                <c:pt idx="10">
                  <c:v>0.37704918032786883</c:v>
                </c:pt>
                <c:pt idx="11">
                  <c:v>0.39344262295081966</c:v>
                </c:pt>
                <c:pt idx="12">
                  <c:v>0.5901639344262295</c:v>
                </c:pt>
                <c:pt idx="13">
                  <c:v>0.70491803278688525</c:v>
                </c:pt>
                <c:pt idx="14">
                  <c:v>0.62295081967213117</c:v>
                </c:pt>
                <c:pt idx="15">
                  <c:v>0.75409836065573765</c:v>
                </c:pt>
                <c:pt idx="16">
                  <c:v>0.78688524590163933</c:v>
                </c:pt>
                <c:pt idx="17">
                  <c:v>0.67213114754098358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92-43BC-86F1-6527CF79EEDC}"/>
            </c:ext>
          </c:extLst>
        </c:ser>
        <c:ser>
          <c:idx val="2"/>
          <c:order val="2"/>
          <c:tx>
            <c:strRef>
              <c:f>'Q6'!$X$54</c:f>
              <c:strCache>
                <c:ptCount val="1"/>
                <c:pt idx="0">
                  <c:v>up to 5 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'Q6'!$U$55:$U$72</c:f>
              <c:strCache>
                <c:ptCount val="18"/>
                <c:pt idx="0">
                  <c:v>Higher Education</c:v>
                </c:pt>
                <c:pt idx="1">
                  <c:v>Jobs</c:v>
                </c:pt>
                <c:pt idx="2">
                  <c:v>Cultural facilties</c:v>
                </c:pt>
                <c:pt idx="3">
                  <c:v>Beauty salon</c:v>
                </c:pt>
                <c:pt idx="4">
                  <c:v>Hospitals</c:v>
                </c:pt>
                <c:pt idx="5">
                  <c:v>Non-food shopping</c:v>
                </c:pt>
                <c:pt idx="6">
                  <c:v>High schools</c:v>
                </c:pt>
                <c:pt idx="7">
                  <c:v>Sports facilities</c:v>
                </c:pt>
                <c:pt idx="8">
                  <c:v>Restaurants / Cafés</c:v>
                </c:pt>
                <c:pt idx="9">
                  <c:v>Banks/ATM</c:v>
                </c:pt>
                <c:pt idx="10">
                  <c:v>Post office</c:v>
                </c:pt>
                <c:pt idx="11">
                  <c:v>General Practitian</c:v>
                </c:pt>
                <c:pt idx="12">
                  <c:v>Pharmacies</c:v>
                </c:pt>
                <c:pt idx="13">
                  <c:v>Parks / green spaces</c:v>
                </c:pt>
                <c:pt idx="14">
                  <c:v>Primary schools</c:v>
                </c:pt>
                <c:pt idx="15">
                  <c:v>Food shopping</c:v>
                </c:pt>
                <c:pt idx="16">
                  <c:v>Playground</c:v>
                </c:pt>
                <c:pt idx="17">
                  <c:v>Pre-primary schools</c:v>
                </c:pt>
              </c:strCache>
            </c:strRef>
          </c:cat>
          <c:val>
            <c:numRef>
              <c:f>'Q6'!$X$55:$X$72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1.6393442622950821E-2</c:v>
                </c:pt>
                <c:pt idx="8">
                  <c:v>6.5573770491803282E-2</c:v>
                </c:pt>
                <c:pt idx="9">
                  <c:v>6.5573770491803282E-2</c:v>
                </c:pt>
                <c:pt idx="10">
                  <c:v>4.9180327868852458E-2</c:v>
                </c:pt>
                <c:pt idx="11">
                  <c:v>1.6393442622950821E-2</c:v>
                </c:pt>
                <c:pt idx="12">
                  <c:v>0.18032786885245902</c:v>
                </c:pt>
                <c:pt idx="13">
                  <c:v>0.34426229508196721</c:v>
                </c:pt>
                <c:pt idx="14">
                  <c:v>9.8360655737704916E-2</c:v>
                </c:pt>
                <c:pt idx="15">
                  <c:v>0.21311475409836064</c:v>
                </c:pt>
                <c:pt idx="16">
                  <c:v>0.42622950819672129</c:v>
                </c:pt>
                <c:pt idx="17">
                  <c:v>0.24590163934426229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92-43BC-86F1-6527CF79E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76704607"/>
        <c:axId val="1864557007"/>
      </c:barChart>
      <c:catAx>
        <c:axId val="7767046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64557007"/>
        <c:crosses val="autoZero"/>
        <c:auto val="1"/>
        <c:lblAlgn val="ctr"/>
        <c:lblOffset val="100"/>
        <c:noMultiLvlLbl val="0"/>
      </c:catAx>
      <c:valAx>
        <c:axId val="1864557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76704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'Q6'!$AJ$54</c:f>
              <c:strCache>
                <c:ptCount val="1"/>
                <c:pt idx="0">
                  <c:v>5min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'Q6'!$AI$55:$AI$71</c:f>
              <c:strCache>
                <c:ptCount val="17"/>
                <c:pt idx="0">
                  <c:v>Pre-primary schools</c:v>
                </c:pt>
                <c:pt idx="1">
                  <c:v>Playground</c:v>
                </c:pt>
                <c:pt idx="2">
                  <c:v>Food shopping</c:v>
                </c:pt>
                <c:pt idx="3">
                  <c:v>Primary schools</c:v>
                </c:pt>
                <c:pt idx="4">
                  <c:v>Parks / green spaces</c:v>
                </c:pt>
                <c:pt idx="5">
                  <c:v>Pharmacies</c:v>
                </c:pt>
                <c:pt idx="6">
                  <c:v>General Practitian</c:v>
                </c:pt>
                <c:pt idx="7">
                  <c:v>Post office</c:v>
                </c:pt>
                <c:pt idx="8">
                  <c:v>Banks/ATM</c:v>
                </c:pt>
                <c:pt idx="9">
                  <c:v>Restaurants / Cafés</c:v>
                </c:pt>
                <c:pt idx="10">
                  <c:v>Sports facilities</c:v>
                </c:pt>
                <c:pt idx="11">
                  <c:v>High schools</c:v>
                </c:pt>
                <c:pt idx="12">
                  <c:v>Non-food shopping</c:v>
                </c:pt>
                <c:pt idx="13">
                  <c:v>Hospitals</c:v>
                </c:pt>
                <c:pt idx="14">
                  <c:v>Cultural facilties</c:v>
                </c:pt>
                <c:pt idx="15">
                  <c:v>Jobs</c:v>
                </c:pt>
                <c:pt idx="16">
                  <c:v>Higher Education</c:v>
                </c:pt>
              </c:strCache>
            </c:strRef>
          </c:cat>
          <c:val>
            <c:numRef>
              <c:f>'Q6'!$AJ$55:$AJ$71</c:f>
              <c:numCache>
                <c:formatCode>General</c:formatCode>
                <c:ptCount val="17"/>
                <c:pt idx="0">
                  <c:v>15</c:v>
                </c:pt>
                <c:pt idx="1">
                  <c:v>26</c:v>
                </c:pt>
                <c:pt idx="2">
                  <c:v>13</c:v>
                </c:pt>
                <c:pt idx="3">
                  <c:v>6</c:v>
                </c:pt>
                <c:pt idx="4">
                  <c:v>21</c:v>
                </c:pt>
                <c:pt idx="5">
                  <c:v>11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9A-4CA1-913F-53F893649DA5}"/>
            </c:ext>
          </c:extLst>
        </c:ser>
        <c:ser>
          <c:idx val="1"/>
          <c:order val="1"/>
          <c:tx>
            <c:strRef>
              <c:f>'Q6'!$AK$54</c:f>
              <c:strCache>
                <c:ptCount val="1"/>
                <c:pt idx="0">
                  <c:v>10min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'Q6'!$AI$55:$AI$71</c:f>
              <c:strCache>
                <c:ptCount val="17"/>
                <c:pt idx="0">
                  <c:v>Pre-primary schools</c:v>
                </c:pt>
                <c:pt idx="1">
                  <c:v>Playground</c:v>
                </c:pt>
                <c:pt idx="2">
                  <c:v>Food shopping</c:v>
                </c:pt>
                <c:pt idx="3">
                  <c:v>Primary schools</c:v>
                </c:pt>
                <c:pt idx="4">
                  <c:v>Parks / green spaces</c:v>
                </c:pt>
                <c:pt idx="5">
                  <c:v>Pharmacies</c:v>
                </c:pt>
                <c:pt idx="6">
                  <c:v>General Practitian</c:v>
                </c:pt>
                <c:pt idx="7">
                  <c:v>Post office</c:v>
                </c:pt>
                <c:pt idx="8">
                  <c:v>Banks/ATM</c:v>
                </c:pt>
                <c:pt idx="9">
                  <c:v>Restaurants / Cafés</c:v>
                </c:pt>
                <c:pt idx="10">
                  <c:v>Sports facilities</c:v>
                </c:pt>
                <c:pt idx="11">
                  <c:v>High schools</c:v>
                </c:pt>
                <c:pt idx="12">
                  <c:v>Non-food shopping</c:v>
                </c:pt>
                <c:pt idx="13">
                  <c:v>Hospitals</c:v>
                </c:pt>
                <c:pt idx="14">
                  <c:v>Cultural facilties</c:v>
                </c:pt>
                <c:pt idx="15">
                  <c:v>Jobs</c:v>
                </c:pt>
                <c:pt idx="16">
                  <c:v>Higher Education</c:v>
                </c:pt>
              </c:strCache>
            </c:strRef>
          </c:cat>
          <c:val>
            <c:numRef>
              <c:f>'Q6'!$AK$55:$AK$71</c:f>
              <c:numCache>
                <c:formatCode>General</c:formatCode>
                <c:ptCount val="17"/>
                <c:pt idx="0">
                  <c:v>26</c:v>
                </c:pt>
                <c:pt idx="1">
                  <c:v>22</c:v>
                </c:pt>
                <c:pt idx="2">
                  <c:v>33</c:v>
                </c:pt>
                <c:pt idx="3">
                  <c:v>32</c:v>
                </c:pt>
                <c:pt idx="4">
                  <c:v>22</c:v>
                </c:pt>
                <c:pt idx="5">
                  <c:v>25</c:v>
                </c:pt>
                <c:pt idx="6">
                  <c:v>23</c:v>
                </c:pt>
                <c:pt idx="7">
                  <c:v>20</c:v>
                </c:pt>
                <c:pt idx="8">
                  <c:v>17</c:v>
                </c:pt>
                <c:pt idx="9">
                  <c:v>20</c:v>
                </c:pt>
                <c:pt idx="10">
                  <c:v>16</c:v>
                </c:pt>
                <c:pt idx="11">
                  <c:v>3</c:v>
                </c:pt>
                <c:pt idx="12">
                  <c:v>11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9A-4CA1-913F-53F893649DA5}"/>
            </c:ext>
          </c:extLst>
        </c:ser>
        <c:ser>
          <c:idx val="2"/>
          <c:order val="2"/>
          <c:tx>
            <c:strRef>
              <c:f>'Q6'!$AL$54</c:f>
              <c:strCache>
                <c:ptCount val="1"/>
                <c:pt idx="0">
                  <c:v>15min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'Q6'!$AI$55:$AI$71</c:f>
              <c:strCache>
                <c:ptCount val="17"/>
                <c:pt idx="0">
                  <c:v>Pre-primary schools</c:v>
                </c:pt>
                <c:pt idx="1">
                  <c:v>Playground</c:v>
                </c:pt>
                <c:pt idx="2">
                  <c:v>Food shopping</c:v>
                </c:pt>
                <c:pt idx="3">
                  <c:v>Primary schools</c:v>
                </c:pt>
                <c:pt idx="4">
                  <c:v>Parks / green spaces</c:v>
                </c:pt>
                <c:pt idx="5">
                  <c:v>Pharmacies</c:v>
                </c:pt>
                <c:pt idx="6">
                  <c:v>General Practitian</c:v>
                </c:pt>
                <c:pt idx="7">
                  <c:v>Post office</c:v>
                </c:pt>
                <c:pt idx="8">
                  <c:v>Banks/ATM</c:v>
                </c:pt>
                <c:pt idx="9">
                  <c:v>Restaurants / Cafés</c:v>
                </c:pt>
                <c:pt idx="10">
                  <c:v>Sports facilities</c:v>
                </c:pt>
                <c:pt idx="11">
                  <c:v>High schools</c:v>
                </c:pt>
                <c:pt idx="12">
                  <c:v>Non-food shopping</c:v>
                </c:pt>
                <c:pt idx="13">
                  <c:v>Hospitals</c:v>
                </c:pt>
                <c:pt idx="14">
                  <c:v>Cultural facilties</c:v>
                </c:pt>
                <c:pt idx="15">
                  <c:v>Jobs</c:v>
                </c:pt>
                <c:pt idx="16">
                  <c:v>Higher Education</c:v>
                </c:pt>
              </c:strCache>
            </c:strRef>
          </c:cat>
          <c:val>
            <c:numRef>
              <c:f>'Q6'!$AL$55:$AL$71</c:f>
              <c:numCache>
                <c:formatCode>General</c:formatCode>
                <c:ptCount val="17"/>
                <c:pt idx="0">
                  <c:v>14</c:v>
                </c:pt>
                <c:pt idx="1">
                  <c:v>9</c:v>
                </c:pt>
                <c:pt idx="2">
                  <c:v>11</c:v>
                </c:pt>
                <c:pt idx="3">
                  <c:v>18</c:v>
                </c:pt>
                <c:pt idx="4">
                  <c:v>14</c:v>
                </c:pt>
                <c:pt idx="5">
                  <c:v>17</c:v>
                </c:pt>
                <c:pt idx="6">
                  <c:v>21</c:v>
                </c:pt>
                <c:pt idx="7">
                  <c:v>21</c:v>
                </c:pt>
                <c:pt idx="8">
                  <c:v>20</c:v>
                </c:pt>
                <c:pt idx="9">
                  <c:v>20</c:v>
                </c:pt>
                <c:pt idx="10">
                  <c:v>22</c:v>
                </c:pt>
                <c:pt idx="11">
                  <c:v>19</c:v>
                </c:pt>
                <c:pt idx="12">
                  <c:v>18</c:v>
                </c:pt>
                <c:pt idx="13">
                  <c:v>11</c:v>
                </c:pt>
                <c:pt idx="14">
                  <c:v>16</c:v>
                </c:pt>
                <c:pt idx="15">
                  <c:v>0</c:v>
                </c:pt>
                <c:pt idx="1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9A-4CA1-913F-53F893649DA5}"/>
            </c:ext>
          </c:extLst>
        </c:ser>
        <c:ser>
          <c:idx val="3"/>
          <c:order val="3"/>
          <c:tx>
            <c:strRef>
              <c:f>'Q6'!$AM$54</c:f>
              <c:strCache>
                <c:ptCount val="1"/>
                <c:pt idx="0">
                  <c:v>20min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'Q6'!$AI$55:$AI$71</c:f>
              <c:strCache>
                <c:ptCount val="17"/>
                <c:pt idx="0">
                  <c:v>Pre-primary schools</c:v>
                </c:pt>
                <c:pt idx="1">
                  <c:v>Playground</c:v>
                </c:pt>
                <c:pt idx="2">
                  <c:v>Food shopping</c:v>
                </c:pt>
                <c:pt idx="3">
                  <c:v>Primary schools</c:v>
                </c:pt>
                <c:pt idx="4">
                  <c:v>Parks / green spaces</c:v>
                </c:pt>
                <c:pt idx="5">
                  <c:v>Pharmacies</c:v>
                </c:pt>
                <c:pt idx="6">
                  <c:v>General Practitian</c:v>
                </c:pt>
                <c:pt idx="7">
                  <c:v>Post office</c:v>
                </c:pt>
                <c:pt idx="8">
                  <c:v>Banks/ATM</c:v>
                </c:pt>
                <c:pt idx="9">
                  <c:v>Restaurants / Cafés</c:v>
                </c:pt>
                <c:pt idx="10">
                  <c:v>Sports facilities</c:v>
                </c:pt>
                <c:pt idx="11">
                  <c:v>High schools</c:v>
                </c:pt>
                <c:pt idx="12">
                  <c:v>Non-food shopping</c:v>
                </c:pt>
                <c:pt idx="13">
                  <c:v>Hospitals</c:v>
                </c:pt>
                <c:pt idx="14">
                  <c:v>Cultural facilties</c:v>
                </c:pt>
                <c:pt idx="15">
                  <c:v>Jobs</c:v>
                </c:pt>
                <c:pt idx="16">
                  <c:v>Higher Education</c:v>
                </c:pt>
              </c:strCache>
            </c:strRef>
          </c:cat>
          <c:val>
            <c:numRef>
              <c:f>'Q6'!$AM$55:$AM$71</c:f>
              <c:numCache>
                <c:formatCode>General</c:formatCode>
                <c:ptCount val="17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8</c:v>
                </c:pt>
                <c:pt idx="8">
                  <c:v>8</c:v>
                </c:pt>
                <c:pt idx="9">
                  <c:v>7</c:v>
                </c:pt>
                <c:pt idx="10">
                  <c:v>12</c:v>
                </c:pt>
                <c:pt idx="11">
                  <c:v>26</c:v>
                </c:pt>
                <c:pt idx="12">
                  <c:v>15</c:v>
                </c:pt>
                <c:pt idx="13">
                  <c:v>18</c:v>
                </c:pt>
                <c:pt idx="14">
                  <c:v>16</c:v>
                </c:pt>
                <c:pt idx="15">
                  <c:v>10</c:v>
                </c:pt>
                <c:pt idx="1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9A-4CA1-913F-53F893649DA5}"/>
            </c:ext>
          </c:extLst>
        </c:ser>
        <c:ser>
          <c:idx val="4"/>
          <c:order val="4"/>
          <c:tx>
            <c:strRef>
              <c:f>'Q6'!$AN$54</c:f>
              <c:strCache>
                <c:ptCount val="1"/>
                <c:pt idx="0">
                  <c:v>30min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'Q6'!$AI$55:$AI$71</c:f>
              <c:strCache>
                <c:ptCount val="17"/>
                <c:pt idx="0">
                  <c:v>Pre-primary schools</c:v>
                </c:pt>
                <c:pt idx="1">
                  <c:v>Playground</c:v>
                </c:pt>
                <c:pt idx="2">
                  <c:v>Food shopping</c:v>
                </c:pt>
                <c:pt idx="3">
                  <c:v>Primary schools</c:v>
                </c:pt>
                <c:pt idx="4">
                  <c:v>Parks / green spaces</c:v>
                </c:pt>
                <c:pt idx="5">
                  <c:v>Pharmacies</c:v>
                </c:pt>
                <c:pt idx="6">
                  <c:v>General Practitian</c:v>
                </c:pt>
                <c:pt idx="7">
                  <c:v>Post office</c:v>
                </c:pt>
                <c:pt idx="8">
                  <c:v>Banks/ATM</c:v>
                </c:pt>
                <c:pt idx="9">
                  <c:v>Restaurants / Cafés</c:v>
                </c:pt>
                <c:pt idx="10">
                  <c:v>Sports facilities</c:v>
                </c:pt>
                <c:pt idx="11">
                  <c:v>High schools</c:v>
                </c:pt>
                <c:pt idx="12">
                  <c:v>Non-food shopping</c:v>
                </c:pt>
                <c:pt idx="13">
                  <c:v>Hospitals</c:v>
                </c:pt>
                <c:pt idx="14">
                  <c:v>Cultural facilties</c:v>
                </c:pt>
                <c:pt idx="15">
                  <c:v>Jobs</c:v>
                </c:pt>
                <c:pt idx="16">
                  <c:v>Higher Education</c:v>
                </c:pt>
              </c:strCache>
            </c:strRef>
          </c:cat>
          <c:val>
            <c:numRef>
              <c:f>'Q6'!$AN$55:$AN$71</c:f>
              <c:numCache>
                <c:formatCode>General</c:formatCode>
                <c:ptCount val="1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12</c:v>
                </c:pt>
                <c:pt idx="13">
                  <c:v>25</c:v>
                </c:pt>
                <c:pt idx="14">
                  <c:v>18</c:v>
                </c:pt>
                <c:pt idx="15">
                  <c:v>36</c:v>
                </c:pt>
                <c:pt idx="16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9A-4CA1-913F-53F893649DA5}"/>
            </c:ext>
          </c:extLst>
        </c:ser>
        <c:ser>
          <c:idx val="5"/>
          <c:order val="5"/>
          <c:tx>
            <c:strRef>
              <c:f>'Q6'!$AO$54</c:f>
              <c:strCache>
                <c:ptCount val="1"/>
                <c:pt idx="0">
                  <c:v>45min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'Q6'!$AI$55:$AI$71</c:f>
              <c:strCache>
                <c:ptCount val="17"/>
                <c:pt idx="0">
                  <c:v>Pre-primary schools</c:v>
                </c:pt>
                <c:pt idx="1">
                  <c:v>Playground</c:v>
                </c:pt>
                <c:pt idx="2">
                  <c:v>Food shopping</c:v>
                </c:pt>
                <c:pt idx="3">
                  <c:v>Primary schools</c:v>
                </c:pt>
                <c:pt idx="4">
                  <c:v>Parks / green spaces</c:v>
                </c:pt>
                <c:pt idx="5">
                  <c:v>Pharmacies</c:v>
                </c:pt>
                <c:pt idx="6">
                  <c:v>General Practitian</c:v>
                </c:pt>
                <c:pt idx="7">
                  <c:v>Post office</c:v>
                </c:pt>
                <c:pt idx="8">
                  <c:v>Banks/ATM</c:v>
                </c:pt>
                <c:pt idx="9">
                  <c:v>Restaurants / Cafés</c:v>
                </c:pt>
                <c:pt idx="10">
                  <c:v>Sports facilities</c:v>
                </c:pt>
                <c:pt idx="11">
                  <c:v>High schools</c:v>
                </c:pt>
                <c:pt idx="12">
                  <c:v>Non-food shopping</c:v>
                </c:pt>
                <c:pt idx="13">
                  <c:v>Hospitals</c:v>
                </c:pt>
                <c:pt idx="14">
                  <c:v>Cultural facilties</c:v>
                </c:pt>
                <c:pt idx="15">
                  <c:v>Jobs</c:v>
                </c:pt>
                <c:pt idx="16">
                  <c:v>Higher Education</c:v>
                </c:pt>
              </c:strCache>
            </c:strRef>
          </c:cat>
          <c:val>
            <c:numRef>
              <c:f>'Q6'!$AO$55:$AO$71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10</c:v>
                </c:pt>
                <c:pt idx="1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9A-4CA1-913F-53F893649DA5}"/>
            </c:ext>
          </c:extLst>
        </c:ser>
        <c:ser>
          <c:idx val="6"/>
          <c:order val="6"/>
          <c:tx>
            <c:strRef>
              <c:f>'Q6'!$AP$54</c:f>
              <c:strCache>
                <c:ptCount val="1"/>
                <c:pt idx="0">
                  <c:v>60min or more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'Q6'!$AI$55:$AI$71</c:f>
              <c:strCache>
                <c:ptCount val="17"/>
                <c:pt idx="0">
                  <c:v>Pre-primary schools</c:v>
                </c:pt>
                <c:pt idx="1">
                  <c:v>Playground</c:v>
                </c:pt>
                <c:pt idx="2">
                  <c:v>Food shopping</c:v>
                </c:pt>
                <c:pt idx="3">
                  <c:v>Primary schools</c:v>
                </c:pt>
                <c:pt idx="4">
                  <c:v>Parks / green spaces</c:v>
                </c:pt>
                <c:pt idx="5">
                  <c:v>Pharmacies</c:v>
                </c:pt>
                <c:pt idx="6">
                  <c:v>General Practitian</c:v>
                </c:pt>
                <c:pt idx="7">
                  <c:v>Post office</c:v>
                </c:pt>
                <c:pt idx="8">
                  <c:v>Banks/ATM</c:v>
                </c:pt>
                <c:pt idx="9">
                  <c:v>Restaurants / Cafés</c:v>
                </c:pt>
                <c:pt idx="10">
                  <c:v>Sports facilities</c:v>
                </c:pt>
                <c:pt idx="11">
                  <c:v>High schools</c:v>
                </c:pt>
                <c:pt idx="12">
                  <c:v>Non-food shopping</c:v>
                </c:pt>
                <c:pt idx="13">
                  <c:v>Hospitals</c:v>
                </c:pt>
                <c:pt idx="14">
                  <c:v>Cultural facilties</c:v>
                </c:pt>
                <c:pt idx="15">
                  <c:v>Jobs</c:v>
                </c:pt>
                <c:pt idx="16">
                  <c:v>Higher Education</c:v>
                </c:pt>
              </c:strCache>
            </c:strRef>
          </c:cat>
          <c:val>
            <c:numRef>
              <c:f>'Q6'!$AP$55:$AP$71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3</c:v>
                </c:pt>
                <c:pt idx="15">
                  <c:v>5</c:v>
                </c:pt>
                <c:pt idx="1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9A-4CA1-913F-53F893649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02671"/>
        <c:axId val="1160806527"/>
      </c:barChart>
      <c:catAx>
        <c:axId val="1670267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60806527"/>
        <c:crosses val="autoZero"/>
        <c:auto val="1"/>
        <c:lblAlgn val="ctr"/>
        <c:lblOffset val="100"/>
        <c:noMultiLvlLbl val="0"/>
      </c:catAx>
      <c:valAx>
        <c:axId val="1160806527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02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123825</xdr:colOff>
      <xdr:row>60</xdr:row>
      <xdr:rowOff>157162</xdr:rowOff>
    </xdr:from>
    <xdr:to>
      <xdr:col>29</xdr:col>
      <xdr:colOff>104775</xdr:colOff>
      <xdr:row>85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82DF75-67E1-E568-5275-5F97B1466B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42862</xdr:colOff>
      <xdr:row>61</xdr:row>
      <xdr:rowOff>61911</xdr:rowOff>
    </xdr:from>
    <xdr:to>
      <xdr:col>36</xdr:col>
      <xdr:colOff>338137</xdr:colOff>
      <xdr:row>85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B49BB9-6B40-49A6-1EE6-B27DEB7C39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461962</xdr:colOff>
      <xdr:row>61</xdr:row>
      <xdr:rowOff>14287</xdr:rowOff>
    </xdr:from>
    <xdr:to>
      <xdr:col>42</xdr:col>
      <xdr:colOff>257175</xdr:colOff>
      <xdr:row>86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671CADC-0C03-BDAD-E1CE-0960261D0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8</xdr:row>
      <xdr:rowOff>128587</xdr:rowOff>
    </xdr:from>
    <xdr:to>
      <xdr:col>4</xdr:col>
      <xdr:colOff>3028950</xdr:colOff>
      <xdr:row>29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26BD75-4B7A-7DB8-985C-C7E81246F3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419100</xdr:colOff>
      <xdr:row>26</xdr:row>
      <xdr:rowOff>148590</xdr:rowOff>
    </xdr:from>
    <xdr:to>
      <xdr:col>31</xdr:col>
      <xdr:colOff>541020</xdr:colOff>
      <xdr:row>46</xdr:row>
      <xdr:rowOff>108585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58CD1A-AE4C-E17A-F994-BF93C7875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99060</xdr:colOff>
      <xdr:row>30</xdr:row>
      <xdr:rowOff>9524</xdr:rowOff>
    </xdr:from>
    <xdr:to>
      <xdr:col>35</xdr:col>
      <xdr:colOff>403860</xdr:colOff>
      <xdr:row>50</xdr:row>
      <xdr:rowOff>22859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BEB59B-D500-4348-AF1D-6AFEBF15DD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270510</xdr:colOff>
      <xdr:row>52</xdr:row>
      <xdr:rowOff>30480</xdr:rowOff>
    </xdr:from>
    <xdr:to>
      <xdr:col>31</xdr:col>
      <xdr:colOff>575310</xdr:colOff>
      <xdr:row>72</xdr:row>
      <xdr:rowOff>70485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2C4204-72CD-C083-E19E-B026E85AE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504825</xdr:colOff>
      <xdr:row>50</xdr:row>
      <xdr:rowOff>61911</xdr:rowOff>
    </xdr:from>
    <xdr:to>
      <xdr:col>50</xdr:col>
      <xdr:colOff>200025</xdr:colOff>
      <xdr:row>76</xdr:row>
      <xdr:rowOff>85724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FDA251-4D7A-EEB0-BBED-F6489F33E2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61024D-E7AB-4523-824E-F5C0F19200C8}" name="Table1" displayName="Table1" ref="A1:BC62" totalsRowShown="0">
  <autoFilter ref="A1:BC62" xr:uid="{00000000-0009-0000-0100-000001000000}"/>
  <tableColumns count="55">
    <tableColumn id="1" xr3:uid="{4ABEA92D-911F-4591-BFC9-EA8CBC9A41E6}" name="ID" dataDxfId="50"/>
    <tableColumn id="2" xr3:uid="{EEFCEE21-C705-4A69-9D4B-94A0060FADAC}" name="Q1 - Terms (adequance from1 to 5)"/>
    <tableColumn id="10" xr3:uid="{B97DAF59-4BA4-4AD9-B175-85F231075B5E}" name="Local   Accessibility" dataDxfId="49"/>
    <tableColumn id="13" xr3:uid="{73E4E9B8-EBB8-4298-905C-F3903A8EC9F0}" name="Micro   Accessibility" dataDxfId="48"/>
    <tableColumn id="16" xr3:uid="{2E17EF8E-89E6-48E2-A57B-D0A96C8D1C4D}" name="Neighbourhood   Accessibility" dataDxfId="47"/>
    <tableColumn id="19" xr3:uid="{5CB9CDE0-4EFD-4598-BC1D-92950A4D80E8}" name="Walking   Accessibility" dataDxfId="46"/>
    <tableColumn id="22" xr3:uid="{716B2201-7D26-4D47-A682-44596FA6862F}" name="Non-motorized   Accessibility" dataDxfId="45"/>
    <tableColumn id="25" xr3:uid="{7A5856AF-E393-4C24-A3C0-F8C187FF6F5F}" name="Active   Accessibility" dataDxfId="44"/>
    <tableColumn id="28" xr3:uid="{26E0A533-3833-4C47-99AB-4F86B7759B3D}" name="Accessibility   by proximity " dataDxfId="43"/>
    <tableColumn id="31" xr3:uid="{D8E269D8-2D93-4200-9DDD-C6BD8691D5ED}" name="Proximity-based Accessibility" dataDxfId="42"/>
    <tableColumn id="34" xr3:uid="{D3994AD2-1497-40C9-86CB-5E7838C256B2}" name="Active   Travel or Human-powered transportation" dataDxfId="41"/>
    <tableColumn id="37" xr3:uid="{00311C8C-24B7-4E9D-A5A0-408C93E3E049}" name="Pedestrian   Accessibility" dataDxfId="40"/>
    <tableColumn id="40" xr3:uid="{1793490B-365B-4EB1-924D-971BD1693F8D}" name="Bicycle   Accessibility" dataDxfId="39"/>
    <tableColumn id="43" xr3:uid="{D5DEEE54-DD2F-47A3-BF67-A6F8D3430FDD}" name="Short-based Accessibility" dataDxfId="38"/>
    <tableColumn id="46" xr3:uid="{61E594A9-AB15-4D10-8AAA-4C50932A26AD}" name="Urban   Accessibility" dataDxfId="37"/>
    <tableColumn id="49" xr3:uid="{645DA172-BD41-4C54-AA7B-0EE0C102F309}" name="Sustainable   Accessibility" dataDxfId="36"/>
    <tableColumn id="4" xr3:uid="{DF40C21B-59FC-47FD-A7BE-B957766896A5}" name="Q5 - Relevance of activities"/>
    <tableColumn id="60" xr3:uid="{571B64A5-D03B-4774-84E9-47EF1B74AC91}" name="Jobs" dataDxfId="35"/>
    <tableColumn id="63" xr3:uid="{9C5D4AAA-DDFA-4DC1-94C9-990EE249B204}" name="Pre-primary schools" dataDxfId="34"/>
    <tableColumn id="66" xr3:uid="{3742ED56-189E-4EE8-8334-2E251E352F82}" name="Primary schools" dataDxfId="33"/>
    <tableColumn id="69" xr3:uid="{03955D86-62F1-431E-B785-501E892D609A}" name="High schools" dataDxfId="32"/>
    <tableColumn id="72" xr3:uid="{3F41F7B0-BA3C-4314-B108-47393A160873}" name="Higher education facilities" dataDxfId="31"/>
    <tableColumn id="75" xr3:uid="{8D949AE1-1DFF-4357-98BB-74ED456BF004}" name="Hospitals" dataDxfId="30"/>
    <tableColumn id="78" xr3:uid="{68814CF2-EBE9-4725-AACC-2ED3A6C82637}" name="Pharmacies" dataDxfId="29"/>
    <tableColumn id="81" xr3:uid="{0C5E7098-862A-481A-BC7A-2D12E7408959}" name="General Practitian (Medical Doctor)" dataDxfId="28"/>
    <tableColumn id="84" xr3:uid="{01D23B3A-FDA1-4246-A39C-744A1119FCFF}" name="Sports facilities" dataDxfId="27"/>
    <tableColumn id="87" xr3:uid="{45870562-4C4C-468C-995A-9BDDCB0D46A8}" name="Parks / green spaces" dataDxfId="26"/>
    <tableColumn id="90" xr3:uid="{4DC7ED16-C271-4AED-9C67-A92A7EB1D29A}" name="Playground" dataDxfId="25"/>
    <tableColumn id="93" xr3:uid="{D19FEF7B-4575-4B72-BD3C-926785C8A772}" name="Banks" dataDxfId="24"/>
    <tableColumn id="96" xr3:uid="{B1355A83-CE5E-4B40-A1B0-1B9AC691F0B0}" name="Food Shopping" dataDxfId="23"/>
    <tableColumn id="99" xr3:uid="{BC495D4A-F71C-40E0-BAD2-951CB6926361}" name="Non-food shopping" dataDxfId="22"/>
    <tableColumn id="102" xr3:uid="{91640A0B-0D97-4994-89FC-B2E673E46568}" name="Restaurants / Cafés" dataDxfId="21"/>
    <tableColumn id="105" xr3:uid="{3CBC2342-CDB0-4BDF-9578-DC22E85C799F}" name="Cinema / Theater / other cultural facilties" dataDxfId="20"/>
    <tableColumn id="108" xr3:uid="{28C1963C-3A92-44D7-BFB9-AC568136DCE6}" name="Post office" dataDxfId="19"/>
    <tableColumn id="3" xr3:uid="{43110272-8E53-4F64-A030-B6601F4F0153}" name="Q6 - Time for Activities"/>
    <tableColumn id="113" xr3:uid="{614C4BD6-8996-41EC-9A5A-EE953D6D9449}" name="Jobs2" dataDxfId="18"/>
    <tableColumn id="116" xr3:uid="{83183F35-C29B-44A3-BCB5-E4A8537C948A}" name="Pre-primary schools2" dataDxfId="17"/>
    <tableColumn id="119" xr3:uid="{CEF9CA4D-B9E1-469A-85A3-4DA6E739EE7D}" name="Primary schools2" dataDxfId="16"/>
    <tableColumn id="122" xr3:uid="{04C43754-8138-4E3F-AF89-C8781DFBDC7D}" name="High schools2" dataDxfId="15"/>
    <tableColumn id="125" xr3:uid="{DD419531-1464-46C3-B837-E6247FA9D078}" name="Higher education facilities2" dataDxfId="14"/>
    <tableColumn id="128" xr3:uid="{91D4AEF5-E11E-458E-9451-68C61B042B43}" name="Hospitals2" dataDxfId="13"/>
    <tableColumn id="131" xr3:uid="{9896DD15-7F5E-45F9-873B-6465894BD750}" name="Pharmacies2" dataDxfId="12"/>
    <tableColumn id="134" xr3:uid="{0F444A3F-589D-4DBB-BBC5-2AF90534DFA9}" name="General Practitian (Medical Doctor)2" dataDxfId="11"/>
    <tableColumn id="137" xr3:uid="{A8A4CFD2-2EDF-40B4-9044-0AE42A8440AB}" name="Sports facilities2" dataDxfId="10"/>
    <tableColumn id="140" xr3:uid="{DE8645A7-D913-4A49-8F66-A191D6EC2C06}" name="Parks / green spaces2" dataDxfId="9"/>
    <tableColumn id="143" xr3:uid="{09099530-3876-493C-B6AF-D33D31A95596}" name="Playground2" dataDxfId="8"/>
    <tableColumn id="146" xr3:uid="{BA2E120F-FA4E-4C99-AD31-2A582FF94BE8}" name="Banks2" dataDxfId="7"/>
    <tableColumn id="149" xr3:uid="{416F0715-57C9-4982-A4F8-2841880984C4}" name="Food Shopping2" dataDxfId="6"/>
    <tableColumn id="152" xr3:uid="{94B2EF23-9178-42E1-BBA4-E7962F55BD75}" name="Non-food shopping2" dataDxfId="5"/>
    <tableColumn id="155" xr3:uid="{6B0868D0-5D8A-4434-AF21-607D67D28826}" name="Restaurants / Cafés2" dataDxfId="4"/>
    <tableColumn id="158" xr3:uid="{0255C80C-F65A-45D4-8B35-E0757F9380F2}" name="Cinema / Theater / other cultural facilties2" dataDxfId="3"/>
    <tableColumn id="161" xr3:uid="{592E08DE-66DB-4E21-BDD1-C7D61B5245A0}" name="Post Office2" dataDxfId="2"/>
    <tableColumn id="5" xr3:uid="{54616AF2-4D0E-4E28-A99C-02FDFA4DB6B1}" name="Q4 - proximity time"/>
    <tableColumn id="164" xr3:uid="{DF44C62F-DB73-467F-AE78-CF0DA58F8B7A}" name="Regarding the meaning of &quot;nearby&quot;, used in our definition, what would you suggest as the most adequate threshold limit:" dataDxfId="1"/>
    <tableColumn id="170" xr3:uid="{3B1E989C-01B5-47FA-9783-24A4CA8CB63F}" name="Identify your country of Resid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53F7-9230-4A52-AE83-9CA6796CDDCE}">
  <dimension ref="A1:BC62"/>
  <sheetViews>
    <sheetView tabSelected="1" topLeftCell="BB4" workbookViewId="0">
      <selection activeCell="BC15" sqref="BC15"/>
    </sheetView>
  </sheetViews>
  <sheetFormatPr defaultRowHeight="14.4" x14ac:dyDescent="0.3"/>
  <cols>
    <col min="1" max="1" width="20" bestFit="1" customWidth="1"/>
    <col min="2" max="2" width="33.44140625" bestFit="1" customWidth="1"/>
    <col min="3" max="16" width="20" bestFit="1" customWidth="1"/>
    <col min="17" max="17" width="27.5546875" bestFit="1" customWidth="1"/>
    <col min="18" max="34" width="20" bestFit="1" customWidth="1"/>
    <col min="35" max="35" width="23.88671875" bestFit="1" customWidth="1"/>
    <col min="36" max="52" width="20" bestFit="1" customWidth="1"/>
    <col min="53" max="53" width="20" customWidth="1"/>
    <col min="54" max="54" width="114" bestFit="1" customWidth="1"/>
    <col min="55" max="55" width="20" bestFit="1" customWidth="1"/>
  </cols>
  <sheetData>
    <row r="1" spans="1:55" x14ac:dyDescent="0.3">
      <c r="A1" t="s">
        <v>0</v>
      </c>
      <c r="B1" s="4" t="s">
        <v>124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4" t="s">
        <v>118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s="4" t="s">
        <v>119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s="4" t="s">
        <v>120</v>
      </c>
      <c r="BB1" t="s">
        <v>51</v>
      </c>
      <c r="BC1" t="s">
        <v>52</v>
      </c>
    </row>
    <row r="2" spans="1:55" x14ac:dyDescent="0.3">
      <c r="A2">
        <v>2</v>
      </c>
      <c r="C2" s="1" t="s">
        <v>53</v>
      </c>
      <c r="D2" s="1" t="s">
        <v>53</v>
      </c>
      <c r="E2" s="1" t="s">
        <v>54</v>
      </c>
      <c r="F2" s="1" t="s">
        <v>54</v>
      </c>
      <c r="G2" s="1" t="s">
        <v>54</v>
      </c>
      <c r="H2" s="1" t="s">
        <v>54</v>
      </c>
      <c r="I2" s="1" t="s">
        <v>54</v>
      </c>
      <c r="J2" s="1" t="s">
        <v>54</v>
      </c>
      <c r="K2" s="1" t="s">
        <v>54</v>
      </c>
      <c r="L2" s="1" t="s">
        <v>54</v>
      </c>
      <c r="M2" s="1" t="s">
        <v>55</v>
      </c>
      <c r="N2" s="1" t="s">
        <v>55</v>
      </c>
      <c r="O2" s="1" t="s">
        <v>55</v>
      </c>
      <c r="P2" s="1" t="s">
        <v>55</v>
      </c>
      <c r="Q2" s="1"/>
      <c r="R2" s="1" t="s">
        <v>54</v>
      </c>
      <c r="S2" t="s">
        <v>56</v>
      </c>
      <c r="T2" t="s">
        <v>56</v>
      </c>
      <c r="U2" s="1" t="s">
        <v>53</v>
      </c>
      <c r="V2" s="1" t="s">
        <v>53</v>
      </c>
      <c r="W2" s="1" t="s">
        <v>53</v>
      </c>
      <c r="X2" s="1" t="s">
        <v>54</v>
      </c>
      <c r="Y2" s="1" t="s">
        <v>54</v>
      </c>
      <c r="Z2" s="1" t="s">
        <v>55</v>
      </c>
      <c r="AA2" s="1" t="s">
        <v>55</v>
      </c>
      <c r="AB2" s="1" t="s">
        <v>53</v>
      </c>
      <c r="AC2" s="1" t="s">
        <v>55</v>
      </c>
      <c r="AD2" s="1" t="s">
        <v>54</v>
      </c>
      <c r="AE2" s="1" t="s">
        <v>55</v>
      </c>
      <c r="AF2" s="1" t="s">
        <v>54</v>
      </c>
      <c r="AG2" t="s">
        <v>57</v>
      </c>
      <c r="AH2" t="s">
        <v>57</v>
      </c>
      <c r="AJ2" t="s">
        <v>58</v>
      </c>
      <c r="AK2" t="s">
        <v>59</v>
      </c>
      <c r="AL2" t="s">
        <v>59</v>
      </c>
      <c r="AM2" t="s">
        <v>58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58</v>
      </c>
      <c r="AV2" t="s">
        <v>58</v>
      </c>
      <c r="AW2" t="s">
        <v>60</v>
      </c>
      <c r="AX2" t="s">
        <v>58</v>
      </c>
      <c r="AY2" t="s">
        <v>60</v>
      </c>
      <c r="AZ2" t="s">
        <v>60</v>
      </c>
      <c r="BB2" t="s">
        <v>61</v>
      </c>
      <c r="BC2" t="s">
        <v>62</v>
      </c>
    </row>
    <row r="3" spans="1:55" x14ac:dyDescent="0.3">
      <c r="A3">
        <v>3</v>
      </c>
      <c r="C3" s="1" t="s">
        <v>53</v>
      </c>
      <c r="D3" s="1" t="s">
        <v>54</v>
      </c>
      <c r="E3" s="1" t="s">
        <v>54</v>
      </c>
      <c r="F3" s="1" t="s">
        <v>53</v>
      </c>
      <c r="G3" t="s">
        <v>63</v>
      </c>
      <c r="H3" s="1" t="s">
        <v>55</v>
      </c>
      <c r="I3" t="s">
        <v>63</v>
      </c>
      <c r="J3" t="s">
        <v>63</v>
      </c>
      <c r="K3" t="s">
        <v>63</v>
      </c>
      <c r="L3" t="s">
        <v>64</v>
      </c>
      <c r="M3" t="s">
        <v>63</v>
      </c>
      <c r="N3" t="s">
        <v>63</v>
      </c>
      <c r="O3" t="s">
        <v>63</v>
      </c>
      <c r="P3" t="s">
        <v>63</v>
      </c>
      <c r="R3" s="1" t="s">
        <v>54</v>
      </c>
      <c r="S3" t="s">
        <v>56</v>
      </c>
      <c r="T3" t="s">
        <v>56</v>
      </c>
      <c r="U3" s="1" t="s">
        <v>53</v>
      </c>
      <c r="V3" s="1" t="s">
        <v>55</v>
      </c>
      <c r="W3" s="1" t="s">
        <v>55</v>
      </c>
      <c r="X3" t="s">
        <v>56</v>
      </c>
      <c r="Y3" t="s">
        <v>56</v>
      </c>
      <c r="Z3" s="1" t="s">
        <v>53</v>
      </c>
      <c r="AA3" t="s">
        <v>56</v>
      </c>
      <c r="AB3" t="s">
        <v>56</v>
      </c>
      <c r="AC3" s="1" t="s">
        <v>53</v>
      </c>
      <c r="AD3" t="s">
        <v>56</v>
      </c>
      <c r="AE3" s="1" t="s">
        <v>53</v>
      </c>
      <c r="AF3" t="s">
        <v>56</v>
      </c>
      <c r="AG3" s="1" t="s">
        <v>54</v>
      </c>
      <c r="AH3" t="s">
        <v>56</v>
      </c>
      <c r="AJ3" t="s">
        <v>58</v>
      </c>
      <c r="AK3" t="s">
        <v>65</v>
      </c>
      <c r="AL3" t="s">
        <v>65</v>
      </c>
      <c r="AM3" t="s">
        <v>59</v>
      </c>
      <c r="AN3" t="s">
        <v>60</v>
      </c>
      <c r="AO3" t="s">
        <v>60</v>
      </c>
      <c r="AP3" t="s">
        <v>65</v>
      </c>
      <c r="AQ3" t="s">
        <v>65</v>
      </c>
      <c r="AR3" t="s">
        <v>59</v>
      </c>
      <c r="AS3" t="s">
        <v>65</v>
      </c>
      <c r="AT3" t="s">
        <v>65</v>
      </c>
      <c r="AU3" t="s">
        <v>59</v>
      </c>
      <c r="AV3" t="s">
        <v>65</v>
      </c>
      <c r="AW3" t="s">
        <v>66</v>
      </c>
      <c r="AX3" t="s">
        <v>59</v>
      </c>
      <c r="AY3" t="s">
        <v>58</v>
      </c>
      <c r="AZ3" t="s">
        <v>59</v>
      </c>
      <c r="BB3" t="s">
        <v>61</v>
      </c>
      <c r="BC3" t="s">
        <v>67</v>
      </c>
    </row>
    <row r="4" spans="1:55" x14ac:dyDescent="0.3">
      <c r="A4">
        <v>4</v>
      </c>
      <c r="C4" s="1" t="s">
        <v>53</v>
      </c>
      <c r="D4" t="s">
        <v>63</v>
      </c>
      <c r="E4" s="1" t="s">
        <v>54</v>
      </c>
      <c r="F4" s="1" t="s">
        <v>53</v>
      </c>
      <c r="G4" s="1" t="s">
        <v>53</v>
      </c>
      <c r="H4" s="1" t="s">
        <v>55</v>
      </c>
      <c r="I4" t="s">
        <v>64</v>
      </c>
      <c r="J4" t="s">
        <v>64</v>
      </c>
      <c r="K4" t="s">
        <v>63</v>
      </c>
      <c r="L4" s="1" t="s">
        <v>53</v>
      </c>
      <c r="M4" s="1" t="s">
        <v>53</v>
      </c>
      <c r="N4" s="1" t="s">
        <v>55</v>
      </c>
      <c r="O4" t="s">
        <v>63</v>
      </c>
      <c r="P4" s="1" t="s">
        <v>55</v>
      </c>
      <c r="Q4" s="1"/>
      <c r="R4" s="1" t="s">
        <v>53</v>
      </c>
      <c r="S4" t="s">
        <v>56</v>
      </c>
      <c r="T4" t="s">
        <v>56</v>
      </c>
      <c r="U4" s="1" t="s">
        <v>53</v>
      </c>
      <c r="V4" s="1" t="s">
        <v>54</v>
      </c>
      <c r="W4" s="1" t="s">
        <v>54</v>
      </c>
      <c r="X4" s="1" t="s">
        <v>53</v>
      </c>
      <c r="Y4" s="1" t="s">
        <v>53</v>
      </c>
      <c r="Z4" s="1" t="s">
        <v>53</v>
      </c>
      <c r="AA4" t="s">
        <v>56</v>
      </c>
      <c r="AB4" t="s">
        <v>56</v>
      </c>
      <c r="AC4" s="1" t="s">
        <v>55</v>
      </c>
      <c r="AD4" t="s">
        <v>56</v>
      </c>
      <c r="AE4" s="1" t="s">
        <v>53</v>
      </c>
      <c r="AF4" s="1" t="s">
        <v>53</v>
      </c>
      <c r="AG4" s="1" t="s">
        <v>54</v>
      </c>
      <c r="AH4" s="1" t="s">
        <v>53</v>
      </c>
      <c r="AI4" s="1"/>
      <c r="AJ4" t="s">
        <v>68</v>
      </c>
      <c r="AK4" t="s">
        <v>59</v>
      </c>
      <c r="AL4" t="s">
        <v>59</v>
      </c>
      <c r="AM4" t="s">
        <v>66</v>
      </c>
      <c r="AN4" t="s">
        <v>60</v>
      </c>
      <c r="AO4" t="s">
        <v>69</v>
      </c>
      <c r="AP4" t="s">
        <v>66</v>
      </c>
      <c r="AQ4" t="s">
        <v>66</v>
      </c>
      <c r="AR4" t="s">
        <v>59</v>
      </c>
      <c r="AS4" t="s">
        <v>65</v>
      </c>
      <c r="AT4" t="s">
        <v>65</v>
      </c>
      <c r="AU4" t="s">
        <v>69</v>
      </c>
      <c r="AV4" t="s">
        <v>66</v>
      </c>
      <c r="AW4" t="s">
        <v>60</v>
      </c>
      <c r="AX4" t="s">
        <v>60</v>
      </c>
      <c r="AY4" t="s">
        <v>60</v>
      </c>
      <c r="AZ4" t="s">
        <v>66</v>
      </c>
      <c r="BB4" t="s">
        <v>70</v>
      </c>
      <c r="BC4" t="s">
        <v>71</v>
      </c>
    </row>
    <row r="5" spans="1:55" x14ac:dyDescent="0.3">
      <c r="A5">
        <v>5</v>
      </c>
      <c r="C5" s="1" t="s">
        <v>53</v>
      </c>
      <c r="D5" t="s">
        <v>63</v>
      </c>
      <c r="E5" t="s">
        <v>64</v>
      </c>
      <c r="F5" s="1" t="s">
        <v>54</v>
      </c>
      <c r="G5" s="1" t="s">
        <v>53</v>
      </c>
      <c r="H5" t="s">
        <v>63</v>
      </c>
      <c r="I5" s="1" t="s">
        <v>55</v>
      </c>
      <c r="J5" s="1" t="s">
        <v>55</v>
      </c>
      <c r="K5" t="s">
        <v>63</v>
      </c>
      <c r="L5" s="1" t="s">
        <v>55</v>
      </c>
      <c r="M5" s="1" t="s">
        <v>55</v>
      </c>
      <c r="N5" t="s">
        <v>63</v>
      </c>
      <c r="O5" t="s">
        <v>63</v>
      </c>
      <c r="P5" t="s">
        <v>63</v>
      </c>
      <c r="R5" t="s">
        <v>56</v>
      </c>
      <c r="S5" t="s">
        <v>56</v>
      </c>
      <c r="T5" t="s">
        <v>56</v>
      </c>
      <c r="U5" s="1" t="s">
        <v>54</v>
      </c>
      <c r="V5" s="1" t="s">
        <v>54</v>
      </c>
      <c r="W5" s="1" t="s">
        <v>53</v>
      </c>
      <c r="X5" t="s">
        <v>56</v>
      </c>
      <c r="Y5" t="s">
        <v>56</v>
      </c>
      <c r="Z5" s="1" t="s">
        <v>54</v>
      </c>
      <c r="AA5" s="1" t="s">
        <v>53</v>
      </c>
      <c r="AB5" s="1" t="s">
        <v>53</v>
      </c>
      <c r="AC5" s="1" t="s">
        <v>54</v>
      </c>
      <c r="AD5" t="s">
        <v>56</v>
      </c>
      <c r="AE5" t="s">
        <v>56</v>
      </c>
      <c r="AF5" t="s">
        <v>56</v>
      </c>
      <c r="AG5" s="1" t="s">
        <v>53</v>
      </c>
      <c r="AH5" s="1" t="s">
        <v>54</v>
      </c>
      <c r="AI5" s="1"/>
      <c r="AJ5" t="s">
        <v>69</v>
      </c>
      <c r="AK5" t="s">
        <v>66</v>
      </c>
      <c r="AL5" t="s">
        <v>66</v>
      </c>
      <c r="AM5" t="s">
        <v>60</v>
      </c>
      <c r="AN5" t="s">
        <v>60</v>
      </c>
      <c r="AO5" t="s">
        <v>69</v>
      </c>
      <c r="AP5" t="s">
        <v>58</v>
      </c>
      <c r="AQ5" t="s">
        <v>58</v>
      </c>
      <c r="AR5" t="s">
        <v>60</v>
      </c>
      <c r="AS5" t="s">
        <v>66</v>
      </c>
      <c r="AT5" t="s">
        <v>66</v>
      </c>
      <c r="AU5" t="s">
        <v>60</v>
      </c>
      <c r="AV5" t="s">
        <v>59</v>
      </c>
      <c r="AW5" t="s">
        <v>69</v>
      </c>
      <c r="AX5" t="s">
        <v>60</v>
      </c>
      <c r="AY5" t="s">
        <v>68</v>
      </c>
      <c r="AZ5" t="s">
        <v>60</v>
      </c>
      <c r="BB5" t="s">
        <v>72</v>
      </c>
      <c r="BC5" t="s">
        <v>73</v>
      </c>
    </row>
    <row r="6" spans="1:55" x14ac:dyDescent="0.3">
      <c r="A6">
        <v>6</v>
      </c>
      <c r="C6" s="1" t="s">
        <v>54</v>
      </c>
      <c r="D6" s="1" t="s">
        <v>55</v>
      </c>
      <c r="E6" s="1" t="s">
        <v>54</v>
      </c>
      <c r="F6" s="1" t="s">
        <v>53</v>
      </c>
      <c r="G6" s="1" t="s">
        <v>53</v>
      </c>
      <c r="H6" s="1" t="s">
        <v>54</v>
      </c>
      <c r="I6" s="1" t="s">
        <v>54</v>
      </c>
      <c r="J6" s="1" t="s">
        <v>54</v>
      </c>
      <c r="K6" s="1" t="s">
        <v>54</v>
      </c>
      <c r="L6" s="1" t="s">
        <v>54</v>
      </c>
      <c r="M6" s="1" t="s">
        <v>54</v>
      </c>
      <c r="N6" s="1" t="s">
        <v>54</v>
      </c>
      <c r="O6" s="1" t="s">
        <v>54</v>
      </c>
      <c r="P6" s="1" t="s">
        <v>54</v>
      </c>
      <c r="Q6" s="1"/>
      <c r="R6" t="s">
        <v>56</v>
      </c>
      <c r="S6" s="1" t="s">
        <v>54</v>
      </c>
      <c r="T6" s="1" t="s">
        <v>54</v>
      </c>
      <c r="U6" s="1" t="s">
        <v>54</v>
      </c>
      <c r="V6" s="1" t="s">
        <v>54</v>
      </c>
      <c r="W6" s="1" t="s">
        <v>53</v>
      </c>
      <c r="X6" s="1" t="s">
        <v>55</v>
      </c>
      <c r="Y6" s="1" t="s">
        <v>55</v>
      </c>
      <c r="Z6" s="1" t="s">
        <v>55</v>
      </c>
      <c r="AA6" s="1" t="s">
        <v>53</v>
      </c>
      <c r="AB6" s="1" t="s">
        <v>53</v>
      </c>
      <c r="AC6" s="1" t="s">
        <v>55</v>
      </c>
      <c r="AD6" s="1" t="s">
        <v>53</v>
      </c>
      <c r="AE6" s="1" t="s">
        <v>54</v>
      </c>
      <c r="AF6" s="1" t="s">
        <v>54</v>
      </c>
      <c r="AG6" s="1" t="s">
        <v>54</v>
      </c>
      <c r="AH6" s="1" t="s">
        <v>54</v>
      </c>
      <c r="AI6" s="1"/>
      <c r="AJ6" t="s">
        <v>60</v>
      </c>
      <c r="AK6" t="s">
        <v>66</v>
      </c>
      <c r="AL6" t="s">
        <v>58</v>
      </c>
      <c r="AM6" t="s">
        <v>60</v>
      </c>
      <c r="AN6" t="s">
        <v>60</v>
      </c>
      <c r="AO6" t="s">
        <v>60</v>
      </c>
      <c r="AP6" t="s">
        <v>66</v>
      </c>
      <c r="AQ6" t="s">
        <v>66</v>
      </c>
      <c r="AR6" t="s">
        <v>68</v>
      </c>
      <c r="AS6" t="s">
        <v>59</v>
      </c>
      <c r="AT6" t="s">
        <v>65</v>
      </c>
      <c r="AU6" t="s">
        <v>58</v>
      </c>
      <c r="AV6" t="s">
        <v>59</v>
      </c>
      <c r="AW6" t="s">
        <v>58</v>
      </c>
      <c r="AX6" t="s">
        <v>60</v>
      </c>
      <c r="AY6" t="s">
        <v>60</v>
      </c>
      <c r="AZ6" t="s">
        <v>60</v>
      </c>
      <c r="BB6" t="s">
        <v>72</v>
      </c>
      <c r="BC6" t="s">
        <v>71</v>
      </c>
    </row>
    <row r="7" spans="1:55" x14ac:dyDescent="0.3">
      <c r="A7">
        <v>7</v>
      </c>
      <c r="C7" s="1" t="s">
        <v>54</v>
      </c>
      <c r="D7" s="1" t="s">
        <v>55</v>
      </c>
      <c r="E7" s="1" t="s">
        <v>53</v>
      </c>
      <c r="F7" s="1" t="s">
        <v>55</v>
      </c>
      <c r="G7" s="1" t="s">
        <v>55</v>
      </c>
      <c r="H7" s="1" t="s">
        <v>55</v>
      </c>
      <c r="I7" s="1" t="s">
        <v>53</v>
      </c>
      <c r="J7" t="s">
        <v>64</v>
      </c>
      <c r="K7" s="1" t="s">
        <v>55</v>
      </c>
      <c r="L7" s="1" t="s">
        <v>55</v>
      </c>
      <c r="M7" s="1" t="s">
        <v>55</v>
      </c>
      <c r="N7" t="s">
        <v>64</v>
      </c>
      <c r="O7" s="1" t="s">
        <v>55</v>
      </c>
      <c r="P7" t="s">
        <v>63</v>
      </c>
      <c r="R7" s="1" t="s">
        <v>53</v>
      </c>
      <c r="S7" t="s">
        <v>56</v>
      </c>
      <c r="T7" t="s">
        <v>56</v>
      </c>
      <c r="U7" s="1" t="s">
        <v>54</v>
      </c>
      <c r="V7" s="1" t="s">
        <v>54</v>
      </c>
      <c r="W7" t="s">
        <v>57</v>
      </c>
      <c r="X7" t="s">
        <v>56</v>
      </c>
      <c r="Y7" t="s">
        <v>56</v>
      </c>
      <c r="Z7" s="1" t="s">
        <v>54</v>
      </c>
      <c r="AA7" t="s">
        <v>56</v>
      </c>
      <c r="AB7" t="s">
        <v>56</v>
      </c>
      <c r="AC7" t="s">
        <v>56</v>
      </c>
      <c r="AD7" t="s">
        <v>56</v>
      </c>
      <c r="AE7" s="1" t="s">
        <v>54</v>
      </c>
      <c r="AF7" s="1" t="s">
        <v>54</v>
      </c>
      <c r="AG7" s="1" t="s">
        <v>55</v>
      </c>
      <c r="AH7" s="1" t="s">
        <v>53</v>
      </c>
      <c r="AI7" s="1"/>
      <c r="AJ7" t="s">
        <v>58</v>
      </c>
      <c r="AK7" t="s">
        <v>59</v>
      </c>
      <c r="AL7" t="s">
        <v>59</v>
      </c>
      <c r="AM7" t="s">
        <v>58</v>
      </c>
      <c r="AN7" t="s">
        <v>58</v>
      </c>
      <c r="AO7" t="s">
        <v>60</v>
      </c>
      <c r="AP7" t="s">
        <v>59</v>
      </c>
      <c r="AQ7" t="s">
        <v>59</v>
      </c>
      <c r="AR7" t="s">
        <v>58</v>
      </c>
      <c r="AS7" t="s">
        <v>59</v>
      </c>
      <c r="AT7" t="s">
        <v>59</v>
      </c>
      <c r="AU7" t="s">
        <v>59</v>
      </c>
      <c r="AV7" t="s">
        <v>59</v>
      </c>
      <c r="AW7" t="s">
        <v>58</v>
      </c>
      <c r="AX7" t="s">
        <v>58</v>
      </c>
      <c r="AY7" t="s">
        <v>60</v>
      </c>
      <c r="AZ7" t="s">
        <v>59</v>
      </c>
      <c r="BB7" t="s">
        <v>74</v>
      </c>
      <c r="BC7" t="s">
        <v>75</v>
      </c>
    </row>
    <row r="8" spans="1:55" x14ac:dyDescent="0.3">
      <c r="A8">
        <v>8</v>
      </c>
      <c r="C8" s="1" t="s">
        <v>54</v>
      </c>
      <c r="D8" s="1" t="s">
        <v>55</v>
      </c>
      <c r="E8" s="1" t="s">
        <v>55</v>
      </c>
      <c r="F8" s="1" t="s">
        <v>55</v>
      </c>
      <c r="G8" s="1" t="s">
        <v>55</v>
      </c>
      <c r="H8" s="1" t="s">
        <v>55</v>
      </c>
      <c r="I8" s="1" t="s">
        <v>54</v>
      </c>
      <c r="J8" s="1" t="s">
        <v>53</v>
      </c>
      <c r="K8" s="1" t="s">
        <v>55</v>
      </c>
      <c r="L8" t="s">
        <v>63</v>
      </c>
      <c r="M8" t="s">
        <v>63</v>
      </c>
      <c r="N8" s="1" t="s">
        <v>54</v>
      </c>
      <c r="O8" s="1" t="s">
        <v>55</v>
      </c>
      <c r="P8" s="1" t="s">
        <v>55</v>
      </c>
      <c r="Q8" s="1"/>
      <c r="R8" t="s">
        <v>56</v>
      </c>
      <c r="S8" t="s">
        <v>56</v>
      </c>
      <c r="T8" t="s">
        <v>56</v>
      </c>
      <c r="U8" t="s">
        <v>56</v>
      </c>
      <c r="V8" t="s">
        <v>56</v>
      </c>
      <c r="W8" t="s">
        <v>56</v>
      </c>
      <c r="X8" s="1" t="s">
        <v>53</v>
      </c>
      <c r="Y8" t="s">
        <v>56</v>
      </c>
      <c r="Z8" s="1" t="s">
        <v>55</v>
      </c>
      <c r="AA8" s="1" t="s">
        <v>53</v>
      </c>
      <c r="AB8" t="s">
        <v>56</v>
      </c>
      <c r="AC8" t="s">
        <v>56</v>
      </c>
      <c r="AD8" t="s">
        <v>56</v>
      </c>
      <c r="AE8" s="1" t="s">
        <v>55</v>
      </c>
      <c r="AF8" s="1" t="s">
        <v>55</v>
      </c>
      <c r="AG8" s="1" t="s">
        <v>55</v>
      </c>
      <c r="AH8" t="s">
        <v>56</v>
      </c>
      <c r="AJ8" t="s">
        <v>69</v>
      </c>
      <c r="AK8" t="s">
        <v>60</v>
      </c>
      <c r="AL8" t="s">
        <v>66</v>
      </c>
      <c r="AM8" t="s">
        <v>69</v>
      </c>
      <c r="AN8" t="s">
        <v>69</v>
      </c>
      <c r="AO8" t="s">
        <v>60</v>
      </c>
      <c r="AP8" t="s">
        <v>66</v>
      </c>
      <c r="AQ8" t="s">
        <v>60</v>
      </c>
      <c r="AR8" t="s">
        <v>69</v>
      </c>
      <c r="AS8" t="s">
        <v>66</v>
      </c>
      <c r="AT8" t="s">
        <v>59</v>
      </c>
      <c r="AU8" t="s">
        <v>69</v>
      </c>
      <c r="AV8" t="s">
        <v>58</v>
      </c>
      <c r="AW8" t="s">
        <v>69</v>
      </c>
      <c r="AX8" t="s">
        <v>68</v>
      </c>
      <c r="AY8" t="s">
        <v>68</v>
      </c>
      <c r="AZ8" t="s">
        <v>58</v>
      </c>
      <c r="BB8" t="s">
        <v>72</v>
      </c>
      <c r="BC8" t="s">
        <v>79</v>
      </c>
    </row>
    <row r="9" spans="1:55" x14ac:dyDescent="0.3">
      <c r="A9">
        <v>9</v>
      </c>
      <c r="C9" s="1" t="s">
        <v>53</v>
      </c>
      <c r="D9" t="s">
        <v>63</v>
      </c>
      <c r="E9" s="1" t="s">
        <v>53</v>
      </c>
      <c r="F9" s="1" t="s">
        <v>54</v>
      </c>
      <c r="G9" s="1" t="s">
        <v>54</v>
      </c>
      <c r="H9" s="1" t="s">
        <v>54</v>
      </c>
      <c r="I9" s="1" t="s">
        <v>53</v>
      </c>
      <c r="J9" s="1" t="s">
        <v>53</v>
      </c>
      <c r="K9" t="s">
        <v>63</v>
      </c>
      <c r="L9" s="1" t="s">
        <v>54</v>
      </c>
      <c r="M9" s="1" t="s">
        <v>55</v>
      </c>
      <c r="N9" t="s">
        <v>63</v>
      </c>
      <c r="O9" t="s">
        <v>63</v>
      </c>
      <c r="P9" t="s">
        <v>63</v>
      </c>
      <c r="R9" s="1" t="s">
        <v>54</v>
      </c>
      <c r="S9" t="s">
        <v>56</v>
      </c>
      <c r="T9" t="s">
        <v>56</v>
      </c>
      <c r="U9" t="s">
        <v>56</v>
      </c>
      <c r="V9" s="1" t="s">
        <v>54</v>
      </c>
      <c r="W9" s="1" t="s">
        <v>54</v>
      </c>
      <c r="X9" s="1" t="s">
        <v>53</v>
      </c>
      <c r="Y9" s="1" t="s">
        <v>53</v>
      </c>
      <c r="Z9" t="s">
        <v>56</v>
      </c>
      <c r="AA9" t="s">
        <v>56</v>
      </c>
      <c r="AB9" t="s">
        <v>56</v>
      </c>
      <c r="AC9" s="1" t="s">
        <v>53</v>
      </c>
      <c r="AD9" t="s">
        <v>56</v>
      </c>
      <c r="AE9" s="1" t="s">
        <v>53</v>
      </c>
      <c r="AF9" s="1" t="s">
        <v>53</v>
      </c>
      <c r="AG9" s="1" t="s">
        <v>54</v>
      </c>
      <c r="AH9" s="1" t="s">
        <v>53</v>
      </c>
      <c r="AI9" s="1"/>
      <c r="AJ9" t="s">
        <v>69</v>
      </c>
      <c r="AK9" t="s">
        <v>59</v>
      </c>
      <c r="AL9" t="s">
        <v>59</v>
      </c>
      <c r="AM9" t="s">
        <v>58</v>
      </c>
      <c r="AN9" t="s">
        <v>60</v>
      </c>
      <c r="AO9" t="s">
        <v>58</v>
      </c>
      <c r="AP9" t="s">
        <v>59</v>
      </c>
      <c r="AQ9" t="s">
        <v>58</v>
      </c>
      <c r="AR9" t="s">
        <v>66</v>
      </c>
      <c r="AS9" t="s">
        <v>65</v>
      </c>
      <c r="AT9" t="s">
        <v>65</v>
      </c>
      <c r="AU9" t="s">
        <v>59</v>
      </c>
      <c r="AV9" t="s">
        <v>59</v>
      </c>
      <c r="AW9" t="s">
        <v>66</v>
      </c>
      <c r="AX9" t="s">
        <v>59</v>
      </c>
      <c r="AY9" t="s">
        <v>66</v>
      </c>
      <c r="AZ9" t="s">
        <v>59</v>
      </c>
      <c r="BB9" t="s">
        <v>72</v>
      </c>
      <c r="BC9" t="s">
        <v>76</v>
      </c>
    </row>
    <row r="10" spans="1:55" x14ac:dyDescent="0.3">
      <c r="A10">
        <v>10</v>
      </c>
      <c r="C10" s="1" t="s">
        <v>53</v>
      </c>
      <c r="D10" s="1" t="s">
        <v>55</v>
      </c>
      <c r="E10" s="1" t="s">
        <v>54</v>
      </c>
      <c r="F10" s="1" t="s">
        <v>54</v>
      </c>
      <c r="G10" s="1" t="s">
        <v>53</v>
      </c>
      <c r="H10" s="1" t="s">
        <v>55</v>
      </c>
      <c r="I10" s="1" t="s">
        <v>55</v>
      </c>
      <c r="J10" t="s">
        <v>64</v>
      </c>
      <c r="K10" s="1" t="s">
        <v>54</v>
      </c>
      <c r="L10" s="1" t="s">
        <v>54</v>
      </c>
      <c r="M10" s="1" t="s">
        <v>54</v>
      </c>
      <c r="N10" t="s">
        <v>63</v>
      </c>
      <c r="O10" t="s">
        <v>63</v>
      </c>
      <c r="P10" t="s">
        <v>63</v>
      </c>
      <c r="R10" t="s">
        <v>56</v>
      </c>
      <c r="S10" s="1" t="s">
        <v>54</v>
      </c>
      <c r="T10" s="1" t="s">
        <v>54</v>
      </c>
      <c r="U10" s="1" t="s">
        <v>54</v>
      </c>
      <c r="V10" s="1" t="s">
        <v>55</v>
      </c>
      <c r="W10" s="1" t="s">
        <v>55</v>
      </c>
      <c r="X10" s="1" t="s">
        <v>55</v>
      </c>
      <c r="Y10" s="1" t="s">
        <v>55</v>
      </c>
      <c r="Z10" s="1" t="s">
        <v>54</v>
      </c>
      <c r="AA10" s="1" t="s">
        <v>53</v>
      </c>
      <c r="AB10" s="1" t="s">
        <v>54</v>
      </c>
      <c r="AC10" s="1" t="s">
        <v>55</v>
      </c>
      <c r="AD10" s="1" t="s">
        <v>53</v>
      </c>
      <c r="AE10" s="1" t="s">
        <v>53</v>
      </c>
      <c r="AF10" s="1" t="s">
        <v>54</v>
      </c>
      <c r="AG10" s="1" t="s">
        <v>54</v>
      </c>
      <c r="AH10" s="1" t="s">
        <v>55</v>
      </c>
      <c r="AI10" s="1"/>
      <c r="AJ10" t="s">
        <v>60</v>
      </c>
      <c r="AK10" t="s">
        <v>59</v>
      </c>
      <c r="AL10" t="s">
        <v>59</v>
      </c>
      <c r="AM10" t="s">
        <v>66</v>
      </c>
      <c r="AN10" t="s">
        <v>60</v>
      </c>
      <c r="AO10" t="s">
        <v>66</v>
      </c>
      <c r="AP10" t="s">
        <v>66</v>
      </c>
      <c r="AQ10" t="s">
        <v>66</v>
      </c>
      <c r="AR10" t="s">
        <v>66</v>
      </c>
      <c r="AS10" t="s">
        <v>65</v>
      </c>
      <c r="AT10" t="s">
        <v>65</v>
      </c>
      <c r="AU10" t="s">
        <v>66</v>
      </c>
      <c r="AV10" t="s">
        <v>66</v>
      </c>
      <c r="AW10" t="s">
        <v>66</v>
      </c>
      <c r="AX10" t="s">
        <v>66</v>
      </c>
      <c r="AY10" t="s">
        <v>66</v>
      </c>
      <c r="AZ10" t="s">
        <v>66</v>
      </c>
      <c r="BB10" t="s">
        <v>72</v>
      </c>
      <c r="BC10" t="s">
        <v>82</v>
      </c>
    </row>
    <row r="11" spans="1:55" x14ac:dyDescent="0.3">
      <c r="A11">
        <v>11</v>
      </c>
      <c r="C11" t="s">
        <v>64</v>
      </c>
      <c r="D11" s="1" t="s">
        <v>55</v>
      </c>
      <c r="E11" s="1" t="s">
        <v>54</v>
      </c>
      <c r="F11" s="1" t="s">
        <v>55</v>
      </c>
      <c r="G11" s="1" t="s">
        <v>54</v>
      </c>
      <c r="H11" s="1" t="s">
        <v>55</v>
      </c>
      <c r="I11" s="1" t="s">
        <v>54</v>
      </c>
      <c r="J11" t="s">
        <v>64</v>
      </c>
      <c r="K11" s="1" t="s">
        <v>55</v>
      </c>
      <c r="L11" s="1" t="s">
        <v>55</v>
      </c>
      <c r="M11" s="1" t="s">
        <v>55</v>
      </c>
      <c r="N11" s="1" t="s">
        <v>55</v>
      </c>
      <c r="O11" t="s">
        <v>63</v>
      </c>
      <c r="P11" s="1" t="s">
        <v>53</v>
      </c>
      <c r="Q11" s="1"/>
      <c r="R11" s="1" t="s">
        <v>53</v>
      </c>
      <c r="S11" t="s">
        <v>56</v>
      </c>
      <c r="T11" t="s">
        <v>56</v>
      </c>
      <c r="U11" t="s">
        <v>56</v>
      </c>
      <c r="V11" s="1" t="s">
        <v>54</v>
      </c>
      <c r="W11" s="1" t="s">
        <v>54</v>
      </c>
      <c r="X11" t="s">
        <v>56</v>
      </c>
      <c r="Y11" t="s">
        <v>56</v>
      </c>
      <c r="Z11" s="1" t="s">
        <v>53</v>
      </c>
      <c r="AA11" t="s">
        <v>56</v>
      </c>
      <c r="AB11" t="s">
        <v>56</v>
      </c>
      <c r="AC11" t="s">
        <v>56</v>
      </c>
      <c r="AD11" t="s">
        <v>56</v>
      </c>
      <c r="AE11" s="1" t="s">
        <v>53</v>
      </c>
      <c r="AF11" t="s">
        <v>56</v>
      </c>
      <c r="AG11" s="1" t="s">
        <v>54</v>
      </c>
      <c r="AH11" s="1" t="s">
        <v>54</v>
      </c>
      <c r="AI11" s="1"/>
      <c r="AJ11" t="s">
        <v>60</v>
      </c>
      <c r="AK11" t="s">
        <v>66</v>
      </c>
      <c r="AL11" t="s">
        <v>66</v>
      </c>
      <c r="AM11" t="s">
        <v>66</v>
      </c>
      <c r="AN11" t="s">
        <v>60</v>
      </c>
      <c r="AO11" t="s">
        <v>60</v>
      </c>
      <c r="AP11" t="s">
        <v>59</v>
      </c>
      <c r="AQ11" t="s">
        <v>59</v>
      </c>
      <c r="AR11" t="s">
        <v>58</v>
      </c>
      <c r="AS11" t="s">
        <v>66</v>
      </c>
      <c r="AT11" t="s">
        <v>66</v>
      </c>
      <c r="AU11" t="s">
        <v>66</v>
      </c>
      <c r="AV11" t="s">
        <v>59</v>
      </c>
      <c r="AW11" t="s">
        <v>58</v>
      </c>
      <c r="AX11" t="s">
        <v>59</v>
      </c>
      <c r="AY11" t="s">
        <v>58</v>
      </c>
      <c r="AZ11" t="s">
        <v>58</v>
      </c>
      <c r="BB11" t="s">
        <v>74</v>
      </c>
      <c r="BC11" t="s">
        <v>77</v>
      </c>
    </row>
    <row r="12" spans="1:55" x14ac:dyDescent="0.3">
      <c r="A12">
        <v>12</v>
      </c>
      <c r="C12" s="1" t="s">
        <v>54</v>
      </c>
      <c r="D12" s="1" t="s">
        <v>55</v>
      </c>
      <c r="E12" s="1" t="s">
        <v>53</v>
      </c>
      <c r="F12" s="1" t="s">
        <v>54</v>
      </c>
      <c r="G12" s="1" t="s">
        <v>54</v>
      </c>
      <c r="H12" s="1" t="s">
        <v>54</v>
      </c>
      <c r="I12" s="1" t="s">
        <v>53</v>
      </c>
      <c r="J12" s="1" t="s">
        <v>54</v>
      </c>
      <c r="K12" t="s">
        <v>63</v>
      </c>
      <c r="L12" s="1" t="s">
        <v>54</v>
      </c>
      <c r="M12" s="1" t="s">
        <v>54</v>
      </c>
      <c r="N12" s="1" t="s">
        <v>55</v>
      </c>
      <c r="O12" s="1" t="s">
        <v>54</v>
      </c>
      <c r="P12" s="1" t="s">
        <v>55</v>
      </c>
      <c r="Q12" s="1"/>
      <c r="R12" s="1" t="s">
        <v>54</v>
      </c>
      <c r="S12" t="s">
        <v>56</v>
      </c>
      <c r="T12" t="s">
        <v>56</v>
      </c>
      <c r="U12" s="1" t="s">
        <v>54</v>
      </c>
      <c r="V12" s="1" t="s">
        <v>54</v>
      </c>
      <c r="W12" s="1" t="s">
        <v>55</v>
      </c>
      <c r="X12" t="s">
        <v>56</v>
      </c>
      <c r="Y12" t="s">
        <v>56</v>
      </c>
      <c r="Z12" s="1" t="s">
        <v>54</v>
      </c>
      <c r="AA12" t="s">
        <v>56</v>
      </c>
      <c r="AB12" s="1" t="s">
        <v>53</v>
      </c>
      <c r="AC12" s="1" t="s">
        <v>53</v>
      </c>
      <c r="AD12" t="s">
        <v>56</v>
      </c>
      <c r="AE12" s="1" t="s">
        <v>53</v>
      </c>
      <c r="AF12" t="s">
        <v>56</v>
      </c>
      <c r="AG12" s="1" t="s">
        <v>54</v>
      </c>
      <c r="AH12" t="s">
        <v>56</v>
      </c>
      <c r="AJ12" t="s">
        <v>60</v>
      </c>
      <c r="AK12" t="s">
        <v>59</v>
      </c>
      <c r="AL12" t="s">
        <v>66</v>
      </c>
      <c r="AM12" t="s">
        <v>58</v>
      </c>
      <c r="AN12" t="s">
        <v>60</v>
      </c>
      <c r="AO12" t="s">
        <v>66</v>
      </c>
      <c r="AP12" t="s">
        <v>65</v>
      </c>
      <c r="AQ12" t="s">
        <v>59</v>
      </c>
      <c r="AR12" t="s">
        <v>60</v>
      </c>
      <c r="AS12" t="s">
        <v>65</v>
      </c>
      <c r="AT12" t="s">
        <v>59</v>
      </c>
      <c r="AU12" t="s">
        <v>59</v>
      </c>
      <c r="AV12" t="s">
        <v>59</v>
      </c>
      <c r="AW12" t="s">
        <v>58</v>
      </c>
      <c r="AX12" t="s">
        <v>59</v>
      </c>
      <c r="AY12" t="s">
        <v>60</v>
      </c>
      <c r="AZ12" t="s">
        <v>59</v>
      </c>
      <c r="BB12" t="s">
        <v>72</v>
      </c>
      <c r="BC12" t="s">
        <v>75</v>
      </c>
    </row>
    <row r="13" spans="1:55" x14ac:dyDescent="0.3">
      <c r="A13">
        <v>13</v>
      </c>
      <c r="C13" s="1" t="s">
        <v>54</v>
      </c>
      <c r="D13" s="1" t="s">
        <v>53</v>
      </c>
      <c r="E13" s="1" t="s">
        <v>54</v>
      </c>
      <c r="F13" t="s">
        <v>64</v>
      </c>
      <c r="G13" t="s">
        <v>64</v>
      </c>
      <c r="H13" t="s">
        <v>64</v>
      </c>
      <c r="I13" s="1" t="s">
        <v>55</v>
      </c>
      <c r="J13" s="1" t="s">
        <v>55</v>
      </c>
      <c r="K13" s="1" t="s">
        <v>54</v>
      </c>
      <c r="L13" s="1" t="s">
        <v>54</v>
      </c>
      <c r="M13" s="1" t="s">
        <v>54</v>
      </c>
      <c r="N13" s="1" t="s">
        <v>55</v>
      </c>
      <c r="O13" s="1" t="s">
        <v>55</v>
      </c>
      <c r="P13" s="1" t="s">
        <v>55</v>
      </c>
      <c r="Q13" s="1"/>
      <c r="R13" s="1" t="s">
        <v>53</v>
      </c>
      <c r="S13" s="1" t="s">
        <v>54</v>
      </c>
      <c r="T13" s="1" t="s">
        <v>54</v>
      </c>
      <c r="U13" s="1" t="s">
        <v>55</v>
      </c>
      <c r="V13" s="1" t="s">
        <v>55</v>
      </c>
      <c r="W13" s="1" t="s">
        <v>55</v>
      </c>
      <c r="X13" s="1" t="s">
        <v>54</v>
      </c>
      <c r="Y13" s="1" t="s">
        <v>54</v>
      </c>
      <c r="Z13" s="1" t="s">
        <v>54</v>
      </c>
      <c r="AA13" s="1" t="s">
        <v>53</v>
      </c>
      <c r="AB13" s="1" t="s">
        <v>53</v>
      </c>
      <c r="AC13" s="1" t="s">
        <v>53</v>
      </c>
      <c r="AD13" s="1" t="s">
        <v>53</v>
      </c>
      <c r="AE13" s="1" t="s">
        <v>54</v>
      </c>
      <c r="AF13" s="1" t="s">
        <v>53</v>
      </c>
      <c r="AG13" s="1" t="s">
        <v>53</v>
      </c>
      <c r="AH13" s="1" t="s">
        <v>53</v>
      </c>
      <c r="AI13" s="1"/>
      <c r="AJ13" t="s">
        <v>58</v>
      </c>
      <c r="AK13" t="s">
        <v>65</v>
      </c>
      <c r="AL13" t="s">
        <v>65</v>
      </c>
      <c r="AM13" t="s">
        <v>66</v>
      </c>
      <c r="AN13" t="s">
        <v>58</v>
      </c>
      <c r="AO13" t="s">
        <v>58</v>
      </c>
      <c r="AP13" t="s">
        <v>66</v>
      </c>
      <c r="AQ13" t="s">
        <v>58</v>
      </c>
      <c r="AR13" t="s">
        <v>58</v>
      </c>
      <c r="AS13" t="s">
        <v>59</v>
      </c>
      <c r="AT13" t="s">
        <v>59</v>
      </c>
      <c r="AU13" t="s">
        <v>59</v>
      </c>
      <c r="AV13" t="s">
        <v>59</v>
      </c>
      <c r="AW13" t="s">
        <v>59</v>
      </c>
      <c r="AX13" t="s">
        <v>59</v>
      </c>
      <c r="AY13" t="s">
        <v>58</v>
      </c>
      <c r="AZ13" t="s">
        <v>66</v>
      </c>
      <c r="BB13" t="s">
        <v>72</v>
      </c>
      <c r="BC13" t="s">
        <v>76</v>
      </c>
    </row>
    <row r="14" spans="1:55" x14ac:dyDescent="0.3">
      <c r="A14">
        <v>14</v>
      </c>
      <c r="C14" t="s">
        <v>64</v>
      </c>
      <c r="D14" t="s">
        <v>63</v>
      </c>
      <c r="E14" t="s">
        <v>64</v>
      </c>
      <c r="F14" t="s">
        <v>64</v>
      </c>
      <c r="G14" s="1" t="s">
        <v>53</v>
      </c>
      <c r="H14" s="1" t="s">
        <v>53</v>
      </c>
      <c r="I14" s="1" t="s">
        <v>54</v>
      </c>
      <c r="J14" s="1" t="s">
        <v>54</v>
      </c>
      <c r="K14" t="s">
        <v>63</v>
      </c>
      <c r="L14" s="1" t="s">
        <v>53</v>
      </c>
      <c r="M14" s="1" t="s">
        <v>53</v>
      </c>
      <c r="N14" s="1" t="s">
        <v>55</v>
      </c>
      <c r="O14" t="s">
        <v>63</v>
      </c>
      <c r="P14" s="1" t="s">
        <v>54</v>
      </c>
      <c r="Q14" s="1"/>
      <c r="R14" s="1" t="s">
        <v>54</v>
      </c>
      <c r="S14" t="s">
        <v>56</v>
      </c>
      <c r="T14" t="s">
        <v>56</v>
      </c>
      <c r="U14" t="s">
        <v>56</v>
      </c>
      <c r="V14" s="1" t="s">
        <v>54</v>
      </c>
      <c r="W14" s="1" t="s">
        <v>54</v>
      </c>
      <c r="X14" t="s">
        <v>56</v>
      </c>
      <c r="Y14" t="s">
        <v>56</v>
      </c>
      <c r="Z14" s="1" t="s">
        <v>53</v>
      </c>
      <c r="AA14" t="s">
        <v>56</v>
      </c>
      <c r="AB14" t="s">
        <v>56</v>
      </c>
      <c r="AC14" s="1" t="s">
        <v>53</v>
      </c>
      <c r="AD14" t="s">
        <v>56</v>
      </c>
      <c r="AE14" s="1" t="s">
        <v>54</v>
      </c>
      <c r="AF14" t="s">
        <v>56</v>
      </c>
      <c r="AG14" s="1" t="s">
        <v>54</v>
      </c>
      <c r="AH14" t="s">
        <v>56</v>
      </c>
      <c r="AJ14" t="s">
        <v>68</v>
      </c>
      <c r="AK14" t="s">
        <v>65</v>
      </c>
      <c r="AL14" t="s">
        <v>65</v>
      </c>
      <c r="AM14" t="s">
        <v>58</v>
      </c>
      <c r="AN14" t="s">
        <v>60</v>
      </c>
      <c r="AO14" t="s">
        <v>68</v>
      </c>
      <c r="AP14" t="s">
        <v>59</v>
      </c>
      <c r="AQ14" t="s">
        <v>59</v>
      </c>
      <c r="AR14" t="s">
        <v>66</v>
      </c>
      <c r="AS14" t="s">
        <v>65</v>
      </c>
      <c r="AT14" t="s">
        <v>65</v>
      </c>
      <c r="AU14" t="s">
        <v>58</v>
      </c>
      <c r="AV14" t="s">
        <v>65</v>
      </c>
      <c r="AW14" t="s">
        <v>69</v>
      </c>
      <c r="AX14" t="s">
        <v>65</v>
      </c>
      <c r="AY14" t="s">
        <v>69</v>
      </c>
      <c r="AZ14" t="s">
        <v>59</v>
      </c>
      <c r="BB14" t="s">
        <v>72</v>
      </c>
      <c r="BC14" t="s">
        <v>79</v>
      </c>
    </row>
    <row r="15" spans="1:55" x14ac:dyDescent="0.3">
      <c r="A15">
        <v>15</v>
      </c>
      <c r="C15" s="1" t="s">
        <v>55</v>
      </c>
      <c r="D15" s="1" t="s">
        <v>55</v>
      </c>
      <c r="E15" s="1" t="s">
        <v>55</v>
      </c>
      <c r="F15" s="1" t="s">
        <v>53</v>
      </c>
      <c r="G15" s="1" t="s">
        <v>53</v>
      </c>
      <c r="H15" s="1" t="s">
        <v>55</v>
      </c>
      <c r="I15" s="1" t="s">
        <v>55</v>
      </c>
      <c r="J15" s="1" t="s">
        <v>54</v>
      </c>
      <c r="K15" s="1" t="s">
        <v>55</v>
      </c>
      <c r="L15" s="1" t="s">
        <v>54</v>
      </c>
      <c r="M15" s="1" t="s">
        <v>54</v>
      </c>
      <c r="N15" s="1" t="s">
        <v>55</v>
      </c>
      <c r="O15" s="1" t="s">
        <v>55</v>
      </c>
      <c r="P15" s="1" t="s">
        <v>55</v>
      </c>
      <c r="Q15" s="1"/>
      <c r="R15" s="1" t="s">
        <v>54</v>
      </c>
      <c r="S15" s="1" t="s">
        <v>53</v>
      </c>
      <c r="T15" s="1" t="s">
        <v>53</v>
      </c>
      <c r="U15" s="1" t="s">
        <v>54</v>
      </c>
      <c r="V15" s="1" t="s">
        <v>55</v>
      </c>
      <c r="W15" s="1" t="s">
        <v>55</v>
      </c>
      <c r="X15" s="1" t="s">
        <v>53</v>
      </c>
      <c r="Y15" s="1" t="s">
        <v>53</v>
      </c>
      <c r="Z15" s="1" t="s">
        <v>54</v>
      </c>
      <c r="AA15" s="1" t="s">
        <v>53</v>
      </c>
      <c r="AB15" s="1" t="s">
        <v>54</v>
      </c>
      <c r="AC15" s="1" t="s">
        <v>54</v>
      </c>
      <c r="AD15" s="1" t="s">
        <v>53</v>
      </c>
      <c r="AE15" s="1" t="s">
        <v>54</v>
      </c>
      <c r="AF15" s="1" t="s">
        <v>54</v>
      </c>
      <c r="AG15" s="1" t="s">
        <v>55</v>
      </c>
      <c r="AH15" s="1" t="s">
        <v>55</v>
      </c>
      <c r="AI15" s="1"/>
      <c r="AJ15" t="s">
        <v>60</v>
      </c>
      <c r="AK15" t="s">
        <v>59</v>
      </c>
      <c r="AL15" t="s">
        <v>59</v>
      </c>
      <c r="AM15" t="s">
        <v>66</v>
      </c>
      <c r="AN15" t="s">
        <v>60</v>
      </c>
      <c r="AO15" t="s">
        <v>58</v>
      </c>
      <c r="AP15" t="s">
        <v>66</v>
      </c>
      <c r="AQ15" t="s">
        <v>66</v>
      </c>
      <c r="AR15" t="s">
        <v>66</v>
      </c>
      <c r="AS15" t="s">
        <v>66</v>
      </c>
      <c r="AT15" t="s">
        <v>66</v>
      </c>
      <c r="AU15" t="s">
        <v>66</v>
      </c>
      <c r="AV15" t="s">
        <v>66</v>
      </c>
      <c r="AW15" t="s">
        <v>58</v>
      </c>
      <c r="AX15" t="s">
        <v>66</v>
      </c>
      <c r="AY15" t="s">
        <v>58</v>
      </c>
      <c r="AZ15" t="s">
        <v>58</v>
      </c>
      <c r="BB15" t="s">
        <v>74</v>
      </c>
      <c r="BC15" t="s">
        <v>67</v>
      </c>
    </row>
    <row r="16" spans="1:55" x14ac:dyDescent="0.3">
      <c r="A16">
        <v>16</v>
      </c>
      <c r="C16" s="1" t="s">
        <v>55</v>
      </c>
      <c r="D16" t="s">
        <v>63</v>
      </c>
      <c r="E16" s="1" t="s">
        <v>55</v>
      </c>
      <c r="F16" t="s">
        <v>63</v>
      </c>
      <c r="G16" t="s">
        <v>63</v>
      </c>
      <c r="H16" t="s">
        <v>63</v>
      </c>
      <c r="I16" s="1" t="s">
        <v>53</v>
      </c>
      <c r="J16" s="1" t="s">
        <v>53</v>
      </c>
      <c r="K16" t="s">
        <v>63</v>
      </c>
      <c r="L16" t="s">
        <v>63</v>
      </c>
      <c r="M16" t="s">
        <v>63</v>
      </c>
      <c r="N16" s="1" t="s">
        <v>54</v>
      </c>
      <c r="O16" t="s">
        <v>63</v>
      </c>
      <c r="P16" t="s">
        <v>63</v>
      </c>
      <c r="R16" t="s">
        <v>56</v>
      </c>
      <c r="S16" s="1" t="s">
        <v>53</v>
      </c>
      <c r="T16" t="s">
        <v>56</v>
      </c>
      <c r="U16" t="s">
        <v>56</v>
      </c>
      <c r="V16" s="1" t="s">
        <v>53</v>
      </c>
      <c r="W16" t="s">
        <v>56</v>
      </c>
      <c r="X16" s="1" t="s">
        <v>53</v>
      </c>
      <c r="Y16" s="1" t="s">
        <v>53</v>
      </c>
      <c r="Z16" s="1" t="s">
        <v>53</v>
      </c>
      <c r="AA16" t="s">
        <v>56</v>
      </c>
      <c r="AB16" s="1" t="s">
        <v>53</v>
      </c>
      <c r="AC16" t="s">
        <v>56</v>
      </c>
      <c r="AD16" t="s">
        <v>56</v>
      </c>
      <c r="AE16" t="s">
        <v>56</v>
      </c>
      <c r="AF16" s="1" t="s">
        <v>53</v>
      </c>
      <c r="AG16" s="1" t="s">
        <v>53</v>
      </c>
      <c r="AH16" s="1" t="s">
        <v>53</v>
      </c>
      <c r="AI16" s="1"/>
      <c r="AJ16" t="s">
        <v>69</v>
      </c>
      <c r="AK16" t="s">
        <v>66</v>
      </c>
      <c r="AL16" t="s">
        <v>66</v>
      </c>
      <c r="AM16" t="s">
        <v>60</v>
      </c>
      <c r="AN16" t="s">
        <v>68</v>
      </c>
      <c r="AO16" t="s">
        <v>60</v>
      </c>
      <c r="AP16" t="s">
        <v>58</v>
      </c>
      <c r="AQ16" t="s">
        <v>66</v>
      </c>
      <c r="AR16" t="s">
        <v>66</v>
      </c>
      <c r="AS16" t="s">
        <v>66</v>
      </c>
      <c r="AT16" t="s">
        <v>59</v>
      </c>
      <c r="AU16" t="s">
        <v>60</v>
      </c>
      <c r="AV16" t="s">
        <v>66</v>
      </c>
      <c r="AW16" t="s">
        <v>66</v>
      </c>
      <c r="AX16" t="s">
        <v>60</v>
      </c>
      <c r="AY16" t="s">
        <v>68</v>
      </c>
      <c r="AZ16" t="s">
        <v>68</v>
      </c>
      <c r="BB16" t="s">
        <v>70</v>
      </c>
      <c r="BC16" t="s">
        <v>78</v>
      </c>
    </row>
    <row r="17" spans="1:55" x14ac:dyDescent="0.3">
      <c r="A17">
        <v>17</v>
      </c>
      <c r="C17" s="1" t="s">
        <v>53</v>
      </c>
      <c r="D17" s="1" t="s">
        <v>55</v>
      </c>
      <c r="E17" s="1" t="s">
        <v>53</v>
      </c>
      <c r="F17" t="s">
        <v>64</v>
      </c>
      <c r="G17" s="1" t="s">
        <v>53</v>
      </c>
      <c r="H17" s="1" t="s">
        <v>54</v>
      </c>
      <c r="I17" t="s">
        <v>64</v>
      </c>
      <c r="J17" t="s">
        <v>64</v>
      </c>
      <c r="K17" s="1" t="s">
        <v>54</v>
      </c>
      <c r="L17" t="s">
        <v>64</v>
      </c>
      <c r="M17" s="1" t="s">
        <v>53</v>
      </c>
      <c r="N17" s="1" t="s">
        <v>54</v>
      </c>
      <c r="O17" s="1" t="s">
        <v>55</v>
      </c>
      <c r="P17" s="1" t="s">
        <v>54</v>
      </c>
      <c r="Q17" s="1"/>
      <c r="R17" s="1" t="s">
        <v>55</v>
      </c>
      <c r="S17" t="s">
        <v>56</v>
      </c>
      <c r="T17" t="s">
        <v>56</v>
      </c>
      <c r="U17" s="1" t="s">
        <v>55</v>
      </c>
      <c r="V17" s="1" t="s">
        <v>55</v>
      </c>
      <c r="W17" s="1" t="s">
        <v>55</v>
      </c>
      <c r="X17" s="1" t="s">
        <v>53</v>
      </c>
      <c r="Y17" s="1" t="s">
        <v>54</v>
      </c>
      <c r="Z17" s="1" t="s">
        <v>53</v>
      </c>
      <c r="AA17" t="s">
        <v>56</v>
      </c>
      <c r="AB17" t="s">
        <v>56</v>
      </c>
      <c r="AC17" s="1" t="s">
        <v>55</v>
      </c>
      <c r="AD17" t="s">
        <v>56</v>
      </c>
      <c r="AE17" s="1" t="s">
        <v>55</v>
      </c>
      <c r="AF17" s="1" t="s">
        <v>53</v>
      </c>
      <c r="AG17" s="1" t="s">
        <v>55</v>
      </c>
      <c r="AH17" s="1" t="s">
        <v>53</v>
      </c>
      <c r="AI17" s="1"/>
      <c r="AJ17" t="s">
        <v>58</v>
      </c>
      <c r="AK17" t="s">
        <v>59</v>
      </c>
      <c r="AL17" t="s">
        <v>59</v>
      </c>
      <c r="AM17" t="s">
        <v>58</v>
      </c>
      <c r="AN17" t="s">
        <v>58</v>
      </c>
      <c r="AO17" t="s">
        <v>58</v>
      </c>
      <c r="AP17" t="s">
        <v>66</v>
      </c>
      <c r="AQ17" t="s">
        <v>58</v>
      </c>
      <c r="AR17" t="s">
        <v>59</v>
      </c>
      <c r="AS17" t="s">
        <v>59</v>
      </c>
      <c r="AT17" t="s">
        <v>59</v>
      </c>
      <c r="AU17" t="s">
        <v>60</v>
      </c>
      <c r="AV17" t="s">
        <v>59</v>
      </c>
      <c r="AW17" t="s">
        <v>60</v>
      </c>
      <c r="AX17" t="s">
        <v>66</v>
      </c>
      <c r="AY17" t="s">
        <v>58</v>
      </c>
      <c r="AZ17" t="s">
        <v>66</v>
      </c>
      <c r="BB17" t="s">
        <v>72</v>
      </c>
      <c r="BC17" t="s">
        <v>71</v>
      </c>
    </row>
    <row r="18" spans="1:55" x14ac:dyDescent="0.3">
      <c r="A18">
        <v>18</v>
      </c>
      <c r="C18" s="1" t="s">
        <v>53</v>
      </c>
      <c r="D18" s="1" t="s">
        <v>53</v>
      </c>
      <c r="E18" s="1" t="s">
        <v>53</v>
      </c>
      <c r="F18" t="s">
        <v>64</v>
      </c>
      <c r="G18" s="1" t="s">
        <v>53</v>
      </c>
      <c r="H18" s="1" t="s">
        <v>54</v>
      </c>
      <c r="I18" s="1" t="s">
        <v>55</v>
      </c>
      <c r="J18" s="1" t="s">
        <v>55</v>
      </c>
      <c r="K18" t="s">
        <v>63</v>
      </c>
      <c r="L18" t="s">
        <v>64</v>
      </c>
      <c r="M18" t="s">
        <v>64</v>
      </c>
      <c r="N18" s="1" t="s">
        <v>55</v>
      </c>
      <c r="O18" s="1" t="s">
        <v>54</v>
      </c>
      <c r="P18" s="1" t="s">
        <v>53</v>
      </c>
      <c r="Q18" s="1"/>
      <c r="R18" s="1" t="s">
        <v>53</v>
      </c>
      <c r="S18" t="s">
        <v>56</v>
      </c>
      <c r="T18" t="s">
        <v>56</v>
      </c>
      <c r="U18" s="1" t="s">
        <v>54</v>
      </c>
      <c r="V18" s="1" t="s">
        <v>55</v>
      </c>
      <c r="W18" s="1" t="s">
        <v>55</v>
      </c>
      <c r="X18" t="s">
        <v>56</v>
      </c>
      <c r="Y18" t="s">
        <v>56</v>
      </c>
      <c r="Z18" s="1" t="s">
        <v>54</v>
      </c>
      <c r="AA18" s="1" t="s">
        <v>53</v>
      </c>
      <c r="AB18" s="1" t="s">
        <v>53</v>
      </c>
      <c r="AC18" s="1" t="s">
        <v>54</v>
      </c>
      <c r="AD18" s="1" t="s">
        <v>53</v>
      </c>
      <c r="AE18" s="1" t="s">
        <v>55</v>
      </c>
      <c r="AF18" s="1" t="s">
        <v>54</v>
      </c>
      <c r="AG18" s="1" t="s">
        <v>55</v>
      </c>
      <c r="AH18" t="s">
        <v>56</v>
      </c>
      <c r="AJ18" t="s">
        <v>60</v>
      </c>
      <c r="AK18" t="s">
        <v>65</v>
      </c>
      <c r="AL18" t="s">
        <v>59</v>
      </c>
      <c r="AM18" t="s">
        <v>66</v>
      </c>
      <c r="AN18" t="s">
        <v>60</v>
      </c>
      <c r="AO18" t="s">
        <v>58</v>
      </c>
      <c r="AP18" t="s">
        <v>59</v>
      </c>
      <c r="AQ18" t="s">
        <v>59</v>
      </c>
      <c r="AR18" t="s">
        <v>58</v>
      </c>
      <c r="AS18" t="s">
        <v>66</v>
      </c>
      <c r="AT18" t="s">
        <v>65</v>
      </c>
      <c r="AU18" t="s">
        <v>60</v>
      </c>
      <c r="AV18" t="s">
        <v>66</v>
      </c>
      <c r="AW18" t="s">
        <v>60</v>
      </c>
      <c r="AX18" t="s">
        <v>58</v>
      </c>
      <c r="AY18" t="s">
        <v>60</v>
      </c>
      <c r="AZ18" t="s">
        <v>59</v>
      </c>
      <c r="BB18" t="s">
        <v>61</v>
      </c>
      <c r="BC18" t="s">
        <v>79</v>
      </c>
    </row>
    <row r="19" spans="1:55" x14ac:dyDescent="0.3">
      <c r="A19">
        <v>19</v>
      </c>
      <c r="C19" t="s">
        <v>64</v>
      </c>
      <c r="D19" t="s">
        <v>63</v>
      </c>
      <c r="E19" s="1" t="s">
        <v>53</v>
      </c>
      <c r="F19" s="1" t="s">
        <v>54</v>
      </c>
      <c r="G19" s="1" t="s">
        <v>53</v>
      </c>
      <c r="H19" s="1" t="s">
        <v>54</v>
      </c>
      <c r="I19" t="s">
        <v>63</v>
      </c>
      <c r="J19" s="1" t="s">
        <v>54</v>
      </c>
      <c r="K19" t="s">
        <v>63</v>
      </c>
      <c r="L19" s="1" t="s">
        <v>55</v>
      </c>
      <c r="M19" s="1" t="s">
        <v>55</v>
      </c>
      <c r="N19" s="1" t="s">
        <v>55</v>
      </c>
      <c r="O19" t="s">
        <v>63</v>
      </c>
      <c r="P19" t="s">
        <v>63</v>
      </c>
      <c r="R19" s="1" t="s">
        <v>54</v>
      </c>
      <c r="S19" t="s">
        <v>56</v>
      </c>
      <c r="T19" t="s">
        <v>56</v>
      </c>
      <c r="U19" s="1" t="s">
        <v>54</v>
      </c>
      <c r="V19" s="1" t="s">
        <v>55</v>
      </c>
      <c r="W19" s="1" t="s">
        <v>55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s="1" t="s">
        <v>53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J19" t="s">
        <v>60</v>
      </c>
      <c r="AK19" t="s">
        <v>65</v>
      </c>
      <c r="AL19" t="s">
        <v>59</v>
      </c>
      <c r="AM19" t="s">
        <v>58</v>
      </c>
      <c r="AN19" t="s">
        <v>60</v>
      </c>
      <c r="AO19" t="s">
        <v>60</v>
      </c>
      <c r="AP19" t="s">
        <v>66</v>
      </c>
      <c r="AQ19" t="s">
        <v>59</v>
      </c>
      <c r="AR19" t="s">
        <v>66</v>
      </c>
      <c r="AS19" t="s">
        <v>59</v>
      </c>
      <c r="AT19" t="s">
        <v>65</v>
      </c>
      <c r="AU19" t="s">
        <v>66</v>
      </c>
      <c r="AV19" t="s">
        <v>59</v>
      </c>
      <c r="AW19" t="s">
        <v>66</v>
      </c>
      <c r="AX19" t="s">
        <v>59</v>
      </c>
      <c r="AY19" t="s">
        <v>58</v>
      </c>
      <c r="AZ19" t="s">
        <v>59</v>
      </c>
      <c r="BB19" t="s">
        <v>70</v>
      </c>
      <c r="BC19" t="s">
        <v>80</v>
      </c>
    </row>
    <row r="20" spans="1:55" x14ac:dyDescent="0.3">
      <c r="A20">
        <v>20</v>
      </c>
      <c r="C20" s="1" t="s">
        <v>54</v>
      </c>
      <c r="D20" t="s">
        <v>63</v>
      </c>
      <c r="E20" s="1" t="s">
        <v>53</v>
      </c>
      <c r="F20" s="1" t="s">
        <v>53</v>
      </c>
      <c r="G20" s="1" t="s">
        <v>53</v>
      </c>
      <c r="H20" s="1" t="s">
        <v>53</v>
      </c>
      <c r="I20" t="s">
        <v>64</v>
      </c>
      <c r="J20" s="1" t="s">
        <v>53</v>
      </c>
      <c r="K20" s="1" t="s">
        <v>54</v>
      </c>
      <c r="L20" s="1" t="s">
        <v>53</v>
      </c>
      <c r="M20" s="1" t="s">
        <v>53</v>
      </c>
      <c r="N20" t="s">
        <v>63</v>
      </c>
      <c r="O20" t="s">
        <v>63</v>
      </c>
      <c r="P20" t="s">
        <v>64</v>
      </c>
      <c r="R20" s="1" t="s">
        <v>54</v>
      </c>
      <c r="S20" t="s">
        <v>56</v>
      </c>
      <c r="T20" t="s">
        <v>56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53</v>
      </c>
      <c r="Z20" s="1" t="s">
        <v>53</v>
      </c>
      <c r="AA20" t="s">
        <v>56</v>
      </c>
      <c r="AB20" t="s">
        <v>56</v>
      </c>
      <c r="AC20" s="1" t="s">
        <v>55</v>
      </c>
      <c r="AD20" t="s">
        <v>56</v>
      </c>
      <c r="AE20" s="1" t="s">
        <v>53</v>
      </c>
      <c r="AF20" t="s">
        <v>56</v>
      </c>
      <c r="AG20" s="1" t="s">
        <v>54</v>
      </c>
      <c r="AH20" s="1" t="s">
        <v>54</v>
      </c>
      <c r="AI20" s="1"/>
      <c r="AJ20" t="s">
        <v>60</v>
      </c>
      <c r="AK20" t="s">
        <v>65</v>
      </c>
      <c r="AL20" t="s">
        <v>59</v>
      </c>
      <c r="AM20" t="s">
        <v>66</v>
      </c>
      <c r="AN20" t="s">
        <v>58</v>
      </c>
      <c r="AO20" t="s">
        <v>60</v>
      </c>
      <c r="AP20" t="s">
        <v>66</v>
      </c>
      <c r="AQ20" t="s">
        <v>58</v>
      </c>
      <c r="AR20" t="s">
        <v>58</v>
      </c>
      <c r="AS20" t="s">
        <v>59</v>
      </c>
      <c r="AT20" t="s">
        <v>65</v>
      </c>
      <c r="AU20" t="s">
        <v>60</v>
      </c>
      <c r="AV20" t="s">
        <v>59</v>
      </c>
      <c r="AW20" t="s">
        <v>66</v>
      </c>
      <c r="AX20" t="s">
        <v>59</v>
      </c>
      <c r="AY20" t="s">
        <v>60</v>
      </c>
      <c r="AZ20" t="s">
        <v>60</v>
      </c>
      <c r="BB20" t="s">
        <v>72</v>
      </c>
      <c r="BC20" t="s">
        <v>81</v>
      </c>
    </row>
    <row r="21" spans="1:55" x14ac:dyDescent="0.3">
      <c r="A21">
        <v>21</v>
      </c>
      <c r="C21" s="1" t="s">
        <v>53</v>
      </c>
      <c r="D21" s="1" t="s">
        <v>55</v>
      </c>
      <c r="E21" s="1" t="s">
        <v>53</v>
      </c>
      <c r="F21" s="1" t="s">
        <v>54</v>
      </c>
      <c r="G21" s="1" t="s">
        <v>54</v>
      </c>
      <c r="H21" s="1" t="s">
        <v>54</v>
      </c>
      <c r="I21" s="1" t="s">
        <v>54</v>
      </c>
      <c r="J21" s="1" t="s">
        <v>54</v>
      </c>
      <c r="K21" s="1" t="s">
        <v>54</v>
      </c>
      <c r="L21" s="1" t="s">
        <v>54</v>
      </c>
      <c r="M21" s="1" t="s">
        <v>54</v>
      </c>
      <c r="N21" s="1" t="s">
        <v>54</v>
      </c>
      <c r="O21" s="1" t="s">
        <v>53</v>
      </c>
      <c r="P21" s="1" t="s">
        <v>54</v>
      </c>
      <c r="Q21" s="1"/>
      <c r="R21" s="1" t="s">
        <v>53</v>
      </c>
      <c r="S21" s="1" t="s">
        <v>54</v>
      </c>
      <c r="T21" s="1" t="s">
        <v>53</v>
      </c>
      <c r="U21" s="1" t="s">
        <v>53</v>
      </c>
      <c r="V21" s="1" t="s">
        <v>54</v>
      </c>
      <c r="W21" s="1" t="s">
        <v>54</v>
      </c>
      <c r="X21" s="1" t="s">
        <v>53</v>
      </c>
      <c r="Y21" s="1" t="s">
        <v>53</v>
      </c>
      <c r="Z21" s="1" t="s">
        <v>54</v>
      </c>
      <c r="AA21" t="s">
        <v>56</v>
      </c>
      <c r="AB21" s="1" t="s">
        <v>53</v>
      </c>
      <c r="AC21" s="1" t="s">
        <v>53</v>
      </c>
      <c r="AD21" t="s">
        <v>56</v>
      </c>
      <c r="AE21" s="1" t="s">
        <v>53</v>
      </c>
      <c r="AF21" t="s">
        <v>56</v>
      </c>
      <c r="AG21" s="1" t="s">
        <v>54</v>
      </c>
      <c r="AH21" s="1" t="s">
        <v>54</v>
      </c>
      <c r="AI21" s="1"/>
      <c r="AJ21" t="s">
        <v>58</v>
      </c>
      <c r="AK21" t="s">
        <v>59</v>
      </c>
      <c r="AL21" t="s">
        <v>59</v>
      </c>
      <c r="AM21" t="s">
        <v>66</v>
      </c>
      <c r="AN21" t="s">
        <v>58</v>
      </c>
      <c r="AO21" t="s">
        <v>58</v>
      </c>
      <c r="AP21" t="s">
        <v>66</v>
      </c>
      <c r="AQ21" t="s">
        <v>66</v>
      </c>
      <c r="AR21" t="s">
        <v>66</v>
      </c>
      <c r="AS21" t="s">
        <v>59</v>
      </c>
      <c r="AT21" t="s">
        <v>59</v>
      </c>
      <c r="AU21" t="s">
        <v>66</v>
      </c>
      <c r="AV21" t="s">
        <v>59</v>
      </c>
      <c r="AW21" t="s">
        <v>66</v>
      </c>
      <c r="AX21" t="s">
        <v>59</v>
      </c>
      <c r="AY21" t="s">
        <v>66</v>
      </c>
      <c r="AZ21" t="s">
        <v>66</v>
      </c>
      <c r="BB21" t="s">
        <v>72</v>
      </c>
      <c r="BC21" t="s">
        <v>76</v>
      </c>
    </row>
    <row r="22" spans="1:55" x14ac:dyDescent="0.3">
      <c r="A22">
        <v>22</v>
      </c>
      <c r="C22" t="s">
        <v>64</v>
      </c>
      <c r="D22" s="1" t="s">
        <v>55</v>
      </c>
      <c r="E22" s="1" t="s">
        <v>54</v>
      </c>
      <c r="F22" s="1" t="s">
        <v>54</v>
      </c>
      <c r="G22" s="1" t="s">
        <v>54</v>
      </c>
      <c r="H22" s="1" t="s">
        <v>54</v>
      </c>
      <c r="I22" t="s">
        <v>64</v>
      </c>
      <c r="J22" t="s">
        <v>64</v>
      </c>
      <c r="K22" s="1" t="s">
        <v>54</v>
      </c>
      <c r="L22" s="1" t="s">
        <v>54</v>
      </c>
      <c r="M22" s="1" t="s">
        <v>54</v>
      </c>
      <c r="N22" t="s">
        <v>63</v>
      </c>
      <c r="O22" t="s">
        <v>63</v>
      </c>
      <c r="P22" t="s">
        <v>63</v>
      </c>
      <c r="R22" s="1" t="s">
        <v>55</v>
      </c>
      <c r="S22" s="1" t="s">
        <v>53</v>
      </c>
      <c r="T22" t="s">
        <v>56</v>
      </c>
      <c r="U22" s="1" t="s">
        <v>53</v>
      </c>
      <c r="V22" s="1" t="s">
        <v>55</v>
      </c>
      <c r="W22" s="1" t="s">
        <v>54</v>
      </c>
      <c r="X22" t="s">
        <v>56</v>
      </c>
      <c r="Y22" s="1" t="s">
        <v>54</v>
      </c>
      <c r="Z22" s="1" t="s">
        <v>53</v>
      </c>
      <c r="AA22" t="s">
        <v>56</v>
      </c>
      <c r="AB22" t="s">
        <v>56</v>
      </c>
      <c r="AC22" s="1" t="s">
        <v>54</v>
      </c>
      <c r="AD22" t="s">
        <v>56</v>
      </c>
      <c r="AE22" s="1" t="s">
        <v>54</v>
      </c>
      <c r="AF22" s="1" t="s">
        <v>53</v>
      </c>
      <c r="AG22" s="1" t="s">
        <v>53</v>
      </c>
      <c r="AH22" s="1" t="s">
        <v>53</v>
      </c>
      <c r="AI22" s="1"/>
      <c r="AJ22" t="s">
        <v>60</v>
      </c>
      <c r="AK22" t="s">
        <v>66</v>
      </c>
      <c r="AL22" t="s">
        <v>66</v>
      </c>
      <c r="AM22" t="s">
        <v>58</v>
      </c>
      <c r="AN22" t="s">
        <v>60</v>
      </c>
      <c r="AO22" t="s">
        <v>60</v>
      </c>
      <c r="AP22" t="s">
        <v>59</v>
      </c>
      <c r="AQ22" t="s">
        <v>66</v>
      </c>
      <c r="AR22" t="s">
        <v>58</v>
      </c>
      <c r="AS22" t="s">
        <v>66</v>
      </c>
      <c r="AT22" t="s">
        <v>59</v>
      </c>
      <c r="AU22" t="s">
        <v>59</v>
      </c>
      <c r="AV22" t="s">
        <v>59</v>
      </c>
      <c r="AW22" t="s">
        <v>66</v>
      </c>
      <c r="AX22" t="s">
        <v>66</v>
      </c>
      <c r="AY22" t="s">
        <v>58</v>
      </c>
      <c r="AZ22" t="s">
        <v>59</v>
      </c>
      <c r="BB22" t="s">
        <v>72</v>
      </c>
      <c r="BC22" t="s">
        <v>82</v>
      </c>
    </row>
    <row r="23" spans="1:55" x14ac:dyDescent="0.3">
      <c r="A23">
        <v>23</v>
      </c>
      <c r="C23" s="1" t="s">
        <v>53</v>
      </c>
      <c r="D23" s="1" t="s">
        <v>55</v>
      </c>
      <c r="E23" s="1" t="s">
        <v>54</v>
      </c>
      <c r="F23" s="1" t="s">
        <v>54</v>
      </c>
      <c r="G23" s="1" t="s">
        <v>54</v>
      </c>
      <c r="H23" s="1" t="s">
        <v>54</v>
      </c>
      <c r="I23" s="1" t="s">
        <v>53</v>
      </c>
      <c r="J23" s="1" t="s">
        <v>53</v>
      </c>
      <c r="K23" s="1" t="s">
        <v>54</v>
      </c>
      <c r="L23" s="1" t="s">
        <v>54</v>
      </c>
      <c r="M23" s="1" t="s">
        <v>54</v>
      </c>
      <c r="N23" t="s">
        <v>63</v>
      </c>
      <c r="O23" s="1" t="s">
        <v>55</v>
      </c>
      <c r="P23" s="1" t="s">
        <v>55</v>
      </c>
      <c r="Q23" s="1"/>
      <c r="R23" s="1" t="s">
        <v>53</v>
      </c>
      <c r="S23" s="1" t="s">
        <v>54</v>
      </c>
      <c r="T23" s="1" t="s">
        <v>53</v>
      </c>
      <c r="U23" s="1" t="s">
        <v>54</v>
      </c>
      <c r="V23" s="1" t="s">
        <v>54</v>
      </c>
      <c r="W23" s="1" t="s">
        <v>55</v>
      </c>
      <c r="X23" s="1" t="s">
        <v>54</v>
      </c>
      <c r="Y23" s="1" t="s">
        <v>54</v>
      </c>
      <c r="Z23" s="1" t="s">
        <v>54</v>
      </c>
      <c r="AA23" s="1" t="s">
        <v>53</v>
      </c>
      <c r="AB23" s="1" t="s">
        <v>53</v>
      </c>
      <c r="AC23" s="1" t="s">
        <v>53</v>
      </c>
      <c r="AD23" s="1" t="s">
        <v>53</v>
      </c>
      <c r="AE23" s="1" t="s">
        <v>54</v>
      </c>
      <c r="AF23" s="1" t="s">
        <v>53</v>
      </c>
      <c r="AG23" s="1" t="s">
        <v>54</v>
      </c>
      <c r="AH23" s="1" t="s">
        <v>53</v>
      </c>
      <c r="AI23" s="1"/>
      <c r="AJ23" t="s">
        <v>60</v>
      </c>
      <c r="AK23" t="s">
        <v>58</v>
      </c>
      <c r="AL23" t="s">
        <v>58</v>
      </c>
      <c r="AM23" t="s">
        <v>58</v>
      </c>
      <c r="AN23" t="s">
        <v>60</v>
      </c>
      <c r="AO23" t="s">
        <v>58</v>
      </c>
      <c r="AP23" t="s">
        <v>58</v>
      </c>
      <c r="AQ23" t="s">
        <v>58</v>
      </c>
      <c r="AR23" t="s">
        <v>58</v>
      </c>
      <c r="AS23" t="s">
        <v>66</v>
      </c>
      <c r="AT23" t="s">
        <v>59</v>
      </c>
      <c r="AU23" t="s">
        <v>66</v>
      </c>
      <c r="AV23" t="s">
        <v>66</v>
      </c>
      <c r="AW23" t="s">
        <v>58</v>
      </c>
      <c r="AX23" t="s">
        <v>66</v>
      </c>
      <c r="AY23" t="s">
        <v>58</v>
      </c>
      <c r="AZ23" t="s">
        <v>60</v>
      </c>
      <c r="BB23" t="s">
        <v>72</v>
      </c>
      <c r="BC23" t="s">
        <v>82</v>
      </c>
    </row>
    <row r="24" spans="1:55" x14ac:dyDescent="0.3">
      <c r="A24">
        <v>24</v>
      </c>
      <c r="C24" t="s">
        <v>64</v>
      </c>
      <c r="D24" t="s">
        <v>63</v>
      </c>
      <c r="E24" s="1" t="s">
        <v>54</v>
      </c>
      <c r="F24" s="1" t="s">
        <v>53</v>
      </c>
      <c r="G24" s="1" t="s">
        <v>54</v>
      </c>
      <c r="H24" s="1" t="s">
        <v>54</v>
      </c>
      <c r="I24" t="s">
        <v>64</v>
      </c>
      <c r="J24" t="s">
        <v>64</v>
      </c>
      <c r="K24" s="1" t="s">
        <v>55</v>
      </c>
      <c r="L24" s="1" t="s">
        <v>54</v>
      </c>
      <c r="M24" s="1" t="s">
        <v>54</v>
      </c>
      <c r="N24" t="s">
        <v>63</v>
      </c>
      <c r="O24" t="s">
        <v>63</v>
      </c>
      <c r="P24" s="1" t="s">
        <v>55</v>
      </c>
      <c r="Q24" s="1"/>
      <c r="R24" s="1" t="s">
        <v>54</v>
      </c>
      <c r="S24" t="s">
        <v>56</v>
      </c>
      <c r="T24" t="s">
        <v>56</v>
      </c>
      <c r="U24" s="1" t="s">
        <v>53</v>
      </c>
      <c r="V24" s="1" t="s">
        <v>53</v>
      </c>
      <c r="W24" s="1" t="s">
        <v>55</v>
      </c>
      <c r="X24" t="s">
        <v>56</v>
      </c>
      <c r="Y24" s="1" t="s">
        <v>54</v>
      </c>
      <c r="Z24" s="1" t="s">
        <v>54</v>
      </c>
      <c r="AA24" s="1" t="s">
        <v>53</v>
      </c>
      <c r="AB24" s="1" t="s">
        <v>53</v>
      </c>
      <c r="AC24" s="1" t="s">
        <v>53</v>
      </c>
      <c r="AD24" t="s">
        <v>56</v>
      </c>
      <c r="AE24" s="1" t="s">
        <v>54</v>
      </c>
      <c r="AF24" t="s">
        <v>56</v>
      </c>
      <c r="AG24" s="1" t="s">
        <v>54</v>
      </c>
      <c r="AH24" t="s">
        <v>56</v>
      </c>
      <c r="AJ24" t="s">
        <v>60</v>
      </c>
      <c r="AK24" t="s">
        <v>65</v>
      </c>
      <c r="AL24" t="s">
        <v>65</v>
      </c>
      <c r="AM24" t="s">
        <v>66</v>
      </c>
      <c r="AN24" t="s">
        <v>66</v>
      </c>
      <c r="AO24" t="s">
        <v>58</v>
      </c>
      <c r="AP24" t="s">
        <v>65</v>
      </c>
      <c r="AQ24" t="s">
        <v>59</v>
      </c>
      <c r="AR24" t="s">
        <v>66</v>
      </c>
      <c r="AS24" t="s">
        <v>65</v>
      </c>
      <c r="AT24" t="s">
        <v>59</v>
      </c>
      <c r="AU24" t="s">
        <v>66</v>
      </c>
      <c r="AV24" t="s">
        <v>65</v>
      </c>
      <c r="AW24" t="s">
        <v>66</v>
      </c>
      <c r="AX24" t="s">
        <v>66</v>
      </c>
      <c r="AY24" t="s">
        <v>66</v>
      </c>
      <c r="AZ24" t="s">
        <v>59</v>
      </c>
      <c r="BB24" t="s">
        <v>72</v>
      </c>
      <c r="BC24" t="s">
        <v>83</v>
      </c>
    </row>
    <row r="25" spans="1:55" x14ac:dyDescent="0.3">
      <c r="A25">
        <v>25</v>
      </c>
      <c r="C25" t="s">
        <v>64</v>
      </c>
      <c r="D25" t="s">
        <v>64</v>
      </c>
      <c r="E25" t="s">
        <v>64</v>
      </c>
      <c r="F25" t="s">
        <v>64</v>
      </c>
      <c r="G25" t="s">
        <v>64</v>
      </c>
      <c r="H25" t="s">
        <v>64</v>
      </c>
      <c r="I25" t="s">
        <v>64</v>
      </c>
      <c r="J25" t="s">
        <v>64</v>
      </c>
      <c r="K25" t="s">
        <v>64</v>
      </c>
      <c r="L25" t="s">
        <v>64</v>
      </c>
      <c r="M25" t="s">
        <v>64</v>
      </c>
      <c r="N25" t="s">
        <v>64</v>
      </c>
      <c r="O25" t="s">
        <v>64</v>
      </c>
      <c r="P25" t="s">
        <v>64</v>
      </c>
      <c r="R25" t="s">
        <v>56</v>
      </c>
      <c r="S25" t="s">
        <v>56</v>
      </c>
      <c r="T25" t="s">
        <v>56</v>
      </c>
      <c r="U25" s="1" t="s">
        <v>54</v>
      </c>
      <c r="V25" s="1" t="s">
        <v>55</v>
      </c>
      <c r="W25" s="1" t="s">
        <v>55</v>
      </c>
      <c r="X25" t="s">
        <v>56</v>
      </c>
      <c r="Y25" s="1" t="s">
        <v>55</v>
      </c>
      <c r="Z25" t="s">
        <v>56</v>
      </c>
      <c r="AA25" t="s">
        <v>56</v>
      </c>
      <c r="AB25" t="s">
        <v>56</v>
      </c>
      <c r="AC25" s="1" t="s">
        <v>55</v>
      </c>
      <c r="AD25" s="1" t="s">
        <v>55</v>
      </c>
      <c r="AE25" s="1" t="s">
        <v>55</v>
      </c>
      <c r="AF25" t="s">
        <v>56</v>
      </c>
      <c r="AG25" s="1" t="s">
        <v>54</v>
      </c>
      <c r="AH25" s="1" t="s">
        <v>54</v>
      </c>
      <c r="AI25" s="1"/>
      <c r="AJ25" t="s">
        <v>60</v>
      </c>
      <c r="AK25" t="s">
        <v>65</v>
      </c>
      <c r="AL25" t="s">
        <v>65</v>
      </c>
      <c r="AM25" t="s">
        <v>59</v>
      </c>
      <c r="AN25" t="s">
        <v>59</v>
      </c>
      <c r="AO25" t="s">
        <v>66</v>
      </c>
      <c r="AP25" t="s">
        <v>65</v>
      </c>
      <c r="AQ25" t="s">
        <v>66</v>
      </c>
      <c r="AR25" t="s">
        <v>59</v>
      </c>
      <c r="AS25" t="s">
        <v>65</v>
      </c>
      <c r="AT25" t="s">
        <v>65</v>
      </c>
      <c r="AU25" t="s">
        <v>66</v>
      </c>
      <c r="AV25" t="s">
        <v>65</v>
      </c>
      <c r="AW25" t="s">
        <v>60</v>
      </c>
      <c r="AX25" t="s">
        <v>65</v>
      </c>
      <c r="AY25" t="s">
        <v>60</v>
      </c>
      <c r="AZ25" t="s">
        <v>60</v>
      </c>
      <c r="BB25" t="s">
        <v>61</v>
      </c>
      <c r="BC25" t="s">
        <v>76</v>
      </c>
    </row>
    <row r="26" spans="1:55" x14ac:dyDescent="0.3">
      <c r="A26">
        <v>26</v>
      </c>
      <c r="C26" s="1" t="s">
        <v>54</v>
      </c>
      <c r="D26" s="1" t="s">
        <v>53</v>
      </c>
      <c r="E26" s="1" t="s">
        <v>54</v>
      </c>
      <c r="F26" s="1" t="s">
        <v>54</v>
      </c>
      <c r="G26" s="1" t="s">
        <v>55</v>
      </c>
      <c r="H26" s="1" t="s">
        <v>55</v>
      </c>
      <c r="I26" s="1" t="s">
        <v>53</v>
      </c>
      <c r="J26" s="1" t="s">
        <v>53</v>
      </c>
      <c r="K26" s="1" t="s">
        <v>55</v>
      </c>
      <c r="L26" s="1" t="s">
        <v>54</v>
      </c>
      <c r="M26" s="1" t="s">
        <v>55</v>
      </c>
      <c r="N26" s="1" t="s">
        <v>54</v>
      </c>
      <c r="O26" s="1" t="s">
        <v>54</v>
      </c>
      <c r="P26" s="1" t="s">
        <v>55</v>
      </c>
      <c r="Q26" s="1"/>
      <c r="R26" s="1" t="s">
        <v>54</v>
      </c>
      <c r="S26" s="1" t="s">
        <v>53</v>
      </c>
      <c r="T26" s="1" t="s">
        <v>53</v>
      </c>
      <c r="U26" s="1" t="s">
        <v>54</v>
      </c>
      <c r="V26" s="1" t="s">
        <v>54</v>
      </c>
      <c r="W26" s="1" t="s">
        <v>54</v>
      </c>
      <c r="X26" s="1" t="s">
        <v>53</v>
      </c>
      <c r="Y26" s="1" t="s">
        <v>53</v>
      </c>
      <c r="Z26" s="1" t="s">
        <v>54</v>
      </c>
      <c r="AA26" s="1" t="s">
        <v>53</v>
      </c>
      <c r="AB26" s="1" t="s">
        <v>54</v>
      </c>
      <c r="AC26" s="1" t="s">
        <v>53</v>
      </c>
      <c r="AD26" s="1" t="s">
        <v>53</v>
      </c>
      <c r="AE26" s="1" t="s">
        <v>54</v>
      </c>
      <c r="AF26" s="1" t="s">
        <v>54</v>
      </c>
      <c r="AG26" s="1" t="s">
        <v>54</v>
      </c>
      <c r="AH26" s="1" t="s">
        <v>53</v>
      </c>
      <c r="AI26" s="1"/>
      <c r="AJ26" t="s">
        <v>60</v>
      </c>
      <c r="AK26" t="s">
        <v>59</v>
      </c>
      <c r="AL26" t="s">
        <v>66</v>
      </c>
      <c r="AM26" t="s">
        <v>58</v>
      </c>
      <c r="AN26" t="s">
        <v>58</v>
      </c>
      <c r="AO26" t="s">
        <v>60</v>
      </c>
      <c r="AP26" t="s">
        <v>59</v>
      </c>
      <c r="AQ26" t="s">
        <v>58</v>
      </c>
      <c r="AR26" t="s">
        <v>66</v>
      </c>
      <c r="AS26" t="s">
        <v>66</v>
      </c>
      <c r="AT26" t="s">
        <v>66</v>
      </c>
      <c r="AU26" t="s">
        <v>66</v>
      </c>
      <c r="AV26" t="s">
        <v>66</v>
      </c>
      <c r="AW26" t="s">
        <v>58</v>
      </c>
      <c r="AX26" t="s">
        <v>58</v>
      </c>
      <c r="AY26" t="s">
        <v>58</v>
      </c>
      <c r="AZ26" t="s">
        <v>66</v>
      </c>
      <c r="BB26" t="s">
        <v>72</v>
      </c>
      <c r="BC26" t="s">
        <v>75</v>
      </c>
    </row>
    <row r="27" spans="1:55" x14ac:dyDescent="0.3">
      <c r="A27">
        <v>27</v>
      </c>
      <c r="C27" s="1" t="s">
        <v>55</v>
      </c>
      <c r="D27" t="s">
        <v>63</v>
      </c>
      <c r="E27" s="1" t="s">
        <v>54</v>
      </c>
      <c r="F27" s="1" t="s">
        <v>54</v>
      </c>
      <c r="G27" s="1" t="s">
        <v>55</v>
      </c>
      <c r="H27" s="1" t="s">
        <v>55</v>
      </c>
      <c r="I27" t="s">
        <v>63</v>
      </c>
      <c r="J27" t="s">
        <v>63</v>
      </c>
      <c r="K27" t="s">
        <v>63</v>
      </c>
      <c r="L27" s="1" t="s">
        <v>53</v>
      </c>
      <c r="M27" s="1" t="s">
        <v>53</v>
      </c>
      <c r="N27" t="s">
        <v>63</v>
      </c>
      <c r="O27" t="s">
        <v>63</v>
      </c>
      <c r="P27" t="s">
        <v>63</v>
      </c>
      <c r="R27" s="1" t="s">
        <v>55</v>
      </c>
      <c r="S27" t="s">
        <v>56</v>
      </c>
      <c r="T27" s="1" t="s">
        <v>53</v>
      </c>
      <c r="U27" s="1" t="s">
        <v>54</v>
      </c>
      <c r="V27" s="1" t="s">
        <v>55</v>
      </c>
      <c r="W27" s="1" t="s">
        <v>55</v>
      </c>
      <c r="X27" t="s">
        <v>56</v>
      </c>
      <c r="Y27" t="s">
        <v>56</v>
      </c>
      <c r="Z27" s="1" t="s">
        <v>54</v>
      </c>
      <c r="AA27" s="1" t="s">
        <v>53</v>
      </c>
      <c r="AB27" t="s">
        <v>56</v>
      </c>
      <c r="AC27" s="1" t="s">
        <v>53</v>
      </c>
      <c r="AD27" t="s">
        <v>56</v>
      </c>
      <c r="AE27" s="1" t="s">
        <v>54</v>
      </c>
      <c r="AF27" s="1" t="s">
        <v>54</v>
      </c>
      <c r="AG27" s="1" t="s">
        <v>54</v>
      </c>
      <c r="AH27" s="1" t="s">
        <v>53</v>
      </c>
      <c r="AI27" s="1"/>
      <c r="AJ27" t="s">
        <v>60</v>
      </c>
      <c r="AK27" t="s">
        <v>59</v>
      </c>
      <c r="AL27" t="s">
        <v>59</v>
      </c>
      <c r="AM27" t="s">
        <v>66</v>
      </c>
      <c r="AN27" t="s">
        <v>58</v>
      </c>
      <c r="AO27" t="s">
        <v>66</v>
      </c>
      <c r="AP27" t="s">
        <v>59</v>
      </c>
      <c r="AQ27" t="s">
        <v>59</v>
      </c>
      <c r="AR27" t="s">
        <v>60</v>
      </c>
      <c r="AS27" t="s">
        <v>65</v>
      </c>
      <c r="AT27" t="s">
        <v>65</v>
      </c>
      <c r="AU27" t="s">
        <v>59</v>
      </c>
      <c r="AV27" t="s">
        <v>59</v>
      </c>
      <c r="AW27" t="s">
        <v>58</v>
      </c>
      <c r="AX27" t="s">
        <v>66</v>
      </c>
      <c r="AY27" t="s">
        <v>66</v>
      </c>
      <c r="AZ27" t="s">
        <v>59</v>
      </c>
      <c r="BB27" t="s">
        <v>72</v>
      </c>
      <c r="BC27" t="s">
        <v>84</v>
      </c>
    </row>
    <row r="28" spans="1:55" x14ac:dyDescent="0.3">
      <c r="A28">
        <v>28</v>
      </c>
      <c r="C28" s="1" t="s">
        <v>53</v>
      </c>
      <c r="D28" s="1" t="s">
        <v>54</v>
      </c>
      <c r="E28" t="s">
        <v>64</v>
      </c>
      <c r="F28" t="s">
        <v>64</v>
      </c>
      <c r="G28" s="1" t="s">
        <v>55</v>
      </c>
      <c r="H28" s="1" t="s">
        <v>55</v>
      </c>
      <c r="I28" s="1" t="s">
        <v>53</v>
      </c>
      <c r="J28" t="s">
        <v>64</v>
      </c>
      <c r="K28" s="1" t="s">
        <v>55</v>
      </c>
      <c r="L28" t="s">
        <v>64</v>
      </c>
      <c r="M28" s="1" t="s">
        <v>54</v>
      </c>
      <c r="N28" s="1" t="s">
        <v>55</v>
      </c>
      <c r="O28" s="1" t="s">
        <v>55</v>
      </c>
      <c r="P28" s="1" t="s">
        <v>55</v>
      </c>
      <c r="Q28" s="1"/>
      <c r="R28" s="1" t="s">
        <v>53</v>
      </c>
      <c r="S28" t="s">
        <v>56</v>
      </c>
      <c r="T28" t="s">
        <v>56</v>
      </c>
      <c r="U28" s="1" t="s">
        <v>54</v>
      </c>
      <c r="V28" s="1" t="s">
        <v>55</v>
      </c>
      <c r="W28" s="1" t="s">
        <v>55</v>
      </c>
      <c r="X28" t="s">
        <v>56</v>
      </c>
      <c r="Y28" t="s">
        <v>56</v>
      </c>
      <c r="Z28" s="1" t="s">
        <v>53</v>
      </c>
      <c r="AA28" t="s">
        <v>56</v>
      </c>
      <c r="AB28" t="s">
        <v>56</v>
      </c>
      <c r="AC28" s="1" t="s">
        <v>53</v>
      </c>
      <c r="AD28" t="s">
        <v>56</v>
      </c>
      <c r="AE28" s="1" t="s">
        <v>54</v>
      </c>
      <c r="AF28" s="1" t="s">
        <v>54</v>
      </c>
      <c r="AG28" s="1" t="s">
        <v>54</v>
      </c>
      <c r="AH28" s="1" t="s">
        <v>53</v>
      </c>
      <c r="AI28" s="1"/>
      <c r="AJ28" t="s">
        <v>60</v>
      </c>
      <c r="AK28" t="s">
        <v>65</v>
      </c>
      <c r="AL28" t="s">
        <v>59</v>
      </c>
      <c r="AM28" t="s">
        <v>66</v>
      </c>
      <c r="AN28" t="s">
        <v>58</v>
      </c>
      <c r="AO28" t="s">
        <v>58</v>
      </c>
      <c r="AP28" t="s">
        <v>65</v>
      </c>
      <c r="AQ28" t="s">
        <v>59</v>
      </c>
      <c r="AR28" t="s">
        <v>66</v>
      </c>
      <c r="AS28" t="s">
        <v>59</v>
      </c>
      <c r="AT28" t="s">
        <v>59</v>
      </c>
      <c r="AU28" t="s">
        <v>66</v>
      </c>
      <c r="AV28" t="s">
        <v>65</v>
      </c>
      <c r="AW28" t="s">
        <v>59</v>
      </c>
      <c r="AX28" t="s">
        <v>59</v>
      </c>
      <c r="AY28" t="s">
        <v>66</v>
      </c>
      <c r="AZ28" t="s">
        <v>65</v>
      </c>
      <c r="BB28" t="s">
        <v>72</v>
      </c>
      <c r="BC28" t="s">
        <v>75</v>
      </c>
    </row>
    <row r="29" spans="1:55" x14ac:dyDescent="0.3">
      <c r="A29">
        <v>29</v>
      </c>
      <c r="C29" s="1" t="s">
        <v>54</v>
      </c>
      <c r="D29" s="1" t="s">
        <v>55</v>
      </c>
      <c r="E29" s="1" t="s">
        <v>53</v>
      </c>
      <c r="F29" s="1" t="s">
        <v>55</v>
      </c>
      <c r="G29" s="1" t="s">
        <v>54</v>
      </c>
      <c r="H29" s="1" t="s">
        <v>55</v>
      </c>
      <c r="I29" s="1" t="s">
        <v>53</v>
      </c>
      <c r="J29" s="1" t="s">
        <v>53</v>
      </c>
      <c r="K29" s="1" t="s">
        <v>55</v>
      </c>
      <c r="L29" s="1" t="s">
        <v>55</v>
      </c>
      <c r="M29" s="1" t="s">
        <v>55</v>
      </c>
      <c r="N29" s="1" t="s">
        <v>54</v>
      </c>
      <c r="O29" s="1" t="s">
        <v>55</v>
      </c>
      <c r="P29" t="s">
        <v>63</v>
      </c>
      <c r="R29" s="1" t="s">
        <v>55</v>
      </c>
      <c r="S29" s="1" t="s">
        <v>53</v>
      </c>
      <c r="T29" s="1" t="s">
        <v>53</v>
      </c>
      <c r="U29" s="1" t="s">
        <v>54</v>
      </c>
      <c r="V29" s="1" t="s">
        <v>55</v>
      </c>
      <c r="W29" s="1" t="s">
        <v>55</v>
      </c>
      <c r="X29" s="1" t="s">
        <v>53</v>
      </c>
      <c r="Y29" s="1" t="s">
        <v>53</v>
      </c>
      <c r="Z29" s="1" t="s">
        <v>54</v>
      </c>
      <c r="AA29" s="1" t="s">
        <v>53</v>
      </c>
      <c r="AB29" s="1" t="s">
        <v>54</v>
      </c>
      <c r="AC29" s="1" t="s">
        <v>55</v>
      </c>
      <c r="AD29" s="1" t="s">
        <v>53</v>
      </c>
      <c r="AE29" s="1" t="s">
        <v>54</v>
      </c>
      <c r="AF29" s="1" t="s">
        <v>54</v>
      </c>
      <c r="AG29" s="1" t="s">
        <v>54</v>
      </c>
      <c r="AH29" s="1" t="s">
        <v>53</v>
      </c>
      <c r="AI29" s="1"/>
      <c r="AJ29" t="s">
        <v>60</v>
      </c>
      <c r="AK29" t="s">
        <v>66</v>
      </c>
      <c r="AL29" t="s">
        <v>66</v>
      </c>
      <c r="AM29" t="s">
        <v>58</v>
      </c>
      <c r="AN29" t="s">
        <v>58</v>
      </c>
      <c r="AO29" t="s">
        <v>58</v>
      </c>
      <c r="AP29" t="s">
        <v>59</v>
      </c>
      <c r="AQ29" t="s">
        <v>66</v>
      </c>
      <c r="AR29" t="s">
        <v>59</v>
      </c>
      <c r="AS29" t="s">
        <v>66</v>
      </c>
      <c r="AT29" t="s">
        <v>66</v>
      </c>
      <c r="AU29" t="s">
        <v>60</v>
      </c>
      <c r="AV29" t="s">
        <v>59</v>
      </c>
      <c r="AW29" t="s">
        <v>66</v>
      </c>
      <c r="AX29" t="s">
        <v>59</v>
      </c>
      <c r="AY29" t="s">
        <v>58</v>
      </c>
      <c r="AZ29" t="s">
        <v>66</v>
      </c>
      <c r="BB29" t="s">
        <v>74</v>
      </c>
      <c r="BC29" t="s">
        <v>75</v>
      </c>
    </row>
    <row r="30" spans="1:55" x14ac:dyDescent="0.3">
      <c r="A30">
        <v>30</v>
      </c>
      <c r="C30" t="s">
        <v>64</v>
      </c>
      <c r="D30" s="1" t="s">
        <v>55</v>
      </c>
      <c r="E30" s="1" t="s">
        <v>54</v>
      </c>
      <c r="F30" s="1" t="s">
        <v>55</v>
      </c>
      <c r="G30" s="1" t="s">
        <v>55</v>
      </c>
      <c r="H30" s="1" t="s">
        <v>55</v>
      </c>
      <c r="I30" s="1" t="s">
        <v>54</v>
      </c>
      <c r="J30" s="1" t="s">
        <v>54</v>
      </c>
      <c r="K30" s="1" t="s">
        <v>55</v>
      </c>
      <c r="L30" s="1" t="s">
        <v>55</v>
      </c>
      <c r="M30" s="1" t="s">
        <v>55</v>
      </c>
      <c r="N30" t="s">
        <v>63</v>
      </c>
      <c r="O30" s="1" t="s">
        <v>55</v>
      </c>
      <c r="P30" t="s">
        <v>63</v>
      </c>
      <c r="R30" s="1" t="s">
        <v>53</v>
      </c>
      <c r="S30" s="1" t="s">
        <v>53</v>
      </c>
      <c r="T30" s="1" t="s">
        <v>54</v>
      </c>
      <c r="U30" s="1" t="s">
        <v>54</v>
      </c>
      <c r="V30" s="1" t="s">
        <v>54</v>
      </c>
      <c r="W30" s="1" t="s">
        <v>53</v>
      </c>
      <c r="X30" t="s">
        <v>56</v>
      </c>
      <c r="Y30" t="s">
        <v>56</v>
      </c>
      <c r="Z30" s="1" t="s">
        <v>54</v>
      </c>
      <c r="AA30" s="1" t="s">
        <v>54</v>
      </c>
      <c r="AB30" s="1" t="s">
        <v>54</v>
      </c>
      <c r="AC30" s="1" t="s">
        <v>55</v>
      </c>
      <c r="AD30" t="s">
        <v>56</v>
      </c>
      <c r="AE30" s="1" t="s">
        <v>54</v>
      </c>
      <c r="AF30" s="1" t="s">
        <v>55</v>
      </c>
      <c r="AG30" t="s">
        <v>57</v>
      </c>
      <c r="AH30" s="1" t="s">
        <v>55</v>
      </c>
      <c r="AI30" s="1"/>
      <c r="AJ30" t="s">
        <v>69</v>
      </c>
      <c r="AK30" t="s">
        <v>58</v>
      </c>
      <c r="AL30" t="s">
        <v>58</v>
      </c>
      <c r="AM30" t="s">
        <v>69</v>
      </c>
      <c r="AN30" t="s">
        <v>68</v>
      </c>
      <c r="AO30" t="s">
        <v>60</v>
      </c>
      <c r="AP30" t="s">
        <v>66</v>
      </c>
      <c r="AQ30" t="s">
        <v>66</v>
      </c>
      <c r="AR30" t="s">
        <v>66</v>
      </c>
      <c r="AS30" t="s">
        <v>59</v>
      </c>
      <c r="AT30" t="s">
        <v>65</v>
      </c>
      <c r="AU30" t="s">
        <v>58</v>
      </c>
      <c r="AV30" t="s">
        <v>59</v>
      </c>
      <c r="AW30" t="s">
        <v>69</v>
      </c>
      <c r="AX30" t="s">
        <v>58</v>
      </c>
      <c r="AY30" t="s">
        <v>69</v>
      </c>
      <c r="AZ30" t="s">
        <v>58</v>
      </c>
      <c r="BB30" t="s">
        <v>70</v>
      </c>
      <c r="BC30" t="s">
        <v>73</v>
      </c>
    </row>
    <row r="31" spans="1:55" x14ac:dyDescent="0.3">
      <c r="A31">
        <v>31</v>
      </c>
      <c r="C31" s="1" t="s">
        <v>53</v>
      </c>
      <c r="D31" s="1" t="s">
        <v>53</v>
      </c>
      <c r="E31" s="1" t="s">
        <v>53</v>
      </c>
      <c r="F31" s="1" t="s">
        <v>53</v>
      </c>
      <c r="G31" s="1" t="s">
        <v>55</v>
      </c>
      <c r="H31" s="1" t="s">
        <v>55</v>
      </c>
      <c r="I31" t="s">
        <v>64</v>
      </c>
      <c r="J31" t="s">
        <v>64</v>
      </c>
      <c r="K31" s="1" t="s">
        <v>54</v>
      </c>
      <c r="L31" s="1" t="s">
        <v>53</v>
      </c>
      <c r="M31" s="1" t="s">
        <v>53</v>
      </c>
      <c r="N31" s="1" t="s">
        <v>54</v>
      </c>
      <c r="O31" s="1" t="s">
        <v>55</v>
      </c>
      <c r="P31" s="1" t="s">
        <v>55</v>
      </c>
      <c r="Q31" s="1"/>
      <c r="R31" s="1" t="s">
        <v>54</v>
      </c>
      <c r="S31" t="s">
        <v>56</v>
      </c>
      <c r="T31" t="s">
        <v>56</v>
      </c>
      <c r="U31" t="s">
        <v>56</v>
      </c>
      <c r="V31" s="1" t="s">
        <v>54</v>
      </c>
      <c r="W31" s="1" t="s">
        <v>53</v>
      </c>
      <c r="X31" t="s">
        <v>56</v>
      </c>
      <c r="Y31" s="1" t="s">
        <v>53</v>
      </c>
      <c r="Z31" s="1" t="s">
        <v>54</v>
      </c>
      <c r="AA31" s="1" t="s">
        <v>54</v>
      </c>
      <c r="AB31" s="1" t="s">
        <v>54</v>
      </c>
      <c r="AC31" t="s">
        <v>56</v>
      </c>
      <c r="AD31" t="s">
        <v>56</v>
      </c>
      <c r="AE31" s="1" t="s">
        <v>54</v>
      </c>
      <c r="AF31" s="1" t="s">
        <v>55</v>
      </c>
      <c r="AG31" s="1" t="s">
        <v>54</v>
      </c>
      <c r="AH31" t="s">
        <v>56</v>
      </c>
      <c r="AJ31" t="s">
        <v>69</v>
      </c>
      <c r="AK31" t="s">
        <v>59</v>
      </c>
      <c r="AL31" t="s">
        <v>59</v>
      </c>
      <c r="AM31" t="s">
        <v>59</v>
      </c>
      <c r="AN31" t="s">
        <v>69</v>
      </c>
      <c r="AO31" t="s">
        <v>66</v>
      </c>
      <c r="AP31" t="s">
        <v>59</v>
      </c>
      <c r="AQ31" t="s">
        <v>66</v>
      </c>
      <c r="AR31" t="s">
        <v>60</v>
      </c>
      <c r="AS31" t="s">
        <v>58</v>
      </c>
      <c r="AT31" t="s">
        <v>58</v>
      </c>
      <c r="AU31" t="s">
        <v>59</v>
      </c>
      <c r="AV31" t="s">
        <v>59</v>
      </c>
      <c r="AW31" t="s">
        <v>60</v>
      </c>
      <c r="AX31" t="s">
        <v>60</v>
      </c>
      <c r="AY31" t="s">
        <v>60</v>
      </c>
      <c r="AZ31" t="s">
        <v>59</v>
      </c>
      <c r="BB31" t="s">
        <v>70</v>
      </c>
      <c r="BC31" t="s">
        <v>75</v>
      </c>
    </row>
    <row r="32" spans="1:55" x14ac:dyDescent="0.3">
      <c r="A32">
        <v>32</v>
      </c>
      <c r="C32" s="1" t="s">
        <v>53</v>
      </c>
      <c r="D32" s="1" t="s">
        <v>55</v>
      </c>
      <c r="E32" s="1" t="s">
        <v>54</v>
      </c>
      <c r="F32" s="1" t="s">
        <v>53</v>
      </c>
      <c r="G32" s="1" t="s">
        <v>53</v>
      </c>
      <c r="H32" s="1" t="s">
        <v>55</v>
      </c>
      <c r="I32" s="1" t="s">
        <v>55</v>
      </c>
      <c r="J32" s="1" t="s">
        <v>55</v>
      </c>
      <c r="K32" s="1" t="s">
        <v>55</v>
      </c>
      <c r="L32" s="1" t="s">
        <v>53</v>
      </c>
      <c r="M32" s="1" t="s">
        <v>53</v>
      </c>
      <c r="N32" s="1" t="s">
        <v>55</v>
      </c>
      <c r="O32" s="1" t="s">
        <v>54</v>
      </c>
      <c r="P32" t="s">
        <v>63</v>
      </c>
      <c r="R32" s="1" t="s">
        <v>54</v>
      </c>
      <c r="S32" t="s">
        <v>56</v>
      </c>
      <c r="T32" t="s">
        <v>56</v>
      </c>
      <c r="U32" s="1" t="s">
        <v>55</v>
      </c>
      <c r="V32" s="1" t="s">
        <v>55</v>
      </c>
      <c r="W32" s="1" t="s">
        <v>55</v>
      </c>
      <c r="X32" t="s">
        <v>56</v>
      </c>
      <c r="Y32" t="s">
        <v>56</v>
      </c>
      <c r="Z32" t="s">
        <v>56</v>
      </c>
      <c r="AA32" t="s">
        <v>56</v>
      </c>
      <c r="AB32" t="s">
        <v>56</v>
      </c>
      <c r="AC32" s="1" t="s">
        <v>53</v>
      </c>
      <c r="AD32" t="s">
        <v>56</v>
      </c>
      <c r="AE32" s="1" t="s">
        <v>54</v>
      </c>
      <c r="AF32" s="1" t="s">
        <v>54</v>
      </c>
      <c r="AG32" s="1" t="s">
        <v>54</v>
      </c>
      <c r="AH32" s="1" t="s">
        <v>53</v>
      </c>
      <c r="AI32" s="1"/>
      <c r="AJ32" t="s">
        <v>58</v>
      </c>
      <c r="AK32" t="s">
        <v>59</v>
      </c>
      <c r="AL32" t="s">
        <v>59</v>
      </c>
      <c r="AM32" t="s">
        <v>58</v>
      </c>
      <c r="AN32" t="s">
        <v>58</v>
      </c>
      <c r="AO32" t="s">
        <v>58</v>
      </c>
      <c r="AP32" t="s">
        <v>59</v>
      </c>
      <c r="AQ32" t="s">
        <v>59</v>
      </c>
      <c r="AR32" t="s">
        <v>59</v>
      </c>
      <c r="AS32" t="s">
        <v>59</v>
      </c>
      <c r="AT32" t="s">
        <v>59</v>
      </c>
      <c r="AU32" t="s">
        <v>66</v>
      </c>
      <c r="AV32" t="s">
        <v>59</v>
      </c>
      <c r="AW32" t="s">
        <v>58</v>
      </c>
      <c r="AX32" t="s">
        <v>66</v>
      </c>
      <c r="AY32" t="s">
        <v>66</v>
      </c>
      <c r="AZ32" t="s">
        <v>59</v>
      </c>
      <c r="BB32" t="s">
        <v>72</v>
      </c>
      <c r="BC32" t="s">
        <v>79</v>
      </c>
    </row>
    <row r="33" spans="1:55" x14ac:dyDescent="0.3">
      <c r="A33">
        <v>33</v>
      </c>
      <c r="C33" t="s">
        <v>64</v>
      </c>
      <c r="D33" s="1" t="s">
        <v>54</v>
      </c>
      <c r="E33" s="1" t="s">
        <v>55</v>
      </c>
      <c r="F33" t="s">
        <v>63</v>
      </c>
      <c r="G33" t="s">
        <v>63</v>
      </c>
      <c r="H33" t="s">
        <v>63</v>
      </c>
      <c r="I33" t="s">
        <v>64</v>
      </c>
      <c r="J33" t="s">
        <v>64</v>
      </c>
      <c r="K33" t="s">
        <v>63</v>
      </c>
      <c r="L33" t="s">
        <v>63</v>
      </c>
      <c r="M33" t="s">
        <v>63</v>
      </c>
      <c r="N33" t="s">
        <v>63</v>
      </c>
      <c r="O33" t="s">
        <v>63</v>
      </c>
      <c r="P33" s="1" t="s">
        <v>53</v>
      </c>
      <c r="Q33" s="1"/>
      <c r="R33" s="1" t="s">
        <v>53</v>
      </c>
      <c r="S33" t="s">
        <v>56</v>
      </c>
      <c r="T33" t="s">
        <v>56</v>
      </c>
      <c r="U33" s="1" t="s">
        <v>54</v>
      </c>
      <c r="V33" s="1" t="s">
        <v>54</v>
      </c>
      <c r="W33" s="1" t="s">
        <v>53</v>
      </c>
      <c r="X33" t="s">
        <v>56</v>
      </c>
      <c r="Y33" t="s">
        <v>56</v>
      </c>
      <c r="Z33" t="s">
        <v>56</v>
      </c>
      <c r="AA33" t="s">
        <v>56</v>
      </c>
      <c r="AB33" t="s">
        <v>56</v>
      </c>
      <c r="AC33" t="s">
        <v>56</v>
      </c>
      <c r="AD33" t="s">
        <v>56</v>
      </c>
      <c r="AE33" s="1" t="s">
        <v>53</v>
      </c>
      <c r="AF33" t="s">
        <v>56</v>
      </c>
      <c r="AG33" s="1" t="s">
        <v>53</v>
      </c>
      <c r="AH33" t="s">
        <v>56</v>
      </c>
      <c r="AJ33" t="s">
        <v>60</v>
      </c>
      <c r="AK33" t="s">
        <v>59</v>
      </c>
      <c r="AL33" t="s">
        <v>59</v>
      </c>
      <c r="AM33" t="s">
        <v>60</v>
      </c>
      <c r="AN33" t="s">
        <v>60</v>
      </c>
      <c r="AO33" t="s">
        <v>60</v>
      </c>
      <c r="AP33" t="s">
        <v>59</v>
      </c>
      <c r="AQ33" t="s">
        <v>59</v>
      </c>
      <c r="AR33" t="s">
        <v>59</v>
      </c>
      <c r="AS33" t="s">
        <v>59</v>
      </c>
      <c r="AT33" t="s">
        <v>59</v>
      </c>
      <c r="AU33" t="s">
        <v>59</v>
      </c>
      <c r="AV33" t="s">
        <v>59</v>
      </c>
      <c r="AW33" t="s">
        <v>60</v>
      </c>
      <c r="AX33" t="s">
        <v>59</v>
      </c>
      <c r="AY33" t="s">
        <v>60</v>
      </c>
      <c r="AZ33" t="s">
        <v>59</v>
      </c>
      <c r="BB33" t="s">
        <v>72</v>
      </c>
      <c r="BC33" t="s">
        <v>73</v>
      </c>
    </row>
    <row r="34" spans="1:55" x14ac:dyDescent="0.3">
      <c r="A34">
        <v>34</v>
      </c>
      <c r="C34" s="1" t="s">
        <v>54</v>
      </c>
      <c r="D34" t="s">
        <v>63</v>
      </c>
      <c r="E34" s="1" t="s">
        <v>53</v>
      </c>
      <c r="F34" s="1" t="s">
        <v>53</v>
      </c>
      <c r="G34" s="1" t="s">
        <v>54</v>
      </c>
      <c r="H34" s="1" t="s">
        <v>55</v>
      </c>
      <c r="I34" t="s">
        <v>64</v>
      </c>
      <c r="J34" s="1" t="s">
        <v>53</v>
      </c>
      <c r="K34" s="1" t="s">
        <v>54</v>
      </c>
      <c r="L34" s="1" t="s">
        <v>53</v>
      </c>
      <c r="M34" s="1" t="s">
        <v>54</v>
      </c>
      <c r="N34" t="s">
        <v>63</v>
      </c>
      <c r="O34" t="s">
        <v>63</v>
      </c>
      <c r="P34" t="s">
        <v>63</v>
      </c>
      <c r="R34" s="1" t="s">
        <v>54</v>
      </c>
      <c r="S34" t="s">
        <v>56</v>
      </c>
      <c r="T34" t="s">
        <v>56</v>
      </c>
      <c r="U34" s="1" t="s">
        <v>54</v>
      </c>
      <c r="V34" s="1" t="s">
        <v>55</v>
      </c>
      <c r="W34" s="1" t="s">
        <v>55</v>
      </c>
      <c r="X34" t="s">
        <v>56</v>
      </c>
      <c r="Y34" t="s">
        <v>56</v>
      </c>
      <c r="Z34" t="s">
        <v>56</v>
      </c>
      <c r="AA34" t="s">
        <v>56</v>
      </c>
      <c r="AB34" t="s">
        <v>56</v>
      </c>
      <c r="AC34" s="1" t="s">
        <v>54</v>
      </c>
      <c r="AD34" t="s">
        <v>56</v>
      </c>
      <c r="AE34" s="1" t="s">
        <v>53</v>
      </c>
      <c r="AF34" t="s">
        <v>56</v>
      </c>
      <c r="AG34" s="1" t="s">
        <v>54</v>
      </c>
      <c r="AH34" t="s">
        <v>56</v>
      </c>
      <c r="AJ34" t="s">
        <v>60</v>
      </c>
      <c r="AK34" t="s">
        <v>59</v>
      </c>
      <c r="AL34" t="s">
        <v>59</v>
      </c>
      <c r="AM34" t="s">
        <v>60</v>
      </c>
      <c r="AN34" t="s">
        <v>60</v>
      </c>
      <c r="AO34" t="s">
        <v>60</v>
      </c>
      <c r="AP34" t="s">
        <v>66</v>
      </c>
      <c r="AQ34" t="s">
        <v>66</v>
      </c>
      <c r="AR34" t="s">
        <v>66</v>
      </c>
      <c r="AS34" t="s">
        <v>65</v>
      </c>
      <c r="AT34" t="s">
        <v>65</v>
      </c>
      <c r="AU34" t="s">
        <v>60</v>
      </c>
      <c r="AV34" t="s">
        <v>66</v>
      </c>
      <c r="AW34" t="s">
        <v>60</v>
      </c>
      <c r="AX34" t="s">
        <v>66</v>
      </c>
      <c r="AY34" t="s">
        <v>60</v>
      </c>
      <c r="AZ34" t="s">
        <v>66</v>
      </c>
      <c r="BB34" t="s">
        <v>70</v>
      </c>
      <c r="BC34" t="s">
        <v>73</v>
      </c>
    </row>
    <row r="35" spans="1:55" x14ac:dyDescent="0.3">
      <c r="A35">
        <v>35</v>
      </c>
      <c r="C35" t="s">
        <v>64</v>
      </c>
      <c r="D35" t="s">
        <v>63</v>
      </c>
      <c r="E35" s="1" t="s">
        <v>53</v>
      </c>
      <c r="F35" s="1" t="s">
        <v>54</v>
      </c>
      <c r="G35" s="1" t="s">
        <v>55</v>
      </c>
      <c r="H35" s="1" t="s">
        <v>55</v>
      </c>
      <c r="I35" s="1" t="s">
        <v>53</v>
      </c>
      <c r="J35" s="1" t="s">
        <v>54</v>
      </c>
      <c r="K35" s="1" t="s">
        <v>54</v>
      </c>
      <c r="L35" s="1" t="s">
        <v>55</v>
      </c>
      <c r="M35" s="1" t="s">
        <v>55</v>
      </c>
      <c r="N35" t="s">
        <v>63</v>
      </c>
      <c r="O35" s="1" t="s">
        <v>55</v>
      </c>
      <c r="P35" s="1" t="s">
        <v>54</v>
      </c>
      <c r="Q35" s="1"/>
      <c r="R35" t="s">
        <v>56</v>
      </c>
      <c r="S35" t="s">
        <v>56</v>
      </c>
      <c r="T35" s="1" t="s">
        <v>53</v>
      </c>
      <c r="U35" s="1" t="s">
        <v>53</v>
      </c>
      <c r="V35" s="1" t="s">
        <v>54</v>
      </c>
      <c r="W35" s="1" t="s">
        <v>55</v>
      </c>
      <c r="X35" s="1" t="s">
        <v>53</v>
      </c>
      <c r="Y35" s="1" t="s">
        <v>54</v>
      </c>
      <c r="Z35" s="1" t="s">
        <v>53</v>
      </c>
      <c r="AA35" t="s">
        <v>56</v>
      </c>
      <c r="AB35" t="s">
        <v>56</v>
      </c>
      <c r="AC35" s="1" t="s">
        <v>55</v>
      </c>
      <c r="AD35" s="1" t="s">
        <v>53</v>
      </c>
      <c r="AE35" s="1" t="s">
        <v>55</v>
      </c>
      <c r="AF35" s="1" t="s">
        <v>54</v>
      </c>
      <c r="AG35" s="1" t="s">
        <v>55</v>
      </c>
      <c r="AH35" s="1" t="s">
        <v>55</v>
      </c>
      <c r="AI35" s="1"/>
      <c r="AJ35" t="s">
        <v>68</v>
      </c>
      <c r="AK35" t="s">
        <v>58</v>
      </c>
      <c r="AL35" t="s">
        <v>60</v>
      </c>
      <c r="AM35" t="s">
        <v>69</v>
      </c>
      <c r="AN35" t="s">
        <v>68</v>
      </c>
      <c r="AO35" t="s">
        <v>69</v>
      </c>
      <c r="AP35" t="s">
        <v>58</v>
      </c>
      <c r="AQ35" t="s">
        <v>60</v>
      </c>
      <c r="AR35" t="s">
        <v>60</v>
      </c>
      <c r="AS35" t="s">
        <v>59</v>
      </c>
      <c r="AT35" t="s">
        <v>59</v>
      </c>
      <c r="AU35" t="s">
        <v>60</v>
      </c>
      <c r="AV35" t="s">
        <v>58</v>
      </c>
      <c r="AW35" t="s">
        <v>60</v>
      </c>
      <c r="AX35" t="s">
        <v>60</v>
      </c>
      <c r="AY35" t="s">
        <v>69</v>
      </c>
      <c r="AZ35" t="s">
        <v>58</v>
      </c>
      <c r="BB35" t="s">
        <v>72</v>
      </c>
      <c r="BC35" t="s">
        <v>80</v>
      </c>
    </row>
    <row r="36" spans="1:55" x14ac:dyDescent="0.3">
      <c r="A36">
        <v>36</v>
      </c>
      <c r="C36" t="s">
        <v>64</v>
      </c>
      <c r="D36" s="1" t="s">
        <v>55</v>
      </c>
      <c r="E36" s="1" t="s">
        <v>53</v>
      </c>
      <c r="F36" s="1" t="s">
        <v>54</v>
      </c>
      <c r="G36" s="1" t="s">
        <v>53</v>
      </c>
      <c r="H36" s="1" t="s">
        <v>55</v>
      </c>
      <c r="I36" s="1" t="s">
        <v>54</v>
      </c>
      <c r="J36" s="1" t="s">
        <v>53</v>
      </c>
      <c r="K36" s="1" t="s">
        <v>55</v>
      </c>
      <c r="L36" s="1" t="s">
        <v>54</v>
      </c>
      <c r="M36" s="1" t="s">
        <v>54</v>
      </c>
      <c r="N36" s="1" t="s">
        <v>54</v>
      </c>
      <c r="O36" t="s">
        <v>63</v>
      </c>
      <c r="P36" s="1" t="s">
        <v>55</v>
      </c>
      <c r="Q36" s="1"/>
      <c r="R36" s="1" t="s">
        <v>54</v>
      </c>
      <c r="S36" s="1" t="s">
        <v>53</v>
      </c>
      <c r="T36" s="1" t="s">
        <v>53</v>
      </c>
      <c r="U36" s="1" t="s">
        <v>55</v>
      </c>
      <c r="V36" t="s">
        <v>57</v>
      </c>
      <c r="W36" s="1" t="s">
        <v>55</v>
      </c>
      <c r="X36" s="1" t="s">
        <v>53</v>
      </c>
      <c r="Y36" s="1" t="s">
        <v>54</v>
      </c>
      <c r="Z36" s="1" t="s">
        <v>53</v>
      </c>
      <c r="AA36" t="s">
        <v>56</v>
      </c>
      <c r="AB36" t="s">
        <v>56</v>
      </c>
      <c r="AC36" s="1" t="s">
        <v>53</v>
      </c>
      <c r="AD36" t="s">
        <v>56</v>
      </c>
      <c r="AE36" s="1" t="s">
        <v>53</v>
      </c>
      <c r="AF36" t="s">
        <v>56</v>
      </c>
      <c r="AG36" s="1" t="s">
        <v>54</v>
      </c>
      <c r="AH36" s="1" t="s">
        <v>53</v>
      </c>
      <c r="AI36" s="1"/>
      <c r="AJ36" t="s">
        <v>69</v>
      </c>
      <c r="AK36" t="s">
        <v>59</v>
      </c>
      <c r="AL36" t="s">
        <v>59</v>
      </c>
      <c r="AM36" t="s">
        <v>58</v>
      </c>
      <c r="AN36" t="s">
        <v>60</v>
      </c>
      <c r="AO36" t="s">
        <v>58</v>
      </c>
      <c r="AP36" t="s">
        <v>59</v>
      </c>
      <c r="AQ36" t="s">
        <v>58</v>
      </c>
      <c r="AR36" t="s">
        <v>66</v>
      </c>
      <c r="AS36" t="s">
        <v>65</v>
      </c>
      <c r="AT36" t="s">
        <v>65</v>
      </c>
      <c r="AU36" t="s">
        <v>59</v>
      </c>
      <c r="AV36" t="s">
        <v>59</v>
      </c>
      <c r="AW36" t="s">
        <v>66</v>
      </c>
      <c r="AX36" t="s">
        <v>59</v>
      </c>
      <c r="AY36" t="s">
        <v>66</v>
      </c>
      <c r="AZ36" t="s">
        <v>66</v>
      </c>
      <c r="BB36" t="s">
        <v>74</v>
      </c>
      <c r="BC36" t="s">
        <v>82</v>
      </c>
    </row>
    <row r="37" spans="1:55" x14ac:dyDescent="0.3">
      <c r="A37">
        <v>37</v>
      </c>
      <c r="C37" t="s">
        <v>64</v>
      </c>
      <c r="D37" s="1" t="s">
        <v>55</v>
      </c>
      <c r="E37" s="1" t="s">
        <v>53</v>
      </c>
      <c r="F37" s="1" t="s">
        <v>55</v>
      </c>
      <c r="G37" s="1" t="s">
        <v>55</v>
      </c>
      <c r="H37" s="1" t="s">
        <v>55</v>
      </c>
      <c r="I37" s="1" t="s">
        <v>55</v>
      </c>
      <c r="J37" s="1" t="s">
        <v>55</v>
      </c>
      <c r="K37" s="1" t="s">
        <v>55</v>
      </c>
      <c r="L37" s="1" t="s">
        <v>55</v>
      </c>
      <c r="M37" s="1" t="s">
        <v>55</v>
      </c>
      <c r="N37" s="1" t="s">
        <v>55</v>
      </c>
      <c r="O37" s="1" t="s">
        <v>55</v>
      </c>
      <c r="P37" s="1" t="s">
        <v>55</v>
      </c>
      <c r="Q37" s="1"/>
      <c r="R37" s="1" t="s">
        <v>54</v>
      </c>
      <c r="S37" s="1" t="s">
        <v>53</v>
      </c>
      <c r="T37" s="1" t="s">
        <v>53</v>
      </c>
      <c r="U37" s="1" t="s">
        <v>54</v>
      </c>
      <c r="V37" s="1" t="s">
        <v>54</v>
      </c>
      <c r="W37" s="1" t="s">
        <v>55</v>
      </c>
      <c r="X37" s="1" t="s">
        <v>53</v>
      </c>
      <c r="Y37" s="1" t="s">
        <v>54</v>
      </c>
      <c r="Z37" s="1" t="s">
        <v>54</v>
      </c>
      <c r="AA37" s="1" t="s">
        <v>53</v>
      </c>
      <c r="AB37" t="s">
        <v>56</v>
      </c>
      <c r="AC37" s="1" t="s">
        <v>55</v>
      </c>
      <c r="AD37" s="1" t="s">
        <v>53</v>
      </c>
      <c r="AE37" s="1" t="s">
        <v>55</v>
      </c>
      <c r="AF37" s="1" t="s">
        <v>55</v>
      </c>
      <c r="AG37" s="1" t="s">
        <v>55</v>
      </c>
      <c r="AH37" s="1" t="s">
        <v>55</v>
      </c>
      <c r="AI37" s="1"/>
      <c r="AJ37" t="s">
        <v>69</v>
      </c>
      <c r="AK37" t="s">
        <v>58</v>
      </c>
      <c r="AL37" t="s">
        <v>58</v>
      </c>
      <c r="AM37" t="s">
        <v>69</v>
      </c>
      <c r="AN37" t="s">
        <v>69</v>
      </c>
      <c r="AO37" t="s">
        <v>69</v>
      </c>
      <c r="AP37" t="s">
        <v>58</v>
      </c>
      <c r="AQ37" t="s">
        <v>60</v>
      </c>
      <c r="AR37" t="s">
        <v>60</v>
      </c>
      <c r="AS37" t="s">
        <v>58</v>
      </c>
      <c r="AT37" t="s">
        <v>66</v>
      </c>
      <c r="AU37" t="s">
        <v>69</v>
      </c>
      <c r="AV37" t="s">
        <v>60</v>
      </c>
      <c r="AW37" t="s">
        <v>69</v>
      </c>
      <c r="AX37" t="s">
        <v>69</v>
      </c>
      <c r="AY37" t="s">
        <v>69</v>
      </c>
      <c r="AZ37" t="s">
        <v>69</v>
      </c>
      <c r="BB37" t="s">
        <v>72</v>
      </c>
      <c r="BC37" t="s">
        <v>80</v>
      </c>
    </row>
    <row r="38" spans="1:55" x14ac:dyDescent="0.3">
      <c r="A38">
        <v>38</v>
      </c>
      <c r="C38" t="s">
        <v>64</v>
      </c>
      <c r="D38" s="1" t="s">
        <v>54</v>
      </c>
      <c r="E38" s="1" t="s">
        <v>54</v>
      </c>
      <c r="F38" s="1" t="s">
        <v>53</v>
      </c>
      <c r="G38" t="s">
        <v>63</v>
      </c>
      <c r="H38" s="1" t="s">
        <v>53</v>
      </c>
      <c r="I38" t="s">
        <v>64</v>
      </c>
      <c r="J38" s="1" t="s">
        <v>54</v>
      </c>
      <c r="K38" s="1" t="s">
        <v>54</v>
      </c>
      <c r="L38" s="1" t="s">
        <v>53</v>
      </c>
      <c r="M38" t="s">
        <v>64</v>
      </c>
      <c r="N38" s="1" t="s">
        <v>53</v>
      </c>
      <c r="O38" t="s">
        <v>63</v>
      </c>
      <c r="P38" s="1" t="s">
        <v>55</v>
      </c>
      <c r="Q38" s="1"/>
      <c r="R38" s="1" t="s">
        <v>55</v>
      </c>
      <c r="S38" t="s">
        <v>56</v>
      </c>
      <c r="T38" t="s">
        <v>56</v>
      </c>
      <c r="U38" s="1" t="s">
        <v>54</v>
      </c>
      <c r="V38" s="1" t="s">
        <v>55</v>
      </c>
      <c r="W38" s="1" t="s">
        <v>55</v>
      </c>
      <c r="X38" t="s">
        <v>56</v>
      </c>
      <c r="Y38" s="1" t="s">
        <v>54</v>
      </c>
      <c r="Z38" s="1" t="s">
        <v>53</v>
      </c>
      <c r="AA38" t="s">
        <v>56</v>
      </c>
      <c r="AB38" t="s">
        <v>56</v>
      </c>
      <c r="AC38" s="1" t="s">
        <v>54</v>
      </c>
      <c r="AD38" s="1" t="s">
        <v>53</v>
      </c>
      <c r="AE38" s="1" t="s">
        <v>54</v>
      </c>
      <c r="AF38" s="1" t="s">
        <v>53</v>
      </c>
      <c r="AG38" s="1" t="s">
        <v>54</v>
      </c>
      <c r="AH38" s="1" t="s">
        <v>54</v>
      </c>
      <c r="AI38" s="1"/>
      <c r="AJ38" t="s">
        <v>60</v>
      </c>
      <c r="AK38" t="s">
        <v>65</v>
      </c>
      <c r="AL38" t="s">
        <v>65</v>
      </c>
      <c r="AM38" t="s">
        <v>58</v>
      </c>
      <c r="AN38" t="s">
        <v>60</v>
      </c>
      <c r="AO38" t="s">
        <v>66</v>
      </c>
      <c r="AP38" t="s">
        <v>65</v>
      </c>
      <c r="AQ38" t="s">
        <v>66</v>
      </c>
      <c r="AR38" t="s">
        <v>65</v>
      </c>
      <c r="AS38" t="s">
        <v>65</v>
      </c>
      <c r="AT38" t="s">
        <v>65</v>
      </c>
      <c r="AU38" t="s">
        <v>66</v>
      </c>
      <c r="AV38" t="s">
        <v>59</v>
      </c>
      <c r="AW38" t="s">
        <v>59</v>
      </c>
      <c r="AX38" t="s">
        <v>66</v>
      </c>
      <c r="AY38" t="s">
        <v>66</v>
      </c>
      <c r="AZ38" t="s">
        <v>65</v>
      </c>
      <c r="BB38" t="s">
        <v>72</v>
      </c>
      <c r="BC38" t="s">
        <v>83</v>
      </c>
    </row>
    <row r="39" spans="1:55" x14ac:dyDescent="0.3">
      <c r="A39">
        <v>39</v>
      </c>
      <c r="C39" t="s">
        <v>64</v>
      </c>
      <c r="D39" s="1" t="s">
        <v>55</v>
      </c>
      <c r="E39" s="1" t="s">
        <v>54</v>
      </c>
      <c r="F39" s="1" t="s">
        <v>54</v>
      </c>
      <c r="G39" s="1" t="s">
        <v>55</v>
      </c>
      <c r="H39" s="1" t="s">
        <v>54</v>
      </c>
      <c r="I39" s="1" t="s">
        <v>53</v>
      </c>
      <c r="J39" t="s">
        <v>64</v>
      </c>
      <c r="K39" s="1" t="s">
        <v>54</v>
      </c>
      <c r="L39" s="1" t="s">
        <v>54</v>
      </c>
      <c r="M39" s="1" t="s">
        <v>55</v>
      </c>
      <c r="N39" s="1" t="s">
        <v>55</v>
      </c>
      <c r="O39" t="s">
        <v>63</v>
      </c>
      <c r="P39" s="1" t="s">
        <v>55</v>
      </c>
      <c r="Q39" s="1"/>
      <c r="R39" s="1" t="s">
        <v>54</v>
      </c>
      <c r="S39" t="s">
        <v>56</v>
      </c>
      <c r="T39" t="s">
        <v>56</v>
      </c>
      <c r="U39" s="1" t="s">
        <v>54</v>
      </c>
      <c r="V39" s="1" t="s">
        <v>54</v>
      </c>
      <c r="W39" s="1" t="s">
        <v>54</v>
      </c>
      <c r="X39" t="s">
        <v>56</v>
      </c>
      <c r="Y39" t="s">
        <v>56</v>
      </c>
      <c r="Z39" s="1" t="s">
        <v>53</v>
      </c>
      <c r="AA39" t="s">
        <v>56</v>
      </c>
      <c r="AB39" t="s">
        <v>56</v>
      </c>
      <c r="AC39" s="1" t="s">
        <v>53</v>
      </c>
      <c r="AD39" t="s">
        <v>56</v>
      </c>
      <c r="AE39" s="1" t="s">
        <v>53</v>
      </c>
      <c r="AF39" s="1" t="s">
        <v>53</v>
      </c>
      <c r="AG39" s="1" t="s">
        <v>54</v>
      </c>
      <c r="AH39" s="1" t="s">
        <v>53</v>
      </c>
      <c r="AI39" s="1"/>
      <c r="AJ39" t="s">
        <v>60</v>
      </c>
      <c r="AK39" t="s">
        <v>59</v>
      </c>
      <c r="AL39" t="s">
        <v>59</v>
      </c>
      <c r="AM39" t="s">
        <v>60</v>
      </c>
      <c r="AN39" t="s">
        <v>60</v>
      </c>
      <c r="AO39" t="s">
        <v>60</v>
      </c>
      <c r="AP39" t="s">
        <v>59</v>
      </c>
      <c r="AQ39" t="s">
        <v>59</v>
      </c>
      <c r="AR39" t="s">
        <v>59</v>
      </c>
      <c r="AS39" t="s">
        <v>59</v>
      </c>
      <c r="AT39" t="s">
        <v>65</v>
      </c>
      <c r="AU39" t="s">
        <v>66</v>
      </c>
      <c r="AV39" t="s">
        <v>59</v>
      </c>
      <c r="AW39" t="s">
        <v>58</v>
      </c>
      <c r="AX39" t="s">
        <v>66</v>
      </c>
      <c r="AY39" t="s">
        <v>60</v>
      </c>
      <c r="AZ39" t="s">
        <v>66</v>
      </c>
      <c r="BB39" t="s">
        <v>72</v>
      </c>
      <c r="BC39" t="s">
        <v>85</v>
      </c>
    </row>
    <row r="40" spans="1:55" x14ac:dyDescent="0.3">
      <c r="A40">
        <v>40</v>
      </c>
      <c r="C40" t="s">
        <v>64</v>
      </c>
      <c r="D40" s="1" t="s">
        <v>55</v>
      </c>
      <c r="E40" t="s">
        <v>64</v>
      </c>
      <c r="F40" s="1" t="s">
        <v>53</v>
      </c>
      <c r="G40" s="1" t="s">
        <v>54</v>
      </c>
      <c r="H40" s="1" t="s">
        <v>54</v>
      </c>
      <c r="I40" s="1" t="s">
        <v>54</v>
      </c>
      <c r="J40" t="s">
        <v>64</v>
      </c>
      <c r="K40" s="1" t="s">
        <v>55</v>
      </c>
      <c r="L40" s="1" t="s">
        <v>54</v>
      </c>
      <c r="M40" t="s">
        <v>63</v>
      </c>
      <c r="N40" s="1" t="s">
        <v>55</v>
      </c>
      <c r="O40" t="s">
        <v>63</v>
      </c>
      <c r="P40" s="1" t="s">
        <v>55</v>
      </c>
      <c r="Q40" s="1"/>
      <c r="R40" s="1" t="s">
        <v>54</v>
      </c>
      <c r="S40" t="s">
        <v>56</v>
      </c>
      <c r="T40" t="s">
        <v>56</v>
      </c>
      <c r="U40" s="1" t="s">
        <v>53</v>
      </c>
      <c r="V40" s="1" t="s">
        <v>54</v>
      </c>
      <c r="W40" s="1" t="s">
        <v>55</v>
      </c>
      <c r="X40" t="s">
        <v>56</v>
      </c>
      <c r="Y40" s="1" t="s">
        <v>54</v>
      </c>
      <c r="Z40" t="s">
        <v>56</v>
      </c>
      <c r="AA40" t="s">
        <v>56</v>
      </c>
      <c r="AB40" t="s">
        <v>56</v>
      </c>
      <c r="AC40" t="s">
        <v>56</v>
      </c>
      <c r="AD40" t="s">
        <v>56</v>
      </c>
      <c r="AE40" s="1" t="s">
        <v>53</v>
      </c>
      <c r="AF40" t="s">
        <v>56</v>
      </c>
      <c r="AG40" s="1" t="s">
        <v>54</v>
      </c>
      <c r="AH40" t="s">
        <v>56</v>
      </c>
      <c r="AJ40" t="s">
        <v>58</v>
      </c>
      <c r="AK40" t="s">
        <v>59</v>
      </c>
      <c r="AL40" t="s">
        <v>66</v>
      </c>
      <c r="AM40" t="s">
        <v>60</v>
      </c>
      <c r="AN40" t="s">
        <v>60</v>
      </c>
      <c r="AO40" t="s">
        <v>60</v>
      </c>
      <c r="AP40" t="s">
        <v>65</v>
      </c>
      <c r="AQ40" t="s">
        <v>60</v>
      </c>
      <c r="AR40" t="s">
        <v>66</v>
      </c>
      <c r="AS40" t="s">
        <v>59</v>
      </c>
      <c r="AT40" t="s">
        <v>59</v>
      </c>
      <c r="AU40" t="s">
        <v>66</v>
      </c>
      <c r="AV40" t="s">
        <v>59</v>
      </c>
      <c r="AW40" t="s">
        <v>58</v>
      </c>
      <c r="AX40" t="s">
        <v>59</v>
      </c>
      <c r="AY40" t="s">
        <v>60</v>
      </c>
      <c r="AZ40" t="s">
        <v>66</v>
      </c>
      <c r="BB40" t="s">
        <v>70</v>
      </c>
      <c r="BC40" t="s">
        <v>76</v>
      </c>
    </row>
    <row r="41" spans="1:55" x14ac:dyDescent="0.3">
      <c r="A41">
        <v>41</v>
      </c>
      <c r="C41" t="s">
        <v>64</v>
      </c>
      <c r="D41" s="1" t="s">
        <v>54</v>
      </c>
      <c r="E41" t="s">
        <v>64</v>
      </c>
      <c r="F41" t="s">
        <v>64</v>
      </c>
      <c r="G41" s="1" t="s">
        <v>54</v>
      </c>
      <c r="H41" s="1" t="s">
        <v>53</v>
      </c>
      <c r="I41" s="1" t="s">
        <v>54</v>
      </c>
      <c r="J41" s="1" t="s">
        <v>55</v>
      </c>
      <c r="K41" s="1" t="s">
        <v>54</v>
      </c>
      <c r="L41" t="s">
        <v>64</v>
      </c>
      <c r="M41" s="1" t="s">
        <v>54</v>
      </c>
      <c r="N41" s="1" t="s">
        <v>54</v>
      </c>
      <c r="O41" t="s">
        <v>64</v>
      </c>
      <c r="P41" t="s">
        <v>64</v>
      </c>
      <c r="R41" s="1" t="s">
        <v>54</v>
      </c>
      <c r="S41" t="s">
        <v>56</v>
      </c>
      <c r="T41" t="s">
        <v>56</v>
      </c>
      <c r="U41" s="1" t="s">
        <v>53</v>
      </c>
      <c r="V41" s="1" t="s">
        <v>54</v>
      </c>
      <c r="W41" s="1" t="s">
        <v>54</v>
      </c>
      <c r="X41" t="s">
        <v>56</v>
      </c>
      <c r="Y41" t="s">
        <v>56</v>
      </c>
      <c r="Z41" s="1" t="s">
        <v>53</v>
      </c>
      <c r="AA41" t="s">
        <v>56</v>
      </c>
      <c r="AB41" s="1" t="s">
        <v>53</v>
      </c>
      <c r="AC41" s="1" t="s">
        <v>53</v>
      </c>
      <c r="AD41" t="s">
        <v>56</v>
      </c>
      <c r="AE41" t="s">
        <v>56</v>
      </c>
      <c r="AF41" s="1" t="s">
        <v>53</v>
      </c>
      <c r="AG41" s="1" t="s">
        <v>53</v>
      </c>
      <c r="AH41" s="1" t="s">
        <v>53</v>
      </c>
      <c r="AI41" s="1"/>
      <c r="AJ41" t="s">
        <v>60</v>
      </c>
      <c r="AK41" t="s">
        <v>65</v>
      </c>
      <c r="AL41" t="s">
        <v>59</v>
      </c>
      <c r="AM41" t="s">
        <v>66</v>
      </c>
      <c r="AN41" t="s">
        <v>60</v>
      </c>
      <c r="AO41" t="s">
        <v>60</v>
      </c>
      <c r="AP41" t="s">
        <v>59</v>
      </c>
      <c r="AQ41" t="s">
        <v>59</v>
      </c>
      <c r="AR41" t="s">
        <v>66</v>
      </c>
      <c r="AS41" t="s">
        <v>59</v>
      </c>
      <c r="AT41" t="s">
        <v>58</v>
      </c>
      <c r="AU41" t="s">
        <v>66</v>
      </c>
      <c r="AV41" t="s">
        <v>59</v>
      </c>
      <c r="AW41" t="s">
        <v>59</v>
      </c>
      <c r="AX41" t="s">
        <v>66</v>
      </c>
      <c r="AY41" t="s">
        <v>66</v>
      </c>
      <c r="AZ41" t="s">
        <v>66</v>
      </c>
      <c r="BB41" t="s">
        <v>70</v>
      </c>
      <c r="BC41" t="s">
        <v>75</v>
      </c>
    </row>
    <row r="42" spans="1:55" x14ac:dyDescent="0.3">
      <c r="A42">
        <v>42</v>
      </c>
      <c r="C42" t="s">
        <v>64</v>
      </c>
      <c r="D42" s="1" t="s">
        <v>53</v>
      </c>
      <c r="E42" s="1" t="s">
        <v>53</v>
      </c>
      <c r="F42" t="s">
        <v>64</v>
      </c>
      <c r="G42" s="1" t="s">
        <v>53</v>
      </c>
      <c r="H42" s="1" t="s">
        <v>54</v>
      </c>
      <c r="I42" s="1" t="s">
        <v>53</v>
      </c>
      <c r="J42" t="s">
        <v>64</v>
      </c>
      <c r="K42" s="1" t="s">
        <v>54</v>
      </c>
      <c r="L42" s="1" t="s">
        <v>54</v>
      </c>
      <c r="M42" s="1" t="s">
        <v>53</v>
      </c>
      <c r="N42" s="1" t="s">
        <v>55</v>
      </c>
      <c r="O42" s="1" t="s">
        <v>54</v>
      </c>
      <c r="P42" s="1" t="s">
        <v>54</v>
      </c>
      <c r="Q42" s="1"/>
      <c r="R42" s="1" t="s">
        <v>55</v>
      </c>
      <c r="S42" t="s">
        <v>56</v>
      </c>
      <c r="T42" t="s">
        <v>56</v>
      </c>
      <c r="U42" s="1" t="s">
        <v>54</v>
      </c>
      <c r="V42" t="s">
        <v>57</v>
      </c>
      <c r="W42" t="s">
        <v>57</v>
      </c>
      <c r="X42" t="s">
        <v>56</v>
      </c>
      <c r="Y42" t="s">
        <v>56</v>
      </c>
      <c r="Z42" t="s">
        <v>56</v>
      </c>
      <c r="AA42" t="s">
        <v>56</v>
      </c>
      <c r="AB42" t="s">
        <v>56</v>
      </c>
      <c r="AC42" t="s">
        <v>56</v>
      </c>
      <c r="AD42" t="s">
        <v>56</v>
      </c>
      <c r="AE42" s="1" t="s">
        <v>54</v>
      </c>
      <c r="AF42" t="s">
        <v>56</v>
      </c>
      <c r="AG42" s="1" t="s">
        <v>53</v>
      </c>
      <c r="AH42" s="1" t="s">
        <v>53</v>
      </c>
      <c r="AI42" s="1"/>
      <c r="AJ42" t="s">
        <v>60</v>
      </c>
      <c r="AK42" t="s">
        <v>59</v>
      </c>
      <c r="AL42" t="s">
        <v>59</v>
      </c>
      <c r="AM42" t="s">
        <v>58</v>
      </c>
      <c r="AN42" t="s">
        <v>60</v>
      </c>
      <c r="AO42" t="s">
        <v>66</v>
      </c>
      <c r="AP42" t="s">
        <v>65</v>
      </c>
      <c r="AQ42" t="s">
        <v>59</v>
      </c>
      <c r="AR42" t="s">
        <v>59</v>
      </c>
      <c r="AS42" t="s">
        <v>65</v>
      </c>
      <c r="AT42" t="s">
        <v>65</v>
      </c>
      <c r="AU42" t="s">
        <v>65</v>
      </c>
      <c r="AV42" t="s">
        <v>65</v>
      </c>
      <c r="AW42" t="s">
        <v>59</v>
      </c>
      <c r="AX42" t="s">
        <v>59</v>
      </c>
      <c r="AY42" t="s">
        <v>59</v>
      </c>
      <c r="AZ42" t="s">
        <v>65</v>
      </c>
      <c r="BB42" t="s">
        <v>74</v>
      </c>
      <c r="BC42" t="s">
        <v>86</v>
      </c>
    </row>
    <row r="43" spans="1:55" x14ac:dyDescent="0.3">
      <c r="A43">
        <v>43</v>
      </c>
      <c r="C43" t="s">
        <v>64</v>
      </c>
      <c r="D43" t="s">
        <v>63</v>
      </c>
      <c r="E43" s="1" t="s">
        <v>53</v>
      </c>
      <c r="F43" s="1" t="s">
        <v>53</v>
      </c>
      <c r="G43" s="1" t="s">
        <v>53</v>
      </c>
      <c r="H43" s="1" t="s">
        <v>54</v>
      </c>
      <c r="I43" s="1" t="s">
        <v>54</v>
      </c>
      <c r="J43" s="1" t="s">
        <v>54</v>
      </c>
      <c r="K43" t="s">
        <v>63</v>
      </c>
      <c r="L43" s="1" t="s">
        <v>55</v>
      </c>
      <c r="M43" t="s">
        <v>63</v>
      </c>
      <c r="N43" t="s">
        <v>63</v>
      </c>
      <c r="O43" s="1" t="s">
        <v>55</v>
      </c>
      <c r="P43" t="s">
        <v>63</v>
      </c>
      <c r="R43" s="1" t="s">
        <v>54</v>
      </c>
      <c r="S43" t="s">
        <v>56</v>
      </c>
      <c r="T43" t="s">
        <v>56</v>
      </c>
      <c r="U43" s="1" t="s">
        <v>53</v>
      </c>
      <c r="V43" s="1" t="s">
        <v>54</v>
      </c>
      <c r="W43" s="1" t="s">
        <v>55</v>
      </c>
      <c r="X43" t="s">
        <v>56</v>
      </c>
      <c r="Y43" t="s">
        <v>56</v>
      </c>
      <c r="Z43" t="s">
        <v>56</v>
      </c>
      <c r="AA43" t="s">
        <v>56</v>
      </c>
      <c r="AB43" t="s">
        <v>56</v>
      </c>
      <c r="AC43" s="1" t="s">
        <v>53</v>
      </c>
      <c r="AD43" t="s">
        <v>56</v>
      </c>
      <c r="AE43" s="1" t="s">
        <v>54</v>
      </c>
      <c r="AF43" s="1" t="s">
        <v>53</v>
      </c>
      <c r="AG43" s="1" t="s">
        <v>55</v>
      </c>
      <c r="AH43" s="1" t="s">
        <v>53</v>
      </c>
      <c r="AI43" s="1"/>
      <c r="AJ43" t="s">
        <v>69</v>
      </c>
      <c r="AK43" t="s">
        <v>65</v>
      </c>
      <c r="AL43" t="s">
        <v>59</v>
      </c>
      <c r="AM43" t="s">
        <v>58</v>
      </c>
      <c r="AN43" t="s">
        <v>60</v>
      </c>
      <c r="AO43" t="s">
        <v>58</v>
      </c>
      <c r="AP43" t="s">
        <v>59</v>
      </c>
      <c r="AQ43" t="s">
        <v>59</v>
      </c>
      <c r="AR43" t="s">
        <v>59</v>
      </c>
      <c r="AS43" t="s">
        <v>66</v>
      </c>
      <c r="AT43" t="s">
        <v>65</v>
      </c>
      <c r="AU43" t="s">
        <v>59</v>
      </c>
      <c r="AV43" t="s">
        <v>59</v>
      </c>
      <c r="AW43" t="s">
        <v>58</v>
      </c>
      <c r="AX43" t="s">
        <v>66</v>
      </c>
      <c r="AY43" t="s">
        <v>58</v>
      </c>
      <c r="AZ43" t="s">
        <v>59</v>
      </c>
      <c r="BB43" t="s">
        <v>70</v>
      </c>
      <c r="BC43" t="s">
        <v>62</v>
      </c>
    </row>
    <row r="44" spans="1:55" x14ac:dyDescent="0.3">
      <c r="A44">
        <v>44</v>
      </c>
      <c r="C44" t="s">
        <v>64</v>
      </c>
      <c r="D44" s="1" t="s">
        <v>53</v>
      </c>
      <c r="E44" t="s">
        <v>64</v>
      </c>
      <c r="F44" t="s">
        <v>64</v>
      </c>
      <c r="G44" t="s">
        <v>64</v>
      </c>
      <c r="H44" s="1" t="s">
        <v>54</v>
      </c>
      <c r="I44" t="s">
        <v>64</v>
      </c>
      <c r="J44" t="s">
        <v>64</v>
      </c>
      <c r="K44" s="1" t="s">
        <v>54</v>
      </c>
      <c r="L44" t="s">
        <v>64</v>
      </c>
      <c r="M44" s="1" t="s">
        <v>54</v>
      </c>
      <c r="N44" s="1" t="s">
        <v>54</v>
      </c>
      <c r="O44" s="1" t="s">
        <v>55</v>
      </c>
      <c r="P44" s="1" t="s">
        <v>54</v>
      </c>
      <c r="Q44" s="1"/>
      <c r="R44" t="s">
        <v>56</v>
      </c>
      <c r="S44" s="1" t="s">
        <v>53</v>
      </c>
      <c r="T44" s="1" t="s">
        <v>54</v>
      </c>
      <c r="U44" s="1" t="s">
        <v>54</v>
      </c>
      <c r="V44" s="1" t="s">
        <v>54</v>
      </c>
      <c r="W44" s="1" t="s">
        <v>55</v>
      </c>
      <c r="X44" t="s">
        <v>56</v>
      </c>
      <c r="Y44" s="1" t="s">
        <v>53</v>
      </c>
      <c r="Z44" s="1" t="s">
        <v>53</v>
      </c>
      <c r="AA44" t="s">
        <v>56</v>
      </c>
      <c r="AB44" s="1" t="s">
        <v>53</v>
      </c>
      <c r="AC44" t="s">
        <v>56</v>
      </c>
      <c r="AD44" t="s">
        <v>56</v>
      </c>
      <c r="AE44" s="1" t="s">
        <v>53</v>
      </c>
      <c r="AF44" t="s">
        <v>56</v>
      </c>
      <c r="AG44" s="1" t="s">
        <v>55</v>
      </c>
      <c r="AH44" s="1" t="s">
        <v>54</v>
      </c>
      <c r="AI44" s="1"/>
      <c r="AJ44" t="s">
        <v>58</v>
      </c>
      <c r="AK44" t="s">
        <v>66</v>
      </c>
      <c r="AL44" t="s">
        <v>66</v>
      </c>
      <c r="AM44" t="s">
        <v>58</v>
      </c>
      <c r="AN44" t="s">
        <v>60</v>
      </c>
      <c r="AO44" t="s">
        <v>60</v>
      </c>
      <c r="AP44" t="s">
        <v>59</v>
      </c>
      <c r="AQ44" t="s">
        <v>66</v>
      </c>
      <c r="AR44" t="s">
        <v>66</v>
      </c>
      <c r="AS44" t="s">
        <v>65</v>
      </c>
      <c r="AT44" t="s">
        <v>58</v>
      </c>
      <c r="AU44" t="s">
        <v>65</v>
      </c>
      <c r="AV44" t="s">
        <v>65</v>
      </c>
      <c r="AW44" t="s">
        <v>66</v>
      </c>
      <c r="AX44" t="s">
        <v>59</v>
      </c>
      <c r="AY44" t="s">
        <v>60</v>
      </c>
      <c r="AZ44" t="s">
        <v>66</v>
      </c>
      <c r="BB44" t="s">
        <v>72</v>
      </c>
      <c r="BC44" t="s">
        <v>62</v>
      </c>
    </row>
    <row r="45" spans="1:55" x14ac:dyDescent="0.3">
      <c r="A45">
        <v>45</v>
      </c>
      <c r="C45" s="1" t="s">
        <v>53</v>
      </c>
      <c r="D45" s="1" t="s">
        <v>55</v>
      </c>
      <c r="E45" s="1" t="s">
        <v>53</v>
      </c>
      <c r="F45" s="1" t="s">
        <v>55</v>
      </c>
      <c r="G45" s="1" t="s">
        <v>54</v>
      </c>
      <c r="H45" t="s">
        <v>64</v>
      </c>
      <c r="I45" s="1" t="s">
        <v>54</v>
      </c>
      <c r="J45" t="s">
        <v>64</v>
      </c>
      <c r="K45" s="1" t="s">
        <v>54</v>
      </c>
      <c r="L45" t="s">
        <v>64</v>
      </c>
      <c r="M45" t="s">
        <v>64</v>
      </c>
      <c r="N45" s="1" t="s">
        <v>55</v>
      </c>
      <c r="O45" s="1" t="s">
        <v>55</v>
      </c>
      <c r="P45" s="1" t="s">
        <v>54</v>
      </c>
      <c r="Q45" s="1"/>
      <c r="R45" s="1" t="s">
        <v>54</v>
      </c>
      <c r="S45" t="s">
        <v>56</v>
      </c>
      <c r="T45" t="s">
        <v>56</v>
      </c>
      <c r="U45" s="1" t="s">
        <v>53</v>
      </c>
      <c r="V45" s="1" t="s">
        <v>54</v>
      </c>
      <c r="W45" s="1" t="s">
        <v>54</v>
      </c>
      <c r="X45" t="s">
        <v>56</v>
      </c>
      <c r="Y45" t="s">
        <v>56</v>
      </c>
      <c r="Z45" t="s">
        <v>56</v>
      </c>
      <c r="AA45" t="s">
        <v>56</v>
      </c>
      <c r="AB45" t="s">
        <v>56</v>
      </c>
      <c r="AC45" t="s">
        <v>56</v>
      </c>
      <c r="AD45" t="s">
        <v>56</v>
      </c>
      <c r="AE45" t="s">
        <v>56</v>
      </c>
      <c r="AF45" t="s">
        <v>56</v>
      </c>
      <c r="AG45" s="1" t="s">
        <v>53</v>
      </c>
      <c r="AH45" t="s">
        <v>56</v>
      </c>
      <c r="AJ45" t="s">
        <v>60</v>
      </c>
      <c r="AK45" t="s">
        <v>66</v>
      </c>
      <c r="AL45" t="s">
        <v>66</v>
      </c>
      <c r="AM45" t="s">
        <v>58</v>
      </c>
      <c r="AN45" t="s">
        <v>60</v>
      </c>
      <c r="AO45" t="s">
        <v>60</v>
      </c>
      <c r="AP45" t="s">
        <v>66</v>
      </c>
      <c r="AQ45" t="s">
        <v>66</v>
      </c>
      <c r="AR45" t="s">
        <v>66</v>
      </c>
      <c r="AS45" t="s">
        <v>66</v>
      </c>
      <c r="AT45" t="s">
        <v>66</v>
      </c>
      <c r="AU45" t="s">
        <v>66</v>
      </c>
      <c r="AV45" t="s">
        <v>66</v>
      </c>
      <c r="AW45" t="s">
        <v>66</v>
      </c>
      <c r="AX45" t="s">
        <v>66</v>
      </c>
      <c r="AY45" t="s">
        <v>58</v>
      </c>
      <c r="AZ45" t="s">
        <v>66</v>
      </c>
      <c r="BB45" t="s">
        <v>72</v>
      </c>
      <c r="BC45" t="s">
        <v>83</v>
      </c>
    </row>
    <row r="46" spans="1:55" x14ac:dyDescent="0.3">
      <c r="A46">
        <v>46</v>
      </c>
      <c r="C46" s="1" t="s">
        <v>53</v>
      </c>
      <c r="D46" s="1" t="s">
        <v>55</v>
      </c>
      <c r="E46" s="1" t="s">
        <v>53</v>
      </c>
      <c r="F46" s="1" t="s">
        <v>53</v>
      </c>
      <c r="G46" s="1" t="s">
        <v>53</v>
      </c>
      <c r="H46" s="1" t="s">
        <v>53</v>
      </c>
      <c r="I46" s="1" t="s">
        <v>53</v>
      </c>
      <c r="J46" t="s">
        <v>64</v>
      </c>
      <c r="K46" s="1" t="s">
        <v>54</v>
      </c>
      <c r="L46" s="1" t="s">
        <v>53</v>
      </c>
      <c r="M46" s="1" t="s">
        <v>53</v>
      </c>
      <c r="N46" s="1" t="s">
        <v>54</v>
      </c>
      <c r="O46" s="1" t="s">
        <v>54</v>
      </c>
      <c r="P46" s="1" t="s">
        <v>53</v>
      </c>
      <c r="Q46" s="1"/>
      <c r="R46" s="1" t="s">
        <v>55</v>
      </c>
      <c r="S46" t="s">
        <v>56</v>
      </c>
      <c r="T46" t="s">
        <v>56</v>
      </c>
      <c r="U46" s="1" t="s">
        <v>54</v>
      </c>
      <c r="V46" t="s">
        <v>57</v>
      </c>
      <c r="W46" t="s">
        <v>57</v>
      </c>
      <c r="X46" t="s">
        <v>56</v>
      </c>
      <c r="Y46" s="1" t="s">
        <v>54</v>
      </c>
      <c r="Z46" s="1" t="s">
        <v>53</v>
      </c>
      <c r="AA46" s="1" t="s">
        <v>53</v>
      </c>
      <c r="AB46" t="s">
        <v>56</v>
      </c>
      <c r="AC46" t="s">
        <v>56</v>
      </c>
      <c r="AD46" t="s">
        <v>56</v>
      </c>
      <c r="AE46" s="1" t="s">
        <v>53</v>
      </c>
      <c r="AF46" s="1" t="s">
        <v>53</v>
      </c>
      <c r="AG46" s="1" t="s">
        <v>54</v>
      </c>
      <c r="AH46" s="1" t="s">
        <v>53</v>
      </c>
      <c r="AI46" s="1"/>
      <c r="AJ46" t="s">
        <v>60</v>
      </c>
      <c r="AK46" t="s">
        <v>59</v>
      </c>
      <c r="AL46" t="s">
        <v>66</v>
      </c>
      <c r="AM46" t="s">
        <v>60</v>
      </c>
      <c r="AN46" t="s">
        <v>60</v>
      </c>
      <c r="AO46" t="s">
        <v>69</v>
      </c>
      <c r="AP46" t="s">
        <v>59</v>
      </c>
      <c r="AQ46" t="s">
        <v>58</v>
      </c>
      <c r="AR46" t="s">
        <v>66</v>
      </c>
      <c r="AS46" t="s">
        <v>66</v>
      </c>
      <c r="AT46" t="s">
        <v>59</v>
      </c>
      <c r="AU46" t="s">
        <v>59</v>
      </c>
      <c r="AV46" t="s">
        <v>59</v>
      </c>
      <c r="AW46" t="s">
        <v>58</v>
      </c>
      <c r="AX46" t="s">
        <v>58</v>
      </c>
      <c r="AY46" t="s">
        <v>58</v>
      </c>
      <c r="AZ46" t="s">
        <v>59</v>
      </c>
      <c r="BB46" t="s">
        <v>72</v>
      </c>
      <c r="BC46" t="s">
        <v>83</v>
      </c>
    </row>
    <row r="47" spans="1:55" x14ac:dyDescent="0.3">
      <c r="A47">
        <v>47</v>
      </c>
      <c r="C47" s="1" t="s">
        <v>54</v>
      </c>
      <c r="D47" s="1" t="s">
        <v>54</v>
      </c>
      <c r="E47" s="1" t="s">
        <v>53</v>
      </c>
      <c r="F47" s="1" t="s">
        <v>54</v>
      </c>
      <c r="G47" s="1" t="s">
        <v>54</v>
      </c>
      <c r="H47" s="1" t="s">
        <v>54</v>
      </c>
      <c r="I47" s="1" t="s">
        <v>53</v>
      </c>
      <c r="J47" t="s">
        <v>64</v>
      </c>
      <c r="K47" t="s">
        <v>63</v>
      </c>
      <c r="L47" s="1" t="s">
        <v>53</v>
      </c>
      <c r="M47" s="1" t="s">
        <v>54</v>
      </c>
      <c r="N47" s="1" t="s">
        <v>55</v>
      </c>
      <c r="O47" s="1" t="s">
        <v>55</v>
      </c>
      <c r="P47" s="1" t="s">
        <v>55</v>
      </c>
      <c r="Q47" s="1"/>
      <c r="R47" s="1" t="s">
        <v>53</v>
      </c>
      <c r="S47" t="s">
        <v>56</v>
      </c>
      <c r="T47" t="s">
        <v>56</v>
      </c>
      <c r="U47" s="1" t="s">
        <v>53</v>
      </c>
      <c r="V47" s="1" t="s">
        <v>54</v>
      </c>
      <c r="W47" s="1" t="s">
        <v>54</v>
      </c>
      <c r="X47" t="s">
        <v>56</v>
      </c>
      <c r="Y47" t="s">
        <v>56</v>
      </c>
      <c r="Z47" t="s">
        <v>56</v>
      </c>
      <c r="AA47" t="s">
        <v>56</v>
      </c>
      <c r="AB47" t="s">
        <v>56</v>
      </c>
      <c r="AC47" s="1" t="s">
        <v>54</v>
      </c>
      <c r="AD47" t="s">
        <v>56</v>
      </c>
      <c r="AE47" s="1" t="s">
        <v>53</v>
      </c>
      <c r="AF47" s="1" t="s">
        <v>53</v>
      </c>
      <c r="AG47" s="1" t="s">
        <v>53</v>
      </c>
      <c r="AH47" s="1" t="s">
        <v>53</v>
      </c>
      <c r="AI47" s="1"/>
      <c r="AJ47" t="s">
        <v>60</v>
      </c>
      <c r="AK47" t="s">
        <v>66</v>
      </c>
      <c r="AL47" t="s">
        <v>59</v>
      </c>
      <c r="AM47" t="s">
        <v>58</v>
      </c>
      <c r="AN47" t="s">
        <v>69</v>
      </c>
      <c r="AO47" t="s">
        <v>58</v>
      </c>
      <c r="AP47" t="s">
        <v>65</v>
      </c>
      <c r="AQ47" t="s">
        <v>59</v>
      </c>
      <c r="AR47" t="s">
        <v>59</v>
      </c>
      <c r="AS47" t="s">
        <v>65</v>
      </c>
      <c r="AT47" t="s">
        <v>65</v>
      </c>
      <c r="AU47" t="s">
        <v>66</v>
      </c>
      <c r="AV47" t="s">
        <v>65</v>
      </c>
      <c r="AW47" t="s">
        <v>59</v>
      </c>
      <c r="AX47" t="s">
        <v>59</v>
      </c>
      <c r="AY47" t="s">
        <v>59</v>
      </c>
      <c r="AZ47" t="s">
        <v>59</v>
      </c>
      <c r="BB47" t="s">
        <v>74</v>
      </c>
      <c r="BC47" t="s">
        <v>75</v>
      </c>
    </row>
    <row r="48" spans="1:55" x14ac:dyDescent="0.3">
      <c r="A48">
        <v>48</v>
      </c>
      <c r="C48" s="1" t="s">
        <v>53</v>
      </c>
      <c r="D48" t="s">
        <v>63</v>
      </c>
      <c r="E48" s="1" t="s">
        <v>53</v>
      </c>
      <c r="F48" t="s">
        <v>63</v>
      </c>
      <c r="G48" t="s">
        <v>63</v>
      </c>
      <c r="H48" t="s">
        <v>63</v>
      </c>
      <c r="I48" t="s">
        <v>64</v>
      </c>
      <c r="J48" t="s">
        <v>64</v>
      </c>
      <c r="K48" s="1" t="s">
        <v>54</v>
      </c>
      <c r="L48" s="1" t="s">
        <v>55</v>
      </c>
      <c r="M48" s="1" t="s">
        <v>55</v>
      </c>
      <c r="N48" s="1" t="s">
        <v>54</v>
      </c>
      <c r="O48" s="1" t="s">
        <v>54</v>
      </c>
      <c r="P48" s="1" t="s">
        <v>54</v>
      </c>
      <c r="Q48" s="1"/>
      <c r="R48" s="1" t="s">
        <v>53</v>
      </c>
      <c r="S48" t="s">
        <v>56</v>
      </c>
      <c r="T48" t="s">
        <v>56</v>
      </c>
      <c r="U48" t="s">
        <v>56</v>
      </c>
      <c r="V48" s="1" t="s">
        <v>54</v>
      </c>
      <c r="W48" s="1" t="s">
        <v>54</v>
      </c>
      <c r="X48" s="1" t="s">
        <v>54</v>
      </c>
      <c r="Y48" t="s">
        <v>56</v>
      </c>
      <c r="Z48" t="s">
        <v>56</v>
      </c>
      <c r="AA48" t="s">
        <v>56</v>
      </c>
      <c r="AB48" t="s">
        <v>56</v>
      </c>
      <c r="AC48" s="1" t="s">
        <v>54</v>
      </c>
      <c r="AD48" s="1" t="s">
        <v>54</v>
      </c>
      <c r="AE48" s="1" t="s">
        <v>55</v>
      </c>
      <c r="AF48" t="s">
        <v>57</v>
      </c>
      <c r="AG48" t="s">
        <v>57</v>
      </c>
      <c r="AH48" s="1" t="s">
        <v>55</v>
      </c>
      <c r="AI48" s="1"/>
      <c r="AJ48" t="s">
        <v>60</v>
      </c>
      <c r="AK48" t="s">
        <v>66</v>
      </c>
      <c r="AL48" t="s">
        <v>66</v>
      </c>
      <c r="AM48" t="s">
        <v>66</v>
      </c>
      <c r="AN48" t="s">
        <v>60</v>
      </c>
      <c r="AO48" t="s">
        <v>60</v>
      </c>
      <c r="AP48" t="s">
        <v>66</v>
      </c>
      <c r="AQ48" t="s">
        <v>66</v>
      </c>
      <c r="AR48" t="s">
        <v>66</v>
      </c>
      <c r="AS48" t="s">
        <v>59</v>
      </c>
      <c r="AT48" t="s">
        <v>59</v>
      </c>
      <c r="AU48" t="s">
        <v>60</v>
      </c>
      <c r="AV48" t="s">
        <v>66</v>
      </c>
      <c r="AW48" t="s">
        <v>60</v>
      </c>
      <c r="AX48" t="s">
        <v>60</v>
      </c>
      <c r="AY48" t="s">
        <v>60</v>
      </c>
      <c r="AZ48" t="s">
        <v>60</v>
      </c>
      <c r="BB48" t="s">
        <v>70</v>
      </c>
      <c r="BC48" t="s">
        <v>73</v>
      </c>
    </row>
    <row r="49" spans="1:55" x14ac:dyDescent="0.3">
      <c r="A49">
        <v>49</v>
      </c>
      <c r="C49" t="s">
        <v>64</v>
      </c>
      <c r="D49" s="1" t="s">
        <v>55</v>
      </c>
      <c r="E49" s="1" t="s">
        <v>54</v>
      </c>
      <c r="F49" s="1" t="s">
        <v>53</v>
      </c>
      <c r="G49" s="1" t="s">
        <v>53</v>
      </c>
      <c r="H49" s="1" t="s">
        <v>54</v>
      </c>
      <c r="I49" s="1" t="s">
        <v>54</v>
      </c>
      <c r="J49" s="1" t="s">
        <v>53</v>
      </c>
      <c r="K49" s="1" t="s">
        <v>55</v>
      </c>
      <c r="L49" s="1" t="s">
        <v>54</v>
      </c>
      <c r="M49" s="1" t="s">
        <v>54</v>
      </c>
      <c r="N49" s="1" t="s">
        <v>55</v>
      </c>
      <c r="O49" t="s">
        <v>63</v>
      </c>
      <c r="P49" s="1" t="s">
        <v>55</v>
      </c>
      <c r="Q49" s="1"/>
      <c r="R49" s="1" t="s">
        <v>54</v>
      </c>
      <c r="S49" t="s">
        <v>56</v>
      </c>
      <c r="T49" s="1" t="s">
        <v>54</v>
      </c>
      <c r="U49" s="1" t="s">
        <v>54</v>
      </c>
      <c r="V49" s="1" t="s">
        <v>55</v>
      </c>
      <c r="W49" s="1" t="s">
        <v>54</v>
      </c>
      <c r="X49" s="1" t="s">
        <v>53</v>
      </c>
      <c r="Y49" t="s">
        <v>56</v>
      </c>
      <c r="Z49" s="1" t="s">
        <v>53</v>
      </c>
      <c r="AA49" t="s">
        <v>56</v>
      </c>
      <c r="AB49" t="s">
        <v>56</v>
      </c>
      <c r="AC49" s="1" t="s">
        <v>54</v>
      </c>
      <c r="AD49" t="s">
        <v>56</v>
      </c>
      <c r="AE49" s="1" t="s">
        <v>54</v>
      </c>
      <c r="AF49" s="1" t="s">
        <v>54</v>
      </c>
      <c r="AG49" s="1" t="s">
        <v>55</v>
      </c>
      <c r="AH49" s="1" t="s">
        <v>53</v>
      </c>
      <c r="AI49" s="1"/>
      <c r="AJ49" t="s">
        <v>69</v>
      </c>
      <c r="AK49" t="s">
        <v>66</v>
      </c>
      <c r="AL49" t="s">
        <v>66</v>
      </c>
      <c r="AM49" t="s">
        <v>58</v>
      </c>
      <c r="AN49" t="s">
        <v>69</v>
      </c>
      <c r="AO49" t="s">
        <v>60</v>
      </c>
      <c r="AP49" t="s">
        <v>66</v>
      </c>
      <c r="AQ49" t="s">
        <v>66</v>
      </c>
      <c r="AR49" t="s">
        <v>58</v>
      </c>
      <c r="AS49" t="s">
        <v>66</v>
      </c>
      <c r="AT49" t="s">
        <v>66</v>
      </c>
      <c r="AU49" t="s">
        <v>58</v>
      </c>
      <c r="AV49" t="s">
        <v>66</v>
      </c>
      <c r="AW49" t="s">
        <v>60</v>
      </c>
      <c r="AX49" t="s">
        <v>58</v>
      </c>
      <c r="AY49" t="s">
        <v>69</v>
      </c>
      <c r="AZ49" t="s">
        <v>58</v>
      </c>
      <c r="BB49" t="s">
        <v>70</v>
      </c>
      <c r="BC49" t="s">
        <v>79</v>
      </c>
    </row>
    <row r="50" spans="1:55" x14ac:dyDescent="0.3">
      <c r="A50">
        <v>50</v>
      </c>
      <c r="C50" t="s">
        <v>64</v>
      </c>
      <c r="D50" s="1" t="s">
        <v>55</v>
      </c>
      <c r="E50" s="1" t="s">
        <v>54</v>
      </c>
      <c r="F50" s="1" t="s">
        <v>53</v>
      </c>
      <c r="G50" t="s">
        <v>63</v>
      </c>
      <c r="H50" t="s">
        <v>63</v>
      </c>
      <c r="I50" s="1" t="s">
        <v>53</v>
      </c>
      <c r="J50" t="s">
        <v>64</v>
      </c>
      <c r="K50" s="1" t="s">
        <v>54</v>
      </c>
      <c r="L50" s="1" t="s">
        <v>53</v>
      </c>
      <c r="M50" s="1" t="s">
        <v>53</v>
      </c>
      <c r="N50" s="1" t="s">
        <v>55</v>
      </c>
      <c r="O50" s="1" t="s">
        <v>54</v>
      </c>
      <c r="P50" s="1" t="s">
        <v>55</v>
      </c>
      <c r="Q50" s="1"/>
      <c r="R50" s="1" t="s">
        <v>54</v>
      </c>
      <c r="S50" t="s">
        <v>56</v>
      </c>
      <c r="T50" s="1" t="s">
        <v>53</v>
      </c>
      <c r="U50" s="1" t="s">
        <v>54</v>
      </c>
      <c r="V50" s="1" t="s">
        <v>55</v>
      </c>
      <c r="W50" s="1" t="s">
        <v>53</v>
      </c>
      <c r="X50" t="s">
        <v>56</v>
      </c>
      <c r="Y50" t="s">
        <v>56</v>
      </c>
      <c r="Z50" t="s">
        <v>56</v>
      </c>
      <c r="AA50" t="s">
        <v>56</v>
      </c>
      <c r="AB50" t="s">
        <v>56</v>
      </c>
      <c r="AC50" t="s">
        <v>56</v>
      </c>
      <c r="AD50" t="s">
        <v>56</v>
      </c>
      <c r="AE50" s="1" t="s">
        <v>54</v>
      </c>
      <c r="AF50" s="1" t="s">
        <v>53</v>
      </c>
      <c r="AG50" s="1" t="s">
        <v>54</v>
      </c>
      <c r="AH50" s="1" t="s">
        <v>54</v>
      </c>
      <c r="AI50" s="1"/>
      <c r="AJ50" t="s">
        <v>60</v>
      </c>
      <c r="AK50" t="s">
        <v>59</v>
      </c>
      <c r="AL50" t="s">
        <v>59</v>
      </c>
      <c r="AM50" t="s">
        <v>66</v>
      </c>
      <c r="AN50" t="s">
        <v>66</v>
      </c>
      <c r="AO50" t="s">
        <v>58</v>
      </c>
      <c r="AP50" t="s">
        <v>59</v>
      </c>
      <c r="AQ50" t="s">
        <v>59</v>
      </c>
      <c r="AR50" t="s">
        <v>58</v>
      </c>
      <c r="AS50" t="s">
        <v>59</v>
      </c>
      <c r="AT50" t="s">
        <v>65</v>
      </c>
      <c r="AU50" t="s">
        <v>65</v>
      </c>
      <c r="AV50" t="s">
        <v>59</v>
      </c>
      <c r="AW50" t="s">
        <v>58</v>
      </c>
      <c r="AX50" t="s">
        <v>66</v>
      </c>
      <c r="AY50" t="s">
        <v>60</v>
      </c>
      <c r="AZ50" t="s">
        <v>58</v>
      </c>
      <c r="BB50" t="s">
        <v>70</v>
      </c>
      <c r="BC50" t="s">
        <v>85</v>
      </c>
    </row>
    <row r="51" spans="1:55" x14ac:dyDescent="0.3">
      <c r="A51">
        <v>51</v>
      </c>
      <c r="C51" s="1" t="s">
        <v>53</v>
      </c>
      <c r="D51" s="1" t="s">
        <v>53</v>
      </c>
      <c r="E51" s="1" t="s">
        <v>53</v>
      </c>
      <c r="F51" s="1" t="s">
        <v>55</v>
      </c>
      <c r="G51" s="1" t="s">
        <v>55</v>
      </c>
      <c r="H51" s="1" t="s">
        <v>55</v>
      </c>
      <c r="I51" s="1" t="s">
        <v>55</v>
      </c>
      <c r="J51" s="1" t="s">
        <v>53</v>
      </c>
      <c r="K51" s="1" t="s">
        <v>54</v>
      </c>
      <c r="L51" s="1" t="s">
        <v>55</v>
      </c>
      <c r="M51" s="1" t="s">
        <v>55</v>
      </c>
      <c r="N51" s="1" t="s">
        <v>54</v>
      </c>
      <c r="O51" s="1" t="s">
        <v>53</v>
      </c>
      <c r="P51" s="1" t="s">
        <v>53</v>
      </c>
      <c r="Q51" s="1"/>
      <c r="R51" t="s">
        <v>56</v>
      </c>
      <c r="S51" t="s">
        <v>56</v>
      </c>
      <c r="T51" t="s">
        <v>56</v>
      </c>
      <c r="U51" t="s">
        <v>56</v>
      </c>
      <c r="V51" t="s">
        <v>56</v>
      </c>
      <c r="W51" t="s">
        <v>56</v>
      </c>
      <c r="X51" t="s">
        <v>56</v>
      </c>
      <c r="Y51" t="s">
        <v>56</v>
      </c>
      <c r="Z51" t="s">
        <v>56</v>
      </c>
      <c r="AA51" t="s">
        <v>56</v>
      </c>
      <c r="AB51" t="s">
        <v>56</v>
      </c>
      <c r="AC51" t="s">
        <v>56</v>
      </c>
      <c r="AD51" t="s">
        <v>56</v>
      </c>
      <c r="AE51" t="s">
        <v>56</v>
      </c>
      <c r="AF51" t="s">
        <v>56</v>
      </c>
      <c r="AG51" t="s">
        <v>56</v>
      </c>
      <c r="AH51" t="s">
        <v>56</v>
      </c>
      <c r="AJ51" t="s">
        <v>60</v>
      </c>
      <c r="AK51" t="s">
        <v>66</v>
      </c>
      <c r="AL51" t="s">
        <v>66</v>
      </c>
      <c r="AM51" t="s">
        <v>58</v>
      </c>
      <c r="AN51" t="s">
        <v>60</v>
      </c>
      <c r="AO51" t="s">
        <v>60</v>
      </c>
      <c r="AP51" t="s">
        <v>60</v>
      </c>
      <c r="AQ51" t="s">
        <v>60</v>
      </c>
      <c r="AR51" t="s">
        <v>60</v>
      </c>
      <c r="AS51" t="s">
        <v>59</v>
      </c>
      <c r="AT51" t="s">
        <v>59</v>
      </c>
      <c r="AU51" t="s">
        <v>59</v>
      </c>
      <c r="AV51" t="s">
        <v>59</v>
      </c>
      <c r="AW51" t="s">
        <v>59</v>
      </c>
      <c r="AX51" t="s">
        <v>59</v>
      </c>
      <c r="AY51" t="s">
        <v>66</v>
      </c>
      <c r="AZ51" t="s">
        <v>66</v>
      </c>
      <c r="BB51" t="s">
        <v>61</v>
      </c>
      <c r="BC51" t="s">
        <v>76</v>
      </c>
    </row>
    <row r="52" spans="1:55" x14ac:dyDescent="0.3">
      <c r="A52">
        <v>52</v>
      </c>
      <c r="C52" s="1" t="s">
        <v>53</v>
      </c>
      <c r="D52" t="s">
        <v>64</v>
      </c>
      <c r="E52" s="1" t="s">
        <v>53</v>
      </c>
      <c r="F52" s="1" t="s">
        <v>53</v>
      </c>
      <c r="G52" s="1" t="s">
        <v>53</v>
      </c>
      <c r="H52" s="1" t="s">
        <v>53</v>
      </c>
      <c r="I52" s="1" t="s">
        <v>53</v>
      </c>
      <c r="J52" t="s">
        <v>64</v>
      </c>
      <c r="K52" s="1" t="s">
        <v>53</v>
      </c>
      <c r="L52" s="1" t="s">
        <v>53</v>
      </c>
      <c r="M52" s="1" t="s">
        <v>53</v>
      </c>
      <c r="N52" s="1" t="s">
        <v>53</v>
      </c>
      <c r="O52" s="1" t="s">
        <v>53</v>
      </c>
      <c r="P52" t="s">
        <v>64</v>
      </c>
      <c r="R52" t="s">
        <v>56</v>
      </c>
      <c r="S52" t="s">
        <v>56</v>
      </c>
      <c r="T52" t="s">
        <v>56</v>
      </c>
      <c r="U52" t="s">
        <v>56</v>
      </c>
      <c r="V52" t="s">
        <v>56</v>
      </c>
      <c r="W52" t="s">
        <v>56</v>
      </c>
      <c r="X52" t="s">
        <v>56</v>
      </c>
      <c r="Y52" t="s">
        <v>56</v>
      </c>
      <c r="Z52" t="s">
        <v>56</v>
      </c>
      <c r="AA52" t="s">
        <v>56</v>
      </c>
      <c r="AB52" t="s">
        <v>56</v>
      </c>
      <c r="AC52" t="s">
        <v>56</v>
      </c>
      <c r="AD52" t="s">
        <v>56</v>
      </c>
      <c r="AE52" t="s">
        <v>56</v>
      </c>
      <c r="AF52" t="s">
        <v>56</v>
      </c>
      <c r="AG52" t="s">
        <v>56</v>
      </c>
      <c r="AH52" t="s">
        <v>56</v>
      </c>
      <c r="AJ52" t="s">
        <v>60</v>
      </c>
      <c r="AK52" t="s">
        <v>66</v>
      </c>
      <c r="AL52" t="s">
        <v>66</v>
      </c>
      <c r="AM52" t="s">
        <v>66</v>
      </c>
      <c r="AN52" t="s">
        <v>66</v>
      </c>
      <c r="AO52" t="s">
        <v>66</v>
      </c>
      <c r="AP52" t="s">
        <v>66</v>
      </c>
      <c r="AQ52" t="s">
        <v>66</v>
      </c>
      <c r="AR52" t="s">
        <v>66</v>
      </c>
      <c r="AS52" t="s">
        <v>65</v>
      </c>
      <c r="AT52" t="s">
        <v>65</v>
      </c>
      <c r="AU52" t="s">
        <v>66</v>
      </c>
      <c r="AV52" t="s">
        <v>59</v>
      </c>
      <c r="AW52" t="s">
        <v>59</v>
      </c>
      <c r="AX52" t="s">
        <v>66</v>
      </c>
      <c r="AY52" t="s">
        <v>66</v>
      </c>
      <c r="AZ52" t="s">
        <v>66</v>
      </c>
      <c r="BB52" t="s">
        <v>70</v>
      </c>
      <c r="BC52" t="s">
        <v>87</v>
      </c>
    </row>
    <row r="53" spans="1:55" x14ac:dyDescent="0.3">
      <c r="A53">
        <v>53</v>
      </c>
      <c r="C53" t="s">
        <v>64</v>
      </c>
      <c r="D53" t="s">
        <v>63</v>
      </c>
      <c r="E53" t="s">
        <v>64</v>
      </c>
      <c r="F53" s="1" t="s">
        <v>53</v>
      </c>
      <c r="G53" s="1" t="s">
        <v>55</v>
      </c>
      <c r="H53" s="1" t="s">
        <v>54</v>
      </c>
      <c r="I53" s="1" t="s">
        <v>54</v>
      </c>
      <c r="J53" s="1" t="s">
        <v>53</v>
      </c>
      <c r="K53" s="1" t="s">
        <v>54</v>
      </c>
      <c r="L53" s="1" t="s">
        <v>53</v>
      </c>
      <c r="M53" s="1" t="s">
        <v>53</v>
      </c>
      <c r="N53" s="1" t="s">
        <v>55</v>
      </c>
      <c r="O53" t="s">
        <v>63</v>
      </c>
      <c r="P53" s="1" t="s">
        <v>55</v>
      </c>
      <c r="Q53" s="1"/>
      <c r="R53" s="1" t="s">
        <v>54</v>
      </c>
      <c r="S53" s="1" t="s">
        <v>53</v>
      </c>
      <c r="T53" s="1" t="s">
        <v>53</v>
      </c>
      <c r="U53" s="1" t="s">
        <v>54</v>
      </c>
      <c r="V53" s="1" t="s">
        <v>55</v>
      </c>
      <c r="W53" s="1" t="s">
        <v>55</v>
      </c>
      <c r="X53" s="1" t="s">
        <v>53</v>
      </c>
      <c r="Y53" s="1" t="s">
        <v>54</v>
      </c>
      <c r="Z53" t="s">
        <v>56</v>
      </c>
      <c r="AA53" t="s">
        <v>56</v>
      </c>
      <c r="AB53" t="s">
        <v>56</v>
      </c>
      <c r="AC53" s="1" t="s">
        <v>54</v>
      </c>
      <c r="AD53" s="1" t="s">
        <v>53</v>
      </c>
      <c r="AE53" s="1" t="s">
        <v>55</v>
      </c>
      <c r="AF53" s="1" t="s">
        <v>53</v>
      </c>
      <c r="AG53" s="1" t="s">
        <v>54</v>
      </c>
      <c r="AH53" s="1" t="s">
        <v>54</v>
      </c>
      <c r="AI53" s="1"/>
      <c r="AJ53" t="s">
        <v>60</v>
      </c>
      <c r="AK53" t="s">
        <v>66</v>
      </c>
      <c r="AL53" t="s">
        <v>66</v>
      </c>
      <c r="AM53" t="s">
        <v>58</v>
      </c>
      <c r="AN53" t="s">
        <v>60</v>
      </c>
      <c r="AO53" t="s">
        <v>69</v>
      </c>
      <c r="AP53" t="s">
        <v>58</v>
      </c>
      <c r="AQ53" t="s">
        <v>60</v>
      </c>
      <c r="AR53" t="s">
        <v>59</v>
      </c>
      <c r="AS53" t="s">
        <v>59</v>
      </c>
      <c r="AT53" t="s">
        <v>59</v>
      </c>
      <c r="AU53" t="s">
        <v>58</v>
      </c>
      <c r="AV53" t="s">
        <v>59</v>
      </c>
      <c r="AW53" t="s">
        <v>58</v>
      </c>
      <c r="AX53" t="s">
        <v>66</v>
      </c>
      <c r="AY53" t="s">
        <v>66</v>
      </c>
      <c r="AZ53" t="s">
        <v>66</v>
      </c>
      <c r="BB53" t="s">
        <v>72</v>
      </c>
      <c r="BC53" t="s">
        <v>71</v>
      </c>
    </row>
    <row r="54" spans="1:55" x14ac:dyDescent="0.3">
      <c r="A54">
        <v>54</v>
      </c>
      <c r="C54" t="s">
        <v>64</v>
      </c>
      <c r="D54" s="1" t="s">
        <v>55</v>
      </c>
      <c r="E54" s="1" t="s">
        <v>54</v>
      </c>
      <c r="F54" t="s">
        <v>64</v>
      </c>
      <c r="G54" s="1" t="s">
        <v>55</v>
      </c>
      <c r="H54" t="s">
        <v>63</v>
      </c>
      <c r="I54" s="1" t="s">
        <v>55</v>
      </c>
      <c r="J54" s="1" t="s">
        <v>55</v>
      </c>
      <c r="K54" s="1" t="s">
        <v>55</v>
      </c>
      <c r="L54" t="s">
        <v>64</v>
      </c>
      <c r="M54" s="1" t="s">
        <v>54</v>
      </c>
      <c r="N54" s="1" t="s">
        <v>55</v>
      </c>
      <c r="O54" t="s">
        <v>63</v>
      </c>
      <c r="P54" s="1" t="s">
        <v>55</v>
      </c>
      <c r="Q54" s="1"/>
      <c r="R54" t="s">
        <v>57</v>
      </c>
      <c r="S54" t="s">
        <v>56</v>
      </c>
      <c r="T54" s="1" t="s">
        <v>53</v>
      </c>
      <c r="U54" s="1" t="s">
        <v>54</v>
      </c>
      <c r="V54" t="s">
        <v>57</v>
      </c>
      <c r="W54" s="1" t="s">
        <v>55</v>
      </c>
      <c r="X54" s="1" t="s">
        <v>53</v>
      </c>
      <c r="Y54" t="s">
        <v>56</v>
      </c>
      <c r="Z54" s="1" t="s">
        <v>55</v>
      </c>
      <c r="AA54" s="1" t="s">
        <v>54</v>
      </c>
      <c r="AB54" s="1" t="s">
        <v>53</v>
      </c>
      <c r="AC54" s="1" t="s">
        <v>54</v>
      </c>
      <c r="AD54" t="s">
        <v>56</v>
      </c>
      <c r="AE54" s="1" t="s">
        <v>54</v>
      </c>
      <c r="AF54" s="1" t="s">
        <v>55</v>
      </c>
      <c r="AG54" s="1" t="s">
        <v>55</v>
      </c>
      <c r="AH54" s="1" t="s">
        <v>54</v>
      </c>
      <c r="AI54" s="1"/>
      <c r="AJ54" t="s">
        <v>68</v>
      </c>
      <c r="AK54" t="s">
        <v>65</v>
      </c>
      <c r="AL54" t="s">
        <v>59</v>
      </c>
      <c r="AM54" t="s">
        <v>66</v>
      </c>
      <c r="AN54" t="s">
        <v>69</v>
      </c>
      <c r="AO54" t="s">
        <v>60</v>
      </c>
      <c r="AP54" t="s">
        <v>65</v>
      </c>
      <c r="AQ54" t="s">
        <v>59</v>
      </c>
      <c r="AR54" t="s">
        <v>66</v>
      </c>
      <c r="AS54" t="s">
        <v>59</v>
      </c>
      <c r="AT54" t="s">
        <v>59</v>
      </c>
      <c r="AU54" t="s">
        <v>66</v>
      </c>
      <c r="AV54" t="s">
        <v>65</v>
      </c>
      <c r="AW54" t="s">
        <v>66</v>
      </c>
      <c r="AX54" t="s">
        <v>60</v>
      </c>
      <c r="AY54" t="s">
        <v>60</v>
      </c>
      <c r="AZ54" t="s">
        <v>66</v>
      </c>
      <c r="BB54" t="s">
        <v>61</v>
      </c>
      <c r="BC54" t="s">
        <v>88</v>
      </c>
    </row>
    <row r="55" spans="1:55" x14ac:dyDescent="0.3">
      <c r="A55">
        <v>55</v>
      </c>
      <c r="C55" t="s">
        <v>64</v>
      </c>
      <c r="D55" s="1" t="s">
        <v>53</v>
      </c>
      <c r="E55" t="s">
        <v>64</v>
      </c>
      <c r="F55" s="1" t="s">
        <v>53</v>
      </c>
      <c r="G55" s="1" t="s">
        <v>54</v>
      </c>
      <c r="H55" s="1" t="s">
        <v>55</v>
      </c>
      <c r="I55" s="1" t="s">
        <v>53</v>
      </c>
      <c r="J55" t="s">
        <v>64</v>
      </c>
      <c r="K55" s="1" t="s">
        <v>55</v>
      </c>
      <c r="L55" s="1" t="s">
        <v>53</v>
      </c>
      <c r="M55" s="1" t="s">
        <v>53</v>
      </c>
      <c r="N55" s="1" t="s">
        <v>55</v>
      </c>
      <c r="O55" s="1" t="s">
        <v>54</v>
      </c>
      <c r="P55" s="1" t="s">
        <v>55</v>
      </c>
      <c r="Q55" s="1"/>
      <c r="R55" s="1" t="s">
        <v>53</v>
      </c>
      <c r="S55" t="s">
        <v>56</v>
      </c>
      <c r="T55" t="s">
        <v>56</v>
      </c>
      <c r="U55" s="1" t="s">
        <v>53</v>
      </c>
      <c r="V55" s="1" t="s">
        <v>54</v>
      </c>
      <c r="W55" s="1" t="s">
        <v>53</v>
      </c>
      <c r="X55" t="s">
        <v>56</v>
      </c>
      <c r="Y55" t="s">
        <v>56</v>
      </c>
      <c r="Z55" s="1" t="s">
        <v>53</v>
      </c>
      <c r="AA55" s="1" t="s">
        <v>53</v>
      </c>
      <c r="AB55" s="1" t="s">
        <v>53</v>
      </c>
      <c r="AC55" s="1" t="s">
        <v>55</v>
      </c>
      <c r="AD55" s="1" t="s">
        <v>53</v>
      </c>
      <c r="AE55" s="1" t="s">
        <v>54</v>
      </c>
      <c r="AF55" s="1" t="s">
        <v>53</v>
      </c>
      <c r="AG55" s="1" t="s">
        <v>53</v>
      </c>
      <c r="AH55" s="1" t="s">
        <v>54</v>
      </c>
      <c r="AI55" s="1"/>
      <c r="AJ55" t="s">
        <v>60</v>
      </c>
      <c r="AK55" t="s">
        <v>59</v>
      </c>
      <c r="AL55" t="s">
        <v>59</v>
      </c>
      <c r="AM55" t="s">
        <v>66</v>
      </c>
      <c r="AN55" t="s">
        <v>60</v>
      </c>
      <c r="AO55" t="s">
        <v>66</v>
      </c>
      <c r="AP55" t="s">
        <v>66</v>
      </c>
      <c r="AQ55" t="s">
        <v>66</v>
      </c>
      <c r="AR55" t="s">
        <v>58</v>
      </c>
      <c r="AS55" t="s">
        <v>59</v>
      </c>
      <c r="AT55" t="s">
        <v>59</v>
      </c>
      <c r="AU55" t="s">
        <v>58</v>
      </c>
      <c r="AV55" t="s">
        <v>59</v>
      </c>
      <c r="AW55" t="s">
        <v>66</v>
      </c>
      <c r="AX55" t="s">
        <v>66</v>
      </c>
      <c r="AY55" t="s">
        <v>66</v>
      </c>
      <c r="AZ55" t="s">
        <v>58</v>
      </c>
      <c r="BB55" t="s">
        <v>70</v>
      </c>
      <c r="BC55" t="s">
        <v>89</v>
      </c>
    </row>
    <row r="56" spans="1:55" x14ac:dyDescent="0.3">
      <c r="A56">
        <v>56</v>
      </c>
      <c r="C56" s="1" t="s">
        <v>53</v>
      </c>
      <c r="D56" s="1" t="s">
        <v>55</v>
      </c>
      <c r="E56" s="1" t="s">
        <v>53</v>
      </c>
      <c r="F56" s="1" t="s">
        <v>53</v>
      </c>
      <c r="G56" s="1" t="s">
        <v>55</v>
      </c>
      <c r="H56" s="1" t="s">
        <v>55</v>
      </c>
      <c r="I56" t="s">
        <v>63</v>
      </c>
      <c r="J56" s="1" t="s">
        <v>55</v>
      </c>
      <c r="K56" s="1" t="s">
        <v>55</v>
      </c>
      <c r="L56" t="s">
        <v>63</v>
      </c>
      <c r="M56" t="s">
        <v>63</v>
      </c>
      <c r="N56" t="s">
        <v>63</v>
      </c>
      <c r="O56" t="s">
        <v>63</v>
      </c>
      <c r="P56" s="1" t="s">
        <v>54</v>
      </c>
      <c r="Q56" s="1"/>
      <c r="R56" s="1" t="s">
        <v>55</v>
      </c>
      <c r="S56" s="1" t="s">
        <v>53</v>
      </c>
      <c r="T56" s="1" t="s">
        <v>54</v>
      </c>
      <c r="U56" s="1" t="s">
        <v>55</v>
      </c>
      <c r="V56" s="1" t="s">
        <v>55</v>
      </c>
      <c r="W56" s="1" t="s">
        <v>55</v>
      </c>
      <c r="X56" s="1" t="s">
        <v>53</v>
      </c>
      <c r="Y56" s="1" t="s">
        <v>54</v>
      </c>
      <c r="Z56" s="1" t="s">
        <v>55</v>
      </c>
      <c r="AA56" t="s">
        <v>56</v>
      </c>
      <c r="AB56" t="s">
        <v>56</v>
      </c>
      <c r="AC56" s="1" t="s">
        <v>53</v>
      </c>
      <c r="AD56" t="s">
        <v>56</v>
      </c>
      <c r="AE56" s="1" t="s">
        <v>55</v>
      </c>
      <c r="AF56" s="1" t="s">
        <v>53</v>
      </c>
      <c r="AG56" s="1" t="s">
        <v>54</v>
      </c>
      <c r="AH56" s="1" t="s">
        <v>53</v>
      </c>
      <c r="AI56" s="1"/>
      <c r="AJ56" t="s">
        <v>60</v>
      </c>
      <c r="AK56" t="s">
        <v>59</v>
      </c>
      <c r="AL56" t="s">
        <v>66</v>
      </c>
      <c r="AM56" t="s">
        <v>58</v>
      </c>
      <c r="AN56" t="s">
        <v>60</v>
      </c>
      <c r="AO56" t="s">
        <v>58</v>
      </c>
      <c r="AP56" t="s">
        <v>59</v>
      </c>
      <c r="AQ56" t="s">
        <v>66</v>
      </c>
      <c r="AR56" t="s">
        <v>58</v>
      </c>
      <c r="AS56" t="s">
        <v>65</v>
      </c>
      <c r="AT56" t="s">
        <v>65</v>
      </c>
      <c r="AU56" t="s">
        <v>59</v>
      </c>
      <c r="AV56" t="s">
        <v>59</v>
      </c>
      <c r="AW56" t="s">
        <v>66</v>
      </c>
      <c r="AX56" t="s">
        <v>59</v>
      </c>
      <c r="AY56" t="s">
        <v>58</v>
      </c>
      <c r="AZ56" t="s">
        <v>59</v>
      </c>
      <c r="BB56" t="s">
        <v>72</v>
      </c>
      <c r="BC56" t="s">
        <v>76</v>
      </c>
    </row>
    <row r="57" spans="1:55" x14ac:dyDescent="0.3">
      <c r="A57">
        <v>57</v>
      </c>
      <c r="C57" s="1" t="s">
        <v>55</v>
      </c>
      <c r="D57" s="1" t="s">
        <v>55</v>
      </c>
      <c r="E57" s="1" t="s">
        <v>54</v>
      </c>
      <c r="F57" s="1" t="s">
        <v>55</v>
      </c>
      <c r="G57" s="1" t="s">
        <v>55</v>
      </c>
      <c r="H57" s="1" t="s">
        <v>55</v>
      </c>
      <c r="I57" s="1" t="s">
        <v>53</v>
      </c>
      <c r="J57" s="1" t="s">
        <v>53</v>
      </c>
      <c r="K57" s="1" t="s">
        <v>55</v>
      </c>
      <c r="L57" s="1" t="s">
        <v>55</v>
      </c>
      <c r="M57" s="1" t="s">
        <v>55</v>
      </c>
      <c r="N57" s="1" t="s">
        <v>54</v>
      </c>
      <c r="O57" s="1" t="s">
        <v>54</v>
      </c>
      <c r="P57" s="1" t="s">
        <v>55</v>
      </c>
      <c r="Q57" s="1"/>
      <c r="R57" t="s">
        <v>57</v>
      </c>
      <c r="S57" s="1" t="s">
        <v>53</v>
      </c>
      <c r="T57" s="1" t="s">
        <v>54</v>
      </c>
      <c r="U57" s="1" t="s">
        <v>55</v>
      </c>
      <c r="V57" t="s">
        <v>57</v>
      </c>
      <c r="W57" t="s">
        <v>57</v>
      </c>
      <c r="X57" s="1" t="s">
        <v>54</v>
      </c>
      <c r="Y57" s="1" t="s">
        <v>55</v>
      </c>
      <c r="Z57" s="1" t="s">
        <v>54</v>
      </c>
      <c r="AA57" s="1" t="s">
        <v>54</v>
      </c>
      <c r="AB57" s="1" t="s">
        <v>54</v>
      </c>
      <c r="AC57" s="1" t="s">
        <v>54</v>
      </c>
      <c r="AD57" s="1" t="s">
        <v>53</v>
      </c>
      <c r="AE57" s="1" t="s">
        <v>55</v>
      </c>
      <c r="AF57" s="1" t="s">
        <v>54</v>
      </c>
      <c r="AG57" s="1" t="s">
        <v>54</v>
      </c>
      <c r="AH57" s="1" t="s">
        <v>54</v>
      </c>
      <c r="AI57" s="1"/>
      <c r="AJ57" t="s">
        <v>60</v>
      </c>
      <c r="AK57" t="s">
        <v>65</v>
      </c>
      <c r="AL57" t="s">
        <v>59</v>
      </c>
      <c r="AM57" t="s">
        <v>58</v>
      </c>
      <c r="AN57" t="s">
        <v>69</v>
      </c>
      <c r="AO57" t="s">
        <v>60</v>
      </c>
      <c r="AP57" t="s">
        <v>59</v>
      </c>
      <c r="AQ57" t="s">
        <v>66</v>
      </c>
      <c r="AR57" t="s">
        <v>59</v>
      </c>
      <c r="AS57" t="s">
        <v>59</v>
      </c>
      <c r="AT57" t="s">
        <v>59</v>
      </c>
      <c r="AU57" t="s">
        <v>59</v>
      </c>
      <c r="AV57" t="s">
        <v>59</v>
      </c>
      <c r="AW57" t="s">
        <v>66</v>
      </c>
      <c r="AX57" t="s">
        <v>66</v>
      </c>
      <c r="AY57" t="s">
        <v>66</v>
      </c>
      <c r="AZ57" t="s">
        <v>66</v>
      </c>
      <c r="BB57" t="s">
        <v>61</v>
      </c>
      <c r="BC57" t="s">
        <v>90</v>
      </c>
    </row>
    <row r="58" spans="1:55" x14ac:dyDescent="0.3">
      <c r="A58">
        <v>58</v>
      </c>
      <c r="C58" s="1" t="s">
        <v>54</v>
      </c>
      <c r="D58" s="1" t="s">
        <v>55</v>
      </c>
      <c r="E58" t="s">
        <v>64</v>
      </c>
      <c r="F58" s="1" t="s">
        <v>54</v>
      </c>
      <c r="G58" s="1" t="s">
        <v>53</v>
      </c>
      <c r="H58" s="1" t="s">
        <v>55</v>
      </c>
      <c r="I58" s="1" t="s">
        <v>55</v>
      </c>
      <c r="J58" s="1" t="s">
        <v>55</v>
      </c>
      <c r="K58" t="s">
        <v>63</v>
      </c>
      <c r="L58" s="1" t="s">
        <v>54</v>
      </c>
      <c r="M58" s="1" t="s">
        <v>55</v>
      </c>
      <c r="N58" t="s">
        <v>63</v>
      </c>
      <c r="O58" t="s">
        <v>64</v>
      </c>
      <c r="P58" t="s">
        <v>64</v>
      </c>
      <c r="R58" s="1" t="s">
        <v>54</v>
      </c>
      <c r="S58" t="s">
        <v>56</v>
      </c>
      <c r="T58" t="s">
        <v>56</v>
      </c>
      <c r="U58" s="1" t="s">
        <v>54</v>
      </c>
      <c r="V58" s="1" t="s">
        <v>54</v>
      </c>
      <c r="W58" s="1" t="s">
        <v>54</v>
      </c>
      <c r="X58" s="1" t="s">
        <v>53</v>
      </c>
      <c r="Y58" t="s">
        <v>56</v>
      </c>
      <c r="Z58" s="1" t="s">
        <v>53</v>
      </c>
      <c r="AA58" t="s">
        <v>56</v>
      </c>
      <c r="AB58" t="s">
        <v>56</v>
      </c>
      <c r="AC58" s="1" t="s">
        <v>54</v>
      </c>
      <c r="AD58" t="s">
        <v>56</v>
      </c>
      <c r="AE58" s="1" t="s">
        <v>53</v>
      </c>
      <c r="AF58" t="s">
        <v>56</v>
      </c>
      <c r="AG58" s="1" t="s">
        <v>54</v>
      </c>
      <c r="AH58" s="1" t="s">
        <v>53</v>
      </c>
      <c r="AI58" s="1"/>
      <c r="AJ58" t="s">
        <v>60</v>
      </c>
      <c r="AK58" t="s">
        <v>59</v>
      </c>
      <c r="AL58" t="s">
        <v>59</v>
      </c>
      <c r="AM58" t="s">
        <v>58</v>
      </c>
      <c r="AN58" t="s">
        <v>58</v>
      </c>
      <c r="AO58" t="s">
        <v>58</v>
      </c>
      <c r="AP58" t="s">
        <v>59</v>
      </c>
      <c r="AQ58" t="s">
        <v>59</v>
      </c>
      <c r="AR58" t="s">
        <v>59</v>
      </c>
      <c r="AS58" t="s">
        <v>65</v>
      </c>
      <c r="AT58" t="s">
        <v>65</v>
      </c>
      <c r="AU58" t="s">
        <v>66</v>
      </c>
      <c r="AV58" t="s">
        <v>65</v>
      </c>
      <c r="AW58" t="s">
        <v>59</v>
      </c>
      <c r="AX58" t="s">
        <v>65</v>
      </c>
      <c r="AY58" t="s">
        <v>58</v>
      </c>
      <c r="AZ58" t="s">
        <v>66</v>
      </c>
      <c r="BB58" t="s">
        <v>70</v>
      </c>
      <c r="BC58" t="s">
        <v>77</v>
      </c>
    </row>
    <row r="59" spans="1:55" x14ac:dyDescent="0.3">
      <c r="A59">
        <v>59</v>
      </c>
      <c r="C59" s="1" t="s">
        <v>54</v>
      </c>
      <c r="D59" s="1" t="s">
        <v>54</v>
      </c>
      <c r="E59" t="s">
        <v>64</v>
      </c>
      <c r="F59" s="1" t="s">
        <v>53</v>
      </c>
      <c r="G59" s="1" t="s">
        <v>55</v>
      </c>
      <c r="H59" s="1" t="s">
        <v>55</v>
      </c>
      <c r="I59" s="1" t="s">
        <v>54</v>
      </c>
      <c r="J59" t="s">
        <v>64</v>
      </c>
      <c r="K59" s="1" t="s">
        <v>55</v>
      </c>
      <c r="L59" s="1" t="s">
        <v>55</v>
      </c>
      <c r="M59" s="1" t="s">
        <v>55</v>
      </c>
      <c r="N59" s="1" t="s">
        <v>55</v>
      </c>
      <c r="O59" s="1" t="s">
        <v>55</v>
      </c>
      <c r="P59" s="1" t="s">
        <v>54</v>
      </c>
      <c r="Q59" s="1"/>
      <c r="R59" s="1" t="s">
        <v>55</v>
      </c>
      <c r="S59" s="1" t="s">
        <v>53</v>
      </c>
      <c r="T59" t="s">
        <v>56</v>
      </c>
      <c r="U59" s="1" t="s">
        <v>55</v>
      </c>
      <c r="V59" t="s">
        <v>57</v>
      </c>
      <c r="W59" s="1" t="s">
        <v>55</v>
      </c>
      <c r="X59" t="s">
        <v>56</v>
      </c>
      <c r="Y59" t="s">
        <v>56</v>
      </c>
      <c r="Z59" s="1" t="s">
        <v>53</v>
      </c>
      <c r="AA59" s="1" t="s">
        <v>53</v>
      </c>
      <c r="AB59" s="1" t="s">
        <v>53</v>
      </c>
      <c r="AC59" s="1" t="s">
        <v>53</v>
      </c>
      <c r="AD59" t="s">
        <v>56</v>
      </c>
      <c r="AE59" s="1" t="s">
        <v>54</v>
      </c>
      <c r="AF59" s="1" t="s">
        <v>54</v>
      </c>
      <c r="AG59" s="1" t="s">
        <v>55</v>
      </c>
      <c r="AH59" s="1" t="s">
        <v>53</v>
      </c>
      <c r="AI59" s="1"/>
      <c r="AJ59" t="s">
        <v>68</v>
      </c>
      <c r="AK59" t="s">
        <v>60</v>
      </c>
      <c r="AL59" t="s">
        <v>59</v>
      </c>
      <c r="AM59" t="s">
        <v>69</v>
      </c>
      <c r="AN59" t="s">
        <v>68</v>
      </c>
      <c r="AO59" t="s">
        <v>60</v>
      </c>
      <c r="AP59" t="s">
        <v>59</v>
      </c>
      <c r="AQ59" t="s">
        <v>59</v>
      </c>
      <c r="AR59" t="s">
        <v>58</v>
      </c>
      <c r="AS59" t="s">
        <v>58</v>
      </c>
      <c r="AT59" t="s">
        <v>66</v>
      </c>
      <c r="AU59" t="s">
        <v>59</v>
      </c>
      <c r="AV59" t="s">
        <v>65</v>
      </c>
      <c r="AW59" t="s">
        <v>60</v>
      </c>
      <c r="AX59" t="s">
        <v>66</v>
      </c>
      <c r="AY59" t="s">
        <v>69</v>
      </c>
      <c r="AZ59" t="s">
        <v>66</v>
      </c>
      <c r="BB59" t="s">
        <v>72</v>
      </c>
      <c r="BC59" t="s">
        <v>86</v>
      </c>
    </row>
    <row r="60" spans="1:55" x14ac:dyDescent="0.3">
      <c r="A60">
        <v>60</v>
      </c>
      <c r="C60" s="1" t="s">
        <v>53</v>
      </c>
      <c r="D60" t="s">
        <v>63</v>
      </c>
      <c r="E60" t="s">
        <v>64</v>
      </c>
      <c r="F60" s="1" t="s">
        <v>54</v>
      </c>
      <c r="G60" s="1" t="s">
        <v>55</v>
      </c>
      <c r="H60" s="1" t="s">
        <v>54</v>
      </c>
      <c r="I60" t="s">
        <v>64</v>
      </c>
      <c r="J60" t="s">
        <v>64</v>
      </c>
      <c r="K60" s="1" t="s">
        <v>55</v>
      </c>
      <c r="L60" s="1" t="s">
        <v>54</v>
      </c>
      <c r="M60" s="1" t="s">
        <v>54</v>
      </c>
      <c r="N60" t="s">
        <v>63</v>
      </c>
      <c r="O60" t="s">
        <v>63</v>
      </c>
      <c r="P60" t="s">
        <v>63</v>
      </c>
      <c r="R60" s="1" t="s">
        <v>55</v>
      </c>
      <c r="S60" t="s">
        <v>56</v>
      </c>
      <c r="T60" t="s">
        <v>56</v>
      </c>
      <c r="U60" s="1" t="s">
        <v>53</v>
      </c>
      <c r="V60" s="1" t="s">
        <v>55</v>
      </c>
      <c r="W60" t="s">
        <v>57</v>
      </c>
      <c r="X60" s="1" t="s">
        <v>53</v>
      </c>
      <c r="Y60" t="s">
        <v>56</v>
      </c>
      <c r="Z60" s="1" t="s">
        <v>53</v>
      </c>
      <c r="AA60" t="s">
        <v>56</v>
      </c>
      <c r="AB60" t="s">
        <v>56</v>
      </c>
      <c r="AC60" t="s">
        <v>56</v>
      </c>
      <c r="AD60" t="s">
        <v>56</v>
      </c>
      <c r="AE60" t="s">
        <v>56</v>
      </c>
      <c r="AF60" t="s">
        <v>56</v>
      </c>
      <c r="AG60" s="1" t="s">
        <v>54</v>
      </c>
      <c r="AH60" t="s">
        <v>56</v>
      </c>
      <c r="AJ60" t="s">
        <v>60</v>
      </c>
      <c r="AK60" t="s">
        <v>59</v>
      </c>
      <c r="AL60" t="s">
        <v>59</v>
      </c>
      <c r="AM60" t="s">
        <v>66</v>
      </c>
      <c r="AN60" t="s">
        <v>60</v>
      </c>
      <c r="AO60" t="s">
        <v>58</v>
      </c>
      <c r="AP60" t="s">
        <v>65</v>
      </c>
      <c r="AQ60" t="s">
        <v>59</v>
      </c>
      <c r="AR60" t="s">
        <v>59</v>
      </c>
      <c r="AS60" t="s">
        <v>65</v>
      </c>
      <c r="AT60" t="s">
        <v>65</v>
      </c>
      <c r="AU60" t="s">
        <v>65</v>
      </c>
      <c r="AV60" t="s">
        <v>65</v>
      </c>
      <c r="AW60" t="s">
        <v>59</v>
      </c>
      <c r="AX60" t="s">
        <v>59</v>
      </c>
      <c r="AY60" t="s">
        <v>60</v>
      </c>
      <c r="AZ60" t="s">
        <v>59</v>
      </c>
      <c r="BB60" t="s">
        <v>70</v>
      </c>
      <c r="BC60" t="s">
        <v>62</v>
      </c>
    </row>
    <row r="61" spans="1:55" x14ac:dyDescent="0.3">
      <c r="A61">
        <v>61</v>
      </c>
      <c r="C61" s="1" t="s">
        <v>53</v>
      </c>
      <c r="D61" s="1" t="s">
        <v>55</v>
      </c>
      <c r="E61" s="1" t="s">
        <v>54</v>
      </c>
      <c r="F61" s="1" t="s">
        <v>55</v>
      </c>
      <c r="G61" s="1" t="s">
        <v>55</v>
      </c>
      <c r="H61" s="1" t="s">
        <v>55</v>
      </c>
      <c r="I61" s="1" t="s">
        <v>53</v>
      </c>
      <c r="J61" t="s">
        <v>64</v>
      </c>
      <c r="K61" t="s">
        <v>63</v>
      </c>
      <c r="L61" s="1" t="s">
        <v>55</v>
      </c>
      <c r="M61" s="1" t="s">
        <v>55</v>
      </c>
      <c r="N61" s="1" t="s">
        <v>53</v>
      </c>
      <c r="O61" s="1" t="s">
        <v>54</v>
      </c>
      <c r="P61" t="s">
        <v>64</v>
      </c>
      <c r="R61" s="1" t="s">
        <v>53</v>
      </c>
      <c r="S61" t="s">
        <v>56</v>
      </c>
      <c r="T61" t="s">
        <v>56</v>
      </c>
      <c r="U61" s="1" t="s">
        <v>53</v>
      </c>
      <c r="V61" s="1" t="s">
        <v>53</v>
      </c>
      <c r="W61" s="1" t="s">
        <v>53</v>
      </c>
      <c r="X61" t="s">
        <v>56</v>
      </c>
      <c r="Y61" t="s">
        <v>56</v>
      </c>
      <c r="Z61" t="s">
        <v>56</v>
      </c>
      <c r="AA61" t="s">
        <v>56</v>
      </c>
      <c r="AB61" t="s">
        <v>56</v>
      </c>
      <c r="AC61" s="1" t="s">
        <v>53</v>
      </c>
      <c r="AD61" t="s">
        <v>56</v>
      </c>
      <c r="AE61" s="1" t="s">
        <v>53</v>
      </c>
      <c r="AF61" t="s">
        <v>56</v>
      </c>
      <c r="AG61" t="s">
        <v>56</v>
      </c>
      <c r="AH61" t="s">
        <v>56</v>
      </c>
      <c r="AJ61" t="s">
        <v>58</v>
      </c>
      <c r="AK61" t="s">
        <v>65</v>
      </c>
      <c r="AL61" t="s">
        <v>59</v>
      </c>
      <c r="AM61" t="s">
        <v>66</v>
      </c>
      <c r="AN61" t="s">
        <v>58</v>
      </c>
      <c r="AO61" t="s">
        <v>66</v>
      </c>
      <c r="AP61" t="s">
        <v>59</v>
      </c>
      <c r="AQ61" t="s">
        <v>59</v>
      </c>
      <c r="AR61" t="s">
        <v>59</v>
      </c>
      <c r="AS61" t="s">
        <v>65</v>
      </c>
      <c r="AT61" t="s">
        <v>65</v>
      </c>
      <c r="AU61" t="s">
        <v>58</v>
      </c>
      <c r="AV61" t="s">
        <v>59</v>
      </c>
      <c r="AW61" t="s">
        <v>66</v>
      </c>
      <c r="AX61" t="s">
        <v>59</v>
      </c>
      <c r="AY61" t="s">
        <v>66</v>
      </c>
      <c r="AZ61" t="s">
        <v>59</v>
      </c>
      <c r="BB61" t="s">
        <v>70</v>
      </c>
      <c r="BC61" t="s">
        <v>62</v>
      </c>
    </row>
    <row r="62" spans="1:55" x14ac:dyDescent="0.3">
      <c r="A62">
        <v>62</v>
      </c>
      <c r="C62" t="s">
        <v>64</v>
      </c>
      <c r="D62" s="1" t="s">
        <v>53</v>
      </c>
      <c r="E62" t="s">
        <v>64</v>
      </c>
      <c r="F62" t="s">
        <v>64</v>
      </c>
      <c r="G62" t="s">
        <v>64</v>
      </c>
      <c r="H62" t="s">
        <v>64</v>
      </c>
      <c r="I62" t="s">
        <v>64</v>
      </c>
      <c r="J62" t="s">
        <v>64</v>
      </c>
      <c r="K62" t="s">
        <v>64</v>
      </c>
      <c r="L62" t="s">
        <v>64</v>
      </c>
      <c r="M62" t="s">
        <v>64</v>
      </c>
      <c r="N62" s="1" t="s">
        <v>54</v>
      </c>
      <c r="O62" s="1" t="s">
        <v>55</v>
      </c>
      <c r="P62" s="1" t="s">
        <v>55</v>
      </c>
      <c r="Q62" s="1"/>
      <c r="R62" s="1" t="s">
        <v>55</v>
      </c>
      <c r="S62" t="s">
        <v>56</v>
      </c>
      <c r="T62" t="s">
        <v>56</v>
      </c>
      <c r="U62" s="1" t="s">
        <v>55</v>
      </c>
      <c r="V62" s="1" t="s">
        <v>55</v>
      </c>
      <c r="W62" s="1" t="s">
        <v>55</v>
      </c>
      <c r="X62" t="s">
        <v>56</v>
      </c>
      <c r="Y62" s="1" t="s">
        <v>53</v>
      </c>
      <c r="Z62" s="1" t="s">
        <v>54</v>
      </c>
      <c r="AA62" t="s">
        <v>56</v>
      </c>
      <c r="AB62" t="s">
        <v>56</v>
      </c>
      <c r="AC62" t="s">
        <v>56</v>
      </c>
      <c r="AD62" t="s">
        <v>56</v>
      </c>
      <c r="AE62" t="s">
        <v>56</v>
      </c>
      <c r="AF62" t="s">
        <v>56</v>
      </c>
      <c r="AG62" s="1" t="s">
        <v>54</v>
      </c>
      <c r="AH62" s="1" t="s">
        <v>53</v>
      </c>
      <c r="AI62" s="1"/>
      <c r="AJ62" t="s">
        <v>60</v>
      </c>
      <c r="AK62" t="s">
        <v>59</v>
      </c>
      <c r="AL62" t="s">
        <v>59</v>
      </c>
      <c r="AM62" t="s">
        <v>58</v>
      </c>
      <c r="AN62" t="s">
        <v>60</v>
      </c>
      <c r="AO62" t="s">
        <v>66</v>
      </c>
      <c r="AP62" t="s">
        <v>59</v>
      </c>
      <c r="AQ62" t="s">
        <v>59</v>
      </c>
      <c r="AR62" t="s">
        <v>66</v>
      </c>
      <c r="AS62" t="s">
        <v>65</v>
      </c>
      <c r="AT62" t="s">
        <v>65</v>
      </c>
      <c r="AU62" t="s">
        <v>59</v>
      </c>
      <c r="AV62" t="s">
        <v>65</v>
      </c>
      <c r="AW62" t="s">
        <v>59</v>
      </c>
      <c r="AX62" t="s">
        <v>65</v>
      </c>
      <c r="AY62" t="s">
        <v>58</v>
      </c>
      <c r="AZ62" t="s">
        <v>59</v>
      </c>
      <c r="BB62" t="s">
        <v>72</v>
      </c>
      <c r="BC62" t="s">
        <v>75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2E418-53D5-4A55-BE2B-37EED4F5DE77}">
  <dimension ref="A1:AN62"/>
  <sheetViews>
    <sheetView zoomScale="85" zoomScaleNormal="85" workbookViewId="0">
      <selection activeCell="R2" sqref="R2"/>
    </sheetView>
  </sheetViews>
  <sheetFormatPr defaultRowHeight="14.4" x14ac:dyDescent="0.3"/>
  <cols>
    <col min="17" max="17" width="27.5546875" bestFit="1" customWidth="1"/>
    <col min="18" max="23" width="8.33203125" customWidth="1"/>
    <col min="24" max="24" width="19.109375" customWidth="1"/>
    <col min="25" max="31" width="8.33203125" customWidth="1"/>
    <col min="32" max="32" width="27.5546875" bestFit="1" customWidth="1"/>
    <col min="39" max="39" width="27.55468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</row>
    <row r="2" spans="1:31" x14ac:dyDescent="0.3">
      <c r="A2">
        <v>2</v>
      </c>
      <c r="B2">
        <v>4</v>
      </c>
      <c r="C2">
        <v>4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2</v>
      </c>
      <c r="M2">
        <v>2</v>
      </c>
      <c r="N2">
        <v>2</v>
      </c>
      <c r="O2">
        <v>2</v>
      </c>
      <c r="Q2">
        <v>1</v>
      </c>
      <c r="R2">
        <f>COUNTIF(B$2:B$62,$Q2)</f>
        <v>0</v>
      </c>
      <c r="S2">
        <f t="shared" ref="S2:AE6" si="0">COUNTIF(C$2:C$62,$Q2)</f>
        <v>15</v>
      </c>
      <c r="T2">
        <f t="shared" si="0"/>
        <v>0</v>
      </c>
      <c r="U2">
        <f t="shared" si="0"/>
        <v>3</v>
      </c>
      <c r="V2">
        <f t="shared" si="0"/>
        <v>6</v>
      </c>
      <c r="W2">
        <f t="shared" si="0"/>
        <v>6</v>
      </c>
      <c r="X2">
        <f t="shared" si="0"/>
        <v>4</v>
      </c>
      <c r="Y2">
        <f t="shared" si="0"/>
        <v>2</v>
      </c>
      <c r="Z2">
        <f t="shared" si="0"/>
        <v>15</v>
      </c>
      <c r="AA2">
        <f t="shared" si="0"/>
        <v>4</v>
      </c>
      <c r="AB2">
        <f t="shared" si="0"/>
        <v>7</v>
      </c>
      <c r="AC2">
        <f t="shared" si="0"/>
        <v>17</v>
      </c>
      <c r="AD2">
        <f t="shared" si="0"/>
        <v>24</v>
      </c>
      <c r="AE2">
        <f t="shared" si="0"/>
        <v>15</v>
      </c>
    </row>
    <row r="3" spans="1:31" x14ac:dyDescent="0.3">
      <c r="A3">
        <v>3</v>
      </c>
      <c r="B3">
        <v>4</v>
      </c>
      <c r="C3">
        <v>3</v>
      </c>
      <c r="D3">
        <v>3</v>
      </c>
      <c r="E3">
        <v>4</v>
      </c>
      <c r="F3">
        <v>1</v>
      </c>
      <c r="G3">
        <v>2</v>
      </c>
      <c r="H3">
        <v>1</v>
      </c>
      <c r="I3">
        <v>1</v>
      </c>
      <c r="J3">
        <v>1</v>
      </c>
      <c r="K3">
        <v>5</v>
      </c>
      <c r="L3">
        <v>1</v>
      </c>
      <c r="M3">
        <v>1</v>
      </c>
      <c r="N3">
        <v>1</v>
      </c>
      <c r="O3">
        <v>1</v>
      </c>
      <c r="Q3">
        <v>2</v>
      </c>
      <c r="R3">
        <f t="shared" ref="R3:R6" si="1">COUNTIF(B$2:B$62,$Q3)</f>
        <v>4</v>
      </c>
      <c r="S3">
        <f t="shared" si="0"/>
        <v>27</v>
      </c>
      <c r="T3">
        <f t="shared" si="0"/>
        <v>4</v>
      </c>
      <c r="U3">
        <f t="shared" si="0"/>
        <v>10</v>
      </c>
      <c r="V3">
        <f t="shared" si="0"/>
        <v>18</v>
      </c>
      <c r="W3">
        <f t="shared" si="0"/>
        <v>25</v>
      </c>
      <c r="X3">
        <f t="shared" si="0"/>
        <v>10</v>
      </c>
      <c r="Y3">
        <f t="shared" si="0"/>
        <v>9</v>
      </c>
      <c r="Z3">
        <f t="shared" si="0"/>
        <v>20</v>
      </c>
      <c r="AA3">
        <f t="shared" si="0"/>
        <v>14</v>
      </c>
      <c r="AB3">
        <f t="shared" si="0"/>
        <v>18</v>
      </c>
      <c r="AC3">
        <f t="shared" si="0"/>
        <v>23</v>
      </c>
      <c r="AD3">
        <f t="shared" si="0"/>
        <v>19</v>
      </c>
      <c r="AE3">
        <f t="shared" si="0"/>
        <v>24</v>
      </c>
    </row>
    <row r="4" spans="1:31" x14ac:dyDescent="0.3">
      <c r="A4">
        <v>4</v>
      </c>
      <c r="B4">
        <v>4</v>
      </c>
      <c r="C4">
        <v>1</v>
      </c>
      <c r="D4">
        <v>3</v>
      </c>
      <c r="E4">
        <v>4</v>
      </c>
      <c r="F4">
        <v>4</v>
      </c>
      <c r="G4">
        <v>2</v>
      </c>
      <c r="H4">
        <v>5</v>
      </c>
      <c r="I4">
        <v>5</v>
      </c>
      <c r="J4">
        <v>1</v>
      </c>
      <c r="K4">
        <v>4</v>
      </c>
      <c r="L4">
        <v>4</v>
      </c>
      <c r="M4">
        <v>2</v>
      </c>
      <c r="N4">
        <v>1</v>
      </c>
      <c r="O4">
        <v>2</v>
      </c>
      <c r="Q4">
        <v>3</v>
      </c>
      <c r="R4">
        <f t="shared" si="1"/>
        <v>12</v>
      </c>
      <c r="S4">
        <f t="shared" si="0"/>
        <v>7</v>
      </c>
      <c r="T4">
        <f t="shared" si="0"/>
        <v>21</v>
      </c>
      <c r="U4">
        <f t="shared" si="0"/>
        <v>17</v>
      </c>
      <c r="V4">
        <f t="shared" si="0"/>
        <v>15</v>
      </c>
      <c r="W4">
        <f t="shared" si="0"/>
        <v>20</v>
      </c>
      <c r="X4">
        <f t="shared" si="0"/>
        <v>15</v>
      </c>
      <c r="Y4">
        <f t="shared" si="0"/>
        <v>11</v>
      </c>
      <c r="Z4">
        <f t="shared" si="0"/>
        <v>23</v>
      </c>
      <c r="AA4">
        <f t="shared" si="0"/>
        <v>19</v>
      </c>
      <c r="AB4">
        <f t="shared" si="0"/>
        <v>18</v>
      </c>
      <c r="AC4">
        <f t="shared" si="0"/>
        <v>16</v>
      </c>
      <c r="AD4">
        <f t="shared" si="0"/>
        <v>12</v>
      </c>
      <c r="AE4">
        <f t="shared" si="0"/>
        <v>11</v>
      </c>
    </row>
    <row r="5" spans="1:31" x14ac:dyDescent="0.3">
      <c r="A5">
        <v>5</v>
      </c>
      <c r="B5">
        <v>4</v>
      </c>
      <c r="C5">
        <v>1</v>
      </c>
      <c r="D5">
        <v>5</v>
      </c>
      <c r="E5">
        <v>3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2</v>
      </c>
      <c r="M5">
        <v>1</v>
      </c>
      <c r="N5">
        <v>1</v>
      </c>
      <c r="O5">
        <v>1</v>
      </c>
      <c r="Q5">
        <v>4</v>
      </c>
      <c r="R5">
        <f t="shared" si="1"/>
        <v>21</v>
      </c>
      <c r="S5">
        <f t="shared" si="0"/>
        <v>10</v>
      </c>
      <c r="T5">
        <f t="shared" si="0"/>
        <v>23</v>
      </c>
      <c r="U5">
        <f t="shared" si="0"/>
        <v>20</v>
      </c>
      <c r="V5">
        <f t="shared" si="0"/>
        <v>18</v>
      </c>
      <c r="W5">
        <f t="shared" si="0"/>
        <v>6</v>
      </c>
      <c r="X5">
        <f t="shared" si="0"/>
        <v>18</v>
      </c>
      <c r="Y5">
        <f t="shared" si="0"/>
        <v>13</v>
      </c>
      <c r="Z5">
        <f t="shared" si="0"/>
        <v>1</v>
      </c>
      <c r="AA5">
        <f t="shared" si="0"/>
        <v>14</v>
      </c>
      <c r="AB5">
        <f t="shared" si="0"/>
        <v>13</v>
      </c>
      <c r="AC5">
        <f t="shared" si="0"/>
        <v>3</v>
      </c>
      <c r="AD5">
        <f t="shared" si="0"/>
        <v>3</v>
      </c>
      <c r="AE5">
        <f t="shared" si="0"/>
        <v>5</v>
      </c>
    </row>
    <row r="6" spans="1:31" x14ac:dyDescent="0.3">
      <c r="A6">
        <v>6</v>
      </c>
      <c r="B6">
        <v>3</v>
      </c>
      <c r="C6">
        <v>2</v>
      </c>
      <c r="D6">
        <v>3</v>
      </c>
      <c r="E6">
        <v>4</v>
      </c>
      <c r="F6">
        <v>4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Q6">
        <v>5</v>
      </c>
      <c r="R6">
        <f t="shared" si="1"/>
        <v>24</v>
      </c>
      <c r="S6">
        <f t="shared" si="0"/>
        <v>2</v>
      </c>
      <c r="T6">
        <f t="shared" si="0"/>
        <v>13</v>
      </c>
      <c r="U6">
        <f t="shared" si="0"/>
        <v>11</v>
      </c>
      <c r="V6">
        <f t="shared" si="0"/>
        <v>4</v>
      </c>
      <c r="W6">
        <f t="shared" si="0"/>
        <v>4</v>
      </c>
      <c r="X6">
        <f t="shared" si="0"/>
        <v>14</v>
      </c>
      <c r="Y6">
        <f t="shared" si="0"/>
        <v>26</v>
      </c>
      <c r="Z6">
        <f t="shared" si="0"/>
        <v>2</v>
      </c>
      <c r="AA6">
        <f t="shared" si="0"/>
        <v>10</v>
      </c>
      <c r="AB6">
        <f t="shared" si="0"/>
        <v>5</v>
      </c>
      <c r="AC6">
        <f t="shared" si="0"/>
        <v>2</v>
      </c>
      <c r="AD6">
        <f t="shared" si="0"/>
        <v>3</v>
      </c>
      <c r="AE6">
        <f t="shared" si="0"/>
        <v>6</v>
      </c>
    </row>
    <row r="7" spans="1:31" x14ac:dyDescent="0.3">
      <c r="A7">
        <v>7</v>
      </c>
      <c r="B7">
        <v>3</v>
      </c>
      <c r="C7">
        <v>2</v>
      </c>
      <c r="D7">
        <v>4</v>
      </c>
      <c r="E7">
        <v>2</v>
      </c>
      <c r="F7">
        <v>2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  <c r="M7">
        <v>5</v>
      </c>
      <c r="N7">
        <v>2</v>
      </c>
      <c r="O7">
        <v>1</v>
      </c>
    </row>
    <row r="8" spans="1:31" x14ac:dyDescent="0.3">
      <c r="A8">
        <v>8</v>
      </c>
      <c r="B8">
        <v>3</v>
      </c>
      <c r="C8">
        <v>2</v>
      </c>
      <c r="D8">
        <v>2</v>
      </c>
      <c r="E8">
        <v>2</v>
      </c>
      <c r="F8">
        <v>2</v>
      </c>
      <c r="G8">
        <v>2</v>
      </c>
      <c r="H8">
        <v>3</v>
      </c>
      <c r="I8">
        <v>4</v>
      </c>
      <c r="J8">
        <v>2</v>
      </c>
      <c r="K8">
        <v>1</v>
      </c>
      <c r="L8">
        <v>1</v>
      </c>
      <c r="M8">
        <v>3</v>
      </c>
      <c r="N8">
        <v>2</v>
      </c>
      <c r="O8">
        <v>2</v>
      </c>
    </row>
    <row r="9" spans="1:31" x14ac:dyDescent="0.3">
      <c r="A9">
        <v>9</v>
      </c>
      <c r="B9">
        <v>4</v>
      </c>
      <c r="C9">
        <v>1</v>
      </c>
      <c r="D9">
        <v>4</v>
      </c>
      <c r="E9">
        <v>3</v>
      </c>
      <c r="F9">
        <v>3</v>
      </c>
      <c r="G9">
        <v>3</v>
      </c>
      <c r="H9">
        <v>4</v>
      </c>
      <c r="I9">
        <v>4</v>
      </c>
      <c r="J9">
        <v>1</v>
      </c>
      <c r="K9">
        <v>3</v>
      </c>
      <c r="L9">
        <v>2</v>
      </c>
      <c r="M9">
        <v>1</v>
      </c>
      <c r="N9">
        <v>1</v>
      </c>
      <c r="O9">
        <v>1</v>
      </c>
    </row>
    <row r="10" spans="1:31" x14ac:dyDescent="0.3">
      <c r="A10">
        <v>10</v>
      </c>
      <c r="B10">
        <v>4</v>
      </c>
      <c r="C10">
        <v>2</v>
      </c>
      <c r="D10">
        <v>3</v>
      </c>
      <c r="E10">
        <v>3</v>
      </c>
      <c r="F10">
        <v>4</v>
      </c>
      <c r="G10">
        <v>2</v>
      </c>
      <c r="H10">
        <v>2</v>
      </c>
      <c r="I10">
        <v>5</v>
      </c>
      <c r="J10">
        <v>3</v>
      </c>
      <c r="K10">
        <v>3</v>
      </c>
      <c r="L10">
        <v>3</v>
      </c>
      <c r="M10">
        <v>1</v>
      </c>
      <c r="N10">
        <v>1</v>
      </c>
      <c r="O10">
        <v>1</v>
      </c>
      <c r="Q10" t="s">
        <v>104</v>
      </c>
      <c r="R10">
        <v>1</v>
      </c>
      <c r="S10">
        <v>2</v>
      </c>
      <c r="T10">
        <v>3</v>
      </c>
      <c r="U10">
        <v>4</v>
      </c>
      <c r="V10">
        <v>5</v>
      </c>
      <c r="W10" t="s">
        <v>103</v>
      </c>
      <c r="X10">
        <v>1</v>
      </c>
      <c r="Y10">
        <v>2</v>
      </c>
      <c r="Z10">
        <v>3</v>
      </c>
      <c r="AA10">
        <v>4</v>
      </c>
      <c r="AB10">
        <v>5</v>
      </c>
    </row>
    <row r="11" spans="1:31" x14ac:dyDescent="0.3">
      <c r="A11">
        <v>11</v>
      </c>
      <c r="B11">
        <v>5</v>
      </c>
      <c r="C11">
        <v>2</v>
      </c>
      <c r="D11">
        <v>3</v>
      </c>
      <c r="E11">
        <v>2</v>
      </c>
      <c r="F11">
        <v>3</v>
      </c>
      <c r="G11">
        <v>2</v>
      </c>
      <c r="H11">
        <v>3</v>
      </c>
      <c r="I11">
        <v>5</v>
      </c>
      <c r="J11">
        <v>2</v>
      </c>
      <c r="K11">
        <v>2</v>
      </c>
      <c r="L11">
        <v>2</v>
      </c>
      <c r="M11">
        <v>2</v>
      </c>
      <c r="N11">
        <v>1</v>
      </c>
      <c r="O11">
        <v>4</v>
      </c>
      <c r="Q11" t="s">
        <v>91</v>
      </c>
      <c r="R11" cm="1">
        <f t="array" ref="R11:V24">TRANSPOSE(R2:AE6)</f>
        <v>0</v>
      </c>
      <c r="S11">
        <v>4</v>
      </c>
      <c r="T11">
        <v>12</v>
      </c>
      <c r="U11">
        <v>21</v>
      </c>
      <c r="V11">
        <v>24</v>
      </c>
      <c r="W11">
        <f>SUM(R11:V11)</f>
        <v>61</v>
      </c>
      <c r="X11" s="2">
        <f>R11/$W11</f>
        <v>0</v>
      </c>
      <c r="Y11" s="2">
        <f t="shared" ref="Y11:AB24" si="2">S11/$W11</f>
        <v>6.5573770491803282E-2</v>
      </c>
      <c r="Z11" s="2">
        <f t="shared" si="2"/>
        <v>0.19672131147540983</v>
      </c>
      <c r="AA11" s="2">
        <f t="shared" si="2"/>
        <v>0.34426229508196721</v>
      </c>
      <c r="AB11" s="2">
        <f t="shared" si="2"/>
        <v>0.39344262295081966</v>
      </c>
    </row>
    <row r="12" spans="1:31" x14ac:dyDescent="0.3">
      <c r="A12">
        <v>12</v>
      </c>
      <c r="B12">
        <v>3</v>
      </c>
      <c r="C12">
        <v>2</v>
      </c>
      <c r="D12">
        <v>4</v>
      </c>
      <c r="E12">
        <v>3</v>
      </c>
      <c r="F12">
        <v>3</v>
      </c>
      <c r="G12">
        <v>3</v>
      </c>
      <c r="H12">
        <v>4</v>
      </c>
      <c r="I12">
        <v>3</v>
      </c>
      <c r="J12">
        <v>1</v>
      </c>
      <c r="K12">
        <v>3</v>
      </c>
      <c r="L12">
        <v>3</v>
      </c>
      <c r="M12">
        <v>2</v>
      </c>
      <c r="N12">
        <v>3</v>
      </c>
      <c r="O12">
        <v>2</v>
      </c>
      <c r="Q12" t="s">
        <v>92</v>
      </c>
      <c r="R12">
        <v>15</v>
      </c>
      <c r="S12">
        <v>27</v>
      </c>
      <c r="T12">
        <v>7</v>
      </c>
      <c r="U12">
        <v>10</v>
      </c>
      <c r="V12">
        <v>2</v>
      </c>
      <c r="W12">
        <f t="shared" ref="W12:W24" si="3">SUM(R12:V12)</f>
        <v>61</v>
      </c>
      <c r="X12" s="2">
        <f t="shared" ref="X12:X24" si="4">R12/$W12</f>
        <v>0.24590163934426229</v>
      </c>
      <c r="Y12" s="2">
        <f t="shared" si="2"/>
        <v>0.44262295081967212</v>
      </c>
      <c r="Z12" s="2">
        <f t="shared" si="2"/>
        <v>0.11475409836065574</v>
      </c>
      <c r="AA12" s="2">
        <f t="shared" si="2"/>
        <v>0.16393442622950818</v>
      </c>
      <c r="AB12" s="2">
        <f t="shared" si="2"/>
        <v>3.2786885245901641E-2</v>
      </c>
    </row>
    <row r="13" spans="1:31" x14ac:dyDescent="0.3">
      <c r="A13">
        <v>13</v>
      </c>
      <c r="B13">
        <v>3</v>
      </c>
      <c r="C13">
        <v>4</v>
      </c>
      <c r="D13">
        <v>3</v>
      </c>
      <c r="E13">
        <v>5</v>
      </c>
      <c r="F13">
        <v>5</v>
      </c>
      <c r="G13">
        <v>5</v>
      </c>
      <c r="H13">
        <v>2</v>
      </c>
      <c r="I13">
        <v>2</v>
      </c>
      <c r="J13">
        <v>3</v>
      </c>
      <c r="K13">
        <v>3</v>
      </c>
      <c r="L13">
        <v>3</v>
      </c>
      <c r="M13">
        <v>2</v>
      </c>
      <c r="N13">
        <v>2</v>
      </c>
      <c r="O13">
        <v>2</v>
      </c>
      <c r="Q13" t="s">
        <v>93</v>
      </c>
      <c r="R13">
        <v>0</v>
      </c>
      <c r="S13">
        <v>4</v>
      </c>
      <c r="T13">
        <v>21</v>
      </c>
      <c r="U13">
        <v>23</v>
      </c>
      <c r="V13">
        <v>13</v>
      </c>
      <c r="W13">
        <f t="shared" si="3"/>
        <v>61</v>
      </c>
      <c r="X13" s="2">
        <f t="shared" si="4"/>
        <v>0</v>
      </c>
      <c r="Y13" s="2">
        <f t="shared" si="2"/>
        <v>6.5573770491803282E-2</v>
      </c>
      <c r="Z13" s="2">
        <f t="shared" si="2"/>
        <v>0.34426229508196721</v>
      </c>
      <c r="AA13" s="2">
        <f t="shared" si="2"/>
        <v>0.37704918032786883</v>
      </c>
      <c r="AB13" s="2">
        <f t="shared" si="2"/>
        <v>0.21311475409836064</v>
      </c>
    </row>
    <row r="14" spans="1:31" x14ac:dyDescent="0.3">
      <c r="A14">
        <v>14</v>
      </c>
      <c r="B14">
        <v>5</v>
      </c>
      <c r="C14">
        <v>1</v>
      </c>
      <c r="D14">
        <v>5</v>
      </c>
      <c r="E14">
        <v>5</v>
      </c>
      <c r="F14">
        <v>4</v>
      </c>
      <c r="G14">
        <v>4</v>
      </c>
      <c r="H14">
        <v>3</v>
      </c>
      <c r="I14">
        <v>3</v>
      </c>
      <c r="J14">
        <v>1</v>
      </c>
      <c r="K14">
        <v>4</v>
      </c>
      <c r="L14">
        <v>4</v>
      </c>
      <c r="M14">
        <v>2</v>
      </c>
      <c r="N14">
        <v>1</v>
      </c>
      <c r="O14">
        <v>3</v>
      </c>
      <c r="Q14" t="s">
        <v>94</v>
      </c>
      <c r="R14">
        <v>3</v>
      </c>
      <c r="S14">
        <v>10</v>
      </c>
      <c r="T14">
        <v>17</v>
      </c>
      <c r="U14">
        <v>20</v>
      </c>
      <c r="V14">
        <v>11</v>
      </c>
      <c r="W14">
        <f t="shared" si="3"/>
        <v>61</v>
      </c>
      <c r="X14" s="2">
        <f t="shared" si="4"/>
        <v>4.9180327868852458E-2</v>
      </c>
      <c r="Y14" s="2">
        <f t="shared" si="2"/>
        <v>0.16393442622950818</v>
      </c>
      <c r="Z14" s="2">
        <f t="shared" si="2"/>
        <v>0.27868852459016391</v>
      </c>
      <c r="AA14" s="2">
        <f t="shared" si="2"/>
        <v>0.32786885245901637</v>
      </c>
      <c r="AB14" s="2">
        <f t="shared" si="2"/>
        <v>0.18032786885245902</v>
      </c>
    </row>
    <row r="15" spans="1:31" x14ac:dyDescent="0.3">
      <c r="A15">
        <v>15</v>
      </c>
      <c r="B15">
        <v>2</v>
      </c>
      <c r="C15">
        <v>2</v>
      </c>
      <c r="D15">
        <v>2</v>
      </c>
      <c r="E15">
        <v>4</v>
      </c>
      <c r="F15">
        <v>4</v>
      </c>
      <c r="G15">
        <v>2</v>
      </c>
      <c r="H15">
        <v>2</v>
      </c>
      <c r="I15">
        <v>3</v>
      </c>
      <c r="J15">
        <v>2</v>
      </c>
      <c r="K15">
        <v>3</v>
      </c>
      <c r="L15">
        <v>3</v>
      </c>
      <c r="M15">
        <v>2</v>
      </c>
      <c r="N15">
        <v>2</v>
      </c>
      <c r="O15">
        <v>2</v>
      </c>
      <c r="Q15" t="s">
        <v>95</v>
      </c>
      <c r="R15">
        <v>6</v>
      </c>
      <c r="S15">
        <v>18</v>
      </c>
      <c r="T15">
        <v>15</v>
      </c>
      <c r="U15">
        <v>18</v>
      </c>
      <c r="V15">
        <v>4</v>
      </c>
      <c r="W15">
        <f t="shared" si="3"/>
        <v>61</v>
      </c>
      <c r="X15" s="2">
        <f t="shared" si="4"/>
        <v>9.8360655737704916E-2</v>
      </c>
      <c r="Y15" s="2">
        <f t="shared" si="2"/>
        <v>0.29508196721311475</v>
      </c>
      <c r="Z15" s="2">
        <f t="shared" si="2"/>
        <v>0.24590163934426229</v>
      </c>
      <c r="AA15" s="2">
        <f t="shared" si="2"/>
        <v>0.29508196721311475</v>
      </c>
      <c r="AB15" s="2">
        <f t="shared" si="2"/>
        <v>6.5573770491803282E-2</v>
      </c>
    </row>
    <row r="16" spans="1:31" x14ac:dyDescent="0.3">
      <c r="A16">
        <v>16</v>
      </c>
      <c r="B16">
        <v>2</v>
      </c>
      <c r="C16">
        <v>1</v>
      </c>
      <c r="D16">
        <v>2</v>
      </c>
      <c r="E16">
        <v>1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1</v>
      </c>
      <c r="M16">
        <v>3</v>
      </c>
      <c r="N16">
        <v>1</v>
      </c>
      <c r="O16">
        <v>1</v>
      </c>
      <c r="Q16" t="s">
        <v>96</v>
      </c>
      <c r="R16">
        <v>6</v>
      </c>
      <c r="S16">
        <v>25</v>
      </c>
      <c r="T16">
        <v>20</v>
      </c>
      <c r="U16">
        <v>6</v>
      </c>
      <c r="V16">
        <v>4</v>
      </c>
      <c r="W16">
        <f t="shared" si="3"/>
        <v>61</v>
      </c>
      <c r="X16" s="2">
        <f t="shared" si="4"/>
        <v>9.8360655737704916E-2</v>
      </c>
      <c r="Y16" s="2">
        <f t="shared" si="2"/>
        <v>0.4098360655737705</v>
      </c>
      <c r="Z16" s="2">
        <f t="shared" si="2"/>
        <v>0.32786885245901637</v>
      </c>
      <c r="AA16" s="2">
        <f t="shared" si="2"/>
        <v>9.8360655737704916E-2</v>
      </c>
      <c r="AB16" s="2">
        <f t="shared" si="2"/>
        <v>6.5573770491803282E-2</v>
      </c>
    </row>
    <row r="17" spans="1:28" x14ac:dyDescent="0.3">
      <c r="A17">
        <v>17</v>
      </c>
      <c r="B17">
        <v>4</v>
      </c>
      <c r="C17">
        <v>2</v>
      </c>
      <c r="D17">
        <v>4</v>
      </c>
      <c r="E17">
        <v>5</v>
      </c>
      <c r="F17">
        <v>4</v>
      </c>
      <c r="G17">
        <v>3</v>
      </c>
      <c r="H17">
        <v>5</v>
      </c>
      <c r="I17">
        <v>5</v>
      </c>
      <c r="J17">
        <v>3</v>
      </c>
      <c r="K17">
        <v>5</v>
      </c>
      <c r="L17">
        <v>4</v>
      </c>
      <c r="M17">
        <v>3</v>
      </c>
      <c r="N17">
        <v>2</v>
      </c>
      <c r="O17">
        <v>3</v>
      </c>
      <c r="Q17" t="s">
        <v>97</v>
      </c>
      <c r="R17">
        <v>4</v>
      </c>
      <c r="S17">
        <v>10</v>
      </c>
      <c r="T17">
        <v>15</v>
      </c>
      <c r="U17">
        <v>18</v>
      </c>
      <c r="V17">
        <v>14</v>
      </c>
      <c r="W17">
        <f t="shared" si="3"/>
        <v>61</v>
      </c>
      <c r="X17" s="2">
        <f t="shared" si="4"/>
        <v>6.5573770491803282E-2</v>
      </c>
      <c r="Y17" s="2">
        <f t="shared" si="2"/>
        <v>0.16393442622950818</v>
      </c>
      <c r="Z17" s="2">
        <f t="shared" si="2"/>
        <v>0.24590163934426229</v>
      </c>
      <c r="AA17" s="2">
        <f t="shared" si="2"/>
        <v>0.29508196721311475</v>
      </c>
      <c r="AB17" s="2">
        <f t="shared" si="2"/>
        <v>0.22950819672131148</v>
      </c>
    </row>
    <row r="18" spans="1:28" x14ac:dyDescent="0.3">
      <c r="A18">
        <v>18</v>
      </c>
      <c r="B18">
        <v>4</v>
      </c>
      <c r="C18">
        <v>4</v>
      </c>
      <c r="D18">
        <v>4</v>
      </c>
      <c r="E18">
        <v>5</v>
      </c>
      <c r="F18">
        <v>4</v>
      </c>
      <c r="G18">
        <v>3</v>
      </c>
      <c r="H18">
        <v>2</v>
      </c>
      <c r="I18">
        <v>2</v>
      </c>
      <c r="J18">
        <v>1</v>
      </c>
      <c r="K18">
        <v>5</v>
      </c>
      <c r="L18">
        <v>5</v>
      </c>
      <c r="M18">
        <v>2</v>
      </c>
      <c r="N18">
        <v>3</v>
      </c>
      <c r="O18">
        <v>4</v>
      </c>
      <c r="Q18" t="s">
        <v>8</v>
      </c>
      <c r="R18">
        <v>2</v>
      </c>
      <c r="S18">
        <v>9</v>
      </c>
      <c r="T18">
        <v>11</v>
      </c>
      <c r="U18">
        <v>13</v>
      </c>
      <c r="V18">
        <v>26</v>
      </c>
      <c r="W18">
        <f t="shared" si="3"/>
        <v>61</v>
      </c>
      <c r="X18" s="2">
        <f t="shared" si="4"/>
        <v>3.2786885245901641E-2</v>
      </c>
      <c r="Y18" s="2">
        <f t="shared" si="2"/>
        <v>0.14754098360655737</v>
      </c>
      <c r="Z18" s="2">
        <f t="shared" si="2"/>
        <v>0.18032786885245902</v>
      </c>
      <c r="AA18" s="2">
        <f t="shared" si="2"/>
        <v>0.21311475409836064</v>
      </c>
      <c r="AB18" s="2">
        <f t="shared" si="2"/>
        <v>0.42622950819672129</v>
      </c>
    </row>
    <row r="19" spans="1:28" x14ac:dyDescent="0.3">
      <c r="A19">
        <v>19</v>
      </c>
      <c r="B19">
        <v>5</v>
      </c>
      <c r="C19">
        <v>1</v>
      </c>
      <c r="D19">
        <v>4</v>
      </c>
      <c r="E19">
        <v>3</v>
      </c>
      <c r="F19">
        <v>4</v>
      </c>
      <c r="G19">
        <v>3</v>
      </c>
      <c r="H19">
        <v>1</v>
      </c>
      <c r="I19">
        <v>3</v>
      </c>
      <c r="J19">
        <v>1</v>
      </c>
      <c r="K19">
        <v>2</v>
      </c>
      <c r="L19">
        <v>2</v>
      </c>
      <c r="M19">
        <v>2</v>
      </c>
      <c r="N19">
        <v>1</v>
      </c>
      <c r="O19">
        <v>1</v>
      </c>
      <c r="Q19" t="s">
        <v>102</v>
      </c>
      <c r="R19">
        <v>15</v>
      </c>
      <c r="S19">
        <v>20</v>
      </c>
      <c r="T19">
        <v>23</v>
      </c>
      <c r="U19">
        <v>1</v>
      </c>
      <c r="V19">
        <v>2</v>
      </c>
      <c r="W19">
        <f t="shared" si="3"/>
        <v>61</v>
      </c>
      <c r="X19" s="2">
        <f t="shared" si="4"/>
        <v>0.24590163934426229</v>
      </c>
      <c r="Y19" s="2">
        <f t="shared" si="2"/>
        <v>0.32786885245901637</v>
      </c>
      <c r="Z19" s="2">
        <f t="shared" si="2"/>
        <v>0.37704918032786883</v>
      </c>
      <c r="AA19" s="2">
        <f t="shared" si="2"/>
        <v>1.6393442622950821E-2</v>
      </c>
      <c r="AB19" s="2">
        <f t="shared" si="2"/>
        <v>3.2786885245901641E-2</v>
      </c>
    </row>
    <row r="20" spans="1:28" x14ac:dyDescent="0.3">
      <c r="A20">
        <v>20</v>
      </c>
      <c r="B20">
        <v>3</v>
      </c>
      <c r="C20">
        <v>1</v>
      </c>
      <c r="D20">
        <v>4</v>
      </c>
      <c r="E20">
        <v>4</v>
      </c>
      <c r="F20">
        <v>4</v>
      </c>
      <c r="G20">
        <v>4</v>
      </c>
      <c r="H20">
        <v>5</v>
      </c>
      <c r="I20">
        <v>4</v>
      </c>
      <c r="J20">
        <v>3</v>
      </c>
      <c r="K20">
        <v>4</v>
      </c>
      <c r="L20">
        <v>4</v>
      </c>
      <c r="M20">
        <v>1</v>
      </c>
      <c r="N20">
        <v>1</v>
      </c>
      <c r="O20">
        <v>5</v>
      </c>
      <c r="Q20" t="s">
        <v>98</v>
      </c>
      <c r="R20">
        <v>4</v>
      </c>
      <c r="S20">
        <v>14</v>
      </c>
      <c r="T20">
        <v>19</v>
      </c>
      <c r="U20">
        <v>14</v>
      </c>
      <c r="V20">
        <v>10</v>
      </c>
      <c r="W20">
        <f t="shared" si="3"/>
        <v>61</v>
      </c>
      <c r="X20" s="2">
        <f t="shared" si="4"/>
        <v>6.5573770491803282E-2</v>
      </c>
      <c r="Y20" s="2">
        <f t="shared" si="2"/>
        <v>0.22950819672131148</v>
      </c>
      <c r="Z20" s="2">
        <f t="shared" si="2"/>
        <v>0.31147540983606559</v>
      </c>
      <c r="AA20" s="2">
        <f t="shared" si="2"/>
        <v>0.22950819672131148</v>
      </c>
      <c r="AB20" s="2">
        <f t="shared" si="2"/>
        <v>0.16393442622950818</v>
      </c>
    </row>
    <row r="21" spans="1:28" x14ac:dyDescent="0.3">
      <c r="A21">
        <v>21</v>
      </c>
      <c r="B21">
        <v>4</v>
      </c>
      <c r="C21">
        <v>2</v>
      </c>
      <c r="D21">
        <v>4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4</v>
      </c>
      <c r="O21">
        <v>3</v>
      </c>
      <c r="Q21" t="s">
        <v>99</v>
      </c>
      <c r="R21">
        <v>7</v>
      </c>
      <c r="S21">
        <v>18</v>
      </c>
      <c r="T21">
        <v>18</v>
      </c>
      <c r="U21">
        <v>13</v>
      </c>
      <c r="V21">
        <v>5</v>
      </c>
      <c r="W21">
        <f t="shared" si="3"/>
        <v>61</v>
      </c>
      <c r="X21" s="2">
        <f t="shared" si="4"/>
        <v>0.11475409836065574</v>
      </c>
      <c r="Y21" s="2">
        <f t="shared" si="2"/>
        <v>0.29508196721311475</v>
      </c>
      <c r="Z21" s="2">
        <f t="shared" si="2"/>
        <v>0.29508196721311475</v>
      </c>
      <c r="AA21" s="2">
        <f t="shared" si="2"/>
        <v>0.21311475409836064</v>
      </c>
      <c r="AB21" s="2">
        <f t="shared" si="2"/>
        <v>8.1967213114754092E-2</v>
      </c>
    </row>
    <row r="22" spans="1:28" x14ac:dyDescent="0.3">
      <c r="A22">
        <v>22</v>
      </c>
      <c r="B22">
        <v>5</v>
      </c>
      <c r="C22">
        <v>2</v>
      </c>
      <c r="D22">
        <v>3</v>
      </c>
      <c r="E22">
        <v>3</v>
      </c>
      <c r="F22">
        <v>3</v>
      </c>
      <c r="G22">
        <v>3</v>
      </c>
      <c r="H22">
        <v>5</v>
      </c>
      <c r="I22">
        <v>5</v>
      </c>
      <c r="J22">
        <v>3</v>
      </c>
      <c r="K22">
        <v>3</v>
      </c>
      <c r="L22">
        <v>3</v>
      </c>
      <c r="M22">
        <v>1</v>
      </c>
      <c r="N22">
        <v>1</v>
      </c>
      <c r="O22">
        <v>1</v>
      </c>
      <c r="Q22" t="s">
        <v>12</v>
      </c>
      <c r="R22">
        <v>17</v>
      </c>
      <c r="S22">
        <v>23</v>
      </c>
      <c r="T22">
        <v>16</v>
      </c>
      <c r="U22">
        <v>3</v>
      </c>
      <c r="V22">
        <v>2</v>
      </c>
      <c r="W22">
        <f t="shared" si="3"/>
        <v>61</v>
      </c>
      <c r="X22" s="2">
        <f t="shared" si="4"/>
        <v>0.27868852459016391</v>
      </c>
      <c r="Y22" s="2">
        <f t="shared" si="2"/>
        <v>0.37704918032786883</v>
      </c>
      <c r="Z22" s="2">
        <f t="shared" si="2"/>
        <v>0.26229508196721313</v>
      </c>
      <c r="AA22" s="2">
        <f t="shared" si="2"/>
        <v>4.9180327868852458E-2</v>
      </c>
      <c r="AB22" s="2">
        <f t="shared" si="2"/>
        <v>3.2786885245901641E-2</v>
      </c>
    </row>
    <row r="23" spans="1:28" x14ac:dyDescent="0.3">
      <c r="A23">
        <v>23</v>
      </c>
      <c r="B23">
        <v>4</v>
      </c>
      <c r="C23">
        <v>2</v>
      </c>
      <c r="D23">
        <v>3</v>
      </c>
      <c r="E23">
        <v>3</v>
      </c>
      <c r="F23">
        <v>3</v>
      </c>
      <c r="G23">
        <v>3</v>
      </c>
      <c r="H23">
        <v>4</v>
      </c>
      <c r="I23">
        <v>4</v>
      </c>
      <c r="J23">
        <v>3</v>
      </c>
      <c r="K23">
        <v>3</v>
      </c>
      <c r="L23">
        <v>3</v>
      </c>
      <c r="M23">
        <v>1</v>
      </c>
      <c r="N23">
        <v>2</v>
      </c>
      <c r="O23">
        <v>2</v>
      </c>
      <c r="Q23" t="s">
        <v>100</v>
      </c>
      <c r="R23">
        <v>24</v>
      </c>
      <c r="S23">
        <v>19</v>
      </c>
      <c r="T23">
        <v>12</v>
      </c>
      <c r="U23">
        <v>3</v>
      </c>
      <c r="V23">
        <v>3</v>
      </c>
      <c r="W23">
        <f t="shared" si="3"/>
        <v>61</v>
      </c>
      <c r="X23" s="2">
        <f t="shared" si="4"/>
        <v>0.39344262295081966</v>
      </c>
      <c r="Y23" s="2">
        <f t="shared" si="2"/>
        <v>0.31147540983606559</v>
      </c>
      <c r="Z23" s="2">
        <f t="shared" si="2"/>
        <v>0.19672131147540983</v>
      </c>
      <c r="AA23" s="2">
        <f t="shared" si="2"/>
        <v>4.9180327868852458E-2</v>
      </c>
      <c r="AB23" s="2">
        <f t="shared" si="2"/>
        <v>4.9180327868852458E-2</v>
      </c>
    </row>
    <row r="24" spans="1:28" x14ac:dyDescent="0.3">
      <c r="A24">
        <v>24</v>
      </c>
      <c r="B24">
        <v>5</v>
      </c>
      <c r="C24">
        <v>1</v>
      </c>
      <c r="D24">
        <v>3</v>
      </c>
      <c r="E24">
        <v>4</v>
      </c>
      <c r="F24">
        <v>3</v>
      </c>
      <c r="G24">
        <v>3</v>
      </c>
      <c r="H24">
        <v>5</v>
      </c>
      <c r="I24">
        <v>5</v>
      </c>
      <c r="J24">
        <v>2</v>
      </c>
      <c r="K24">
        <v>3</v>
      </c>
      <c r="L24">
        <v>3</v>
      </c>
      <c r="M24">
        <v>1</v>
      </c>
      <c r="N24">
        <v>1</v>
      </c>
      <c r="O24">
        <v>2</v>
      </c>
      <c r="Q24" t="s">
        <v>101</v>
      </c>
      <c r="R24">
        <v>15</v>
      </c>
      <c r="S24">
        <v>24</v>
      </c>
      <c r="T24">
        <v>11</v>
      </c>
      <c r="U24">
        <v>5</v>
      </c>
      <c r="V24">
        <v>6</v>
      </c>
      <c r="W24">
        <f t="shared" si="3"/>
        <v>61</v>
      </c>
      <c r="X24" s="2">
        <f t="shared" si="4"/>
        <v>0.24590163934426229</v>
      </c>
      <c r="Y24" s="2">
        <f t="shared" si="2"/>
        <v>0.39344262295081966</v>
      </c>
      <c r="Z24" s="2">
        <f t="shared" si="2"/>
        <v>0.18032786885245902</v>
      </c>
      <c r="AA24" s="2">
        <f t="shared" si="2"/>
        <v>8.1967213114754092E-2</v>
      </c>
      <c r="AB24" s="2">
        <f t="shared" si="2"/>
        <v>9.8360655737704916E-2</v>
      </c>
    </row>
    <row r="25" spans="1:28" x14ac:dyDescent="0.3">
      <c r="A25">
        <v>25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</row>
    <row r="26" spans="1:28" x14ac:dyDescent="0.3">
      <c r="A26">
        <v>26</v>
      </c>
      <c r="B26">
        <v>3</v>
      </c>
      <c r="C26">
        <v>4</v>
      </c>
      <c r="D26">
        <v>3</v>
      </c>
      <c r="E26">
        <v>3</v>
      </c>
      <c r="F26">
        <v>2</v>
      </c>
      <c r="G26">
        <v>2</v>
      </c>
      <c r="H26">
        <v>4</v>
      </c>
      <c r="I26">
        <v>4</v>
      </c>
      <c r="J26">
        <v>2</v>
      </c>
      <c r="K26">
        <v>3</v>
      </c>
      <c r="L26">
        <v>2</v>
      </c>
      <c r="M26">
        <v>3</v>
      </c>
      <c r="N26">
        <v>3</v>
      </c>
      <c r="O26">
        <v>2</v>
      </c>
    </row>
    <row r="27" spans="1:28" x14ac:dyDescent="0.3">
      <c r="A27">
        <v>27</v>
      </c>
      <c r="B27">
        <v>2</v>
      </c>
      <c r="C27">
        <v>1</v>
      </c>
      <c r="D27">
        <v>3</v>
      </c>
      <c r="E27">
        <v>3</v>
      </c>
      <c r="F27">
        <v>2</v>
      </c>
      <c r="G27">
        <v>2</v>
      </c>
      <c r="H27">
        <v>1</v>
      </c>
      <c r="I27">
        <v>1</v>
      </c>
      <c r="J27">
        <v>1</v>
      </c>
      <c r="K27">
        <v>4</v>
      </c>
      <c r="L27">
        <v>4</v>
      </c>
      <c r="M27">
        <v>1</v>
      </c>
      <c r="N27">
        <v>1</v>
      </c>
      <c r="O27">
        <v>1</v>
      </c>
    </row>
    <row r="28" spans="1:28" x14ac:dyDescent="0.3">
      <c r="A28">
        <v>28</v>
      </c>
      <c r="B28">
        <v>4</v>
      </c>
      <c r="C28">
        <v>3</v>
      </c>
      <c r="D28">
        <v>5</v>
      </c>
      <c r="E28">
        <v>5</v>
      </c>
      <c r="F28">
        <v>2</v>
      </c>
      <c r="G28">
        <v>2</v>
      </c>
      <c r="H28">
        <v>4</v>
      </c>
      <c r="I28">
        <v>5</v>
      </c>
      <c r="J28">
        <v>2</v>
      </c>
      <c r="K28">
        <v>5</v>
      </c>
      <c r="L28">
        <v>3</v>
      </c>
      <c r="M28">
        <v>2</v>
      </c>
      <c r="N28">
        <v>2</v>
      </c>
      <c r="O28">
        <v>2</v>
      </c>
      <c r="Q28" t="s">
        <v>104</v>
      </c>
      <c r="R28">
        <v>1</v>
      </c>
      <c r="S28">
        <v>2</v>
      </c>
      <c r="T28">
        <v>3</v>
      </c>
      <c r="U28">
        <v>4</v>
      </c>
      <c r="V28">
        <v>5</v>
      </c>
    </row>
    <row r="29" spans="1:28" x14ac:dyDescent="0.3">
      <c r="A29">
        <v>29</v>
      </c>
      <c r="B29">
        <v>3</v>
      </c>
      <c r="C29">
        <v>2</v>
      </c>
      <c r="D29">
        <v>4</v>
      </c>
      <c r="E29">
        <v>2</v>
      </c>
      <c r="F29">
        <v>3</v>
      </c>
      <c r="G29">
        <v>2</v>
      </c>
      <c r="H29">
        <v>4</v>
      </c>
      <c r="I29">
        <v>4</v>
      </c>
      <c r="J29">
        <v>2</v>
      </c>
      <c r="K29">
        <v>2</v>
      </c>
      <c r="L29">
        <v>2</v>
      </c>
      <c r="M29">
        <v>3</v>
      </c>
      <c r="N29">
        <v>2</v>
      </c>
      <c r="O29">
        <v>1</v>
      </c>
      <c r="Q29" t="s">
        <v>91</v>
      </c>
      <c r="R29" s="2">
        <f t="shared" ref="R29:S42" si="5">S29+X11</f>
        <v>0.99999999999999989</v>
      </c>
      <c r="S29" s="2">
        <f t="shared" si="5"/>
        <v>0.99999999999999989</v>
      </c>
      <c r="T29" s="2">
        <f>U29+Z11</f>
        <v>0.93442622950819665</v>
      </c>
      <c r="U29" s="2">
        <f>AA11+AB11</f>
        <v>0.73770491803278682</v>
      </c>
      <c r="V29" s="2">
        <f>AB11</f>
        <v>0.39344262295081966</v>
      </c>
    </row>
    <row r="30" spans="1:28" x14ac:dyDescent="0.3">
      <c r="A30">
        <v>30</v>
      </c>
      <c r="B30">
        <v>5</v>
      </c>
      <c r="C30">
        <v>2</v>
      </c>
      <c r="D30">
        <v>3</v>
      </c>
      <c r="E30">
        <v>2</v>
      </c>
      <c r="F30">
        <v>2</v>
      </c>
      <c r="G30">
        <v>2</v>
      </c>
      <c r="H30">
        <v>3</v>
      </c>
      <c r="I30">
        <v>3</v>
      </c>
      <c r="J30">
        <v>2</v>
      </c>
      <c r="K30">
        <v>2</v>
      </c>
      <c r="L30">
        <v>2</v>
      </c>
      <c r="M30">
        <v>1</v>
      </c>
      <c r="N30">
        <v>2</v>
      </c>
      <c r="O30">
        <v>1</v>
      </c>
      <c r="Q30" t="s">
        <v>92</v>
      </c>
      <c r="R30" s="2">
        <f t="shared" si="5"/>
        <v>1</v>
      </c>
      <c r="S30" s="2">
        <f t="shared" si="5"/>
        <v>0.75409836065573765</v>
      </c>
      <c r="T30" s="2">
        <f t="shared" ref="T30:T42" si="6">U30+Z12</f>
        <v>0.31147540983606559</v>
      </c>
      <c r="U30" s="2">
        <f t="shared" ref="U30:U42" si="7">AA12+AB12</f>
        <v>0.19672131147540983</v>
      </c>
      <c r="V30" s="2">
        <f t="shared" ref="V30:V42" si="8">AB12</f>
        <v>3.2786885245901641E-2</v>
      </c>
    </row>
    <row r="31" spans="1:28" x14ac:dyDescent="0.3">
      <c r="A31">
        <v>31</v>
      </c>
      <c r="B31">
        <v>4</v>
      </c>
      <c r="C31">
        <v>4</v>
      </c>
      <c r="D31">
        <v>4</v>
      </c>
      <c r="E31">
        <v>4</v>
      </c>
      <c r="F31">
        <v>2</v>
      </c>
      <c r="G31">
        <v>2</v>
      </c>
      <c r="H31">
        <v>5</v>
      </c>
      <c r="I31">
        <v>5</v>
      </c>
      <c r="J31">
        <v>3</v>
      </c>
      <c r="K31">
        <v>4</v>
      </c>
      <c r="L31">
        <v>4</v>
      </c>
      <c r="M31">
        <v>3</v>
      </c>
      <c r="N31">
        <v>2</v>
      </c>
      <c r="O31">
        <v>2</v>
      </c>
      <c r="Q31" t="s">
        <v>93</v>
      </c>
      <c r="R31" s="2">
        <f t="shared" si="5"/>
        <v>0.99999999999999989</v>
      </c>
      <c r="S31" s="2">
        <f t="shared" si="5"/>
        <v>0.99999999999999989</v>
      </c>
      <c r="T31" s="2">
        <f t="shared" si="6"/>
        <v>0.93442622950819665</v>
      </c>
      <c r="U31" s="2">
        <f t="shared" si="7"/>
        <v>0.5901639344262295</v>
      </c>
      <c r="V31" s="2">
        <f t="shared" si="8"/>
        <v>0.21311475409836064</v>
      </c>
    </row>
    <row r="32" spans="1:28" x14ac:dyDescent="0.3">
      <c r="A32">
        <v>32</v>
      </c>
      <c r="B32">
        <v>4</v>
      </c>
      <c r="C32">
        <v>2</v>
      </c>
      <c r="D32">
        <v>3</v>
      </c>
      <c r="E32">
        <v>4</v>
      </c>
      <c r="F32">
        <v>4</v>
      </c>
      <c r="G32">
        <v>2</v>
      </c>
      <c r="H32">
        <v>2</v>
      </c>
      <c r="I32">
        <v>2</v>
      </c>
      <c r="J32">
        <v>2</v>
      </c>
      <c r="K32">
        <v>4</v>
      </c>
      <c r="L32">
        <v>4</v>
      </c>
      <c r="M32">
        <v>2</v>
      </c>
      <c r="N32">
        <v>3</v>
      </c>
      <c r="O32">
        <v>1</v>
      </c>
      <c r="Q32" t="s">
        <v>94</v>
      </c>
      <c r="R32" s="2">
        <f t="shared" si="5"/>
        <v>1</v>
      </c>
      <c r="S32" s="2">
        <f t="shared" si="5"/>
        <v>0.95081967213114749</v>
      </c>
      <c r="T32" s="2">
        <f t="shared" si="6"/>
        <v>0.78688524590163933</v>
      </c>
      <c r="U32" s="2">
        <f t="shared" si="7"/>
        <v>0.50819672131147542</v>
      </c>
      <c r="V32" s="2">
        <f t="shared" si="8"/>
        <v>0.18032786885245902</v>
      </c>
    </row>
    <row r="33" spans="1:40" x14ac:dyDescent="0.3">
      <c r="A33">
        <v>33</v>
      </c>
      <c r="B33">
        <v>5</v>
      </c>
      <c r="C33">
        <v>3</v>
      </c>
      <c r="D33">
        <v>2</v>
      </c>
      <c r="E33">
        <v>1</v>
      </c>
      <c r="F33">
        <v>1</v>
      </c>
      <c r="G33">
        <v>1</v>
      </c>
      <c r="H33">
        <v>5</v>
      </c>
      <c r="I33">
        <v>5</v>
      </c>
      <c r="J33">
        <v>1</v>
      </c>
      <c r="K33">
        <v>1</v>
      </c>
      <c r="L33">
        <v>1</v>
      </c>
      <c r="M33">
        <v>1</v>
      </c>
      <c r="N33">
        <v>1</v>
      </c>
      <c r="O33">
        <v>4</v>
      </c>
      <c r="Q33" t="s">
        <v>95</v>
      </c>
      <c r="R33" s="2">
        <f t="shared" si="5"/>
        <v>1</v>
      </c>
      <c r="S33" s="2">
        <f t="shared" si="5"/>
        <v>0.90163934426229508</v>
      </c>
      <c r="T33" s="2">
        <f t="shared" si="6"/>
        <v>0.60655737704918034</v>
      </c>
      <c r="U33" s="2">
        <f t="shared" si="7"/>
        <v>0.36065573770491804</v>
      </c>
      <c r="V33" s="2">
        <f t="shared" si="8"/>
        <v>6.5573770491803282E-2</v>
      </c>
    </row>
    <row r="34" spans="1:40" x14ac:dyDescent="0.3">
      <c r="A34">
        <v>34</v>
      </c>
      <c r="B34">
        <v>3</v>
      </c>
      <c r="C34">
        <v>1</v>
      </c>
      <c r="D34">
        <v>4</v>
      </c>
      <c r="E34">
        <v>4</v>
      </c>
      <c r="F34">
        <v>3</v>
      </c>
      <c r="G34">
        <v>2</v>
      </c>
      <c r="H34">
        <v>5</v>
      </c>
      <c r="I34">
        <v>4</v>
      </c>
      <c r="J34">
        <v>3</v>
      </c>
      <c r="K34">
        <v>4</v>
      </c>
      <c r="L34">
        <v>3</v>
      </c>
      <c r="M34">
        <v>1</v>
      </c>
      <c r="N34">
        <v>1</v>
      </c>
      <c r="O34">
        <v>1</v>
      </c>
      <c r="Q34" t="s">
        <v>96</v>
      </c>
      <c r="R34" s="2">
        <f t="shared" si="5"/>
        <v>1</v>
      </c>
      <c r="S34" s="2">
        <f t="shared" si="5"/>
        <v>0.90163934426229508</v>
      </c>
      <c r="T34" s="2">
        <f t="shared" si="6"/>
        <v>0.49180327868852458</v>
      </c>
      <c r="U34" s="2">
        <f t="shared" si="7"/>
        <v>0.16393442622950821</v>
      </c>
      <c r="V34" s="2">
        <f t="shared" si="8"/>
        <v>6.5573770491803282E-2</v>
      </c>
    </row>
    <row r="35" spans="1:40" x14ac:dyDescent="0.3">
      <c r="A35">
        <v>35</v>
      </c>
      <c r="B35">
        <v>5</v>
      </c>
      <c r="C35">
        <v>1</v>
      </c>
      <c r="D35">
        <v>4</v>
      </c>
      <c r="E35">
        <v>3</v>
      </c>
      <c r="F35">
        <v>2</v>
      </c>
      <c r="G35">
        <v>2</v>
      </c>
      <c r="H35">
        <v>4</v>
      </c>
      <c r="I35">
        <v>3</v>
      </c>
      <c r="J35">
        <v>3</v>
      </c>
      <c r="K35">
        <v>2</v>
      </c>
      <c r="L35">
        <v>2</v>
      </c>
      <c r="M35">
        <v>1</v>
      </c>
      <c r="N35">
        <v>2</v>
      </c>
      <c r="O35">
        <v>3</v>
      </c>
      <c r="Q35" t="s">
        <v>97</v>
      </c>
      <c r="R35" s="2">
        <f t="shared" si="5"/>
        <v>0.99999999999999989</v>
      </c>
      <c r="S35" s="2">
        <f t="shared" si="5"/>
        <v>0.93442622950819665</v>
      </c>
      <c r="T35" s="2">
        <f t="shared" si="6"/>
        <v>0.77049180327868849</v>
      </c>
      <c r="U35" s="2">
        <f t="shared" si="7"/>
        <v>0.52459016393442626</v>
      </c>
      <c r="V35" s="2">
        <f t="shared" si="8"/>
        <v>0.22950819672131148</v>
      </c>
    </row>
    <row r="36" spans="1:40" x14ac:dyDescent="0.3">
      <c r="A36">
        <v>36</v>
      </c>
      <c r="B36">
        <v>5</v>
      </c>
      <c r="C36">
        <v>2</v>
      </c>
      <c r="D36">
        <v>4</v>
      </c>
      <c r="E36">
        <v>3</v>
      </c>
      <c r="F36">
        <v>4</v>
      </c>
      <c r="G36">
        <v>2</v>
      </c>
      <c r="H36">
        <v>3</v>
      </c>
      <c r="I36">
        <v>4</v>
      </c>
      <c r="J36">
        <v>2</v>
      </c>
      <c r="K36">
        <v>3</v>
      </c>
      <c r="L36">
        <v>3</v>
      </c>
      <c r="M36">
        <v>3</v>
      </c>
      <c r="N36">
        <v>1</v>
      </c>
      <c r="O36">
        <v>2</v>
      </c>
      <c r="Q36" t="s">
        <v>8</v>
      </c>
      <c r="R36" s="2">
        <f t="shared" si="5"/>
        <v>1</v>
      </c>
      <c r="S36" s="2">
        <f t="shared" si="5"/>
        <v>0.96721311475409832</v>
      </c>
      <c r="T36" s="2">
        <f t="shared" si="6"/>
        <v>0.81967213114754089</v>
      </c>
      <c r="U36" s="2">
        <f t="shared" si="7"/>
        <v>0.6393442622950819</v>
      </c>
      <c r="V36" s="2">
        <f t="shared" si="8"/>
        <v>0.42622950819672129</v>
      </c>
    </row>
    <row r="37" spans="1:40" x14ac:dyDescent="0.3">
      <c r="A37">
        <v>37</v>
      </c>
      <c r="B37">
        <v>5</v>
      </c>
      <c r="C37">
        <v>2</v>
      </c>
      <c r="D37">
        <v>4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Q37" t="s">
        <v>102</v>
      </c>
      <c r="R37" s="2">
        <f t="shared" si="5"/>
        <v>1</v>
      </c>
      <c r="S37" s="2">
        <f t="shared" si="5"/>
        <v>0.75409836065573765</v>
      </c>
      <c r="T37" s="2">
        <f t="shared" si="6"/>
        <v>0.42622950819672129</v>
      </c>
      <c r="U37" s="2">
        <f t="shared" si="7"/>
        <v>4.9180327868852458E-2</v>
      </c>
      <c r="V37" s="2">
        <f t="shared" si="8"/>
        <v>3.2786885245901641E-2</v>
      </c>
    </row>
    <row r="38" spans="1:40" x14ac:dyDescent="0.3">
      <c r="A38">
        <v>38</v>
      </c>
      <c r="B38">
        <v>5</v>
      </c>
      <c r="C38">
        <v>3</v>
      </c>
      <c r="D38">
        <v>3</v>
      </c>
      <c r="E38">
        <v>4</v>
      </c>
      <c r="F38">
        <v>1</v>
      </c>
      <c r="G38">
        <v>4</v>
      </c>
      <c r="H38">
        <v>5</v>
      </c>
      <c r="I38">
        <v>3</v>
      </c>
      <c r="J38">
        <v>3</v>
      </c>
      <c r="K38">
        <v>4</v>
      </c>
      <c r="L38">
        <v>5</v>
      </c>
      <c r="M38">
        <v>4</v>
      </c>
      <c r="N38">
        <v>1</v>
      </c>
      <c r="O38">
        <v>2</v>
      </c>
      <c r="Q38" t="s">
        <v>98</v>
      </c>
      <c r="R38" s="2">
        <f t="shared" si="5"/>
        <v>1</v>
      </c>
      <c r="S38" s="2">
        <f t="shared" si="5"/>
        <v>0.93442622950819676</v>
      </c>
      <c r="T38" s="2">
        <f t="shared" si="6"/>
        <v>0.70491803278688525</v>
      </c>
      <c r="U38" s="2">
        <f t="shared" si="7"/>
        <v>0.39344262295081966</v>
      </c>
      <c r="V38" s="2">
        <f t="shared" si="8"/>
        <v>0.16393442622950818</v>
      </c>
    </row>
    <row r="39" spans="1:40" x14ac:dyDescent="0.3">
      <c r="A39">
        <v>39</v>
      </c>
      <c r="B39">
        <v>5</v>
      </c>
      <c r="C39">
        <v>2</v>
      </c>
      <c r="D39">
        <v>3</v>
      </c>
      <c r="E39">
        <v>3</v>
      </c>
      <c r="F39">
        <v>2</v>
      </c>
      <c r="G39">
        <v>3</v>
      </c>
      <c r="H39">
        <v>4</v>
      </c>
      <c r="I39">
        <v>5</v>
      </c>
      <c r="J39">
        <v>3</v>
      </c>
      <c r="K39">
        <v>3</v>
      </c>
      <c r="L39">
        <v>2</v>
      </c>
      <c r="M39">
        <v>2</v>
      </c>
      <c r="N39">
        <v>1</v>
      </c>
      <c r="O39">
        <v>2</v>
      </c>
      <c r="Q39" t="s">
        <v>99</v>
      </c>
      <c r="R39" s="2">
        <f t="shared" si="5"/>
        <v>1</v>
      </c>
      <c r="S39" s="2">
        <f t="shared" si="5"/>
        <v>0.88524590163934425</v>
      </c>
      <c r="T39" s="2">
        <f t="shared" si="6"/>
        <v>0.5901639344262295</v>
      </c>
      <c r="U39" s="2">
        <f t="shared" si="7"/>
        <v>0.29508196721311475</v>
      </c>
      <c r="V39" s="2">
        <f t="shared" si="8"/>
        <v>8.1967213114754092E-2</v>
      </c>
    </row>
    <row r="40" spans="1:40" x14ac:dyDescent="0.3">
      <c r="A40">
        <v>40</v>
      </c>
      <c r="B40">
        <v>5</v>
      </c>
      <c r="C40">
        <v>2</v>
      </c>
      <c r="D40">
        <v>5</v>
      </c>
      <c r="E40">
        <v>4</v>
      </c>
      <c r="F40">
        <v>3</v>
      </c>
      <c r="G40">
        <v>3</v>
      </c>
      <c r="H40">
        <v>3</v>
      </c>
      <c r="I40">
        <v>5</v>
      </c>
      <c r="J40">
        <v>2</v>
      </c>
      <c r="K40">
        <v>3</v>
      </c>
      <c r="L40">
        <v>1</v>
      </c>
      <c r="M40">
        <v>2</v>
      </c>
      <c r="N40">
        <v>1</v>
      </c>
      <c r="O40">
        <v>2</v>
      </c>
      <c r="Q40" t="s">
        <v>12</v>
      </c>
      <c r="R40" s="2">
        <f t="shared" si="5"/>
        <v>1</v>
      </c>
      <c r="S40" s="2">
        <f t="shared" si="5"/>
        <v>0.72131147540983609</v>
      </c>
      <c r="T40" s="2">
        <f t="shared" si="6"/>
        <v>0.34426229508196726</v>
      </c>
      <c r="U40" s="2">
        <f t="shared" si="7"/>
        <v>8.1967213114754106E-2</v>
      </c>
      <c r="V40" s="2">
        <f t="shared" si="8"/>
        <v>3.2786885245901641E-2</v>
      </c>
    </row>
    <row r="41" spans="1:40" x14ac:dyDescent="0.3">
      <c r="A41">
        <v>41</v>
      </c>
      <c r="B41">
        <v>5</v>
      </c>
      <c r="C41">
        <v>3</v>
      </c>
      <c r="D41">
        <v>5</v>
      </c>
      <c r="E41">
        <v>5</v>
      </c>
      <c r="F41">
        <v>3</v>
      </c>
      <c r="G41">
        <v>4</v>
      </c>
      <c r="H41">
        <v>3</v>
      </c>
      <c r="I41">
        <v>2</v>
      </c>
      <c r="J41">
        <v>3</v>
      </c>
      <c r="K41">
        <v>5</v>
      </c>
      <c r="L41">
        <v>3</v>
      </c>
      <c r="M41">
        <v>3</v>
      </c>
      <c r="N41">
        <v>5</v>
      </c>
      <c r="O41">
        <v>5</v>
      </c>
      <c r="Q41" t="s">
        <v>100</v>
      </c>
      <c r="R41" s="2">
        <f t="shared" si="5"/>
        <v>1</v>
      </c>
      <c r="S41" s="2">
        <f t="shared" si="5"/>
        <v>0.60655737704918034</v>
      </c>
      <c r="T41" s="2">
        <f t="shared" si="6"/>
        <v>0.29508196721311475</v>
      </c>
      <c r="U41" s="2">
        <f t="shared" si="7"/>
        <v>9.8360655737704916E-2</v>
      </c>
      <c r="V41" s="2">
        <f t="shared" si="8"/>
        <v>4.9180327868852458E-2</v>
      </c>
    </row>
    <row r="42" spans="1:40" x14ac:dyDescent="0.3">
      <c r="A42">
        <v>42</v>
      </c>
      <c r="B42">
        <v>5</v>
      </c>
      <c r="C42">
        <v>4</v>
      </c>
      <c r="D42">
        <v>4</v>
      </c>
      <c r="E42">
        <v>5</v>
      </c>
      <c r="F42">
        <v>4</v>
      </c>
      <c r="G42">
        <v>3</v>
      </c>
      <c r="H42">
        <v>4</v>
      </c>
      <c r="I42">
        <v>5</v>
      </c>
      <c r="J42">
        <v>3</v>
      </c>
      <c r="K42">
        <v>3</v>
      </c>
      <c r="L42">
        <v>4</v>
      </c>
      <c r="M42">
        <v>2</v>
      </c>
      <c r="N42">
        <v>3</v>
      </c>
      <c r="O42">
        <v>3</v>
      </c>
      <c r="Q42" t="s">
        <v>101</v>
      </c>
      <c r="R42" s="2">
        <f t="shared" si="5"/>
        <v>1</v>
      </c>
      <c r="S42" s="2">
        <f t="shared" si="5"/>
        <v>0.75409836065573765</v>
      </c>
      <c r="T42" s="2">
        <f t="shared" si="6"/>
        <v>0.36065573770491799</v>
      </c>
      <c r="U42" s="2">
        <f t="shared" si="7"/>
        <v>0.18032786885245899</v>
      </c>
      <c r="V42" s="2">
        <f t="shared" si="8"/>
        <v>9.8360655737704916E-2</v>
      </c>
    </row>
    <row r="43" spans="1:40" x14ac:dyDescent="0.3">
      <c r="A43">
        <v>43</v>
      </c>
      <c r="B43">
        <v>5</v>
      </c>
      <c r="C43">
        <v>1</v>
      </c>
      <c r="D43">
        <v>4</v>
      </c>
      <c r="E43">
        <v>4</v>
      </c>
      <c r="F43">
        <v>4</v>
      </c>
      <c r="G43">
        <v>3</v>
      </c>
      <c r="H43">
        <v>3</v>
      </c>
      <c r="I43">
        <v>3</v>
      </c>
      <c r="J43">
        <v>1</v>
      </c>
      <c r="K43">
        <v>2</v>
      </c>
      <c r="L43">
        <v>1</v>
      </c>
      <c r="M43">
        <v>1</v>
      </c>
      <c r="N43">
        <v>2</v>
      </c>
      <c r="O43">
        <v>1</v>
      </c>
    </row>
    <row r="44" spans="1:40" x14ac:dyDescent="0.3">
      <c r="A44">
        <v>44</v>
      </c>
      <c r="B44">
        <v>5</v>
      </c>
      <c r="C44">
        <v>4</v>
      </c>
      <c r="D44">
        <v>5</v>
      </c>
      <c r="E44">
        <v>5</v>
      </c>
      <c r="F44">
        <v>5</v>
      </c>
      <c r="G44">
        <v>3</v>
      </c>
      <c r="H44">
        <v>5</v>
      </c>
      <c r="I44">
        <v>5</v>
      </c>
      <c r="J44">
        <v>3</v>
      </c>
      <c r="K44">
        <v>5</v>
      </c>
      <c r="L44">
        <v>3</v>
      </c>
      <c r="M44">
        <v>3</v>
      </c>
      <c r="N44">
        <v>2</v>
      </c>
      <c r="O44">
        <v>3</v>
      </c>
    </row>
    <row r="45" spans="1:40" x14ac:dyDescent="0.3">
      <c r="A45">
        <v>45</v>
      </c>
      <c r="B45">
        <v>4</v>
      </c>
      <c r="C45">
        <v>2</v>
      </c>
      <c r="D45">
        <v>4</v>
      </c>
      <c r="E45">
        <v>2</v>
      </c>
      <c r="F45">
        <v>3</v>
      </c>
      <c r="G45">
        <v>5</v>
      </c>
      <c r="H45">
        <v>3</v>
      </c>
      <c r="I45">
        <v>5</v>
      </c>
      <c r="J45">
        <v>3</v>
      </c>
      <c r="K45">
        <v>5</v>
      </c>
      <c r="L45">
        <v>5</v>
      </c>
      <c r="M45">
        <v>2</v>
      </c>
      <c r="N45">
        <v>2</v>
      </c>
      <c r="O45">
        <v>3</v>
      </c>
      <c r="Q45" t="s">
        <v>104</v>
      </c>
      <c r="R45">
        <v>1</v>
      </c>
      <c r="S45">
        <v>2</v>
      </c>
      <c r="T45">
        <v>3</v>
      </c>
      <c r="U45">
        <v>4</v>
      </c>
      <c r="V45">
        <v>5</v>
      </c>
      <c r="X45" t="s">
        <v>104</v>
      </c>
      <c r="Y45">
        <v>1</v>
      </c>
      <c r="Z45">
        <v>2</v>
      </c>
      <c r="AA45">
        <v>3</v>
      </c>
      <c r="AB45">
        <v>4</v>
      </c>
      <c r="AC45">
        <v>5</v>
      </c>
      <c r="AG45">
        <v>1</v>
      </c>
      <c r="AH45">
        <v>2</v>
      </c>
      <c r="AI45">
        <v>3</v>
      </c>
      <c r="AJ45">
        <v>4</v>
      </c>
      <c r="AK45">
        <v>5</v>
      </c>
      <c r="AN45" t="s">
        <v>108</v>
      </c>
    </row>
    <row r="46" spans="1:40" x14ac:dyDescent="0.3">
      <c r="A46">
        <v>46</v>
      </c>
      <c r="B46">
        <v>4</v>
      </c>
      <c r="C46">
        <v>2</v>
      </c>
      <c r="D46">
        <v>4</v>
      </c>
      <c r="E46">
        <v>4</v>
      </c>
      <c r="F46">
        <v>4</v>
      </c>
      <c r="G46">
        <v>4</v>
      </c>
      <c r="H46">
        <v>4</v>
      </c>
      <c r="I46">
        <v>5</v>
      </c>
      <c r="J46">
        <v>3</v>
      </c>
      <c r="K46">
        <v>4</v>
      </c>
      <c r="L46">
        <v>4</v>
      </c>
      <c r="M46">
        <v>3</v>
      </c>
      <c r="N46">
        <v>3</v>
      </c>
      <c r="O46">
        <v>4</v>
      </c>
      <c r="Q46" t="s">
        <v>8</v>
      </c>
      <c r="R46" s="2">
        <v>1</v>
      </c>
      <c r="S46" s="2">
        <v>0.96721311475409832</v>
      </c>
      <c r="T46" s="2">
        <v>0.81967213114754089</v>
      </c>
      <c r="U46" s="2">
        <v>0.6393442622950819</v>
      </c>
      <c r="V46" s="2">
        <v>0.42622950819672129</v>
      </c>
      <c r="X46" t="s">
        <v>8</v>
      </c>
      <c r="Y46" s="2">
        <v>3.2786885245901641E-2</v>
      </c>
      <c r="Z46" s="2">
        <v>0.14754098360655737</v>
      </c>
      <c r="AA46" s="2">
        <v>0.18032786885245902</v>
      </c>
      <c r="AB46" s="2">
        <v>0.21311475409836064</v>
      </c>
      <c r="AC46" s="2">
        <v>0.42622950819672129</v>
      </c>
      <c r="AF46" t="s">
        <v>94</v>
      </c>
      <c r="AG46" s="2">
        <f>VLOOKUP($AF46,$X$46:$AC$59,AG$45+1,FALSE)</f>
        <v>4.9180327868852458E-2</v>
      </c>
      <c r="AH46" s="2">
        <f t="shared" ref="AH46:AK46" si="9">VLOOKUP($AF46,$X$46:$AC$59,AH$45+1,FALSE)</f>
        <v>0.16393442622950818</v>
      </c>
      <c r="AI46" s="2">
        <f t="shared" si="9"/>
        <v>0.27868852459016391</v>
      </c>
      <c r="AJ46" s="2">
        <f t="shared" si="9"/>
        <v>0.32786885245901637</v>
      </c>
      <c r="AK46" s="2">
        <f t="shared" si="9"/>
        <v>0.18032786885245902</v>
      </c>
      <c r="AM46" t="s">
        <v>94</v>
      </c>
      <c r="AN46" s="3">
        <f>AJ46+AK46</f>
        <v>0.50819672131147542</v>
      </c>
    </row>
    <row r="47" spans="1:40" x14ac:dyDescent="0.3">
      <c r="A47">
        <v>47</v>
      </c>
      <c r="B47">
        <v>3</v>
      </c>
      <c r="C47">
        <v>3</v>
      </c>
      <c r="D47">
        <v>4</v>
      </c>
      <c r="E47">
        <v>3</v>
      </c>
      <c r="F47">
        <v>3</v>
      </c>
      <c r="G47">
        <v>3</v>
      </c>
      <c r="H47">
        <v>4</v>
      </c>
      <c r="I47">
        <v>5</v>
      </c>
      <c r="J47">
        <v>1</v>
      </c>
      <c r="K47">
        <v>4</v>
      </c>
      <c r="L47">
        <v>3</v>
      </c>
      <c r="M47">
        <v>2</v>
      </c>
      <c r="N47">
        <v>2</v>
      </c>
      <c r="O47">
        <v>2</v>
      </c>
      <c r="Q47" t="s">
        <v>91</v>
      </c>
      <c r="R47" s="2">
        <v>0.99999999999999989</v>
      </c>
      <c r="S47" s="2">
        <v>0.99999999999999989</v>
      </c>
      <c r="T47" s="2">
        <v>0.93442622950819665</v>
      </c>
      <c r="U47" s="2">
        <v>0.73770491803278682</v>
      </c>
      <c r="V47" s="2">
        <v>0.39344262295081966</v>
      </c>
      <c r="X47" t="s">
        <v>91</v>
      </c>
      <c r="Y47" s="2">
        <v>0</v>
      </c>
      <c r="Z47" s="2">
        <v>6.5573770491803282E-2</v>
      </c>
      <c r="AA47" s="2">
        <v>0.19672131147540983</v>
      </c>
      <c r="AB47" s="2">
        <v>0.34426229508196721</v>
      </c>
      <c r="AC47" s="2">
        <v>0.39344262295081966</v>
      </c>
      <c r="AF47" t="s">
        <v>98</v>
      </c>
      <c r="AG47" s="2">
        <f t="shared" ref="AG47:AK59" si="10">VLOOKUP($AF47,$X$46:$AC$59,AG$45+1,FALSE)</f>
        <v>6.5573770491803282E-2</v>
      </c>
      <c r="AH47" s="2">
        <f t="shared" si="10"/>
        <v>0.22950819672131148</v>
      </c>
      <c r="AI47" s="2">
        <f t="shared" si="10"/>
        <v>0.31147540983606559</v>
      </c>
      <c r="AJ47" s="2">
        <f t="shared" si="10"/>
        <v>0.22950819672131148</v>
      </c>
      <c r="AK47" s="2">
        <f t="shared" si="10"/>
        <v>0.16393442622950818</v>
      </c>
      <c r="AM47" t="s">
        <v>98</v>
      </c>
      <c r="AN47" s="3">
        <f t="shared" ref="AN47:AN60" si="11">AJ47+AK47</f>
        <v>0.39344262295081966</v>
      </c>
    </row>
    <row r="48" spans="1:40" x14ac:dyDescent="0.3">
      <c r="A48">
        <v>48</v>
      </c>
      <c r="B48">
        <v>4</v>
      </c>
      <c r="C48">
        <v>1</v>
      </c>
      <c r="D48">
        <v>4</v>
      </c>
      <c r="E48">
        <v>1</v>
      </c>
      <c r="F48">
        <v>1</v>
      </c>
      <c r="G48">
        <v>1</v>
      </c>
      <c r="H48">
        <v>5</v>
      </c>
      <c r="I48">
        <v>5</v>
      </c>
      <c r="J48">
        <v>3</v>
      </c>
      <c r="K48">
        <v>2</v>
      </c>
      <c r="L48">
        <v>2</v>
      </c>
      <c r="M48">
        <v>3</v>
      </c>
      <c r="N48">
        <v>3</v>
      </c>
      <c r="O48">
        <v>3</v>
      </c>
      <c r="Q48" t="s">
        <v>97</v>
      </c>
      <c r="R48" s="2">
        <v>0.99999999999999989</v>
      </c>
      <c r="S48" s="2">
        <v>0.93442622950819665</v>
      </c>
      <c r="T48" s="2">
        <v>0.77049180327868849</v>
      </c>
      <c r="U48" s="2">
        <v>0.52459016393442626</v>
      </c>
      <c r="V48" s="2">
        <v>0.22950819672131148</v>
      </c>
      <c r="X48" t="s">
        <v>105</v>
      </c>
      <c r="Y48" s="2">
        <v>6.5573770491803282E-2</v>
      </c>
      <c r="Z48" s="2">
        <v>0.16393442622950818</v>
      </c>
      <c r="AA48" s="2">
        <v>0.24590163934426229</v>
      </c>
      <c r="AB48" s="2">
        <v>0.29508196721311475</v>
      </c>
      <c r="AC48" s="2">
        <v>0.22950819672131148</v>
      </c>
      <c r="AF48" t="s">
        <v>91</v>
      </c>
      <c r="AG48" s="2">
        <f t="shared" si="10"/>
        <v>0</v>
      </c>
      <c r="AH48" s="2">
        <f t="shared" si="10"/>
        <v>6.5573770491803282E-2</v>
      </c>
      <c r="AI48" s="2">
        <f t="shared" si="10"/>
        <v>0.19672131147540983</v>
      </c>
      <c r="AJ48" s="2">
        <f t="shared" si="10"/>
        <v>0.34426229508196721</v>
      </c>
      <c r="AK48" s="2">
        <f t="shared" si="10"/>
        <v>0.39344262295081966</v>
      </c>
      <c r="AM48" t="s">
        <v>91</v>
      </c>
      <c r="AN48" s="3">
        <f t="shared" si="11"/>
        <v>0.73770491803278682</v>
      </c>
    </row>
    <row r="49" spans="1:40" x14ac:dyDescent="0.3">
      <c r="A49">
        <v>49</v>
      </c>
      <c r="B49">
        <v>5</v>
      </c>
      <c r="C49">
        <v>2</v>
      </c>
      <c r="D49">
        <v>3</v>
      </c>
      <c r="E49">
        <v>4</v>
      </c>
      <c r="F49">
        <v>4</v>
      </c>
      <c r="G49">
        <v>3</v>
      </c>
      <c r="H49">
        <v>3</v>
      </c>
      <c r="I49">
        <v>4</v>
      </c>
      <c r="J49">
        <v>2</v>
      </c>
      <c r="K49">
        <v>3</v>
      </c>
      <c r="L49">
        <v>3</v>
      </c>
      <c r="M49">
        <v>2</v>
      </c>
      <c r="N49">
        <v>1</v>
      </c>
      <c r="O49">
        <v>2</v>
      </c>
      <c r="Q49" t="s">
        <v>93</v>
      </c>
      <c r="R49" s="2">
        <v>0.99999999999999989</v>
      </c>
      <c r="S49" s="2">
        <v>0.99999999999999989</v>
      </c>
      <c r="T49" s="2">
        <v>0.93442622950819665</v>
      </c>
      <c r="U49" s="2">
        <v>0.5901639344262295</v>
      </c>
      <c r="V49" s="2">
        <v>0.21311475409836064</v>
      </c>
      <c r="X49" t="s">
        <v>93</v>
      </c>
      <c r="Y49" s="2">
        <v>0</v>
      </c>
      <c r="Z49" s="2">
        <v>6.5573770491803282E-2</v>
      </c>
      <c r="AA49" s="2">
        <v>0.34426229508196721</v>
      </c>
      <c r="AB49" s="2">
        <v>0.37704918032786883</v>
      </c>
      <c r="AC49" s="2">
        <v>0.21311475409836064</v>
      </c>
      <c r="AF49" t="s">
        <v>99</v>
      </c>
      <c r="AG49" s="2">
        <f t="shared" si="10"/>
        <v>0.11475409836065574</v>
      </c>
      <c r="AH49" s="2">
        <f t="shared" si="10"/>
        <v>0.29508196721311475</v>
      </c>
      <c r="AI49" s="2">
        <f t="shared" si="10"/>
        <v>0.29508196721311475</v>
      </c>
      <c r="AJ49" s="2">
        <f t="shared" si="10"/>
        <v>0.21311475409836064</v>
      </c>
      <c r="AK49" s="2">
        <f t="shared" si="10"/>
        <v>8.1967213114754092E-2</v>
      </c>
      <c r="AM49" t="s">
        <v>99</v>
      </c>
      <c r="AN49" s="3">
        <f t="shared" si="11"/>
        <v>0.29508196721311475</v>
      </c>
    </row>
    <row r="50" spans="1:40" x14ac:dyDescent="0.3">
      <c r="A50">
        <v>50</v>
      </c>
      <c r="B50">
        <v>5</v>
      </c>
      <c r="C50">
        <v>2</v>
      </c>
      <c r="D50">
        <v>3</v>
      </c>
      <c r="E50">
        <v>4</v>
      </c>
      <c r="F50">
        <v>1</v>
      </c>
      <c r="G50">
        <v>1</v>
      </c>
      <c r="H50">
        <v>4</v>
      </c>
      <c r="I50">
        <v>5</v>
      </c>
      <c r="J50">
        <v>3</v>
      </c>
      <c r="K50">
        <v>4</v>
      </c>
      <c r="L50">
        <v>4</v>
      </c>
      <c r="M50">
        <v>2</v>
      </c>
      <c r="N50">
        <v>3</v>
      </c>
      <c r="O50">
        <v>2</v>
      </c>
      <c r="Q50" t="s">
        <v>94</v>
      </c>
      <c r="R50" s="2">
        <v>1</v>
      </c>
      <c r="S50" s="2">
        <v>0.95081967213114749</v>
      </c>
      <c r="T50" s="2">
        <v>0.78688524590163933</v>
      </c>
      <c r="U50" s="2">
        <v>0.50819672131147542</v>
      </c>
      <c r="V50" s="2">
        <v>0.18032786885245902</v>
      </c>
      <c r="X50" t="s">
        <v>94</v>
      </c>
      <c r="Y50" s="2">
        <v>4.9180327868852458E-2</v>
      </c>
      <c r="Z50" s="2">
        <v>0.16393442622950818</v>
      </c>
      <c r="AA50" s="2">
        <v>0.27868852459016391</v>
      </c>
      <c r="AB50" s="2">
        <v>0.32786885245901637</v>
      </c>
      <c r="AC50" s="2">
        <v>0.18032786885245902</v>
      </c>
      <c r="AF50" t="s">
        <v>93</v>
      </c>
      <c r="AG50" s="2">
        <f t="shared" si="10"/>
        <v>0</v>
      </c>
      <c r="AH50" s="2">
        <f t="shared" si="10"/>
        <v>6.5573770491803282E-2</v>
      </c>
      <c r="AI50" s="2">
        <f t="shared" si="10"/>
        <v>0.34426229508196721</v>
      </c>
      <c r="AJ50" s="2">
        <f t="shared" si="10"/>
        <v>0.37704918032786883</v>
      </c>
      <c r="AK50" s="2">
        <f t="shared" si="10"/>
        <v>0.21311475409836064</v>
      </c>
      <c r="AM50" t="s">
        <v>93</v>
      </c>
      <c r="AN50" s="3">
        <f t="shared" si="11"/>
        <v>0.5901639344262295</v>
      </c>
    </row>
    <row r="51" spans="1:40" x14ac:dyDescent="0.3">
      <c r="A51">
        <v>51</v>
      </c>
      <c r="B51">
        <v>4</v>
      </c>
      <c r="C51">
        <v>4</v>
      </c>
      <c r="D51">
        <v>4</v>
      </c>
      <c r="E51">
        <v>2</v>
      </c>
      <c r="F51">
        <v>2</v>
      </c>
      <c r="G51">
        <v>2</v>
      </c>
      <c r="H51">
        <v>2</v>
      </c>
      <c r="I51">
        <v>4</v>
      </c>
      <c r="J51">
        <v>3</v>
      </c>
      <c r="K51">
        <v>2</v>
      </c>
      <c r="L51">
        <v>2</v>
      </c>
      <c r="M51">
        <v>3</v>
      </c>
      <c r="N51">
        <v>4</v>
      </c>
      <c r="O51">
        <v>4</v>
      </c>
      <c r="Q51" t="s">
        <v>98</v>
      </c>
      <c r="R51" s="2">
        <v>1</v>
      </c>
      <c r="S51" s="2">
        <v>0.93442622950819676</v>
      </c>
      <c r="T51" s="2">
        <v>0.70491803278688525</v>
      </c>
      <c r="U51" s="2">
        <v>0.39344262295081966</v>
      </c>
      <c r="V51" s="2">
        <v>0.16393442622950818</v>
      </c>
      <c r="X51" t="s">
        <v>98</v>
      </c>
      <c r="Y51" s="2">
        <v>6.5573770491803282E-2</v>
      </c>
      <c r="Z51" s="2">
        <v>0.22950819672131148</v>
      </c>
      <c r="AA51" s="2">
        <v>0.31147540983606559</v>
      </c>
      <c r="AB51" s="2">
        <v>0.22950819672131148</v>
      </c>
      <c r="AC51" s="2">
        <v>0.16393442622950818</v>
      </c>
      <c r="AF51" t="s">
        <v>100</v>
      </c>
      <c r="AG51" s="2">
        <f t="shared" si="10"/>
        <v>0.39344262295081966</v>
      </c>
      <c r="AH51" s="2">
        <f t="shared" si="10"/>
        <v>0.31147540983606559</v>
      </c>
      <c r="AI51" s="2">
        <f t="shared" si="10"/>
        <v>0.19672131147540983</v>
      </c>
      <c r="AJ51" s="2">
        <f t="shared" si="10"/>
        <v>4.9180327868852458E-2</v>
      </c>
      <c r="AK51" s="2">
        <f t="shared" si="10"/>
        <v>4.9180327868852458E-2</v>
      </c>
      <c r="AM51" t="s">
        <v>100</v>
      </c>
      <c r="AN51" s="3">
        <f t="shared" si="11"/>
        <v>9.8360655737704916E-2</v>
      </c>
    </row>
    <row r="52" spans="1:40" x14ac:dyDescent="0.3">
      <c r="A52">
        <v>52</v>
      </c>
      <c r="B52">
        <v>4</v>
      </c>
      <c r="C52">
        <v>5</v>
      </c>
      <c r="D52">
        <v>4</v>
      </c>
      <c r="E52">
        <v>4</v>
      </c>
      <c r="F52">
        <v>4</v>
      </c>
      <c r="G52">
        <v>4</v>
      </c>
      <c r="H52">
        <v>4</v>
      </c>
      <c r="I52">
        <v>5</v>
      </c>
      <c r="J52">
        <v>4</v>
      </c>
      <c r="K52">
        <v>4</v>
      </c>
      <c r="L52">
        <v>4</v>
      </c>
      <c r="M52">
        <v>4</v>
      </c>
      <c r="N52">
        <v>4</v>
      </c>
      <c r="O52">
        <v>5</v>
      </c>
      <c r="Q52" t="s">
        <v>101</v>
      </c>
      <c r="R52" s="2">
        <v>1</v>
      </c>
      <c r="S52" s="2">
        <v>0.75409836065573765</v>
      </c>
      <c r="T52" s="2">
        <v>0.36065573770491799</v>
      </c>
      <c r="U52" s="2">
        <v>0.18032786885245899</v>
      </c>
      <c r="V52" s="2">
        <v>9.8360655737704916E-2</v>
      </c>
      <c r="X52" t="s">
        <v>101</v>
      </c>
      <c r="Y52" s="2">
        <v>0.24590163934426229</v>
      </c>
      <c r="Z52" s="2">
        <v>0.39344262295081966</v>
      </c>
      <c r="AA52" s="2">
        <v>0.18032786885245902</v>
      </c>
      <c r="AB52" s="2">
        <v>8.1967213114754092E-2</v>
      </c>
      <c r="AC52" s="2">
        <v>9.8360655737704916E-2</v>
      </c>
      <c r="AF52" t="s">
        <v>105</v>
      </c>
      <c r="AG52" s="2">
        <f t="shared" si="10"/>
        <v>6.5573770491803282E-2</v>
      </c>
      <c r="AH52" s="2">
        <f t="shared" si="10"/>
        <v>0.16393442622950818</v>
      </c>
      <c r="AI52" s="2">
        <f t="shared" si="10"/>
        <v>0.24590163934426229</v>
      </c>
      <c r="AJ52" s="2">
        <f t="shared" si="10"/>
        <v>0.29508196721311475</v>
      </c>
      <c r="AK52" s="2">
        <f t="shared" si="10"/>
        <v>0.22950819672131148</v>
      </c>
      <c r="AM52" t="s">
        <v>105</v>
      </c>
      <c r="AN52" s="3">
        <f t="shared" si="11"/>
        <v>0.52459016393442626</v>
      </c>
    </row>
    <row r="53" spans="1:40" x14ac:dyDescent="0.3">
      <c r="A53">
        <v>53</v>
      </c>
      <c r="B53">
        <v>5</v>
      </c>
      <c r="C53">
        <v>1</v>
      </c>
      <c r="D53">
        <v>5</v>
      </c>
      <c r="E53">
        <v>4</v>
      </c>
      <c r="F53">
        <v>2</v>
      </c>
      <c r="G53">
        <v>3</v>
      </c>
      <c r="H53">
        <v>3</v>
      </c>
      <c r="I53">
        <v>4</v>
      </c>
      <c r="J53">
        <v>3</v>
      </c>
      <c r="K53">
        <v>4</v>
      </c>
      <c r="L53">
        <v>4</v>
      </c>
      <c r="M53">
        <v>2</v>
      </c>
      <c r="N53">
        <v>1</v>
      </c>
      <c r="O53">
        <v>2</v>
      </c>
      <c r="Q53" t="s">
        <v>99</v>
      </c>
      <c r="R53" s="2">
        <v>1</v>
      </c>
      <c r="S53" s="2">
        <v>0.88524590163934425</v>
      </c>
      <c r="T53" s="2">
        <v>0.5901639344262295</v>
      </c>
      <c r="U53" s="2">
        <v>0.29508196721311475</v>
      </c>
      <c r="V53" s="2">
        <v>8.1967213114754092E-2</v>
      </c>
      <c r="X53" t="s">
        <v>99</v>
      </c>
      <c r="Y53" s="2">
        <v>0.11475409836065574</v>
      </c>
      <c r="Z53" s="2">
        <v>0.29508196721311475</v>
      </c>
      <c r="AA53" s="2">
        <v>0.29508196721311475</v>
      </c>
      <c r="AB53" s="2">
        <v>0.21311475409836064</v>
      </c>
      <c r="AC53" s="2">
        <v>8.1967213114754092E-2</v>
      </c>
      <c r="AF53" t="s">
        <v>95</v>
      </c>
      <c r="AG53" s="2">
        <f t="shared" si="10"/>
        <v>9.8360655737704916E-2</v>
      </c>
      <c r="AH53" s="2">
        <f t="shared" si="10"/>
        <v>0.29508196721311475</v>
      </c>
      <c r="AI53" s="2">
        <f t="shared" si="10"/>
        <v>0.24590163934426229</v>
      </c>
      <c r="AJ53" s="2">
        <f t="shared" si="10"/>
        <v>0.29508196721311475</v>
      </c>
      <c r="AK53" s="2">
        <f t="shared" si="10"/>
        <v>6.5573770491803282E-2</v>
      </c>
      <c r="AM53" t="s">
        <v>95</v>
      </c>
      <c r="AN53" s="3">
        <f t="shared" si="11"/>
        <v>0.36065573770491804</v>
      </c>
    </row>
    <row r="54" spans="1:40" x14ac:dyDescent="0.3">
      <c r="A54">
        <v>54</v>
      </c>
      <c r="B54">
        <v>5</v>
      </c>
      <c r="C54">
        <v>2</v>
      </c>
      <c r="D54">
        <v>3</v>
      </c>
      <c r="E54">
        <v>5</v>
      </c>
      <c r="F54">
        <v>2</v>
      </c>
      <c r="G54">
        <v>1</v>
      </c>
      <c r="H54">
        <v>2</v>
      </c>
      <c r="I54">
        <v>2</v>
      </c>
      <c r="J54">
        <v>2</v>
      </c>
      <c r="K54">
        <v>5</v>
      </c>
      <c r="L54">
        <v>3</v>
      </c>
      <c r="M54">
        <v>2</v>
      </c>
      <c r="N54">
        <v>1</v>
      </c>
      <c r="O54">
        <v>2</v>
      </c>
      <c r="Q54" t="s">
        <v>95</v>
      </c>
      <c r="R54" s="2">
        <v>1</v>
      </c>
      <c r="S54" s="2">
        <v>0.90163934426229508</v>
      </c>
      <c r="T54" s="2">
        <v>0.60655737704918034</v>
      </c>
      <c r="U54" s="2">
        <v>0.36065573770491804</v>
      </c>
      <c r="V54" s="2">
        <v>6.5573770491803282E-2</v>
      </c>
      <c r="X54" t="s">
        <v>95</v>
      </c>
      <c r="Y54" s="2">
        <v>9.8360655737704916E-2</v>
      </c>
      <c r="Z54" s="2">
        <v>0.29508196721311475</v>
      </c>
      <c r="AA54" s="2">
        <v>0.24590163934426229</v>
      </c>
      <c r="AB54" s="2">
        <v>0.29508196721311475</v>
      </c>
      <c r="AC54" s="2">
        <v>6.5573770491803282E-2</v>
      </c>
      <c r="AF54" t="s">
        <v>12</v>
      </c>
      <c r="AG54" s="2">
        <f t="shared" si="10"/>
        <v>0.27868852459016391</v>
      </c>
      <c r="AH54" s="2">
        <f t="shared" si="10"/>
        <v>0.37704918032786883</v>
      </c>
      <c r="AI54" s="2">
        <f t="shared" si="10"/>
        <v>0.26229508196721313</v>
      </c>
      <c r="AJ54" s="2">
        <f t="shared" si="10"/>
        <v>4.9180327868852458E-2</v>
      </c>
      <c r="AK54" s="2">
        <f t="shared" si="10"/>
        <v>3.2786885245901641E-2</v>
      </c>
      <c r="AM54" t="s">
        <v>12</v>
      </c>
      <c r="AN54" s="3">
        <f t="shared" si="11"/>
        <v>8.1967213114754106E-2</v>
      </c>
    </row>
    <row r="55" spans="1:40" x14ac:dyDescent="0.3">
      <c r="A55">
        <v>55</v>
      </c>
      <c r="B55">
        <v>5</v>
      </c>
      <c r="C55">
        <v>4</v>
      </c>
      <c r="D55">
        <v>5</v>
      </c>
      <c r="E55">
        <v>4</v>
      </c>
      <c r="F55">
        <v>3</v>
      </c>
      <c r="G55">
        <v>2</v>
      </c>
      <c r="H55">
        <v>4</v>
      </c>
      <c r="I55">
        <v>5</v>
      </c>
      <c r="J55">
        <v>2</v>
      </c>
      <c r="K55">
        <v>4</v>
      </c>
      <c r="L55">
        <v>4</v>
      </c>
      <c r="M55">
        <v>2</v>
      </c>
      <c r="N55">
        <v>3</v>
      </c>
      <c r="O55">
        <v>2</v>
      </c>
      <c r="Q55" t="s">
        <v>96</v>
      </c>
      <c r="R55" s="2">
        <v>1</v>
      </c>
      <c r="S55" s="2">
        <v>0.90163934426229508</v>
      </c>
      <c r="T55" s="2">
        <v>0.49180327868852458</v>
      </c>
      <c r="U55" s="2">
        <v>0.16393442622950821</v>
      </c>
      <c r="V55" s="2">
        <v>6.5573770491803282E-2</v>
      </c>
      <c r="X55" t="s">
        <v>96</v>
      </c>
      <c r="Y55" s="2">
        <v>9.8360655737704916E-2</v>
      </c>
      <c r="Z55" s="2">
        <v>0.4098360655737705</v>
      </c>
      <c r="AA55" s="2">
        <v>0.32786885245901637</v>
      </c>
      <c r="AB55" s="2">
        <v>9.8360655737704916E-2</v>
      </c>
      <c r="AC55" s="2">
        <v>6.5573770491803282E-2</v>
      </c>
      <c r="AF55" t="s">
        <v>101</v>
      </c>
      <c r="AG55" s="2">
        <f t="shared" si="10"/>
        <v>0.24590163934426229</v>
      </c>
      <c r="AH55" s="2">
        <f t="shared" si="10"/>
        <v>0.39344262295081966</v>
      </c>
      <c r="AI55" s="2">
        <f t="shared" si="10"/>
        <v>0.18032786885245902</v>
      </c>
      <c r="AJ55" s="2">
        <f t="shared" si="10"/>
        <v>8.1967213114754092E-2</v>
      </c>
      <c r="AK55" s="2">
        <f t="shared" si="10"/>
        <v>9.8360655737704916E-2</v>
      </c>
      <c r="AM55" t="s">
        <v>101</v>
      </c>
      <c r="AN55" s="3">
        <f t="shared" si="11"/>
        <v>0.18032786885245899</v>
      </c>
    </row>
    <row r="56" spans="1:40" x14ac:dyDescent="0.3">
      <c r="A56">
        <v>56</v>
      </c>
      <c r="B56">
        <v>4</v>
      </c>
      <c r="C56">
        <v>2</v>
      </c>
      <c r="D56">
        <v>4</v>
      </c>
      <c r="E56">
        <v>4</v>
      </c>
      <c r="F56">
        <v>2</v>
      </c>
      <c r="G56">
        <v>2</v>
      </c>
      <c r="H56">
        <v>1</v>
      </c>
      <c r="I56">
        <v>2</v>
      </c>
      <c r="J56">
        <v>2</v>
      </c>
      <c r="K56">
        <v>1</v>
      </c>
      <c r="L56">
        <v>1</v>
      </c>
      <c r="M56">
        <v>1</v>
      </c>
      <c r="N56">
        <v>1</v>
      </c>
      <c r="O56">
        <v>3</v>
      </c>
      <c r="Q56" t="s">
        <v>100</v>
      </c>
      <c r="R56" s="2">
        <v>1</v>
      </c>
      <c r="S56" s="2">
        <v>0.60655737704918034</v>
      </c>
      <c r="T56" s="2">
        <v>0.29508196721311475</v>
      </c>
      <c r="U56" s="2">
        <v>9.8360655737704916E-2</v>
      </c>
      <c r="V56" s="2">
        <v>4.9180327868852458E-2</v>
      </c>
      <c r="X56" t="s">
        <v>100</v>
      </c>
      <c r="Y56" s="2">
        <v>0.39344262295081966</v>
      </c>
      <c r="Z56" s="2">
        <v>0.31147540983606559</v>
      </c>
      <c r="AA56" s="2">
        <v>0.19672131147540983</v>
      </c>
      <c r="AB56" s="2">
        <v>4.9180327868852458E-2</v>
      </c>
      <c r="AC56" s="2">
        <v>4.9180327868852458E-2</v>
      </c>
      <c r="AF56" t="s">
        <v>96</v>
      </c>
      <c r="AG56" s="2">
        <f t="shared" si="10"/>
        <v>9.8360655737704916E-2</v>
      </c>
      <c r="AH56" s="2">
        <f t="shared" si="10"/>
        <v>0.4098360655737705</v>
      </c>
      <c r="AI56" s="2">
        <f t="shared" si="10"/>
        <v>0.32786885245901637</v>
      </c>
      <c r="AJ56" s="2">
        <f t="shared" si="10"/>
        <v>9.8360655737704916E-2</v>
      </c>
      <c r="AK56" s="2">
        <f t="shared" si="10"/>
        <v>6.5573770491803282E-2</v>
      </c>
      <c r="AM56" t="s">
        <v>96</v>
      </c>
      <c r="AN56" s="3">
        <f t="shared" si="11"/>
        <v>0.16393442622950821</v>
      </c>
    </row>
    <row r="57" spans="1:40" x14ac:dyDescent="0.3">
      <c r="A57">
        <v>57</v>
      </c>
      <c r="B57">
        <v>2</v>
      </c>
      <c r="C57">
        <v>2</v>
      </c>
      <c r="D57">
        <v>3</v>
      </c>
      <c r="E57">
        <v>2</v>
      </c>
      <c r="F57">
        <v>2</v>
      </c>
      <c r="G57">
        <v>2</v>
      </c>
      <c r="H57">
        <v>4</v>
      </c>
      <c r="I57">
        <v>4</v>
      </c>
      <c r="J57">
        <v>2</v>
      </c>
      <c r="K57">
        <v>2</v>
      </c>
      <c r="L57">
        <v>2</v>
      </c>
      <c r="M57">
        <v>3</v>
      </c>
      <c r="N57">
        <v>3</v>
      </c>
      <c r="O57">
        <v>2</v>
      </c>
      <c r="Q57" t="s">
        <v>92</v>
      </c>
      <c r="R57" s="2">
        <v>1</v>
      </c>
      <c r="S57" s="2">
        <v>0.75409836065573765</v>
      </c>
      <c r="T57" s="2">
        <v>0.31147540983606559</v>
      </c>
      <c r="U57" s="2">
        <v>0.19672131147540983</v>
      </c>
      <c r="V57" s="2">
        <v>3.2786885245901641E-2</v>
      </c>
      <c r="X57" t="s">
        <v>92</v>
      </c>
      <c r="Y57" s="2">
        <v>0.24590163934426229</v>
      </c>
      <c r="Z57" s="2">
        <v>0.44262295081967212</v>
      </c>
      <c r="AA57" s="2">
        <v>0.11475409836065574</v>
      </c>
      <c r="AB57" s="2">
        <v>0.16393442622950818</v>
      </c>
      <c r="AC57" s="2">
        <v>3.2786885245901641E-2</v>
      </c>
      <c r="AF57" t="s">
        <v>106</v>
      </c>
      <c r="AG57" s="2">
        <f t="shared" si="10"/>
        <v>0.24590163934426229</v>
      </c>
      <c r="AH57" s="2">
        <f t="shared" si="10"/>
        <v>0.32786885245901637</v>
      </c>
      <c r="AI57" s="2">
        <f t="shared" si="10"/>
        <v>0.37704918032786883</v>
      </c>
      <c r="AJ57" s="2">
        <f t="shared" si="10"/>
        <v>1.6393442622950821E-2</v>
      </c>
      <c r="AK57" s="2">
        <f t="shared" si="10"/>
        <v>3.2786885245901641E-2</v>
      </c>
      <c r="AM57" t="s">
        <v>106</v>
      </c>
      <c r="AN57" s="3">
        <f t="shared" si="11"/>
        <v>4.9180327868852458E-2</v>
      </c>
    </row>
    <row r="58" spans="1:40" x14ac:dyDescent="0.3">
      <c r="A58">
        <v>58</v>
      </c>
      <c r="B58">
        <v>3</v>
      </c>
      <c r="C58">
        <v>2</v>
      </c>
      <c r="D58">
        <v>5</v>
      </c>
      <c r="E58">
        <v>3</v>
      </c>
      <c r="F58">
        <v>4</v>
      </c>
      <c r="G58">
        <v>2</v>
      </c>
      <c r="H58">
        <v>2</v>
      </c>
      <c r="I58">
        <v>2</v>
      </c>
      <c r="J58">
        <v>1</v>
      </c>
      <c r="K58">
        <v>3</v>
      </c>
      <c r="L58">
        <v>2</v>
      </c>
      <c r="M58">
        <v>1</v>
      </c>
      <c r="N58">
        <v>5</v>
      </c>
      <c r="O58">
        <v>5</v>
      </c>
      <c r="Q58" t="s">
        <v>12</v>
      </c>
      <c r="R58" s="2">
        <v>1</v>
      </c>
      <c r="S58" s="2">
        <v>0.72131147540983609</v>
      </c>
      <c r="T58" s="2">
        <v>0.34426229508196726</v>
      </c>
      <c r="U58" s="2">
        <v>8.1967213114754106E-2</v>
      </c>
      <c r="V58" s="2">
        <v>3.2786885245901641E-2</v>
      </c>
      <c r="X58" t="s">
        <v>12</v>
      </c>
      <c r="Y58" s="2">
        <v>0.27868852459016391</v>
      </c>
      <c r="Z58" s="2">
        <v>0.37704918032786883</v>
      </c>
      <c r="AA58" s="2">
        <v>0.26229508196721313</v>
      </c>
      <c r="AB58" s="2">
        <v>4.9180327868852458E-2</v>
      </c>
      <c r="AC58" s="2">
        <v>3.2786885245901641E-2</v>
      </c>
      <c r="AF58" t="s">
        <v>8</v>
      </c>
      <c r="AG58" s="2">
        <f t="shared" si="10"/>
        <v>3.2786885245901641E-2</v>
      </c>
      <c r="AH58" s="2">
        <f t="shared" si="10"/>
        <v>0.14754098360655737</v>
      </c>
      <c r="AI58" s="2">
        <f t="shared" si="10"/>
        <v>0.18032786885245902</v>
      </c>
      <c r="AJ58" s="2">
        <f t="shared" si="10"/>
        <v>0.21311475409836064</v>
      </c>
      <c r="AK58" s="2">
        <f t="shared" si="10"/>
        <v>0.42622950819672129</v>
      </c>
      <c r="AM58" t="s">
        <v>8</v>
      </c>
      <c r="AN58" s="3">
        <f t="shared" si="11"/>
        <v>0.6393442622950819</v>
      </c>
    </row>
    <row r="59" spans="1:40" x14ac:dyDescent="0.3">
      <c r="A59">
        <v>59</v>
      </c>
      <c r="B59">
        <v>3</v>
      </c>
      <c r="C59">
        <v>3</v>
      </c>
      <c r="D59">
        <v>5</v>
      </c>
      <c r="E59">
        <v>4</v>
      </c>
      <c r="F59">
        <v>2</v>
      </c>
      <c r="G59">
        <v>2</v>
      </c>
      <c r="H59">
        <v>3</v>
      </c>
      <c r="I59">
        <v>5</v>
      </c>
      <c r="J59">
        <v>2</v>
      </c>
      <c r="K59">
        <v>2</v>
      </c>
      <c r="L59">
        <v>2</v>
      </c>
      <c r="M59">
        <v>2</v>
      </c>
      <c r="N59">
        <v>2</v>
      </c>
      <c r="O59">
        <v>3</v>
      </c>
      <c r="Q59" t="s">
        <v>102</v>
      </c>
      <c r="R59" s="2">
        <v>1</v>
      </c>
      <c r="S59" s="2">
        <v>0.75409836065573765</v>
      </c>
      <c r="T59" s="2">
        <v>0.42622950819672129</v>
      </c>
      <c r="U59" s="2">
        <v>4.9180327868852458E-2</v>
      </c>
      <c r="V59" s="2">
        <v>3.2786885245901641E-2</v>
      </c>
      <c r="X59" t="s">
        <v>106</v>
      </c>
      <c r="Y59" s="2">
        <v>0.24590163934426229</v>
      </c>
      <c r="Z59" s="2">
        <v>0.32786885245901637</v>
      </c>
      <c r="AA59" s="2">
        <v>0.37704918032786883</v>
      </c>
      <c r="AB59" s="2">
        <v>1.6393442622950821E-2</v>
      </c>
      <c r="AC59" s="2">
        <v>3.2786885245901641E-2</v>
      </c>
      <c r="AF59" t="s">
        <v>92</v>
      </c>
      <c r="AG59" s="2">
        <f t="shared" si="10"/>
        <v>0.24590163934426229</v>
      </c>
      <c r="AH59" s="2">
        <f t="shared" si="10"/>
        <v>0.44262295081967212</v>
      </c>
      <c r="AI59" s="2">
        <f t="shared" si="10"/>
        <v>0.11475409836065574</v>
      </c>
      <c r="AJ59" s="2">
        <f t="shared" si="10"/>
        <v>0.16393442622950818</v>
      </c>
      <c r="AK59" s="2">
        <f t="shared" si="10"/>
        <v>3.2786885245901641E-2</v>
      </c>
      <c r="AM59" t="s">
        <v>92</v>
      </c>
      <c r="AN59" s="3">
        <f t="shared" si="11"/>
        <v>0.19672131147540983</v>
      </c>
    </row>
    <row r="60" spans="1:40" x14ac:dyDescent="0.3">
      <c r="A60">
        <v>60</v>
      </c>
      <c r="B60">
        <v>4</v>
      </c>
      <c r="C60">
        <v>1</v>
      </c>
      <c r="D60">
        <v>5</v>
      </c>
      <c r="E60">
        <v>3</v>
      </c>
      <c r="F60">
        <v>2</v>
      </c>
      <c r="G60">
        <v>3</v>
      </c>
      <c r="H60">
        <v>5</v>
      </c>
      <c r="I60">
        <v>5</v>
      </c>
      <c r="J60">
        <v>2</v>
      </c>
      <c r="K60">
        <v>3</v>
      </c>
      <c r="L60">
        <v>3</v>
      </c>
      <c r="M60">
        <v>1</v>
      </c>
      <c r="N60">
        <v>1</v>
      </c>
      <c r="O60">
        <v>1</v>
      </c>
      <c r="AF60" t="s">
        <v>107</v>
      </c>
      <c r="AM60" t="s">
        <v>107</v>
      </c>
      <c r="AN60" s="3">
        <f t="shared" si="11"/>
        <v>0</v>
      </c>
    </row>
    <row r="61" spans="1:40" x14ac:dyDescent="0.3">
      <c r="A61">
        <v>61</v>
      </c>
      <c r="B61">
        <v>4</v>
      </c>
      <c r="C61">
        <v>2</v>
      </c>
      <c r="D61">
        <v>3</v>
      </c>
      <c r="E61">
        <v>2</v>
      </c>
      <c r="F61">
        <v>2</v>
      </c>
      <c r="G61">
        <v>2</v>
      </c>
      <c r="H61">
        <v>4</v>
      </c>
      <c r="I61">
        <v>5</v>
      </c>
      <c r="J61">
        <v>1</v>
      </c>
      <c r="K61">
        <v>2</v>
      </c>
      <c r="L61">
        <v>2</v>
      </c>
      <c r="M61">
        <v>4</v>
      </c>
      <c r="N61">
        <v>3</v>
      </c>
      <c r="O61">
        <v>5</v>
      </c>
    </row>
    <row r="62" spans="1:40" x14ac:dyDescent="0.3">
      <c r="A62">
        <v>62</v>
      </c>
      <c r="B62">
        <v>5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3</v>
      </c>
      <c r="N62">
        <v>2</v>
      </c>
      <c r="O62">
        <v>2</v>
      </c>
    </row>
  </sheetData>
  <autoFilter ref="A1:GD1" xr:uid="{8802E418-53D5-4A55-BE2B-37EED4F5DE77}"/>
  <sortState xmlns:xlrd2="http://schemas.microsoft.com/office/spreadsheetml/2017/richdata2" ref="Q46:V59">
    <sortCondition descending="1" ref="V46:V59"/>
    <sortCondition descending="1" ref="U46:U59"/>
    <sortCondition descending="1" ref="T46:T59"/>
    <sortCondition descending="1" ref="S46:S59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F73A-15C8-4BC4-9B9C-436A646D2DCF}">
  <dimension ref="A1:E62"/>
  <sheetViews>
    <sheetView workbookViewId="0">
      <selection activeCell="H25" sqref="H25"/>
    </sheetView>
  </sheetViews>
  <sheetFormatPr defaultRowHeight="14.4" x14ac:dyDescent="0.3"/>
  <cols>
    <col min="1" max="1" width="20" bestFit="1" customWidth="1"/>
    <col min="2" max="2" width="114" bestFit="1" customWidth="1"/>
    <col min="4" max="4" width="39.5546875" bestFit="1" customWidth="1"/>
    <col min="5" max="5" width="45.6640625" bestFit="1" customWidth="1"/>
  </cols>
  <sheetData>
    <row r="1" spans="1:5" x14ac:dyDescent="0.3">
      <c r="A1" t="s">
        <v>0</v>
      </c>
      <c r="B1" t="s">
        <v>51</v>
      </c>
    </row>
    <row r="2" spans="1:5" x14ac:dyDescent="0.3">
      <c r="A2">
        <v>2</v>
      </c>
      <c r="B2" t="s">
        <v>61</v>
      </c>
      <c r="D2" t="s">
        <v>61</v>
      </c>
      <c r="E2">
        <f>COUNTIF($B$2:$B$62,D2)</f>
        <v>7</v>
      </c>
    </row>
    <row r="3" spans="1:5" x14ac:dyDescent="0.3">
      <c r="A3">
        <v>3</v>
      </c>
      <c r="B3" t="s">
        <v>61</v>
      </c>
      <c r="D3" t="s">
        <v>72</v>
      </c>
      <c r="E3">
        <f t="shared" ref="E3:E8" si="0">COUNTIF($B$2:$B$62,D3)</f>
        <v>30</v>
      </c>
    </row>
    <row r="4" spans="1:5" x14ac:dyDescent="0.3">
      <c r="A4">
        <v>4</v>
      </c>
      <c r="B4" t="s">
        <v>70</v>
      </c>
      <c r="D4" t="s">
        <v>70</v>
      </c>
      <c r="E4">
        <f t="shared" si="0"/>
        <v>17</v>
      </c>
    </row>
    <row r="5" spans="1:5" x14ac:dyDescent="0.3">
      <c r="A5">
        <v>5</v>
      </c>
      <c r="B5" t="s">
        <v>72</v>
      </c>
      <c r="D5" t="s">
        <v>74</v>
      </c>
      <c r="E5">
        <f t="shared" si="0"/>
        <v>7</v>
      </c>
    </row>
    <row r="6" spans="1:5" x14ac:dyDescent="0.3">
      <c r="A6">
        <v>6</v>
      </c>
      <c r="B6" t="s">
        <v>72</v>
      </c>
      <c r="D6" t="s">
        <v>121</v>
      </c>
      <c r="E6">
        <f t="shared" si="0"/>
        <v>0</v>
      </c>
    </row>
    <row r="7" spans="1:5" x14ac:dyDescent="0.3">
      <c r="A7">
        <v>7</v>
      </c>
      <c r="B7" t="s">
        <v>74</v>
      </c>
      <c r="D7" t="s">
        <v>122</v>
      </c>
      <c r="E7">
        <f t="shared" si="0"/>
        <v>0</v>
      </c>
    </row>
    <row r="8" spans="1:5" x14ac:dyDescent="0.3">
      <c r="A8">
        <v>8</v>
      </c>
      <c r="B8" t="s">
        <v>72</v>
      </c>
      <c r="D8" t="s">
        <v>123</v>
      </c>
      <c r="E8">
        <f t="shared" si="0"/>
        <v>0</v>
      </c>
    </row>
    <row r="9" spans="1:5" x14ac:dyDescent="0.3">
      <c r="A9">
        <v>9</v>
      </c>
      <c r="B9" t="s">
        <v>72</v>
      </c>
    </row>
    <row r="10" spans="1:5" x14ac:dyDescent="0.3">
      <c r="A10">
        <v>10</v>
      </c>
      <c r="B10" t="s">
        <v>72</v>
      </c>
    </row>
    <row r="11" spans="1:5" x14ac:dyDescent="0.3">
      <c r="A11">
        <v>11</v>
      </c>
      <c r="B11" t="s">
        <v>74</v>
      </c>
    </row>
    <row r="12" spans="1:5" x14ac:dyDescent="0.3">
      <c r="A12">
        <v>12</v>
      </c>
      <c r="B12" t="s">
        <v>72</v>
      </c>
    </row>
    <row r="13" spans="1:5" x14ac:dyDescent="0.3">
      <c r="A13">
        <v>13</v>
      </c>
      <c r="B13" t="s">
        <v>72</v>
      </c>
    </row>
    <row r="14" spans="1:5" x14ac:dyDescent="0.3">
      <c r="A14">
        <v>14</v>
      </c>
      <c r="B14" t="s">
        <v>72</v>
      </c>
    </row>
    <row r="15" spans="1:5" x14ac:dyDescent="0.3">
      <c r="A15">
        <v>15</v>
      </c>
      <c r="B15" t="s">
        <v>74</v>
      </c>
    </row>
    <row r="16" spans="1:5" x14ac:dyDescent="0.3">
      <c r="A16">
        <v>16</v>
      </c>
      <c r="B16" t="s">
        <v>70</v>
      </c>
    </row>
    <row r="17" spans="1:2" x14ac:dyDescent="0.3">
      <c r="A17">
        <v>17</v>
      </c>
      <c r="B17" t="s">
        <v>72</v>
      </c>
    </row>
    <row r="18" spans="1:2" x14ac:dyDescent="0.3">
      <c r="A18">
        <v>18</v>
      </c>
      <c r="B18" t="s">
        <v>61</v>
      </c>
    </row>
    <row r="19" spans="1:2" x14ac:dyDescent="0.3">
      <c r="A19">
        <v>19</v>
      </c>
      <c r="B19" t="s">
        <v>70</v>
      </c>
    </row>
    <row r="20" spans="1:2" x14ac:dyDescent="0.3">
      <c r="A20">
        <v>20</v>
      </c>
      <c r="B20" t="s">
        <v>72</v>
      </c>
    </row>
    <row r="21" spans="1:2" x14ac:dyDescent="0.3">
      <c r="A21">
        <v>21</v>
      </c>
      <c r="B21" t="s">
        <v>72</v>
      </c>
    </row>
    <row r="22" spans="1:2" x14ac:dyDescent="0.3">
      <c r="A22">
        <v>22</v>
      </c>
      <c r="B22" t="s">
        <v>72</v>
      </c>
    </row>
    <row r="23" spans="1:2" x14ac:dyDescent="0.3">
      <c r="A23">
        <v>23</v>
      </c>
      <c r="B23" t="s">
        <v>72</v>
      </c>
    </row>
    <row r="24" spans="1:2" x14ac:dyDescent="0.3">
      <c r="A24">
        <v>24</v>
      </c>
      <c r="B24" t="s">
        <v>72</v>
      </c>
    </row>
    <row r="25" spans="1:2" x14ac:dyDescent="0.3">
      <c r="A25">
        <v>25</v>
      </c>
      <c r="B25" t="s">
        <v>61</v>
      </c>
    </row>
    <row r="26" spans="1:2" x14ac:dyDescent="0.3">
      <c r="A26">
        <v>26</v>
      </c>
      <c r="B26" t="s">
        <v>72</v>
      </c>
    </row>
    <row r="27" spans="1:2" x14ac:dyDescent="0.3">
      <c r="A27">
        <v>27</v>
      </c>
      <c r="B27" t="s">
        <v>72</v>
      </c>
    </row>
    <row r="28" spans="1:2" x14ac:dyDescent="0.3">
      <c r="A28">
        <v>28</v>
      </c>
      <c r="B28" t="s">
        <v>72</v>
      </c>
    </row>
    <row r="29" spans="1:2" x14ac:dyDescent="0.3">
      <c r="A29">
        <v>29</v>
      </c>
      <c r="B29" t="s">
        <v>74</v>
      </c>
    </row>
    <row r="30" spans="1:2" x14ac:dyDescent="0.3">
      <c r="A30">
        <v>30</v>
      </c>
      <c r="B30" t="s">
        <v>70</v>
      </c>
    </row>
    <row r="31" spans="1:2" x14ac:dyDescent="0.3">
      <c r="A31">
        <v>31</v>
      </c>
      <c r="B31" t="s">
        <v>70</v>
      </c>
    </row>
    <row r="32" spans="1:2" x14ac:dyDescent="0.3">
      <c r="A32">
        <v>32</v>
      </c>
      <c r="B32" t="s">
        <v>72</v>
      </c>
    </row>
    <row r="33" spans="1:2" x14ac:dyDescent="0.3">
      <c r="A33">
        <v>33</v>
      </c>
      <c r="B33" t="s">
        <v>72</v>
      </c>
    </row>
    <row r="34" spans="1:2" x14ac:dyDescent="0.3">
      <c r="A34">
        <v>34</v>
      </c>
      <c r="B34" t="s">
        <v>70</v>
      </c>
    </row>
    <row r="35" spans="1:2" x14ac:dyDescent="0.3">
      <c r="A35">
        <v>35</v>
      </c>
      <c r="B35" t="s">
        <v>72</v>
      </c>
    </row>
    <row r="36" spans="1:2" x14ac:dyDescent="0.3">
      <c r="A36">
        <v>36</v>
      </c>
      <c r="B36" t="s">
        <v>74</v>
      </c>
    </row>
    <row r="37" spans="1:2" x14ac:dyDescent="0.3">
      <c r="A37">
        <v>37</v>
      </c>
      <c r="B37" t="s">
        <v>72</v>
      </c>
    </row>
    <row r="38" spans="1:2" x14ac:dyDescent="0.3">
      <c r="A38">
        <v>38</v>
      </c>
      <c r="B38" t="s">
        <v>72</v>
      </c>
    </row>
    <row r="39" spans="1:2" x14ac:dyDescent="0.3">
      <c r="A39">
        <v>39</v>
      </c>
      <c r="B39" t="s">
        <v>72</v>
      </c>
    </row>
    <row r="40" spans="1:2" x14ac:dyDescent="0.3">
      <c r="A40">
        <v>40</v>
      </c>
      <c r="B40" t="s">
        <v>70</v>
      </c>
    </row>
    <row r="41" spans="1:2" x14ac:dyDescent="0.3">
      <c r="A41">
        <v>41</v>
      </c>
      <c r="B41" t="s">
        <v>70</v>
      </c>
    </row>
    <row r="42" spans="1:2" x14ac:dyDescent="0.3">
      <c r="A42">
        <v>42</v>
      </c>
      <c r="B42" t="s">
        <v>74</v>
      </c>
    </row>
    <row r="43" spans="1:2" x14ac:dyDescent="0.3">
      <c r="A43">
        <v>43</v>
      </c>
      <c r="B43" t="s">
        <v>70</v>
      </c>
    </row>
    <row r="44" spans="1:2" x14ac:dyDescent="0.3">
      <c r="A44">
        <v>44</v>
      </c>
      <c r="B44" t="s">
        <v>72</v>
      </c>
    </row>
    <row r="45" spans="1:2" x14ac:dyDescent="0.3">
      <c r="A45">
        <v>45</v>
      </c>
      <c r="B45" t="s">
        <v>72</v>
      </c>
    </row>
    <row r="46" spans="1:2" x14ac:dyDescent="0.3">
      <c r="A46">
        <v>46</v>
      </c>
      <c r="B46" t="s">
        <v>72</v>
      </c>
    </row>
    <row r="47" spans="1:2" x14ac:dyDescent="0.3">
      <c r="A47">
        <v>47</v>
      </c>
      <c r="B47" t="s">
        <v>74</v>
      </c>
    </row>
    <row r="48" spans="1:2" x14ac:dyDescent="0.3">
      <c r="A48">
        <v>48</v>
      </c>
      <c r="B48" t="s">
        <v>70</v>
      </c>
    </row>
    <row r="49" spans="1:2" x14ac:dyDescent="0.3">
      <c r="A49">
        <v>49</v>
      </c>
      <c r="B49" t="s">
        <v>70</v>
      </c>
    </row>
    <row r="50" spans="1:2" x14ac:dyDescent="0.3">
      <c r="A50">
        <v>50</v>
      </c>
      <c r="B50" t="s">
        <v>70</v>
      </c>
    </row>
    <row r="51" spans="1:2" x14ac:dyDescent="0.3">
      <c r="A51">
        <v>51</v>
      </c>
      <c r="B51" t="s">
        <v>61</v>
      </c>
    </row>
    <row r="52" spans="1:2" x14ac:dyDescent="0.3">
      <c r="A52">
        <v>52</v>
      </c>
      <c r="B52" t="s">
        <v>70</v>
      </c>
    </row>
    <row r="53" spans="1:2" x14ac:dyDescent="0.3">
      <c r="A53">
        <v>53</v>
      </c>
      <c r="B53" t="s">
        <v>72</v>
      </c>
    </row>
    <row r="54" spans="1:2" x14ac:dyDescent="0.3">
      <c r="A54">
        <v>54</v>
      </c>
      <c r="B54" t="s">
        <v>61</v>
      </c>
    </row>
    <row r="55" spans="1:2" x14ac:dyDescent="0.3">
      <c r="A55">
        <v>55</v>
      </c>
      <c r="B55" t="s">
        <v>70</v>
      </c>
    </row>
    <row r="56" spans="1:2" x14ac:dyDescent="0.3">
      <c r="A56">
        <v>56</v>
      </c>
      <c r="B56" t="s">
        <v>72</v>
      </c>
    </row>
    <row r="57" spans="1:2" x14ac:dyDescent="0.3">
      <c r="A57">
        <v>57</v>
      </c>
      <c r="B57" t="s">
        <v>61</v>
      </c>
    </row>
    <row r="58" spans="1:2" x14ac:dyDescent="0.3">
      <c r="A58">
        <v>58</v>
      </c>
      <c r="B58" t="s">
        <v>70</v>
      </c>
    </row>
    <row r="59" spans="1:2" x14ac:dyDescent="0.3">
      <c r="A59">
        <v>59</v>
      </c>
      <c r="B59" t="s">
        <v>72</v>
      </c>
    </row>
    <row r="60" spans="1:2" x14ac:dyDescent="0.3">
      <c r="A60">
        <v>60</v>
      </c>
      <c r="B60" t="s">
        <v>70</v>
      </c>
    </row>
    <row r="61" spans="1:2" x14ac:dyDescent="0.3">
      <c r="A61">
        <v>61</v>
      </c>
      <c r="B61" t="s">
        <v>70</v>
      </c>
    </row>
    <row r="62" spans="1:2" x14ac:dyDescent="0.3">
      <c r="A62">
        <v>62</v>
      </c>
      <c r="B62" t="s">
        <v>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D8A3-CB2B-4CD2-9ED0-C06E4D787BD4}">
  <dimension ref="A1:AL62"/>
  <sheetViews>
    <sheetView topLeftCell="P22" workbookViewId="0">
      <selection activeCell="U29" sqref="U29:U46"/>
    </sheetView>
  </sheetViews>
  <sheetFormatPr defaultRowHeight="14.4" x14ac:dyDescent="0.3"/>
  <cols>
    <col min="21" max="21" width="18.6640625" customWidth="1"/>
    <col min="22" max="27" width="8.44140625" customWidth="1"/>
  </cols>
  <sheetData>
    <row r="1" spans="1:3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</row>
    <row r="2" spans="1:38" x14ac:dyDescent="0.3">
      <c r="A2">
        <v>2</v>
      </c>
      <c r="C2">
        <v>3</v>
      </c>
      <c r="D2">
        <v>5</v>
      </c>
      <c r="E2">
        <v>5</v>
      </c>
      <c r="F2">
        <v>4</v>
      </c>
      <c r="G2">
        <v>4</v>
      </c>
      <c r="H2">
        <v>4</v>
      </c>
      <c r="I2">
        <v>3</v>
      </c>
      <c r="J2">
        <v>3</v>
      </c>
      <c r="K2">
        <v>2</v>
      </c>
      <c r="L2">
        <v>2</v>
      </c>
      <c r="M2">
        <v>4</v>
      </c>
      <c r="N2">
        <v>2</v>
      </c>
      <c r="O2">
        <v>3</v>
      </c>
      <c r="P2">
        <v>2</v>
      </c>
      <c r="Q2">
        <v>3</v>
      </c>
      <c r="R2">
        <v>1</v>
      </c>
      <c r="S2">
        <v>1</v>
      </c>
      <c r="U2">
        <v>1</v>
      </c>
      <c r="V2">
        <f t="shared" ref="V2:AL2" si="0">COUNTIF(C$2:C$62,$U2)</f>
        <v>2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6</v>
      </c>
      <c r="AA2">
        <f t="shared" si="0"/>
        <v>5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1</v>
      </c>
      <c r="AK2">
        <f t="shared" si="0"/>
        <v>3</v>
      </c>
      <c r="AL2">
        <f t="shared" si="0"/>
        <v>1</v>
      </c>
    </row>
    <row r="3" spans="1:38" x14ac:dyDescent="0.3">
      <c r="A3">
        <v>3</v>
      </c>
      <c r="C3">
        <v>3</v>
      </c>
      <c r="D3">
        <v>5</v>
      </c>
      <c r="E3">
        <v>5</v>
      </c>
      <c r="F3">
        <v>4</v>
      </c>
      <c r="G3">
        <v>2</v>
      </c>
      <c r="H3">
        <v>2</v>
      </c>
      <c r="I3">
        <v>5</v>
      </c>
      <c r="J3">
        <v>5</v>
      </c>
      <c r="K3">
        <v>4</v>
      </c>
      <c r="L3">
        <v>5</v>
      </c>
      <c r="M3">
        <v>5</v>
      </c>
      <c r="N3">
        <v>4</v>
      </c>
      <c r="O3">
        <v>5</v>
      </c>
      <c r="P3">
        <v>4</v>
      </c>
      <c r="Q3">
        <v>5</v>
      </c>
      <c r="R3">
        <v>3</v>
      </c>
      <c r="S3">
        <v>5</v>
      </c>
      <c r="U3">
        <v>2</v>
      </c>
      <c r="V3">
        <f t="shared" ref="V3:V6" si="1">COUNTIF(C$2:C$62,$U3)</f>
        <v>11</v>
      </c>
      <c r="W3">
        <f t="shared" ref="W3:AL6" si="2">COUNTIF(D$2:D$62,$U3)</f>
        <v>0</v>
      </c>
      <c r="X3">
        <f t="shared" si="2"/>
        <v>0</v>
      </c>
      <c r="Y3">
        <f t="shared" si="2"/>
        <v>8</v>
      </c>
      <c r="Z3">
        <f t="shared" si="2"/>
        <v>21</v>
      </c>
      <c r="AA3">
        <f t="shared" si="2"/>
        <v>28</v>
      </c>
      <c r="AB3">
        <f t="shared" si="2"/>
        <v>2</v>
      </c>
      <c r="AC3">
        <f t="shared" si="2"/>
        <v>4</v>
      </c>
      <c r="AD3">
        <f t="shared" si="2"/>
        <v>5</v>
      </c>
      <c r="AE3">
        <f t="shared" si="2"/>
        <v>1</v>
      </c>
      <c r="AF3">
        <f t="shared" si="2"/>
        <v>0</v>
      </c>
      <c r="AG3">
        <f t="shared" si="2"/>
        <v>12</v>
      </c>
      <c r="AH3">
        <f t="shared" si="2"/>
        <v>1</v>
      </c>
      <c r="AI3">
        <f t="shared" si="2"/>
        <v>11</v>
      </c>
      <c r="AJ3">
        <f t="shared" si="2"/>
        <v>5</v>
      </c>
      <c r="AK3">
        <f t="shared" si="2"/>
        <v>12</v>
      </c>
      <c r="AL3">
        <f t="shared" si="2"/>
        <v>6</v>
      </c>
    </row>
    <row r="4" spans="1:38" x14ac:dyDescent="0.3">
      <c r="A4">
        <v>4</v>
      </c>
      <c r="C4">
        <v>4</v>
      </c>
      <c r="D4">
        <v>5</v>
      </c>
      <c r="E4">
        <v>5</v>
      </c>
      <c r="F4">
        <v>4</v>
      </c>
      <c r="G4">
        <v>3</v>
      </c>
      <c r="H4">
        <v>3</v>
      </c>
      <c r="I4">
        <v>4</v>
      </c>
      <c r="J4">
        <v>4</v>
      </c>
      <c r="K4">
        <v>4</v>
      </c>
      <c r="L4">
        <v>5</v>
      </c>
      <c r="M4">
        <v>5</v>
      </c>
      <c r="N4">
        <v>2</v>
      </c>
      <c r="O4">
        <v>5</v>
      </c>
      <c r="P4">
        <v>4</v>
      </c>
      <c r="Q4">
        <v>4</v>
      </c>
      <c r="R4">
        <v>3</v>
      </c>
      <c r="S4">
        <v>4</v>
      </c>
      <c r="U4">
        <v>3</v>
      </c>
      <c r="V4">
        <f t="shared" si="1"/>
        <v>24</v>
      </c>
      <c r="W4">
        <f t="shared" si="2"/>
        <v>5</v>
      </c>
      <c r="X4">
        <f t="shared" si="2"/>
        <v>8</v>
      </c>
      <c r="Y4">
        <f t="shared" si="2"/>
        <v>28</v>
      </c>
      <c r="Z4">
        <f t="shared" si="2"/>
        <v>26</v>
      </c>
      <c r="AA4">
        <f t="shared" si="2"/>
        <v>14</v>
      </c>
      <c r="AB4">
        <f t="shared" si="2"/>
        <v>5</v>
      </c>
      <c r="AC4">
        <f t="shared" si="2"/>
        <v>14</v>
      </c>
      <c r="AD4">
        <f t="shared" si="2"/>
        <v>18</v>
      </c>
      <c r="AE4">
        <f t="shared" si="2"/>
        <v>4</v>
      </c>
      <c r="AF4">
        <f t="shared" si="2"/>
        <v>7</v>
      </c>
      <c r="AG4">
        <f t="shared" si="2"/>
        <v>13</v>
      </c>
      <c r="AH4">
        <f t="shared" si="2"/>
        <v>2</v>
      </c>
      <c r="AI4">
        <f t="shared" si="2"/>
        <v>23</v>
      </c>
      <c r="AJ4">
        <f t="shared" si="2"/>
        <v>15</v>
      </c>
      <c r="AK4">
        <f t="shared" si="2"/>
        <v>32</v>
      </c>
      <c r="AL4">
        <f t="shared" si="2"/>
        <v>13</v>
      </c>
    </row>
    <row r="5" spans="1:38" x14ac:dyDescent="0.3">
      <c r="A5">
        <v>5</v>
      </c>
      <c r="C5">
        <v>5</v>
      </c>
      <c r="D5">
        <v>5</v>
      </c>
      <c r="E5">
        <v>5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4</v>
      </c>
      <c r="M5">
        <v>4</v>
      </c>
      <c r="N5">
        <v>3</v>
      </c>
      <c r="O5">
        <v>5</v>
      </c>
      <c r="P5">
        <v>5</v>
      </c>
      <c r="Q5">
        <v>5</v>
      </c>
      <c r="R5">
        <v>4</v>
      </c>
      <c r="S5">
        <v>3</v>
      </c>
      <c r="U5">
        <v>4</v>
      </c>
      <c r="V5">
        <f t="shared" si="1"/>
        <v>14</v>
      </c>
      <c r="W5">
        <f t="shared" si="2"/>
        <v>13</v>
      </c>
      <c r="X5">
        <f t="shared" si="2"/>
        <v>12</v>
      </c>
      <c r="Y5">
        <f t="shared" si="2"/>
        <v>16</v>
      </c>
      <c r="Z5">
        <f t="shared" si="2"/>
        <v>5</v>
      </c>
      <c r="AA5">
        <f t="shared" si="2"/>
        <v>10</v>
      </c>
      <c r="AB5">
        <f t="shared" si="2"/>
        <v>19</v>
      </c>
      <c r="AC5">
        <f t="shared" si="2"/>
        <v>11</v>
      </c>
      <c r="AD5">
        <f t="shared" si="2"/>
        <v>21</v>
      </c>
      <c r="AE5">
        <f t="shared" si="2"/>
        <v>16</v>
      </c>
      <c r="AF5">
        <f t="shared" si="2"/>
        <v>15</v>
      </c>
      <c r="AG5">
        <f t="shared" si="2"/>
        <v>20</v>
      </c>
      <c r="AH5">
        <f t="shared" si="2"/>
        <v>14</v>
      </c>
      <c r="AI5">
        <f t="shared" si="2"/>
        <v>18</v>
      </c>
      <c r="AJ5">
        <f t="shared" si="2"/>
        <v>17</v>
      </c>
      <c r="AK5">
        <f t="shared" si="2"/>
        <v>10</v>
      </c>
      <c r="AL5">
        <f t="shared" si="2"/>
        <v>25</v>
      </c>
    </row>
    <row r="6" spans="1:38" x14ac:dyDescent="0.3">
      <c r="A6">
        <v>6</v>
      </c>
      <c r="C6">
        <v>5</v>
      </c>
      <c r="D6">
        <v>3</v>
      </c>
      <c r="E6">
        <v>3</v>
      </c>
      <c r="F6">
        <v>3</v>
      </c>
      <c r="G6">
        <v>3</v>
      </c>
      <c r="H6">
        <v>4</v>
      </c>
      <c r="I6">
        <v>2</v>
      </c>
      <c r="J6">
        <v>2</v>
      </c>
      <c r="K6">
        <v>2</v>
      </c>
      <c r="L6">
        <v>4</v>
      </c>
      <c r="M6">
        <v>4</v>
      </c>
      <c r="N6">
        <v>2</v>
      </c>
      <c r="O6">
        <v>4</v>
      </c>
      <c r="P6">
        <v>3</v>
      </c>
      <c r="Q6">
        <v>3</v>
      </c>
      <c r="R6">
        <v>3</v>
      </c>
      <c r="S6">
        <v>3</v>
      </c>
      <c r="U6">
        <v>5</v>
      </c>
      <c r="V6">
        <f t="shared" si="1"/>
        <v>10</v>
      </c>
      <c r="W6">
        <f t="shared" si="2"/>
        <v>43</v>
      </c>
      <c r="X6">
        <f t="shared" si="2"/>
        <v>41</v>
      </c>
      <c r="Y6">
        <f t="shared" si="2"/>
        <v>9</v>
      </c>
      <c r="Z6">
        <f t="shared" si="2"/>
        <v>3</v>
      </c>
      <c r="AA6">
        <f t="shared" si="2"/>
        <v>4</v>
      </c>
      <c r="AB6">
        <f t="shared" si="2"/>
        <v>35</v>
      </c>
      <c r="AC6">
        <f t="shared" si="2"/>
        <v>32</v>
      </c>
      <c r="AD6">
        <f t="shared" si="2"/>
        <v>17</v>
      </c>
      <c r="AE6">
        <f t="shared" si="2"/>
        <v>40</v>
      </c>
      <c r="AF6">
        <f t="shared" si="2"/>
        <v>39</v>
      </c>
      <c r="AG6">
        <f t="shared" si="2"/>
        <v>16</v>
      </c>
      <c r="AH6">
        <f t="shared" si="2"/>
        <v>44</v>
      </c>
      <c r="AI6">
        <f t="shared" si="2"/>
        <v>9</v>
      </c>
      <c r="AJ6">
        <f t="shared" si="2"/>
        <v>23</v>
      </c>
      <c r="AK6">
        <f t="shared" si="2"/>
        <v>4</v>
      </c>
      <c r="AL6">
        <f t="shared" si="2"/>
        <v>16</v>
      </c>
    </row>
    <row r="7" spans="1:38" x14ac:dyDescent="0.3">
      <c r="A7">
        <v>7</v>
      </c>
      <c r="C7">
        <v>4</v>
      </c>
      <c r="D7">
        <v>5</v>
      </c>
      <c r="E7">
        <v>5</v>
      </c>
      <c r="F7">
        <v>3</v>
      </c>
      <c r="G7">
        <v>3</v>
      </c>
      <c r="H7">
        <v>1</v>
      </c>
      <c r="I7">
        <v>5</v>
      </c>
      <c r="J7">
        <v>5</v>
      </c>
      <c r="K7">
        <v>3</v>
      </c>
      <c r="L7">
        <v>5</v>
      </c>
      <c r="M7">
        <v>5</v>
      </c>
      <c r="N7">
        <v>5</v>
      </c>
      <c r="O7">
        <v>5</v>
      </c>
      <c r="P7">
        <v>3</v>
      </c>
      <c r="Q7">
        <v>3</v>
      </c>
      <c r="R7">
        <v>2</v>
      </c>
      <c r="S7">
        <v>4</v>
      </c>
      <c r="V7">
        <f>SUM(V2:V6)</f>
        <v>61</v>
      </c>
      <c r="W7">
        <f t="shared" ref="W7:AL7" si="3">SUM(W2:W6)</f>
        <v>61</v>
      </c>
      <c r="X7">
        <f t="shared" si="3"/>
        <v>61</v>
      </c>
      <c r="Y7">
        <f t="shared" si="3"/>
        <v>61</v>
      </c>
      <c r="Z7">
        <f t="shared" si="3"/>
        <v>61</v>
      </c>
      <c r="AA7">
        <f t="shared" si="3"/>
        <v>61</v>
      </c>
      <c r="AB7">
        <f t="shared" si="3"/>
        <v>61</v>
      </c>
      <c r="AC7">
        <f t="shared" si="3"/>
        <v>61</v>
      </c>
      <c r="AD7">
        <f t="shared" si="3"/>
        <v>61</v>
      </c>
      <c r="AE7">
        <f t="shared" si="3"/>
        <v>61</v>
      </c>
      <c r="AF7">
        <f t="shared" si="3"/>
        <v>61</v>
      </c>
      <c r="AG7">
        <f t="shared" si="3"/>
        <v>61</v>
      </c>
      <c r="AH7">
        <f t="shared" si="3"/>
        <v>61</v>
      </c>
      <c r="AI7">
        <f t="shared" si="3"/>
        <v>61</v>
      </c>
      <c r="AJ7">
        <f t="shared" si="3"/>
        <v>61</v>
      </c>
      <c r="AK7">
        <f t="shared" si="3"/>
        <v>61</v>
      </c>
      <c r="AL7">
        <f t="shared" si="3"/>
        <v>61</v>
      </c>
    </row>
    <row r="8" spans="1:38" x14ac:dyDescent="0.3">
      <c r="A8">
        <v>8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4</v>
      </c>
      <c r="J8">
        <v>5</v>
      </c>
      <c r="K8">
        <v>2</v>
      </c>
      <c r="L8">
        <v>4</v>
      </c>
      <c r="M8">
        <v>5</v>
      </c>
      <c r="N8">
        <v>5</v>
      </c>
      <c r="O8">
        <v>5</v>
      </c>
      <c r="P8">
        <v>2</v>
      </c>
      <c r="Q8">
        <v>2</v>
      </c>
      <c r="R8">
        <v>2</v>
      </c>
      <c r="S8">
        <v>5</v>
      </c>
    </row>
    <row r="9" spans="1:38" x14ac:dyDescent="0.3">
      <c r="A9">
        <v>9</v>
      </c>
      <c r="C9">
        <v>3</v>
      </c>
      <c r="D9">
        <v>5</v>
      </c>
      <c r="E9">
        <v>5</v>
      </c>
      <c r="F9">
        <v>5</v>
      </c>
      <c r="G9">
        <v>3</v>
      </c>
      <c r="H9">
        <v>3</v>
      </c>
      <c r="I9">
        <v>4</v>
      </c>
      <c r="J9">
        <v>4</v>
      </c>
      <c r="K9">
        <v>5</v>
      </c>
      <c r="L9">
        <v>5</v>
      </c>
      <c r="M9">
        <v>5</v>
      </c>
      <c r="N9">
        <v>4</v>
      </c>
      <c r="O9">
        <v>5</v>
      </c>
      <c r="P9">
        <v>4</v>
      </c>
      <c r="Q9">
        <v>4</v>
      </c>
      <c r="R9">
        <v>3</v>
      </c>
      <c r="S9">
        <v>4</v>
      </c>
      <c r="V9">
        <v>1</v>
      </c>
      <c r="W9">
        <v>2</v>
      </c>
      <c r="X9">
        <v>3</v>
      </c>
      <c r="Y9">
        <v>4</v>
      </c>
      <c r="Z9">
        <v>5</v>
      </c>
    </row>
    <row r="10" spans="1:38" x14ac:dyDescent="0.3">
      <c r="A10">
        <v>10</v>
      </c>
      <c r="C10">
        <v>5</v>
      </c>
      <c r="D10">
        <v>3</v>
      </c>
      <c r="E10">
        <v>3</v>
      </c>
      <c r="F10">
        <v>3</v>
      </c>
      <c r="G10">
        <v>2</v>
      </c>
      <c r="H10">
        <v>2</v>
      </c>
      <c r="I10">
        <v>2</v>
      </c>
      <c r="J10">
        <v>2</v>
      </c>
      <c r="K10">
        <v>3</v>
      </c>
      <c r="L10">
        <v>4</v>
      </c>
      <c r="M10">
        <v>3</v>
      </c>
      <c r="N10">
        <v>2</v>
      </c>
      <c r="O10">
        <v>4</v>
      </c>
      <c r="P10">
        <v>4</v>
      </c>
      <c r="Q10">
        <v>3</v>
      </c>
      <c r="R10">
        <v>3</v>
      </c>
      <c r="S10">
        <v>2</v>
      </c>
      <c r="U10" t="s">
        <v>16</v>
      </c>
      <c r="V10" cm="1">
        <f t="array" ref="V10:Z26">TRANSPOSE(V2:AL6)</f>
        <v>2</v>
      </c>
      <c r="W10">
        <v>11</v>
      </c>
      <c r="X10">
        <v>24</v>
      </c>
      <c r="Y10">
        <v>14</v>
      </c>
      <c r="Z10">
        <v>10</v>
      </c>
      <c r="AA10">
        <f>SUM(V10:Z10)</f>
        <v>61</v>
      </c>
    </row>
    <row r="11" spans="1:38" x14ac:dyDescent="0.3">
      <c r="A11">
        <v>11</v>
      </c>
      <c r="C11">
        <v>4</v>
      </c>
      <c r="D11">
        <v>5</v>
      </c>
      <c r="E11">
        <v>5</v>
      </c>
      <c r="F11">
        <v>5</v>
      </c>
      <c r="G11">
        <v>3</v>
      </c>
      <c r="H11">
        <v>3</v>
      </c>
      <c r="I11">
        <v>5</v>
      </c>
      <c r="J11">
        <v>5</v>
      </c>
      <c r="K11">
        <v>4</v>
      </c>
      <c r="L11">
        <v>5</v>
      </c>
      <c r="M11">
        <v>5</v>
      </c>
      <c r="N11">
        <v>5</v>
      </c>
      <c r="O11">
        <v>5</v>
      </c>
      <c r="P11">
        <v>4</v>
      </c>
      <c r="Q11">
        <v>5</v>
      </c>
      <c r="R11">
        <v>3</v>
      </c>
      <c r="S11">
        <v>3</v>
      </c>
      <c r="U11" t="s">
        <v>17</v>
      </c>
      <c r="V11">
        <v>0</v>
      </c>
      <c r="W11">
        <v>0</v>
      </c>
      <c r="X11">
        <v>5</v>
      </c>
      <c r="Y11">
        <v>13</v>
      </c>
      <c r="Z11">
        <v>43</v>
      </c>
      <c r="AA11">
        <f t="shared" ref="AA11:AA26" si="4">SUM(V11:Z11)</f>
        <v>61</v>
      </c>
    </row>
    <row r="12" spans="1:38" x14ac:dyDescent="0.3">
      <c r="A12">
        <v>12</v>
      </c>
      <c r="C12">
        <v>3</v>
      </c>
      <c r="D12">
        <v>5</v>
      </c>
      <c r="E12">
        <v>5</v>
      </c>
      <c r="F12">
        <v>3</v>
      </c>
      <c r="G12">
        <v>3</v>
      </c>
      <c r="H12">
        <v>2</v>
      </c>
      <c r="I12">
        <v>5</v>
      </c>
      <c r="J12">
        <v>5</v>
      </c>
      <c r="K12">
        <v>3</v>
      </c>
      <c r="L12">
        <v>5</v>
      </c>
      <c r="M12">
        <v>4</v>
      </c>
      <c r="N12">
        <v>4</v>
      </c>
      <c r="O12">
        <v>5</v>
      </c>
      <c r="P12">
        <v>4</v>
      </c>
      <c r="Q12">
        <v>5</v>
      </c>
      <c r="R12">
        <v>3</v>
      </c>
      <c r="S12">
        <v>5</v>
      </c>
      <c r="U12" t="s">
        <v>18</v>
      </c>
      <c r="V12">
        <v>0</v>
      </c>
      <c r="W12">
        <v>0</v>
      </c>
      <c r="X12">
        <v>8</v>
      </c>
      <c r="Y12">
        <v>12</v>
      </c>
      <c r="Z12">
        <v>41</v>
      </c>
      <c r="AA12">
        <f t="shared" si="4"/>
        <v>61</v>
      </c>
    </row>
    <row r="13" spans="1:38" x14ac:dyDescent="0.3">
      <c r="A13">
        <v>13</v>
      </c>
      <c r="C13">
        <v>4</v>
      </c>
      <c r="D13">
        <v>3</v>
      </c>
      <c r="E13">
        <v>3</v>
      </c>
      <c r="F13">
        <v>2</v>
      </c>
      <c r="G13">
        <v>2</v>
      </c>
      <c r="H13">
        <v>2</v>
      </c>
      <c r="I13">
        <v>3</v>
      </c>
      <c r="J13">
        <v>3</v>
      </c>
      <c r="K13">
        <v>3</v>
      </c>
      <c r="L13">
        <v>4</v>
      </c>
      <c r="M13">
        <v>4</v>
      </c>
      <c r="N13">
        <v>4</v>
      </c>
      <c r="O13">
        <v>4</v>
      </c>
      <c r="P13">
        <v>3</v>
      </c>
      <c r="Q13">
        <v>4</v>
      </c>
      <c r="R13">
        <v>4</v>
      </c>
      <c r="S13">
        <v>4</v>
      </c>
      <c r="U13" t="s">
        <v>19</v>
      </c>
      <c r="V13">
        <v>0</v>
      </c>
      <c r="W13">
        <v>8</v>
      </c>
      <c r="X13">
        <v>28</v>
      </c>
      <c r="Y13">
        <v>16</v>
      </c>
      <c r="Z13">
        <v>9</v>
      </c>
      <c r="AA13">
        <f t="shared" si="4"/>
        <v>61</v>
      </c>
    </row>
    <row r="14" spans="1:38" x14ac:dyDescent="0.3">
      <c r="A14">
        <v>14</v>
      </c>
      <c r="C14">
        <v>3</v>
      </c>
      <c r="D14">
        <v>5</v>
      </c>
      <c r="E14">
        <v>5</v>
      </c>
      <c r="F14">
        <v>5</v>
      </c>
      <c r="G14">
        <v>3</v>
      </c>
      <c r="H14">
        <v>3</v>
      </c>
      <c r="I14">
        <v>5</v>
      </c>
      <c r="J14">
        <v>5</v>
      </c>
      <c r="K14">
        <v>4</v>
      </c>
      <c r="L14">
        <v>5</v>
      </c>
      <c r="M14">
        <v>5</v>
      </c>
      <c r="N14">
        <v>4</v>
      </c>
      <c r="O14">
        <v>5</v>
      </c>
      <c r="P14">
        <v>3</v>
      </c>
      <c r="Q14">
        <v>5</v>
      </c>
      <c r="R14">
        <v>3</v>
      </c>
      <c r="S14">
        <v>5</v>
      </c>
      <c r="U14" t="s">
        <v>109</v>
      </c>
      <c r="V14">
        <v>6</v>
      </c>
      <c r="W14">
        <v>21</v>
      </c>
      <c r="X14">
        <v>26</v>
      </c>
      <c r="Y14">
        <v>5</v>
      </c>
      <c r="Z14">
        <v>3</v>
      </c>
      <c r="AA14">
        <f t="shared" si="4"/>
        <v>61</v>
      </c>
    </row>
    <row r="15" spans="1:38" x14ac:dyDescent="0.3">
      <c r="A15">
        <v>15</v>
      </c>
      <c r="C15">
        <v>3</v>
      </c>
      <c r="D15">
        <v>4</v>
      </c>
      <c r="E15">
        <v>4</v>
      </c>
      <c r="F15">
        <v>3</v>
      </c>
      <c r="G15">
        <v>2</v>
      </c>
      <c r="H15">
        <v>2</v>
      </c>
      <c r="I15">
        <v>4</v>
      </c>
      <c r="J15">
        <v>4</v>
      </c>
      <c r="K15">
        <v>3</v>
      </c>
      <c r="L15">
        <v>4</v>
      </c>
      <c r="M15">
        <v>3</v>
      </c>
      <c r="N15">
        <v>3</v>
      </c>
      <c r="O15">
        <v>4</v>
      </c>
      <c r="P15">
        <v>3</v>
      </c>
      <c r="Q15">
        <v>3</v>
      </c>
      <c r="R15">
        <v>2</v>
      </c>
      <c r="S15">
        <v>2</v>
      </c>
      <c r="U15" t="s">
        <v>21</v>
      </c>
      <c r="V15">
        <v>5</v>
      </c>
      <c r="W15">
        <v>28</v>
      </c>
      <c r="X15">
        <v>14</v>
      </c>
      <c r="Y15">
        <v>10</v>
      </c>
      <c r="Z15">
        <v>4</v>
      </c>
      <c r="AA15">
        <f t="shared" si="4"/>
        <v>61</v>
      </c>
    </row>
    <row r="16" spans="1:38" x14ac:dyDescent="0.3">
      <c r="A16">
        <v>16</v>
      </c>
      <c r="C16">
        <v>5</v>
      </c>
      <c r="D16">
        <v>4</v>
      </c>
      <c r="E16">
        <v>5</v>
      </c>
      <c r="F16">
        <v>5</v>
      </c>
      <c r="G16">
        <v>4</v>
      </c>
      <c r="H16">
        <v>5</v>
      </c>
      <c r="I16">
        <v>4</v>
      </c>
      <c r="J16">
        <v>4</v>
      </c>
      <c r="K16">
        <v>4</v>
      </c>
      <c r="L16">
        <v>5</v>
      </c>
      <c r="M16">
        <v>4</v>
      </c>
      <c r="N16">
        <v>5</v>
      </c>
      <c r="O16">
        <v>5</v>
      </c>
      <c r="P16">
        <v>5</v>
      </c>
      <c r="Q16">
        <v>4</v>
      </c>
      <c r="R16">
        <v>4</v>
      </c>
      <c r="S16">
        <v>4</v>
      </c>
      <c r="U16" t="s">
        <v>22</v>
      </c>
      <c r="V16">
        <v>0</v>
      </c>
      <c r="W16">
        <v>2</v>
      </c>
      <c r="X16">
        <v>5</v>
      </c>
      <c r="Y16">
        <v>19</v>
      </c>
      <c r="Z16">
        <v>35</v>
      </c>
      <c r="AA16">
        <f t="shared" si="4"/>
        <v>61</v>
      </c>
    </row>
    <row r="17" spans="1:27" x14ac:dyDescent="0.3">
      <c r="A17">
        <v>17</v>
      </c>
      <c r="C17">
        <v>2</v>
      </c>
      <c r="D17">
        <v>5</v>
      </c>
      <c r="E17">
        <v>5</v>
      </c>
      <c r="F17">
        <v>2</v>
      </c>
      <c r="G17">
        <v>2</v>
      </c>
      <c r="H17">
        <v>2</v>
      </c>
      <c r="I17">
        <v>4</v>
      </c>
      <c r="J17">
        <v>3</v>
      </c>
      <c r="K17">
        <v>4</v>
      </c>
      <c r="L17">
        <v>5</v>
      </c>
      <c r="M17">
        <v>5</v>
      </c>
      <c r="N17">
        <v>2</v>
      </c>
      <c r="O17">
        <v>5</v>
      </c>
      <c r="P17">
        <v>2</v>
      </c>
      <c r="Q17">
        <v>4</v>
      </c>
      <c r="R17">
        <v>2</v>
      </c>
      <c r="S17">
        <v>4</v>
      </c>
      <c r="U17" t="s">
        <v>110</v>
      </c>
      <c r="V17">
        <v>0</v>
      </c>
      <c r="W17">
        <v>4</v>
      </c>
      <c r="X17">
        <v>14</v>
      </c>
      <c r="Y17">
        <v>11</v>
      </c>
      <c r="Z17">
        <v>32</v>
      </c>
      <c r="AA17">
        <f t="shared" si="4"/>
        <v>61</v>
      </c>
    </row>
    <row r="18" spans="1:27" x14ac:dyDescent="0.3">
      <c r="A18">
        <v>18</v>
      </c>
      <c r="C18">
        <v>4</v>
      </c>
      <c r="D18">
        <v>5</v>
      </c>
      <c r="E18">
        <v>5</v>
      </c>
      <c r="F18">
        <v>3</v>
      </c>
      <c r="G18">
        <v>2</v>
      </c>
      <c r="H18">
        <v>2</v>
      </c>
      <c r="I18">
        <v>5</v>
      </c>
      <c r="J18">
        <v>5</v>
      </c>
      <c r="K18">
        <v>3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2</v>
      </c>
      <c r="S18">
        <v>5</v>
      </c>
      <c r="U18" t="s">
        <v>24</v>
      </c>
      <c r="V18">
        <v>0</v>
      </c>
      <c r="W18">
        <v>5</v>
      </c>
      <c r="X18">
        <v>18</v>
      </c>
      <c r="Y18">
        <v>21</v>
      </c>
      <c r="Z18">
        <v>17</v>
      </c>
      <c r="AA18">
        <f t="shared" si="4"/>
        <v>61</v>
      </c>
    </row>
    <row r="19" spans="1:27" x14ac:dyDescent="0.3">
      <c r="A19">
        <v>19</v>
      </c>
      <c r="C19">
        <v>3</v>
      </c>
      <c r="D19">
        <v>5</v>
      </c>
      <c r="E19">
        <v>5</v>
      </c>
      <c r="F19">
        <v>3</v>
      </c>
      <c r="G19">
        <v>2</v>
      </c>
      <c r="H19">
        <v>2</v>
      </c>
      <c r="I19">
        <v>5</v>
      </c>
      <c r="J19">
        <v>5</v>
      </c>
      <c r="K19">
        <v>5</v>
      </c>
      <c r="L19">
        <v>5</v>
      </c>
      <c r="M19">
        <v>5</v>
      </c>
      <c r="N19">
        <v>4</v>
      </c>
      <c r="O19">
        <v>5</v>
      </c>
      <c r="P19">
        <v>5</v>
      </c>
      <c r="Q19">
        <v>5</v>
      </c>
      <c r="R19">
        <v>5</v>
      </c>
      <c r="S19">
        <v>5</v>
      </c>
      <c r="U19" t="s">
        <v>25</v>
      </c>
      <c r="V19">
        <v>0</v>
      </c>
      <c r="W19">
        <v>1</v>
      </c>
      <c r="X19">
        <v>4</v>
      </c>
      <c r="Y19">
        <v>16</v>
      </c>
      <c r="Z19">
        <v>40</v>
      </c>
      <c r="AA19">
        <f t="shared" si="4"/>
        <v>61</v>
      </c>
    </row>
    <row r="20" spans="1:27" x14ac:dyDescent="0.3">
      <c r="A20">
        <v>20</v>
      </c>
      <c r="C20">
        <v>3</v>
      </c>
      <c r="D20">
        <v>5</v>
      </c>
      <c r="E20">
        <v>5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5</v>
      </c>
      <c r="M20">
        <v>5</v>
      </c>
      <c r="N20">
        <v>2</v>
      </c>
      <c r="O20">
        <v>5</v>
      </c>
      <c r="P20">
        <v>4</v>
      </c>
      <c r="Q20">
        <v>5</v>
      </c>
      <c r="R20">
        <v>3</v>
      </c>
      <c r="S20">
        <v>3</v>
      </c>
      <c r="U20" t="s">
        <v>26</v>
      </c>
      <c r="V20">
        <v>0</v>
      </c>
      <c r="W20">
        <v>0</v>
      </c>
      <c r="X20">
        <v>7</v>
      </c>
      <c r="Y20">
        <v>15</v>
      </c>
      <c r="Z20">
        <v>39</v>
      </c>
      <c r="AA20">
        <f t="shared" si="4"/>
        <v>61</v>
      </c>
    </row>
    <row r="21" spans="1:27" x14ac:dyDescent="0.3">
      <c r="A21">
        <v>21</v>
      </c>
      <c r="C21">
        <v>4</v>
      </c>
      <c r="D21">
        <v>3</v>
      </c>
      <c r="E21">
        <v>4</v>
      </c>
      <c r="F21">
        <v>4</v>
      </c>
      <c r="G21">
        <v>3</v>
      </c>
      <c r="H21">
        <v>3</v>
      </c>
      <c r="I21">
        <v>4</v>
      </c>
      <c r="J21">
        <v>4</v>
      </c>
      <c r="K21">
        <v>3</v>
      </c>
      <c r="L21">
        <v>5</v>
      </c>
      <c r="M21">
        <v>4</v>
      </c>
      <c r="N21">
        <v>4</v>
      </c>
      <c r="O21">
        <v>5</v>
      </c>
      <c r="P21">
        <v>4</v>
      </c>
      <c r="Q21">
        <v>5</v>
      </c>
      <c r="R21">
        <v>3</v>
      </c>
      <c r="S21">
        <v>3</v>
      </c>
      <c r="U21" t="s">
        <v>111</v>
      </c>
      <c r="V21">
        <v>0</v>
      </c>
      <c r="W21">
        <v>12</v>
      </c>
      <c r="X21">
        <v>13</v>
      </c>
      <c r="Y21">
        <v>20</v>
      </c>
      <c r="Z21">
        <v>16</v>
      </c>
      <c r="AA21">
        <f t="shared" si="4"/>
        <v>61</v>
      </c>
    </row>
    <row r="22" spans="1:27" x14ac:dyDescent="0.3">
      <c r="A22">
        <v>22</v>
      </c>
      <c r="C22">
        <v>2</v>
      </c>
      <c r="D22">
        <v>4</v>
      </c>
      <c r="E22">
        <v>5</v>
      </c>
      <c r="F22">
        <v>4</v>
      </c>
      <c r="G22">
        <v>2</v>
      </c>
      <c r="H22">
        <v>3</v>
      </c>
      <c r="I22">
        <v>5</v>
      </c>
      <c r="J22">
        <v>3</v>
      </c>
      <c r="K22">
        <v>4</v>
      </c>
      <c r="L22">
        <v>5</v>
      </c>
      <c r="M22">
        <v>5</v>
      </c>
      <c r="N22">
        <v>3</v>
      </c>
      <c r="O22">
        <v>5</v>
      </c>
      <c r="P22">
        <v>3</v>
      </c>
      <c r="Q22">
        <v>4</v>
      </c>
      <c r="R22">
        <v>4</v>
      </c>
      <c r="S22">
        <v>4</v>
      </c>
      <c r="U22" t="s">
        <v>28</v>
      </c>
      <c r="V22">
        <v>0</v>
      </c>
      <c r="W22">
        <v>1</v>
      </c>
      <c r="X22">
        <v>2</v>
      </c>
      <c r="Y22">
        <v>14</v>
      </c>
      <c r="Z22">
        <v>44</v>
      </c>
      <c r="AA22">
        <f t="shared" si="4"/>
        <v>61</v>
      </c>
    </row>
    <row r="23" spans="1:27" x14ac:dyDescent="0.3">
      <c r="A23">
        <v>23</v>
      </c>
      <c r="C23">
        <v>4</v>
      </c>
      <c r="D23">
        <v>3</v>
      </c>
      <c r="E23">
        <v>4</v>
      </c>
      <c r="F23">
        <v>3</v>
      </c>
      <c r="G23">
        <v>3</v>
      </c>
      <c r="H23">
        <v>2</v>
      </c>
      <c r="I23">
        <v>3</v>
      </c>
      <c r="J23">
        <v>3</v>
      </c>
      <c r="K23">
        <v>3</v>
      </c>
      <c r="L23">
        <v>4</v>
      </c>
      <c r="M23">
        <v>4</v>
      </c>
      <c r="N23">
        <v>4</v>
      </c>
      <c r="O23">
        <v>4</v>
      </c>
      <c r="P23">
        <v>3</v>
      </c>
      <c r="Q23">
        <v>4</v>
      </c>
      <c r="R23">
        <v>3</v>
      </c>
      <c r="S23">
        <v>4</v>
      </c>
      <c r="U23" t="s">
        <v>29</v>
      </c>
      <c r="V23">
        <v>0</v>
      </c>
      <c r="W23">
        <v>11</v>
      </c>
      <c r="X23">
        <v>23</v>
      </c>
      <c r="Y23">
        <v>18</v>
      </c>
      <c r="Z23">
        <v>9</v>
      </c>
      <c r="AA23">
        <f t="shared" si="4"/>
        <v>61</v>
      </c>
    </row>
    <row r="24" spans="1:27" x14ac:dyDescent="0.3">
      <c r="A24">
        <v>24</v>
      </c>
      <c r="C24">
        <v>3</v>
      </c>
      <c r="D24">
        <v>5</v>
      </c>
      <c r="E24">
        <v>5</v>
      </c>
      <c r="F24">
        <v>4</v>
      </c>
      <c r="G24">
        <v>4</v>
      </c>
      <c r="H24">
        <v>2</v>
      </c>
      <c r="I24">
        <v>5</v>
      </c>
      <c r="J24">
        <v>3</v>
      </c>
      <c r="K24">
        <v>3</v>
      </c>
      <c r="L24">
        <v>4</v>
      </c>
      <c r="M24">
        <v>4</v>
      </c>
      <c r="N24">
        <v>4</v>
      </c>
      <c r="O24">
        <v>5</v>
      </c>
      <c r="P24">
        <v>3</v>
      </c>
      <c r="Q24">
        <v>5</v>
      </c>
      <c r="R24">
        <v>3</v>
      </c>
      <c r="S24">
        <v>5</v>
      </c>
      <c r="U24" t="s">
        <v>30</v>
      </c>
      <c r="V24">
        <v>1</v>
      </c>
      <c r="W24">
        <v>5</v>
      </c>
      <c r="X24">
        <v>15</v>
      </c>
      <c r="Y24">
        <v>17</v>
      </c>
      <c r="Z24">
        <v>23</v>
      </c>
      <c r="AA24">
        <f t="shared" si="4"/>
        <v>61</v>
      </c>
    </row>
    <row r="25" spans="1:27" x14ac:dyDescent="0.3">
      <c r="A25">
        <v>25</v>
      </c>
      <c r="C25">
        <v>5</v>
      </c>
      <c r="D25">
        <v>5</v>
      </c>
      <c r="E25">
        <v>5</v>
      </c>
      <c r="F25">
        <v>3</v>
      </c>
      <c r="G25">
        <v>2</v>
      </c>
      <c r="H25">
        <v>2</v>
      </c>
      <c r="I25">
        <v>5</v>
      </c>
      <c r="J25">
        <v>2</v>
      </c>
      <c r="K25">
        <v>5</v>
      </c>
      <c r="L25">
        <v>5</v>
      </c>
      <c r="M25">
        <v>5</v>
      </c>
      <c r="N25">
        <v>2</v>
      </c>
      <c r="O25">
        <v>2</v>
      </c>
      <c r="P25">
        <v>2</v>
      </c>
      <c r="Q25">
        <v>5</v>
      </c>
      <c r="R25">
        <v>3</v>
      </c>
      <c r="S25">
        <v>3</v>
      </c>
      <c r="U25" t="s">
        <v>112</v>
      </c>
      <c r="V25">
        <v>3</v>
      </c>
      <c r="W25">
        <v>12</v>
      </c>
      <c r="X25">
        <v>32</v>
      </c>
      <c r="Y25">
        <v>10</v>
      </c>
      <c r="Z25">
        <v>4</v>
      </c>
      <c r="AA25">
        <f t="shared" si="4"/>
        <v>61</v>
      </c>
    </row>
    <row r="26" spans="1:27" x14ac:dyDescent="0.3">
      <c r="A26">
        <v>26</v>
      </c>
      <c r="C26">
        <v>3</v>
      </c>
      <c r="D26">
        <v>4</v>
      </c>
      <c r="E26">
        <v>4</v>
      </c>
      <c r="F26">
        <v>3</v>
      </c>
      <c r="G26">
        <v>3</v>
      </c>
      <c r="H26">
        <v>3</v>
      </c>
      <c r="I26">
        <v>4</v>
      </c>
      <c r="J26">
        <v>4</v>
      </c>
      <c r="K26">
        <v>3</v>
      </c>
      <c r="L26">
        <v>4</v>
      </c>
      <c r="M26">
        <v>3</v>
      </c>
      <c r="N26">
        <v>4</v>
      </c>
      <c r="O26">
        <v>4</v>
      </c>
      <c r="P26">
        <v>3</v>
      </c>
      <c r="Q26">
        <v>3</v>
      </c>
      <c r="R26">
        <v>3</v>
      </c>
      <c r="S26">
        <v>4</v>
      </c>
      <c r="U26" t="s">
        <v>32</v>
      </c>
      <c r="V26">
        <v>1</v>
      </c>
      <c r="W26">
        <v>6</v>
      </c>
      <c r="X26">
        <v>13</v>
      </c>
      <c r="Y26">
        <v>25</v>
      </c>
      <c r="Z26">
        <v>16</v>
      </c>
      <c r="AA26">
        <f t="shared" si="4"/>
        <v>61</v>
      </c>
    </row>
    <row r="27" spans="1:27" x14ac:dyDescent="0.3">
      <c r="A27">
        <v>27</v>
      </c>
      <c r="C27">
        <v>2</v>
      </c>
      <c r="D27">
        <v>5</v>
      </c>
      <c r="E27">
        <v>4</v>
      </c>
      <c r="F27">
        <v>3</v>
      </c>
      <c r="G27">
        <v>2</v>
      </c>
      <c r="H27">
        <v>2</v>
      </c>
      <c r="I27">
        <v>5</v>
      </c>
      <c r="J27">
        <v>5</v>
      </c>
      <c r="K27">
        <v>3</v>
      </c>
      <c r="L27">
        <v>4</v>
      </c>
      <c r="M27">
        <v>5</v>
      </c>
      <c r="N27">
        <v>4</v>
      </c>
      <c r="O27">
        <v>5</v>
      </c>
      <c r="P27">
        <v>3</v>
      </c>
      <c r="Q27">
        <v>3</v>
      </c>
      <c r="R27">
        <v>3</v>
      </c>
      <c r="S27">
        <v>4</v>
      </c>
    </row>
    <row r="28" spans="1:27" x14ac:dyDescent="0.3">
      <c r="A28">
        <v>28</v>
      </c>
      <c r="C28">
        <v>4</v>
      </c>
      <c r="D28">
        <v>5</v>
      </c>
      <c r="E28">
        <v>5</v>
      </c>
      <c r="F28">
        <v>3</v>
      </c>
      <c r="G28">
        <v>2</v>
      </c>
      <c r="H28">
        <v>2</v>
      </c>
      <c r="I28">
        <v>5</v>
      </c>
      <c r="J28">
        <v>5</v>
      </c>
      <c r="K28">
        <v>4</v>
      </c>
      <c r="L28">
        <v>5</v>
      </c>
      <c r="M28">
        <v>5</v>
      </c>
      <c r="N28">
        <v>4</v>
      </c>
      <c r="O28">
        <v>5</v>
      </c>
      <c r="P28">
        <v>3</v>
      </c>
      <c r="Q28">
        <v>3</v>
      </c>
      <c r="R28">
        <v>3</v>
      </c>
      <c r="S28">
        <v>4</v>
      </c>
      <c r="V28">
        <v>5</v>
      </c>
      <c r="W28">
        <v>4</v>
      </c>
      <c r="X28">
        <v>3</v>
      </c>
      <c r="Y28">
        <v>2</v>
      </c>
      <c r="Z28">
        <v>1</v>
      </c>
    </row>
    <row r="29" spans="1:27" x14ac:dyDescent="0.3">
      <c r="A29">
        <v>29</v>
      </c>
      <c r="C29">
        <v>2</v>
      </c>
      <c r="D29">
        <v>4</v>
      </c>
      <c r="E29">
        <v>4</v>
      </c>
      <c r="F29">
        <v>3</v>
      </c>
      <c r="G29">
        <v>2</v>
      </c>
      <c r="H29">
        <v>2</v>
      </c>
      <c r="I29">
        <v>4</v>
      </c>
      <c r="J29">
        <v>4</v>
      </c>
      <c r="K29">
        <v>3</v>
      </c>
      <c r="L29">
        <v>4</v>
      </c>
      <c r="M29">
        <v>3</v>
      </c>
      <c r="N29">
        <v>2</v>
      </c>
      <c r="O29">
        <v>4</v>
      </c>
      <c r="P29">
        <v>3</v>
      </c>
      <c r="Q29">
        <v>3</v>
      </c>
      <c r="R29">
        <v>3</v>
      </c>
      <c r="S29">
        <v>4</v>
      </c>
      <c r="U29" t="s">
        <v>18</v>
      </c>
      <c r="V29" s="2">
        <v>0.67213114754098358</v>
      </c>
      <c r="W29" s="2">
        <v>0.19672131147540983</v>
      </c>
      <c r="X29" s="2">
        <v>0.13114754098360656</v>
      </c>
      <c r="Y29" s="2">
        <v>0</v>
      </c>
      <c r="Z29" s="2">
        <v>0</v>
      </c>
    </row>
    <row r="30" spans="1:27" x14ac:dyDescent="0.3">
      <c r="A30">
        <v>30</v>
      </c>
      <c r="C30">
        <v>4</v>
      </c>
      <c r="D30">
        <v>4</v>
      </c>
      <c r="E30">
        <v>3</v>
      </c>
      <c r="F30">
        <v>3</v>
      </c>
      <c r="G30">
        <v>3</v>
      </c>
      <c r="H30">
        <v>4</v>
      </c>
      <c r="I30">
        <v>5</v>
      </c>
      <c r="J30">
        <v>5</v>
      </c>
      <c r="K30">
        <v>3</v>
      </c>
      <c r="L30">
        <v>3</v>
      </c>
      <c r="M30">
        <v>3</v>
      </c>
      <c r="N30">
        <v>2</v>
      </c>
      <c r="O30">
        <v>5</v>
      </c>
      <c r="P30">
        <v>3</v>
      </c>
      <c r="Q30">
        <v>2</v>
      </c>
      <c r="R30">
        <v>1</v>
      </c>
      <c r="S30">
        <v>2</v>
      </c>
      <c r="U30" t="s">
        <v>17</v>
      </c>
      <c r="V30" s="2">
        <v>0.70491803278688525</v>
      </c>
      <c r="W30" s="2">
        <v>0.21311475409836064</v>
      </c>
      <c r="X30" s="2">
        <v>8.1967213114754092E-2</v>
      </c>
      <c r="Y30" s="2">
        <v>0</v>
      </c>
      <c r="Z30" s="2">
        <v>0</v>
      </c>
    </row>
    <row r="31" spans="1:27" x14ac:dyDescent="0.3">
      <c r="A31">
        <v>31</v>
      </c>
      <c r="C31">
        <v>3</v>
      </c>
      <c r="D31">
        <v>5</v>
      </c>
      <c r="E31">
        <v>5</v>
      </c>
      <c r="F31">
        <v>5</v>
      </c>
      <c r="G31">
        <v>3</v>
      </c>
      <c r="H31">
        <v>4</v>
      </c>
      <c r="I31">
        <v>5</v>
      </c>
      <c r="J31">
        <v>4</v>
      </c>
      <c r="K31">
        <v>3</v>
      </c>
      <c r="L31">
        <v>3</v>
      </c>
      <c r="M31">
        <v>3</v>
      </c>
      <c r="N31">
        <v>5</v>
      </c>
      <c r="O31">
        <v>5</v>
      </c>
      <c r="P31">
        <v>3</v>
      </c>
      <c r="Q31">
        <v>2</v>
      </c>
      <c r="R31">
        <v>3</v>
      </c>
      <c r="S31">
        <v>5</v>
      </c>
      <c r="U31" t="s">
        <v>28</v>
      </c>
      <c r="V31" s="2">
        <v>0.72131147540983609</v>
      </c>
      <c r="W31" s="2">
        <v>0.22950819672131148</v>
      </c>
      <c r="X31" s="2">
        <v>3.2786885245901641E-2</v>
      </c>
      <c r="Y31" s="2">
        <v>1.6393442622950821E-2</v>
      </c>
      <c r="Z31" s="2">
        <v>0</v>
      </c>
    </row>
    <row r="32" spans="1:27" x14ac:dyDescent="0.3">
      <c r="A32">
        <v>32</v>
      </c>
      <c r="C32">
        <v>3</v>
      </c>
      <c r="D32">
        <v>5</v>
      </c>
      <c r="E32">
        <v>5</v>
      </c>
      <c r="F32">
        <v>2</v>
      </c>
      <c r="G32">
        <v>2</v>
      </c>
      <c r="H32">
        <v>2</v>
      </c>
      <c r="I32">
        <v>5</v>
      </c>
      <c r="J32">
        <v>5</v>
      </c>
      <c r="K32">
        <v>5</v>
      </c>
      <c r="L32">
        <v>5</v>
      </c>
      <c r="M32">
        <v>5</v>
      </c>
      <c r="N32">
        <v>4</v>
      </c>
      <c r="O32">
        <v>5</v>
      </c>
      <c r="P32">
        <v>3</v>
      </c>
      <c r="Q32">
        <v>3</v>
      </c>
      <c r="R32">
        <v>3</v>
      </c>
      <c r="S32">
        <v>4</v>
      </c>
      <c r="U32" t="s">
        <v>25</v>
      </c>
      <c r="V32" s="2">
        <v>0.65573770491803274</v>
      </c>
      <c r="W32" s="2">
        <v>0.26229508196721313</v>
      </c>
      <c r="X32" s="2">
        <v>6.5573770491803282E-2</v>
      </c>
      <c r="Y32" s="2">
        <v>1.6393442622950821E-2</v>
      </c>
      <c r="Z32" s="2">
        <v>0</v>
      </c>
    </row>
    <row r="33" spans="1:26" x14ac:dyDescent="0.3">
      <c r="A33">
        <v>33</v>
      </c>
      <c r="C33">
        <v>4</v>
      </c>
      <c r="D33">
        <v>5</v>
      </c>
      <c r="E33">
        <v>5</v>
      </c>
      <c r="F33">
        <v>3</v>
      </c>
      <c r="G33">
        <v>3</v>
      </c>
      <c r="H33">
        <v>4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4</v>
      </c>
      <c r="Q33">
        <v>5</v>
      </c>
      <c r="R33">
        <v>4</v>
      </c>
      <c r="S33">
        <v>5</v>
      </c>
      <c r="U33" t="s">
        <v>26</v>
      </c>
      <c r="V33" s="2">
        <v>0.63934426229508201</v>
      </c>
      <c r="W33" s="2">
        <v>0.24590163934426229</v>
      </c>
      <c r="X33" s="2">
        <v>0.11475409836065574</v>
      </c>
      <c r="Y33" s="2">
        <v>0</v>
      </c>
      <c r="Z33" s="2">
        <v>0</v>
      </c>
    </row>
    <row r="34" spans="1:26" x14ac:dyDescent="0.3">
      <c r="A34">
        <v>34</v>
      </c>
      <c r="C34">
        <v>3</v>
      </c>
      <c r="D34">
        <v>5</v>
      </c>
      <c r="E34">
        <v>5</v>
      </c>
      <c r="F34">
        <v>3</v>
      </c>
      <c r="G34">
        <v>2</v>
      </c>
      <c r="H34">
        <v>2</v>
      </c>
      <c r="I34">
        <v>5</v>
      </c>
      <c r="J34">
        <v>5</v>
      </c>
      <c r="K34">
        <v>5</v>
      </c>
      <c r="L34">
        <v>5</v>
      </c>
      <c r="M34">
        <v>5</v>
      </c>
      <c r="N34">
        <v>3</v>
      </c>
      <c r="O34">
        <v>5</v>
      </c>
      <c r="P34">
        <v>4</v>
      </c>
      <c r="Q34">
        <v>5</v>
      </c>
      <c r="R34">
        <v>3</v>
      </c>
      <c r="S34">
        <v>5</v>
      </c>
      <c r="U34" t="s">
        <v>22</v>
      </c>
      <c r="V34" s="2">
        <v>0.57377049180327866</v>
      </c>
      <c r="W34" s="2">
        <v>0.31147540983606559</v>
      </c>
      <c r="X34" s="2">
        <v>8.1967213114754092E-2</v>
      </c>
      <c r="Y34" s="2">
        <v>3.2786885245901641E-2</v>
      </c>
      <c r="Z34" s="2">
        <v>0</v>
      </c>
    </row>
    <row r="35" spans="1:26" x14ac:dyDescent="0.3">
      <c r="A35">
        <v>35</v>
      </c>
      <c r="C35">
        <v>5</v>
      </c>
      <c r="D35">
        <v>5</v>
      </c>
      <c r="E35">
        <v>4</v>
      </c>
      <c r="F35">
        <v>4</v>
      </c>
      <c r="G35">
        <v>3</v>
      </c>
      <c r="H35">
        <v>2</v>
      </c>
      <c r="I35">
        <v>4</v>
      </c>
      <c r="J35">
        <v>3</v>
      </c>
      <c r="K35">
        <v>4</v>
      </c>
      <c r="L35">
        <v>5</v>
      </c>
      <c r="M35">
        <v>5</v>
      </c>
      <c r="N35">
        <v>2</v>
      </c>
      <c r="O35">
        <v>4</v>
      </c>
      <c r="P35">
        <v>2</v>
      </c>
      <c r="Q35">
        <v>3</v>
      </c>
      <c r="R35">
        <v>2</v>
      </c>
      <c r="S35">
        <v>2</v>
      </c>
      <c r="U35" t="s">
        <v>110</v>
      </c>
      <c r="V35" s="2">
        <v>0.52459016393442626</v>
      </c>
      <c r="W35" s="2">
        <v>0.18032786885245902</v>
      </c>
      <c r="X35" s="2">
        <v>0.22950819672131148</v>
      </c>
      <c r="Y35" s="2">
        <v>6.5573770491803282E-2</v>
      </c>
      <c r="Z35" s="2">
        <v>0</v>
      </c>
    </row>
    <row r="36" spans="1:26" x14ac:dyDescent="0.3">
      <c r="A36">
        <v>36</v>
      </c>
      <c r="C36">
        <v>3</v>
      </c>
      <c r="D36">
        <v>4</v>
      </c>
      <c r="E36">
        <v>4</v>
      </c>
      <c r="F36">
        <v>2</v>
      </c>
      <c r="G36">
        <v>1</v>
      </c>
      <c r="H36">
        <v>2</v>
      </c>
      <c r="I36">
        <v>4</v>
      </c>
      <c r="J36">
        <v>3</v>
      </c>
      <c r="K36">
        <v>4</v>
      </c>
      <c r="L36">
        <v>5</v>
      </c>
      <c r="M36">
        <v>5</v>
      </c>
      <c r="N36">
        <v>4</v>
      </c>
      <c r="O36">
        <v>5</v>
      </c>
      <c r="P36">
        <v>4</v>
      </c>
      <c r="Q36">
        <v>5</v>
      </c>
      <c r="R36">
        <v>3</v>
      </c>
      <c r="S36">
        <v>4</v>
      </c>
      <c r="U36" t="s">
        <v>24</v>
      </c>
      <c r="V36" s="2">
        <v>0.27868852459016391</v>
      </c>
      <c r="W36" s="2">
        <v>0.34426229508196721</v>
      </c>
      <c r="X36" s="2">
        <v>0.29508196721311475</v>
      </c>
      <c r="Y36" s="2">
        <v>8.1967213114754092E-2</v>
      </c>
      <c r="Z36" s="2">
        <v>0</v>
      </c>
    </row>
    <row r="37" spans="1:26" x14ac:dyDescent="0.3">
      <c r="A37">
        <v>37</v>
      </c>
      <c r="C37">
        <v>3</v>
      </c>
      <c r="D37">
        <v>4</v>
      </c>
      <c r="E37">
        <v>4</v>
      </c>
      <c r="F37">
        <v>3</v>
      </c>
      <c r="G37">
        <v>3</v>
      </c>
      <c r="H37">
        <v>2</v>
      </c>
      <c r="I37">
        <v>4</v>
      </c>
      <c r="J37">
        <v>3</v>
      </c>
      <c r="K37">
        <v>3</v>
      </c>
      <c r="L37">
        <v>4</v>
      </c>
      <c r="M37">
        <v>5</v>
      </c>
      <c r="N37">
        <v>2</v>
      </c>
      <c r="O37">
        <v>4</v>
      </c>
      <c r="P37">
        <v>2</v>
      </c>
      <c r="Q37">
        <v>2</v>
      </c>
      <c r="R37">
        <v>2</v>
      </c>
      <c r="S37">
        <v>2</v>
      </c>
      <c r="U37" t="s">
        <v>32</v>
      </c>
      <c r="V37" s="2">
        <v>0.26229508196721313</v>
      </c>
      <c r="W37" s="2">
        <v>0.4098360655737705</v>
      </c>
      <c r="X37" s="2">
        <v>0.21311475409836064</v>
      </c>
      <c r="Y37" s="2">
        <v>9.8360655737704916E-2</v>
      </c>
      <c r="Z37" s="2">
        <v>1.6393442622950821E-2</v>
      </c>
    </row>
    <row r="38" spans="1:26" x14ac:dyDescent="0.3">
      <c r="A38">
        <v>38</v>
      </c>
      <c r="C38">
        <v>2</v>
      </c>
      <c r="D38">
        <v>5</v>
      </c>
      <c r="E38">
        <v>5</v>
      </c>
      <c r="F38">
        <v>3</v>
      </c>
      <c r="G38">
        <v>2</v>
      </c>
      <c r="H38">
        <v>2</v>
      </c>
      <c r="I38">
        <v>5</v>
      </c>
      <c r="J38">
        <v>3</v>
      </c>
      <c r="K38">
        <v>4</v>
      </c>
      <c r="L38">
        <v>5</v>
      </c>
      <c r="M38">
        <v>5</v>
      </c>
      <c r="N38">
        <v>3</v>
      </c>
      <c r="O38">
        <v>4</v>
      </c>
      <c r="P38">
        <v>3</v>
      </c>
      <c r="Q38">
        <v>4</v>
      </c>
      <c r="R38">
        <v>3</v>
      </c>
      <c r="S38">
        <v>3</v>
      </c>
      <c r="U38" t="s">
        <v>19</v>
      </c>
      <c r="V38" s="2">
        <v>0.14754098360655737</v>
      </c>
      <c r="W38" s="2">
        <v>0.26229508196721313</v>
      </c>
      <c r="X38" s="2">
        <v>0.45901639344262296</v>
      </c>
      <c r="Y38" s="2">
        <v>0.13114754098360656</v>
      </c>
      <c r="Z38" s="2">
        <v>0</v>
      </c>
    </row>
    <row r="39" spans="1:26" x14ac:dyDescent="0.3">
      <c r="A39">
        <v>39</v>
      </c>
      <c r="C39">
        <v>3</v>
      </c>
      <c r="D39">
        <v>5</v>
      </c>
      <c r="E39">
        <v>5</v>
      </c>
      <c r="F39">
        <v>3</v>
      </c>
      <c r="G39">
        <v>3</v>
      </c>
      <c r="H39">
        <v>3</v>
      </c>
      <c r="I39">
        <v>5</v>
      </c>
      <c r="J39">
        <v>5</v>
      </c>
      <c r="K39">
        <v>4</v>
      </c>
      <c r="L39">
        <v>5</v>
      </c>
      <c r="M39">
        <v>5</v>
      </c>
      <c r="N39">
        <v>4</v>
      </c>
      <c r="O39">
        <v>5</v>
      </c>
      <c r="P39">
        <v>4</v>
      </c>
      <c r="Q39">
        <v>4</v>
      </c>
      <c r="R39">
        <v>3</v>
      </c>
      <c r="S39">
        <v>4</v>
      </c>
      <c r="U39" t="s">
        <v>30</v>
      </c>
      <c r="V39" s="2">
        <v>0.37704918032786883</v>
      </c>
      <c r="W39" s="2">
        <v>0.27868852459016391</v>
      </c>
      <c r="X39" s="2">
        <v>0.24590163934426229</v>
      </c>
      <c r="Y39" s="2">
        <v>8.1967213114754092E-2</v>
      </c>
      <c r="Z39" s="2">
        <v>1.6393442622950821E-2</v>
      </c>
    </row>
    <row r="40" spans="1:26" x14ac:dyDescent="0.3">
      <c r="A40">
        <v>40</v>
      </c>
      <c r="C40">
        <v>3</v>
      </c>
      <c r="D40">
        <v>5</v>
      </c>
      <c r="E40">
        <v>5</v>
      </c>
      <c r="F40">
        <v>4</v>
      </c>
      <c r="G40">
        <v>3</v>
      </c>
      <c r="H40">
        <v>2</v>
      </c>
      <c r="I40">
        <v>5</v>
      </c>
      <c r="J40">
        <v>3</v>
      </c>
      <c r="K40">
        <v>5</v>
      </c>
      <c r="L40">
        <v>5</v>
      </c>
      <c r="M40">
        <v>5</v>
      </c>
      <c r="N40">
        <v>5</v>
      </c>
      <c r="O40">
        <v>5</v>
      </c>
      <c r="P40">
        <v>4</v>
      </c>
      <c r="Q40">
        <v>5</v>
      </c>
      <c r="R40">
        <v>3</v>
      </c>
      <c r="S40">
        <v>5</v>
      </c>
      <c r="U40" t="s">
        <v>16</v>
      </c>
      <c r="V40" s="2">
        <v>0.16393442622950818</v>
      </c>
      <c r="W40" s="2">
        <v>0.22950819672131148</v>
      </c>
      <c r="X40" s="2">
        <v>0.39344262295081966</v>
      </c>
      <c r="Y40" s="2">
        <v>0.18032786885245902</v>
      </c>
      <c r="Z40" s="2">
        <v>3.2786885245901641E-2</v>
      </c>
    </row>
    <row r="41" spans="1:26" x14ac:dyDescent="0.3">
      <c r="A41">
        <v>41</v>
      </c>
      <c r="C41">
        <v>3</v>
      </c>
      <c r="D41">
        <v>5</v>
      </c>
      <c r="E41">
        <v>5</v>
      </c>
      <c r="F41">
        <v>4</v>
      </c>
      <c r="G41">
        <v>3</v>
      </c>
      <c r="H41">
        <v>3</v>
      </c>
      <c r="I41">
        <v>5</v>
      </c>
      <c r="J41">
        <v>5</v>
      </c>
      <c r="K41">
        <v>4</v>
      </c>
      <c r="L41">
        <v>5</v>
      </c>
      <c r="M41">
        <v>4</v>
      </c>
      <c r="N41">
        <v>4</v>
      </c>
      <c r="O41">
        <v>5</v>
      </c>
      <c r="P41">
        <v>5</v>
      </c>
      <c r="Q41">
        <v>4</v>
      </c>
      <c r="R41">
        <v>4</v>
      </c>
      <c r="S41">
        <v>4</v>
      </c>
      <c r="U41" t="s">
        <v>111</v>
      </c>
      <c r="V41" s="2">
        <v>0.26229508196721313</v>
      </c>
      <c r="W41" s="2">
        <v>0.32786885245901637</v>
      </c>
      <c r="X41" s="2">
        <v>0.21311475409836064</v>
      </c>
      <c r="Y41" s="2">
        <v>0.19672131147540983</v>
      </c>
      <c r="Z41" s="2">
        <v>0</v>
      </c>
    </row>
    <row r="42" spans="1:26" x14ac:dyDescent="0.3">
      <c r="A42">
        <v>42</v>
      </c>
      <c r="C42">
        <v>2</v>
      </c>
      <c r="D42">
        <v>5</v>
      </c>
      <c r="E42">
        <v>5</v>
      </c>
      <c r="F42">
        <v>3</v>
      </c>
      <c r="G42">
        <v>1</v>
      </c>
      <c r="H42">
        <v>1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3</v>
      </c>
      <c r="Q42">
        <v>5</v>
      </c>
      <c r="R42">
        <v>4</v>
      </c>
      <c r="S42">
        <v>4</v>
      </c>
      <c r="U42" t="s">
        <v>21</v>
      </c>
      <c r="V42" s="2">
        <v>6.5573770491803282E-2</v>
      </c>
      <c r="W42" s="2">
        <v>0.16393442622950818</v>
      </c>
      <c r="X42" s="2">
        <v>0.22950819672131148</v>
      </c>
      <c r="Y42" s="2">
        <v>0.45901639344262296</v>
      </c>
      <c r="Z42" s="2">
        <v>8.1967213114754092E-2</v>
      </c>
    </row>
    <row r="43" spans="1:26" x14ac:dyDescent="0.3">
      <c r="A43">
        <v>43</v>
      </c>
      <c r="C43">
        <v>3</v>
      </c>
      <c r="D43">
        <v>5</v>
      </c>
      <c r="E43">
        <v>5</v>
      </c>
      <c r="F43">
        <v>4</v>
      </c>
      <c r="G43">
        <v>3</v>
      </c>
      <c r="H43">
        <v>2</v>
      </c>
      <c r="I43">
        <v>5</v>
      </c>
      <c r="J43">
        <v>5</v>
      </c>
      <c r="K43">
        <v>5</v>
      </c>
      <c r="L43">
        <v>5</v>
      </c>
      <c r="M43">
        <v>5</v>
      </c>
      <c r="N43">
        <v>4</v>
      </c>
      <c r="O43">
        <v>5</v>
      </c>
      <c r="P43">
        <v>3</v>
      </c>
      <c r="Q43">
        <v>4</v>
      </c>
      <c r="R43">
        <v>2</v>
      </c>
      <c r="S43">
        <v>4</v>
      </c>
      <c r="U43" t="s">
        <v>29</v>
      </c>
      <c r="V43" s="2">
        <v>0.14754098360655737</v>
      </c>
      <c r="W43" s="2">
        <v>0.29508196721311475</v>
      </c>
      <c r="X43" s="2">
        <v>0.37704918032786883</v>
      </c>
      <c r="Y43" s="2">
        <v>0.18032786885245902</v>
      </c>
      <c r="Z43" s="2">
        <v>0</v>
      </c>
    </row>
    <row r="44" spans="1:26" x14ac:dyDescent="0.3">
      <c r="A44">
        <v>44</v>
      </c>
      <c r="C44">
        <v>5</v>
      </c>
      <c r="D44">
        <v>4</v>
      </c>
      <c r="E44">
        <v>3</v>
      </c>
      <c r="F44">
        <v>3</v>
      </c>
      <c r="G44">
        <v>3</v>
      </c>
      <c r="H44">
        <v>2</v>
      </c>
      <c r="I44">
        <v>5</v>
      </c>
      <c r="J44">
        <v>4</v>
      </c>
      <c r="K44">
        <v>4</v>
      </c>
      <c r="L44">
        <v>5</v>
      </c>
      <c r="M44">
        <v>4</v>
      </c>
      <c r="N44">
        <v>5</v>
      </c>
      <c r="O44">
        <v>5</v>
      </c>
      <c r="P44">
        <v>4</v>
      </c>
      <c r="Q44">
        <v>5</v>
      </c>
      <c r="R44">
        <v>2</v>
      </c>
      <c r="S44">
        <v>3</v>
      </c>
      <c r="U44" t="s">
        <v>113</v>
      </c>
      <c r="V44" s="2"/>
      <c r="W44" s="2"/>
      <c r="X44" s="2"/>
      <c r="Y44" s="2"/>
      <c r="Z44" s="2"/>
    </row>
    <row r="45" spans="1:26" x14ac:dyDescent="0.3">
      <c r="A45">
        <v>45</v>
      </c>
      <c r="C45">
        <v>3</v>
      </c>
      <c r="D45">
        <v>5</v>
      </c>
      <c r="E45">
        <v>5</v>
      </c>
      <c r="F45">
        <v>4</v>
      </c>
      <c r="G45">
        <v>3</v>
      </c>
      <c r="H45">
        <v>3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4</v>
      </c>
      <c r="S45">
        <v>5</v>
      </c>
      <c r="U45" t="s">
        <v>112</v>
      </c>
      <c r="V45" s="2">
        <v>6.5573770491803282E-2</v>
      </c>
      <c r="W45" s="2">
        <v>0.16393442622950818</v>
      </c>
      <c r="X45" s="2">
        <v>0.52459016393442626</v>
      </c>
      <c r="Y45" s="2">
        <v>0.19672131147540983</v>
      </c>
      <c r="Z45" s="2">
        <v>4.9180327868852458E-2</v>
      </c>
    </row>
    <row r="46" spans="1:26" x14ac:dyDescent="0.3">
      <c r="A46">
        <v>46</v>
      </c>
      <c r="C46">
        <v>2</v>
      </c>
      <c r="D46">
        <v>5</v>
      </c>
      <c r="E46">
        <v>5</v>
      </c>
      <c r="F46">
        <v>3</v>
      </c>
      <c r="G46">
        <v>1</v>
      </c>
      <c r="H46">
        <v>1</v>
      </c>
      <c r="I46">
        <v>5</v>
      </c>
      <c r="J46">
        <v>3</v>
      </c>
      <c r="K46">
        <v>4</v>
      </c>
      <c r="L46">
        <v>4</v>
      </c>
      <c r="M46">
        <v>5</v>
      </c>
      <c r="N46">
        <v>5</v>
      </c>
      <c r="O46">
        <v>5</v>
      </c>
      <c r="P46">
        <v>4</v>
      </c>
      <c r="Q46">
        <v>4</v>
      </c>
      <c r="R46">
        <v>3</v>
      </c>
      <c r="S46">
        <v>4</v>
      </c>
      <c r="U46" t="s">
        <v>109</v>
      </c>
      <c r="V46" s="2">
        <v>4.9180327868852458E-2</v>
      </c>
      <c r="W46" s="2">
        <v>8.1967213114754092E-2</v>
      </c>
      <c r="X46" s="2">
        <v>0.42622950819672129</v>
      </c>
      <c r="Y46" s="2">
        <v>0.34426229508196721</v>
      </c>
      <c r="Z46" s="2">
        <v>9.8360655737704916E-2</v>
      </c>
    </row>
    <row r="47" spans="1:26" x14ac:dyDescent="0.3">
      <c r="A47">
        <v>47</v>
      </c>
      <c r="C47">
        <v>4</v>
      </c>
      <c r="D47">
        <v>5</v>
      </c>
      <c r="E47">
        <v>5</v>
      </c>
      <c r="F47">
        <v>4</v>
      </c>
      <c r="G47">
        <v>3</v>
      </c>
      <c r="H47">
        <v>3</v>
      </c>
      <c r="I47">
        <v>5</v>
      </c>
      <c r="J47">
        <v>5</v>
      </c>
      <c r="K47">
        <v>5</v>
      </c>
      <c r="L47">
        <v>5</v>
      </c>
      <c r="M47">
        <v>5</v>
      </c>
      <c r="N47">
        <v>3</v>
      </c>
      <c r="O47">
        <v>5</v>
      </c>
      <c r="P47">
        <v>4</v>
      </c>
      <c r="Q47">
        <v>4</v>
      </c>
      <c r="R47">
        <v>4</v>
      </c>
      <c r="S47">
        <v>4</v>
      </c>
    </row>
    <row r="48" spans="1:26" x14ac:dyDescent="0.3">
      <c r="A48">
        <v>48</v>
      </c>
      <c r="C48">
        <v>4</v>
      </c>
      <c r="D48">
        <v>5</v>
      </c>
      <c r="E48">
        <v>5</v>
      </c>
      <c r="F48">
        <v>5</v>
      </c>
      <c r="G48">
        <v>3</v>
      </c>
      <c r="H48">
        <v>3</v>
      </c>
      <c r="I48">
        <v>3</v>
      </c>
      <c r="J48">
        <v>5</v>
      </c>
      <c r="K48">
        <v>5</v>
      </c>
      <c r="L48">
        <v>5</v>
      </c>
      <c r="M48">
        <v>5</v>
      </c>
      <c r="N48">
        <v>3</v>
      </c>
      <c r="O48">
        <v>3</v>
      </c>
      <c r="P48">
        <v>2</v>
      </c>
      <c r="Q48">
        <v>1</v>
      </c>
      <c r="R48">
        <v>1</v>
      </c>
      <c r="S48">
        <v>2</v>
      </c>
    </row>
    <row r="49" spans="1:19" x14ac:dyDescent="0.3">
      <c r="A49">
        <v>49</v>
      </c>
      <c r="C49">
        <v>3</v>
      </c>
      <c r="D49">
        <v>5</v>
      </c>
      <c r="E49">
        <v>3</v>
      </c>
      <c r="F49">
        <v>3</v>
      </c>
      <c r="G49">
        <v>2</v>
      </c>
      <c r="H49">
        <v>3</v>
      </c>
      <c r="I49">
        <v>4</v>
      </c>
      <c r="J49">
        <v>5</v>
      </c>
      <c r="K49">
        <v>4</v>
      </c>
      <c r="L49">
        <v>5</v>
      </c>
      <c r="M49">
        <v>5</v>
      </c>
      <c r="N49">
        <v>3</v>
      </c>
      <c r="O49">
        <v>5</v>
      </c>
      <c r="P49">
        <v>3</v>
      </c>
      <c r="Q49">
        <v>3</v>
      </c>
      <c r="R49">
        <v>2</v>
      </c>
      <c r="S49">
        <v>4</v>
      </c>
    </row>
    <row r="50" spans="1:19" x14ac:dyDescent="0.3">
      <c r="A50">
        <v>50</v>
      </c>
      <c r="C50">
        <v>3</v>
      </c>
      <c r="D50">
        <v>5</v>
      </c>
      <c r="E50">
        <v>4</v>
      </c>
      <c r="F50">
        <v>3</v>
      </c>
      <c r="G50">
        <v>2</v>
      </c>
      <c r="H50">
        <v>4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3</v>
      </c>
      <c r="Q50">
        <v>4</v>
      </c>
      <c r="R50">
        <v>3</v>
      </c>
      <c r="S50">
        <v>3</v>
      </c>
    </row>
    <row r="51" spans="1:19" x14ac:dyDescent="0.3">
      <c r="A51">
        <v>51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</row>
    <row r="52" spans="1:19" x14ac:dyDescent="0.3">
      <c r="A52">
        <v>52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</row>
    <row r="53" spans="1:19" x14ac:dyDescent="0.3">
      <c r="A53">
        <v>53</v>
      </c>
      <c r="C53">
        <v>3</v>
      </c>
      <c r="D53">
        <v>4</v>
      </c>
      <c r="E53">
        <v>4</v>
      </c>
      <c r="F53">
        <v>3</v>
      </c>
      <c r="G53">
        <v>2</v>
      </c>
      <c r="H53">
        <v>2</v>
      </c>
      <c r="I53">
        <v>4</v>
      </c>
      <c r="J53">
        <v>3</v>
      </c>
      <c r="K53">
        <v>5</v>
      </c>
      <c r="L53">
        <v>5</v>
      </c>
      <c r="M53">
        <v>5</v>
      </c>
      <c r="N53">
        <v>3</v>
      </c>
      <c r="O53">
        <v>4</v>
      </c>
      <c r="P53">
        <v>2</v>
      </c>
      <c r="Q53">
        <v>4</v>
      </c>
      <c r="R53">
        <v>3</v>
      </c>
      <c r="S53">
        <v>3</v>
      </c>
    </row>
    <row r="54" spans="1:19" x14ac:dyDescent="0.3">
      <c r="A54">
        <v>54</v>
      </c>
      <c r="C54">
        <v>1</v>
      </c>
      <c r="D54">
        <v>5</v>
      </c>
      <c r="E54">
        <v>4</v>
      </c>
      <c r="F54">
        <v>3</v>
      </c>
      <c r="G54">
        <v>1</v>
      </c>
      <c r="H54">
        <v>2</v>
      </c>
      <c r="I54">
        <v>4</v>
      </c>
      <c r="J54">
        <v>5</v>
      </c>
      <c r="K54">
        <v>2</v>
      </c>
      <c r="L54">
        <v>3</v>
      </c>
      <c r="M54">
        <v>4</v>
      </c>
      <c r="N54">
        <v>3</v>
      </c>
      <c r="O54">
        <v>5</v>
      </c>
      <c r="P54">
        <v>3</v>
      </c>
      <c r="Q54">
        <v>2</v>
      </c>
      <c r="R54">
        <v>2</v>
      </c>
      <c r="S54">
        <v>3</v>
      </c>
    </row>
    <row r="55" spans="1:19" x14ac:dyDescent="0.3">
      <c r="A55">
        <v>55</v>
      </c>
      <c r="C55">
        <v>4</v>
      </c>
      <c r="D55">
        <v>5</v>
      </c>
      <c r="E55">
        <v>5</v>
      </c>
      <c r="F55">
        <v>4</v>
      </c>
      <c r="G55">
        <v>3</v>
      </c>
      <c r="H55">
        <v>4</v>
      </c>
      <c r="I55">
        <v>5</v>
      </c>
      <c r="J55">
        <v>5</v>
      </c>
      <c r="K55">
        <v>4</v>
      </c>
      <c r="L55">
        <v>4</v>
      </c>
      <c r="M55">
        <v>4</v>
      </c>
      <c r="N55">
        <v>2</v>
      </c>
      <c r="O55">
        <v>4</v>
      </c>
      <c r="P55">
        <v>3</v>
      </c>
      <c r="Q55">
        <v>4</v>
      </c>
      <c r="R55">
        <v>4</v>
      </c>
      <c r="S55">
        <v>3</v>
      </c>
    </row>
    <row r="56" spans="1:19" x14ac:dyDescent="0.3">
      <c r="A56">
        <v>56</v>
      </c>
      <c r="C56">
        <v>2</v>
      </c>
      <c r="D56">
        <v>4</v>
      </c>
      <c r="E56">
        <v>3</v>
      </c>
      <c r="F56">
        <v>2</v>
      </c>
      <c r="G56">
        <v>2</v>
      </c>
      <c r="H56">
        <v>2</v>
      </c>
      <c r="I56">
        <v>4</v>
      </c>
      <c r="J56">
        <v>3</v>
      </c>
      <c r="K56">
        <v>2</v>
      </c>
      <c r="L56">
        <v>5</v>
      </c>
      <c r="M56">
        <v>5</v>
      </c>
      <c r="N56">
        <v>4</v>
      </c>
      <c r="O56">
        <v>5</v>
      </c>
      <c r="P56">
        <v>2</v>
      </c>
      <c r="Q56">
        <v>4</v>
      </c>
      <c r="R56">
        <v>3</v>
      </c>
      <c r="S56">
        <v>4</v>
      </c>
    </row>
    <row r="57" spans="1:19" x14ac:dyDescent="0.3">
      <c r="A57">
        <v>57</v>
      </c>
      <c r="C57">
        <v>1</v>
      </c>
      <c r="D57">
        <v>4</v>
      </c>
      <c r="E57">
        <v>3</v>
      </c>
      <c r="F57">
        <v>2</v>
      </c>
      <c r="G57">
        <v>1</v>
      </c>
      <c r="H57">
        <v>1</v>
      </c>
      <c r="I57">
        <v>3</v>
      </c>
      <c r="J57">
        <v>2</v>
      </c>
      <c r="K57">
        <v>3</v>
      </c>
      <c r="L57">
        <v>3</v>
      </c>
      <c r="M57">
        <v>3</v>
      </c>
      <c r="N57">
        <v>3</v>
      </c>
      <c r="O57">
        <v>4</v>
      </c>
      <c r="P57">
        <v>2</v>
      </c>
      <c r="Q57">
        <v>3</v>
      </c>
      <c r="R57">
        <v>3</v>
      </c>
      <c r="S57">
        <v>3</v>
      </c>
    </row>
    <row r="58" spans="1:19" x14ac:dyDescent="0.3">
      <c r="A58">
        <v>58</v>
      </c>
      <c r="C58">
        <v>3</v>
      </c>
      <c r="D58">
        <v>5</v>
      </c>
      <c r="E58">
        <v>5</v>
      </c>
      <c r="F58">
        <v>3</v>
      </c>
      <c r="G58">
        <v>3</v>
      </c>
      <c r="H58">
        <v>3</v>
      </c>
      <c r="I58">
        <v>4</v>
      </c>
      <c r="J58">
        <v>5</v>
      </c>
      <c r="K58">
        <v>4</v>
      </c>
      <c r="L58">
        <v>5</v>
      </c>
      <c r="M58">
        <v>5</v>
      </c>
      <c r="N58">
        <v>3</v>
      </c>
      <c r="O58">
        <v>5</v>
      </c>
      <c r="P58">
        <v>4</v>
      </c>
      <c r="Q58">
        <v>5</v>
      </c>
      <c r="R58">
        <v>3</v>
      </c>
      <c r="S58">
        <v>4</v>
      </c>
    </row>
    <row r="59" spans="1:19" x14ac:dyDescent="0.3">
      <c r="A59">
        <v>59</v>
      </c>
      <c r="C59">
        <v>2</v>
      </c>
      <c r="D59">
        <v>4</v>
      </c>
      <c r="E59">
        <v>5</v>
      </c>
      <c r="F59">
        <v>2</v>
      </c>
      <c r="G59">
        <v>1</v>
      </c>
      <c r="H59">
        <v>2</v>
      </c>
      <c r="I59">
        <v>5</v>
      </c>
      <c r="J59">
        <v>5</v>
      </c>
      <c r="K59">
        <v>4</v>
      </c>
      <c r="L59">
        <v>4</v>
      </c>
      <c r="M59">
        <v>4</v>
      </c>
      <c r="N59">
        <v>4</v>
      </c>
      <c r="O59">
        <v>5</v>
      </c>
      <c r="P59">
        <v>3</v>
      </c>
      <c r="Q59">
        <v>3</v>
      </c>
      <c r="R59">
        <v>2</v>
      </c>
      <c r="S59">
        <v>4</v>
      </c>
    </row>
    <row r="60" spans="1:19" x14ac:dyDescent="0.3">
      <c r="A60">
        <v>60</v>
      </c>
      <c r="C60">
        <v>2</v>
      </c>
      <c r="D60">
        <v>5</v>
      </c>
      <c r="E60">
        <v>5</v>
      </c>
      <c r="F60">
        <v>4</v>
      </c>
      <c r="G60">
        <v>2</v>
      </c>
      <c r="H60">
        <v>1</v>
      </c>
      <c r="I60">
        <v>4</v>
      </c>
      <c r="J60">
        <v>5</v>
      </c>
      <c r="K60">
        <v>4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3</v>
      </c>
      <c r="S60">
        <v>5</v>
      </c>
    </row>
    <row r="61" spans="1:19" x14ac:dyDescent="0.3">
      <c r="A61">
        <v>61</v>
      </c>
      <c r="C61">
        <v>4</v>
      </c>
      <c r="D61">
        <v>5</v>
      </c>
      <c r="E61">
        <v>5</v>
      </c>
      <c r="F61">
        <v>4</v>
      </c>
      <c r="G61">
        <v>4</v>
      </c>
      <c r="H61">
        <v>4</v>
      </c>
      <c r="I61">
        <v>5</v>
      </c>
      <c r="J61">
        <v>5</v>
      </c>
      <c r="K61">
        <v>5</v>
      </c>
      <c r="L61">
        <v>5</v>
      </c>
      <c r="M61">
        <v>5</v>
      </c>
      <c r="N61">
        <v>4</v>
      </c>
      <c r="O61">
        <v>5</v>
      </c>
      <c r="P61">
        <v>4</v>
      </c>
      <c r="Q61">
        <v>5</v>
      </c>
      <c r="R61">
        <v>5</v>
      </c>
      <c r="S61">
        <v>5</v>
      </c>
    </row>
    <row r="62" spans="1:19" x14ac:dyDescent="0.3">
      <c r="A62">
        <v>62</v>
      </c>
      <c r="C62">
        <v>2</v>
      </c>
      <c r="D62">
        <v>5</v>
      </c>
      <c r="E62">
        <v>5</v>
      </c>
      <c r="F62">
        <v>2</v>
      </c>
      <c r="G62">
        <v>2</v>
      </c>
      <c r="H62">
        <v>2</v>
      </c>
      <c r="I62">
        <v>5</v>
      </c>
      <c r="J62">
        <v>4</v>
      </c>
      <c r="K62">
        <v>3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3</v>
      </c>
      <c r="S62">
        <v>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D377-5947-443E-AE59-BDC0EF48B140}">
  <dimension ref="A1:AP72"/>
  <sheetViews>
    <sheetView topLeftCell="A35" workbookViewId="0">
      <selection activeCell="C2" sqref="C2:C62"/>
    </sheetView>
  </sheetViews>
  <sheetFormatPr defaultRowHeight="14.4" x14ac:dyDescent="0.3"/>
  <cols>
    <col min="23" max="23" width="11" bestFit="1" customWidth="1"/>
    <col min="35" max="35" width="21.88671875" customWidth="1"/>
  </cols>
  <sheetData>
    <row r="1" spans="1:38" x14ac:dyDescent="0.3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</row>
    <row r="2" spans="1:38" x14ac:dyDescent="0.3">
      <c r="A2">
        <v>2</v>
      </c>
      <c r="C2" t="s">
        <v>58</v>
      </c>
      <c r="D2" t="s">
        <v>59</v>
      </c>
      <c r="E2" t="s">
        <v>59</v>
      </c>
      <c r="F2" t="s">
        <v>58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58</v>
      </c>
      <c r="O2" t="s">
        <v>58</v>
      </c>
      <c r="P2" t="s">
        <v>60</v>
      </c>
      <c r="Q2" t="s">
        <v>58</v>
      </c>
      <c r="R2" t="s">
        <v>60</v>
      </c>
      <c r="S2" t="s">
        <v>60</v>
      </c>
      <c r="U2" t="s">
        <v>65</v>
      </c>
      <c r="V2">
        <f>COUNTIF(C$2:C$62,$U2)</f>
        <v>0</v>
      </c>
      <c r="W2">
        <f t="shared" ref="W2:AL8" si="0">COUNTIF(D$2:D$62,$U2)</f>
        <v>15</v>
      </c>
      <c r="X2">
        <f t="shared" si="0"/>
        <v>6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11</v>
      </c>
      <c r="AC2">
        <f t="shared" si="0"/>
        <v>1</v>
      </c>
      <c r="AD2">
        <f t="shared" si="0"/>
        <v>1</v>
      </c>
      <c r="AE2">
        <f t="shared" si="0"/>
        <v>21</v>
      </c>
      <c r="AF2">
        <f t="shared" si="0"/>
        <v>26</v>
      </c>
      <c r="AG2">
        <f t="shared" si="0"/>
        <v>4</v>
      </c>
      <c r="AH2">
        <f t="shared" si="0"/>
        <v>13</v>
      </c>
      <c r="AI2">
        <f t="shared" si="0"/>
        <v>0</v>
      </c>
      <c r="AJ2">
        <f t="shared" si="0"/>
        <v>4</v>
      </c>
      <c r="AK2">
        <f t="shared" si="0"/>
        <v>0</v>
      </c>
      <c r="AL2">
        <f t="shared" si="0"/>
        <v>3</v>
      </c>
    </row>
    <row r="3" spans="1:38" x14ac:dyDescent="0.3">
      <c r="A3">
        <v>3</v>
      </c>
      <c r="C3" t="s">
        <v>58</v>
      </c>
      <c r="D3" t="s">
        <v>65</v>
      </c>
      <c r="E3" t="s">
        <v>65</v>
      </c>
      <c r="F3" t="s">
        <v>59</v>
      </c>
      <c r="G3" t="s">
        <v>60</v>
      </c>
      <c r="H3" t="s">
        <v>60</v>
      </c>
      <c r="I3" t="s">
        <v>65</v>
      </c>
      <c r="J3" t="s">
        <v>65</v>
      </c>
      <c r="K3" t="s">
        <v>59</v>
      </c>
      <c r="L3" t="s">
        <v>65</v>
      </c>
      <c r="M3" t="s">
        <v>65</v>
      </c>
      <c r="N3" t="s">
        <v>59</v>
      </c>
      <c r="O3" t="s">
        <v>65</v>
      </c>
      <c r="P3" t="s">
        <v>66</v>
      </c>
      <c r="Q3" t="s">
        <v>59</v>
      </c>
      <c r="R3" t="s">
        <v>58</v>
      </c>
      <c r="S3" t="s">
        <v>59</v>
      </c>
      <c r="U3" t="s">
        <v>59</v>
      </c>
      <c r="V3">
        <f t="shared" ref="V3:V8" si="1">COUNTIF(C$2:C$62,$U3)</f>
        <v>0</v>
      </c>
      <c r="W3">
        <f t="shared" si="0"/>
        <v>26</v>
      </c>
      <c r="X3">
        <f t="shared" si="0"/>
        <v>32</v>
      </c>
      <c r="Y3">
        <f t="shared" si="0"/>
        <v>3</v>
      </c>
      <c r="Z3">
        <f t="shared" si="0"/>
        <v>1</v>
      </c>
      <c r="AA3">
        <f t="shared" si="0"/>
        <v>0</v>
      </c>
      <c r="AB3">
        <f t="shared" si="0"/>
        <v>25</v>
      </c>
      <c r="AC3">
        <f t="shared" si="0"/>
        <v>23</v>
      </c>
      <c r="AD3">
        <f t="shared" si="0"/>
        <v>16</v>
      </c>
      <c r="AE3">
        <f t="shared" si="0"/>
        <v>22</v>
      </c>
      <c r="AF3">
        <f t="shared" si="0"/>
        <v>22</v>
      </c>
      <c r="AG3">
        <f t="shared" si="0"/>
        <v>17</v>
      </c>
      <c r="AH3">
        <f t="shared" si="0"/>
        <v>33</v>
      </c>
      <c r="AI3">
        <f t="shared" si="0"/>
        <v>11</v>
      </c>
      <c r="AJ3">
        <f t="shared" si="0"/>
        <v>20</v>
      </c>
      <c r="AK3">
        <f t="shared" si="0"/>
        <v>2</v>
      </c>
      <c r="AL3">
        <f t="shared" si="0"/>
        <v>20</v>
      </c>
    </row>
    <row r="4" spans="1:38" x14ac:dyDescent="0.3">
      <c r="A4">
        <v>4</v>
      </c>
      <c r="C4" t="s">
        <v>68</v>
      </c>
      <c r="D4" t="s">
        <v>59</v>
      </c>
      <c r="E4" t="s">
        <v>59</v>
      </c>
      <c r="F4" t="s">
        <v>66</v>
      </c>
      <c r="G4" t="s">
        <v>60</v>
      </c>
      <c r="H4" t="s">
        <v>69</v>
      </c>
      <c r="I4" t="s">
        <v>66</v>
      </c>
      <c r="J4" t="s">
        <v>66</v>
      </c>
      <c r="K4" t="s">
        <v>59</v>
      </c>
      <c r="L4" t="s">
        <v>65</v>
      </c>
      <c r="M4" t="s">
        <v>65</v>
      </c>
      <c r="N4" t="s">
        <v>69</v>
      </c>
      <c r="O4" t="s">
        <v>66</v>
      </c>
      <c r="P4" t="s">
        <v>60</v>
      </c>
      <c r="Q4" t="s">
        <v>60</v>
      </c>
      <c r="R4" t="s">
        <v>60</v>
      </c>
      <c r="S4" t="s">
        <v>66</v>
      </c>
      <c r="U4" t="s">
        <v>66</v>
      </c>
      <c r="V4">
        <f t="shared" si="1"/>
        <v>0</v>
      </c>
      <c r="W4">
        <f t="shared" si="0"/>
        <v>14</v>
      </c>
      <c r="X4">
        <f t="shared" si="0"/>
        <v>18</v>
      </c>
      <c r="Y4">
        <f t="shared" si="0"/>
        <v>19</v>
      </c>
      <c r="Z4">
        <f t="shared" si="0"/>
        <v>3</v>
      </c>
      <c r="AA4">
        <f t="shared" si="0"/>
        <v>11</v>
      </c>
      <c r="AB4">
        <f t="shared" si="0"/>
        <v>17</v>
      </c>
      <c r="AC4">
        <f t="shared" si="0"/>
        <v>21</v>
      </c>
      <c r="AD4">
        <f t="shared" si="0"/>
        <v>22</v>
      </c>
      <c r="AE4">
        <f t="shared" si="0"/>
        <v>14</v>
      </c>
      <c r="AF4">
        <f t="shared" si="0"/>
        <v>9</v>
      </c>
      <c r="AG4">
        <f t="shared" si="0"/>
        <v>20</v>
      </c>
      <c r="AH4">
        <f t="shared" si="0"/>
        <v>11</v>
      </c>
      <c r="AI4">
        <f t="shared" si="0"/>
        <v>18</v>
      </c>
      <c r="AJ4">
        <f t="shared" si="0"/>
        <v>20</v>
      </c>
      <c r="AK4">
        <f t="shared" si="0"/>
        <v>16</v>
      </c>
      <c r="AL4">
        <f t="shared" si="0"/>
        <v>21</v>
      </c>
    </row>
    <row r="5" spans="1:38" x14ac:dyDescent="0.3">
      <c r="A5">
        <v>5</v>
      </c>
      <c r="C5" t="s">
        <v>69</v>
      </c>
      <c r="D5" t="s">
        <v>66</v>
      </c>
      <c r="E5" t="s">
        <v>66</v>
      </c>
      <c r="F5" t="s">
        <v>60</v>
      </c>
      <c r="G5" t="s">
        <v>60</v>
      </c>
      <c r="H5" t="s">
        <v>69</v>
      </c>
      <c r="I5" t="s">
        <v>58</v>
      </c>
      <c r="J5" t="s">
        <v>58</v>
      </c>
      <c r="K5" t="s">
        <v>60</v>
      </c>
      <c r="L5" t="s">
        <v>66</v>
      </c>
      <c r="M5" t="s">
        <v>66</v>
      </c>
      <c r="N5" t="s">
        <v>60</v>
      </c>
      <c r="O5" t="s">
        <v>59</v>
      </c>
      <c r="P5" t="s">
        <v>69</v>
      </c>
      <c r="Q5" t="s">
        <v>60</v>
      </c>
      <c r="R5" t="s">
        <v>68</v>
      </c>
      <c r="S5" t="s">
        <v>60</v>
      </c>
      <c r="U5" t="s">
        <v>58</v>
      </c>
      <c r="V5">
        <f t="shared" si="1"/>
        <v>10</v>
      </c>
      <c r="W5">
        <f t="shared" si="0"/>
        <v>4</v>
      </c>
      <c r="X5">
        <f t="shared" si="0"/>
        <v>4</v>
      </c>
      <c r="Y5">
        <f t="shared" si="0"/>
        <v>26</v>
      </c>
      <c r="Z5">
        <f t="shared" si="0"/>
        <v>12</v>
      </c>
      <c r="AA5">
        <f t="shared" si="0"/>
        <v>18</v>
      </c>
      <c r="AB5">
        <f t="shared" si="0"/>
        <v>6</v>
      </c>
      <c r="AC5">
        <f t="shared" si="0"/>
        <v>9</v>
      </c>
      <c r="AD5">
        <f t="shared" si="0"/>
        <v>12</v>
      </c>
      <c r="AE5">
        <f t="shared" si="0"/>
        <v>3</v>
      </c>
      <c r="AF5">
        <f t="shared" si="0"/>
        <v>3</v>
      </c>
      <c r="AG5">
        <f t="shared" si="0"/>
        <v>8</v>
      </c>
      <c r="AH5">
        <f t="shared" si="0"/>
        <v>3</v>
      </c>
      <c r="AI5">
        <f t="shared" si="0"/>
        <v>15</v>
      </c>
      <c r="AJ5">
        <f t="shared" si="0"/>
        <v>7</v>
      </c>
      <c r="AK5">
        <f t="shared" si="0"/>
        <v>16</v>
      </c>
      <c r="AL5">
        <f t="shared" si="0"/>
        <v>8</v>
      </c>
    </row>
    <row r="6" spans="1:38" x14ac:dyDescent="0.3">
      <c r="A6">
        <v>6</v>
      </c>
      <c r="C6" t="s">
        <v>60</v>
      </c>
      <c r="D6" t="s">
        <v>66</v>
      </c>
      <c r="E6" t="s">
        <v>58</v>
      </c>
      <c r="F6" t="s">
        <v>60</v>
      </c>
      <c r="G6" t="s">
        <v>60</v>
      </c>
      <c r="H6" t="s">
        <v>60</v>
      </c>
      <c r="I6" t="s">
        <v>66</v>
      </c>
      <c r="J6" t="s">
        <v>66</v>
      </c>
      <c r="K6" t="s">
        <v>68</v>
      </c>
      <c r="L6" t="s">
        <v>59</v>
      </c>
      <c r="M6" t="s">
        <v>65</v>
      </c>
      <c r="N6" t="s">
        <v>58</v>
      </c>
      <c r="O6" t="s">
        <v>59</v>
      </c>
      <c r="P6" t="s">
        <v>58</v>
      </c>
      <c r="Q6" t="s">
        <v>60</v>
      </c>
      <c r="R6" t="s">
        <v>60</v>
      </c>
      <c r="S6" t="s">
        <v>60</v>
      </c>
      <c r="U6" t="s">
        <v>60</v>
      </c>
      <c r="V6">
        <f t="shared" si="1"/>
        <v>36</v>
      </c>
      <c r="W6">
        <f t="shared" si="0"/>
        <v>2</v>
      </c>
      <c r="X6">
        <f t="shared" si="0"/>
        <v>1</v>
      </c>
      <c r="Y6">
        <f t="shared" si="0"/>
        <v>8</v>
      </c>
      <c r="Z6">
        <f t="shared" si="0"/>
        <v>34</v>
      </c>
      <c r="AA6">
        <f t="shared" si="0"/>
        <v>25</v>
      </c>
      <c r="AB6">
        <f t="shared" si="0"/>
        <v>2</v>
      </c>
      <c r="AC6">
        <f t="shared" si="0"/>
        <v>7</v>
      </c>
      <c r="AD6">
        <f t="shared" si="0"/>
        <v>8</v>
      </c>
      <c r="AE6">
        <f t="shared" si="0"/>
        <v>1</v>
      </c>
      <c r="AF6">
        <f t="shared" si="0"/>
        <v>1</v>
      </c>
      <c r="AG6">
        <f t="shared" si="0"/>
        <v>9</v>
      </c>
      <c r="AH6">
        <f t="shared" si="0"/>
        <v>1</v>
      </c>
      <c r="AI6">
        <f t="shared" si="0"/>
        <v>12</v>
      </c>
      <c r="AJ6">
        <f t="shared" si="0"/>
        <v>8</v>
      </c>
      <c r="AK6">
        <f t="shared" si="0"/>
        <v>18</v>
      </c>
      <c r="AL6">
        <f t="shared" si="0"/>
        <v>7</v>
      </c>
    </row>
    <row r="7" spans="1:38" x14ac:dyDescent="0.3">
      <c r="A7">
        <v>7</v>
      </c>
      <c r="C7" t="s">
        <v>58</v>
      </c>
      <c r="D7" t="s">
        <v>59</v>
      </c>
      <c r="E7" t="s">
        <v>59</v>
      </c>
      <c r="F7" t="s">
        <v>58</v>
      </c>
      <c r="G7" t="s">
        <v>58</v>
      </c>
      <c r="H7" t="s">
        <v>60</v>
      </c>
      <c r="I7" t="s">
        <v>59</v>
      </c>
      <c r="J7" t="s">
        <v>59</v>
      </c>
      <c r="K7" t="s">
        <v>58</v>
      </c>
      <c r="L7" t="s">
        <v>59</v>
      </c>
      <c r="M7" t="s">
        <v>59</v>
      </c>
      <c r="N7" t="s">
        <v>59</v>
      </c>
      <c r="O7" t="s">
        <v>59</v>
      </c>
      <c r="P7" t="s">
        <v>58</v>
      </c>
      <c r="Q7" t="s">
        <v>58</v>
      </c>
      <c r="R7" t="s">
        <v>60</v>
      </c>
      <c r="S7" t="s">
        <v>59</v>
      </c>
      <c r="U7" t="s">
        <v>69</v>
      </c>
      <c r="V7">
        <f t="shared" si="1"/>
        <v>10</v>
      </c>
      <c r="W7">
        <f t="shared" si="0"/>
        <v>0</v>
      </c>
      <c r="X7">
        <f t="shared" si="0"/>
        <v>0</v>
      </c>
      <c r="Y7">
        <f t="shared" si="0"/>
        <v>5</v>
      </c>
      <c r="Z7">
        <f t="shared" si="0"/>
        <v>7</v>
      </c>
      <c r="AA7">
        <f t="shared" si="0"/>
        <v>6</v>
      </c>
      <c r="AB7">
        <f t="shared" si="0"/>
        <v>0</v>
      </c>
      <c r="AC7">
        <f t="shared" si="0"/>
        <v>0</v>
      </c>
      <c r="AD7">
        <f t="shared" si="0"/>
        <v>1</v>
      </c>
      <c r="AE7">
        <f t="shared" si="0"/>
        <v>0</v>
      </c>
      <c r="AF7">
        <f t="shared" si="0"/>
        <v>0</v>
      </c>
      <c r="AG7">
        <f t="shared" si="0"/>
        <v>3</v>
      </c>
      <c r="AH7">
        <f t="shared" si="0"/>
        <v>0</v>
      </c>
      <c r="AI7">
        <f t="shared" si="0"/>
        <v>5</v>
      </c>
      <c r="AJ7">
        <f t="shared" si="0"/>
        <v>1</v>
      </c>
      <c r="AK7">
        <f t="shared" si="0"/>
        <v>6</v>
      </c>
      <c r="AL7">
        <f t="shared" si="0"/>
        <v>1</v>
      </c>
    </row>
    <row r="8" spans="1:38" x14ac:dyDescent="0.3">
      <c r="A8">
        <v>8</v>
      </c>
      <c r="C8" t="s">
        <v>69</v>
      </c>
      <c r="D8" t="s">
        <v>60</v>
      </c>
      <c r="E8" t="s">
        <v>66</v>
      </c>
      <c r="F8" t="s">
        <v>69</v>
      </c>
      <c r="G8" t="s">
        <v>69</v>
      </c>
      <c r="H8" t="s">
        <v>60</v>
      </c>
      <c r="I8" t="s">
        <v>66</v>
      </c>
      <c r="J8" t="s">
        <v>60</v>
      </c>
      <c r="K8" t="s">
        <v>69</v>
      </c>
      <c r="L8" t="s">
        <v>66</v>
      </c>
      <c r="M8" t="s">
        <v>59</v>
      </c>
      <c r="N8" t="s">
        <v>69</v>
      </c>
      <c r="O8" t="s">
        <v>58</v>
      </c>
      <c r="P8" t="s">
        <v>69</v>
      </c>
      <c r="Q8" t="s">
        <v>68</v>
      </c>
      <c r="R8" t="s">
        <v>68</v>
      </c>
      <c r="S8" t="s">
        <v>58</v>
      </c>
      <c r="U8" t="s">
        <v>68</v>
      </c>
      <c r="V8">
        <f t="shared" si="1"/>
        <v>5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4</v>
      </c>
      <c r="AA8">
        <f t="shared" si="0"/>
        <v>1</v>
      </c>
      <c r="AB8">
        <f t="shared" si="0"/>
        <v>0</v>
      </c>
      <c r="AC8">
        <f t="shared" si="0"/>
        <v>0</v>
      </c>
      <c r="AD8">
        <f t="shared" si="0"/>
        <v>1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J8">
        <f t="shared" si="0"/>
        <v>1</v>
      </c>
      <c r="AK8">
        <f t="shared" si="0"/>
        <v>3</v>
      </c>
      <c r="AL8">
        <f t="shared" si="0"/>
        <v>1</v>
      </c>
    </row>
    <row r="9" spans="1:38" x14ac:dyDescent="0.3">
      <c r="A9">
        <v>9</v>
      </c>
      <c r="C9" t="s">
        <v>69</v>
      </c>
      <c r="D9" t="s">
        <v>59</v>
      </c>
      <c r="E9" t="s">
        <v>59</v>
      </c>
      <c r="F9" t="s">
        <v>58</v>
      </c>
      <c r="G9" t="s">
        <v>60</v>
      </c>
      <c r="H9" t="s">
        <v>58</v>
      </c>
      <c r="I9" t="s">
        <v>59</v>
      </c>
      <c r="J9" t="s">
        <v>58</v>
      </c>
      <c r="K9" t="s">
        <v>66</v>
      </c>
      <c r="L9" t="s">
        <v>65</v>
      </c>
      <c r="M9" t="s">
        <v>65</v>
      </c>
      <c r="N9" t="s">
        <v>59</v>
      </c>
      <c r="O9" t="s">
        <v>59</v>
      </c>
      <c r="P9" t="s">
        <v>66</v>
      </c>
      <c r="Q9" t="s">
        <v>59</v>
      </c>
      <c r="R9" t="s">
        <v>66</v>
      </c>
      <c r="S9" t="s">
        <v>59</v>
      </c>
    </row>
    <row r="10" spans="1:38" x14ac:dyDescent="0.3">
      <c r="A10">
        <v>10</v>
      </c>
      <c r="C10" t="s">
        <v>60</v>
      </c>
      <c r="D10" t="s">
        <v>59</v>
      </c>
      <c r="E10" t="s">
        <v>59</v>
      </c>
      <c r="F10" t="s">
        <v>66</v>
      </c>
      <c r="G10" t="s">
        <v>60</v>
      </c>
      <c r="H10" t="s">
        <v>66</v>
      </c>
      <c r="I10" t="s">
        <v>66</v>
      </c>
      <c r="J10" t="s">
        <v>66</v>
      </c>
      <c r="K10" t="s">
        <v>66</v>
      </c>
      <c r="L10" t="s">
        <v>65</v>
      </c>
      <c r="M10" t="s">
        <v>65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</row>
    <row r="11" spans="1:38" x14ac:dyDescent="0.3">
      <c r="A11">
        <v>11</v>
      </c>
      <c r="C11" t="s">
        <v>60</v>
      </c>
      <c r="D11" t="s">
        <v>66</v>
      </c>
      <c r="E11" t="s">
        <v>66</v>
      </c>
      <c r="F11" t="s">
        <v>66</v>
      </c>
      <c r="G11" t="s">
        <v>60</v>
      </c>
      <c r="H11" t="s">
        <v>60</v>
      </c>
      <c r="I11" t="s">
        <v>59</v>
      </c>
      <c r="J11" t="s">
        <v>59</v>
      </c>
      <c r="K11" t="s">
        <v>58</v>
      </c>
      <c r="L11" t="s">
        <v>66</v>
      </c>
      <c r="M11" t="s">
        <v>66</v>
      </c>
      <c r="N11" t="s">
        <v>66</v>
      </c>
      <c r="O11" t="s">
        <v>59</v>
      </c>
      <c r="P11" t="s">
        <v>58</v>
      </c>
      <c r="Q11" t="s">
        <v>59</v>
      </c>
      <c r="R11" t="s">
        <v>58</v>
      </c>
      <c r="S11" t="s">
        <v>58</v>
      </c>
      <c r="V11" t="s">
        <v>65</v>
      </c>
      <c r="W11" t="s">
        <v>59</v>
      </c>
      <c r="X11" t="s">
        <v>66</v>
      </c>
      <c r="Y11" t="s">
        <v>58</v>
      </c>
      <c r="Z11" t="s">
        <v>60</v>
      </c>
      <c r="AA11" t="s">
        <v>69</v>
      </c>
      <c r="AB11" t="s">
        <v>68</v>
      </c>
    </row>
    <row r="12" spans="1:38" x14ac:dyDescent="0.3">
      <c r="A12">
        <v>12</v>
      </c>
      <c r="C12" t="s">
        <v>60</v>
      </c>
      <c r="D12" t="s">
        <v>59</v>
      </c>
      <c r="E12" t="s">
        <v>66</v>
      </c>
      <c r="F12" t="s">
        <v>58</v>
      </c>
      <c r="G12" t="s">
        <v>60</v>
      </c>
      <c r="H12" t="s">
        <v>66</v>
      </c>
      <c r="I12" t="s">
        <v>65</v>
      </c>
      <c r="J12" t="s">
        <v>59</v>
      </c>
      <c r="K12" t="s">
        <v>60</v>
      </c>
      <c r="L12" t="s">
        <v>65</v>
      </c>
      <c r="M12" t="s">
        <v>59</v>
      </c>
      <c r="N12" t="s">
        <v>59</v>
      </c>
      <c r="O12" t="s">
        <v>59</v>
      </c>
      <c r="P12" t="s">
        <v>58</v>
      </c>
      <c r="Q12" t="s">
        <v>59</v>
      </c>
      <c r="R12" t="s">
        <v>60</v>
      </c>
      <c r="S12" t="s">
        <v>59</v>
      </c>
      <c r="U12" t="s">
        <v>16</v>
      </c>
      <c r="V12" cm="1">
        <f t="array" ref="V12:AB28">TRANSPOSE(V2:AL8)</f>
        <v>0</v>
      </c>
      <c r="W12">
        <v>0</v>
      </c>
      <c r="X12">
        <v>0</v>
      </c>
      <c r="Y12">
        <v>10</v>
      </c>
      <c r="Z12">
        <v>36</v>
      </c>
      <c r="AA12">
        <v>10</v>
      </c>
      <c r="AB12">
        <v>5</v>
      </c>
    </row>
    <row r="13" spans="1:38" x14ac:dyDescent="0.3">
      <c r="A13">
        <v>13</v>
      </c>
      <c r="C13" t="s">
        <v>58</v>
      </c>
      <c r="D13" t="s">
        <v>65</v>
      </c>
      <c r="E13" t="s">
        <v>65</v>
      </c>
      <c r="F13" t="s">
        <v>66</v>
      </c>
      <c r="G13" t="s">
        <v>58</v>
      </c>
      <c r="H13" t="s">
        <v>58</v>
      </c>
      <c r="I13" t="s">
        <v>66</v>
      </c>
      <c r="J13" t="s">
        <v>58</v>
      </c>
      <c r="K13" t="s">
        <v>58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58</v>
      </c>
      <c r="S13" t="s">
        <v>66</v>
      </c>
      <c r="U13" t="s">
        <v>17</v>
      </c>
      <c r="V13">
        <v>15</v>
      </c>
      <c r="W13">
        <v>26</v>
      </c>
      <c r="X13">
        <v>14</v>
      </c>
      <c r="Y13">
        <v>4</v>
      </c>
      <c r="Z13">
        <v>2</v>
      </c>
      <c r="AA13">
        <v>0</v>
      </c>
      <c r="AB13">
        <v>0</v>
      </c>
    </row>
    <row r="14" spans="1:38" x14ac:dyDescent="0.3">
      <c r="A14">
        <v>14</v>
      </c>
      <c r="C14" t="s">
        <v>68</v>
      </c>
      <c r="D14" t="s">
        <v>65</v>
      </c>
      <c r="E14" t="s">
        <v>65</v>
      </c>
      <c r="F14" t="s">
        <v>58</v>
      </c>
      <c r="G14" t="s">
        <v>60</v>
      </c>
      <c r="H14" t="s">
        <v>68</v>
      </c>
      <c r="I14" t="s">
        <v>59</v>
      </c>
      <c r="J14" t="s">
        <v>59</v>
      </c>
      <c r="K14" t="s">
        <v>66</v>
      </c>
      <c r="L14" t="s">
        <v>65</v>
      </c>
      <c r="M14" t="s">
        <v>65</v>
      </c>
      <c r="N14" t="s">
        <v>58</v>
      </c>
      <c r="O14" t="s">
        <v>65</v>
      </c>
      <c r="P14" t="s">
        <v>69</v>
      </c>
      <c r="Q14" t="s">
        <v>65</v>
      </c>
      <c r="R14" t="s">
        <v>69</v>
      </c>
      <c r="S14" t="s">
        <v>59</v>
      </c>
      <c r="U14" t="s">
        <v>18</v>
      </c>
      <c r="V14">
        <v>6</v>
      </c>
      <c r="W14">
        <v>32</v>
      </c>
      <c r="X14">
        <v>18</v>
      </c>
      <c r="Y14">
        <v>4</v>
      </c>
      <c r="Z14">
        <v>1</v>
      </c>
      <c r="AA14">
        <v>0</v>
      </c>
      <c r="AB14">
        <v>0</v>
      </c>
    </row>
    <row r="15" spans="1:38" x14ac:dyDescent="0.3">
      <c r="A15">
        <v>15</v>
      </c>
      <c r="C15" t="s">
        <v>60</v>
      </c>
      <c r="D15" t="s">
        <v>59</v>
      </c>
      <c r="E15" t="s">
        <v>59</v>
      </c>
      <c r="F15" t="s">
        <v>66</v>
      </c>
      <c r="G15" t="s">
        <v>60</v>
      </c>
      <c r="H15" t="s">
        <v>58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58</v>
      </c>
      <c r="Q15" t="s">
        <v>66</v>
      </c>
      <c r="R15" t="s">
        <v>58</v>
      </c>
      <c r="S15" t="s">
        <v>58</v>
      </c>
      <c r="U15" t="s">
        <v>19</v>
      </c>
      <c r="V15">
        <v>0</v>
      </c>
      <c r="W15">
        <v>3</v>
      </c>
      <c r="X15">
        <v>19</v>
      </c>
      <c r="Y15">
        <v>26</v>
      </c>
      <c r="Z15">
        <v>8</v>
      </c>
      <c r="AA15">
        <v>5</v>
      </c>
      <c r="AB15">
        <v>0</v>
      </c>
    </row>
    <row r="16" spans="1:38" x14ac:dyDescent="0.3">
      <c r="A16">
        <v>16</v>
      </c>
      <c r="C16" t="s">
        <v>69</v>
      </c>
      <c r="D16" t="s">
        <v>66</v>
      </c>
      <c r="E16" t="s">
        <v>66</v>
      </c>
      <c r="F16" t="s">
        <v>60</v>
      </c>
      <c r="G16" t="s">
        <v>68</v>
      </c>
      <c r="H16" t="s">
        <v>60</v>
      </c>
      <c r="I16" t="s">
        <v>58</v>
      </c>
      <c r="J16" t="s">
        <v>66</v>
      </c>
      <c r="K16" t="s">
        <v>66</v>
      </c>
      <c r="L16" t="s">
        <v>66</v>
      </c>
      <c r="M16" t="s">
        <v>59</v>
      </c>
      <c r="N16" t="s">
        <v>60</v>
      </c>
      <c r="O16" t="s">
        <v>66</v>
      </c>
      <c r="P16" t="s">
        <v>66</v>
      </c>
      <c r="Q16" t="s">
        <v>60</v>
      </c>
      <c r="R16" t="s">
        <v>68</v>
      </c>
      <c r="S16" t="s">
        <v>68</v>
      </c>
      <c r="U16" t="s">
        <v>109</v>
      </c>
      <c r="V16">
        <v>0</v>
      </c>
      <c r="W16">
        <v>1</v>
      </c>
      <c r="X16">
        <v>3</v>
      </c>
      <c r="Y16">
        <v>12</v>
      </c>
      <c r="Z16">
        <v>34</v>
      </c>
      <c r="AA16">
        <v>7</v>
      </c>
      <c r="AB16">
        <v>4</v>
      </c>
    </row>
    <row r="17" spans="1:28" x14ac:dyDescent="0.3">
      <c r="A17">
        <v>17</v>
      </c>
      <c r="C17" t="s">
        <v>58</v>
      </c>
      <c r="D17" t="s">
        <v>59</v>
      </c>
      <c r="E17" t="s">
        <v>59</v>
      </c>
      <c r="F17" t="s">
        <v>58</v>
      </c>
      <c r="G17" t="s">
        <v>58</v>
      </c>
      <c r="H17" t="s">
        <v>58</v>
      </c>
      <c r="I17" t="s">
        <v>66</v>
      </c>
      <c r="J17" t="s">
        <v>58</v>
      </c>
      <c r="K17" t="s">
        <v>59</v>
      </c>
      <c r="L17" t="s">
        <v>59</v>
      </c>
      <c r="M17" t="s">
        <v>59</v>
      </c>
      <c r="N17" t="s">
        <v>60</v>
      </c>
      <c r="O17" t="s">
        <v>59</v>
      </c>
      <c r="P17" t="s">
        <v>60</v>
      </c>
      <c r="Q17" t="s">
        <v>66</v>
      </c>
      <c r="R17" t="s">
        <v>58</v>
      </c>
      <c r="S17" t="s">
        <v>66</v>
      </c>
      <c r="U17" t="s">
        <v>21</v>
      </c>
      <c r="V17">
        <v>0</v>
      </c>
      <c r="W17">
        <v>0</v>
      </c>
      <c r="X17">
        <v>11</v>
      </c>
      <c r="Y17">
        <v>18</v>
      </c>
      <c r="Z17">
        <v>25</v>
      </c>
      <c r="AA17">
        <v>6</v>
      </c>
      <c r="AB17">
        <v>1</v>
      </c>
    </row>
    <row r="18" spans="1:28" x14ac:dyDescent="0.3">
      <c r="A18">
        <v>18</v>
      </c>
      <c r="C18" t="s">
        <v>60</v>
      </c>
      <c r="D18" t="s">
        <v>65</v>
      </c>
      <c r="E18" t="s">
        <v>59</v>
      </c>
      <c r="F18" t="s">
        <v>66</v>
      </c>
      <c r="G18" t="s">
        <v>60</v>
      </c>
      <c r="H18" t="s">
        <v>58</v>
      </c>
      <c r="I18" t="s">
        <v>59</v>
      </c>
      <c r="J18" t="s">
        <v>59</v>
      </c>
      <c r="K18" t="s">
        <v>58</v>
      </c>
      <c r="L18" t="s">
        <v>66</v>
      </c>
      <c r="M18" t="s">
        <v>65</v>
      </c>
      <c r="N18" t="s">
        <v>60</v>
      </c>
      <c r="O18" t="s">
        <v>66</v>
      </c>
      <c r="P18" t="s">
        <v>60</v>
      </c>
      <c r="Q18" t="s">
        <v>58</v>
      </c>
      <c r="R18" t="s">
        <v>60</v>
      </c>
      <c r="S18" t="s">
        <v>59</v>
      </c>
      <c r="U18" t="s">
        <v>22</v>
      </c>
      <c r="V18">
        <v>11</v>
      </c>
      <c r="W18">
        <v>25</v>
      </c>
      <c r="X18">
        <v>17</v>
      </c>
      <c r="Y18">
        <v>6</v>
      </c>
      <c r="Z18">
        <v>2</v>
      </c>
      <c r="AA18">
        <v>0</v>
      </c>
      <c r="AB18">
        <v>0</v>
      </c>
    </row>
    <row r="19" spans="1:28" x14ac:dyDescent="0.3">
      <c r="A19">
        <v>19</v>
      </c>
      <c r="C19" t="s">
        <v>60</v>
      </c>
      <c r="D19" t="s">
        <v>65</v>
      </c>
      <c r="E19" t="s">
        <v>59</v>
      </c>
      <c r="F19" t="s">
        <v>58</v>
      </c>
      <c r="G19" t="s">
        <v>60</v>
      </c>
      <c r="H19" t="s">
        <v>60</v>
      </c>
      <c r="I19" t="s">
        <v>66</v>
      </c>
      <c r="J19" t="s">
        <v>59</v>
      </c>
      <c r="K19" t="s">
        <v>66</v>
      </c>
      <c r="L19" t="s">
        <v>59</v>
      </c>
      <c r="M19" t="s">
        <v>65</v>
      </c>
      <c r="N19" t="s">
        <v>66</v>
      </c>
      <c r="O19" t="s">
        <v>59</v>
      </c>
      <c r="P19" t="s">
        <v>66</v>
      </c>
      <c r="Q19" t="s">
        <v>59</v>
      </c>
      <c r="R19" t="s">
        <v>58</v>
      </c>
      <c r="S19" t="s">
        <v>59</v>
      </c>
      <c r="U19" t="s">
        <v>110</v>
      </c>
      <c r="V19">
        <v>1</v>
      </c>
      <c r="W19">
        <v>23</v>
      </c>
      <c r="X19">
        <v>21</v>
      </c>
      <c r="Y19">
        <v>9</v>
      </c>
      <c r="Z19">
        <v>7</v>
      </c>
      <c r="AA19">
        <v>0</v>
      </c>
      <c r="AB19">
        <v>0</v>
      </c>
    </row>
    <row r="20" spans="1:28" x14ac:dyDescent="0.3">
      <c r="A20">
        <v>20</v>
      </c>
      <c r="C20" t="s">
        <v>60</v>
      </c>
      <c r="D20" t="s">
        <v>65</v>
      </c>
      <c r="E20" t="s">
        <v>59</v>
      </c>
      <c r="F20" t="s">
        <v>66</v>
      </c>
      <c r="G20" t="s">
        <v>58</v>
      </c>
      <c r="H20" t="s">
        <v>60</v>
      </c>
      <c r="I20" t="s">
        <v>66</v>
      </c>
      <c r="J20" t="s">
        <v>58</v>
      </c>
      <c r="K20" t="s">
        <v>58</v>
      </c>
      <c r="L20" t="s">
        <v>59</v>
      </c>
      <c r="M20" t="s">
        <v>65</v>
      </c>
      <c r="N20" t="s">
        <v>60</v>
      </c>
      <c r="O20" t="s">
        <v>59</v>
      </c>
      <c r="P20" t="s">
        <v>66</v>
      </c>
      <c r="Q20" t="s">
        <v>59</v>
      </c>
      <c r="R20" t="s">
        <v>60</v>
      </c>
      <c r="S20" t="s">
        <v>60</v>
      </c>
      <c r="U20" t="s">
        <v>24</v>
      </c>
      <c r="V20">
        <v>1</v>
      </c>
      <c r="W20">
        <v>16</v>
      </c>
      <c r="X20">
        <v>22</v>
      </c>
      <c r="Y20">
        <v>12</v>
      </c>
      <c r="Z20">
        <v>8</v>
      </c>
      <c r="AA20">
        <v>1</v>
      </c>
      <c r="AB20">
        <v>1</v>
      </c>
    </row>
    <row r="21" spans="1:28" x14ac:dyDescent="0.3">
      <c r="A21">
        <v>21</v>
      </c>
      <c r="C21" t="s">
        <v>58</v>
      </c>
      <c r="D21" t="s">
        <v>59</v>
      </c>
      <c r="E21" t="s">
        <v>59</v>
      </c>
      <c r="F21" t="s">
        <v>66</v>
      </c>
      <c r="G21" t="s">
        <v>58</v>
      </c>
      <c r="H21" t="s">
        <v>58</v>
      </c>
      <c r="I21" t="s">
        <v>66</v>
      </c>
      <c r="J21" t="s">
        <v>66</v>
      </c>
      <c r="K21" t="s">
        <v>66</v>
      </c>
      <c r="L21" t="s">
        <v>59</v>
      </c>
      <c r="M21" t="s">
        <v>59</v>
      </c>
      <c r="N21" t="s">
        <v>66</v>
      </c>
      <c r="O21" t="s">
        <v>59</v>
      </c>
      <c r="P21" t="s">
        <v>66</v>
      </c>
      <c r="Q21" t="s">
        <v>59</v>
      </c>
      <c r="R21" t="s">
        <v>66</v>
      </c>
      <c r="S21" t="s">
        <v>66</v>
      </c>
      <c r="U21" t="s">
        <v>25</v>
      </c>
      <c r="V21">
        <v>21</v>
      </c>
      <c r="W21">
        <v>22</v>
      </c>
      <c r="X21">
        <v>14</v>
      </c>
      <c r="Y21">
        <v>3</v>
      </c>
      <c r="Z21">
        <v>1</v>
      </c>
      <c r="AA21">
        <v>0</v>
      </c>
      <c r="AB21">
        <v>0</v>
      </c>
    </row>
    <row r="22" spans="1:28" x14ac:dyDescent="0.3">
      <c r="A22">
        <v>22</v>
      </c>
      <c r="C22" t="s">
        <v>60</v>
      </c>
      <c r="D22" t="s">
        <v>66</v>
      </c>
      <c r="E22" t="s">
        <v>66</v>
      </c>
      <c r="F22" t="s">
        <v>58</v>
      </c>
      <c r="G22" t="s">
        <v>60</v>
      </c>
      <c r="H22" t="s">
        <v>60</v>
      </c>
      <c r="I22" t="s">
        <v>59</v>
      </c>
      <c r="J22" t="s">
        <v>66</v>
      </c>
      <c r="K22" t="s">
        <v>58</v>
      </c>
      <c r="L22" t="s">
        <v>66</v>
      </c>
      <c r="M22" t="s">
        <v>59</v>
      </c>
      <c r="N22" t="s">
        <v>59</v>
      </c>
      <c r="O22" t="s">
        <v>59</v>
      </c>
      <c r="P22" t="s">
        <v>66</v>
      </c>
      <c r="Q22" t="s">
        <v>66</v>
      </c>
      <c r="R22" t="s">
        <v>58</v>
      </c>
      <c r="S22" t="s">
        <v>59</v>
      </c>
      <c r="U22" t="s">
        <v>26</v>
      </c>
      <c r="V22">
        <v>26</v>
      </c>
      <c r="W22">
        <v>22</v>
      </c>
      <c r="X22">
        <v>9</v>
      </c>
      <c r="Y22">
        <v>3</v>
      </c>
      <c r="Z22">
        <v>1</v>
      </c>
      <c r="AA22">
        <v>0</v>
      </c>
      <c r="AB22">
        <v>0</v>
      </c>
    </row>
    <row r="23" spans="1:28" x14ac:dyDescent="0.3">
      <c r="A23">
        <v>23</v>
      </c>
      <c r="C23" t="s">
        <v>60</v>
      </c>
      <c r="D23" t="s">
        <v>58</v>
      </c>
      <c r="E23" t="s">
        <v>58</v>
      </c>
      <c r="F23" t="s">
        <v>58</v>
      </c>
      <c r="G23" t="s">
        <v>60</v>
      </c>
      <c r="H23" t="s">
        <v>58</v>
      </c>
      <c r="I23" t="s">
        <v>58</v>
      </c>
      <c r="J23" t="s">
        <v>58</v>
      </c>
      <c r="K23" t="s">
        <v>58</v>
      </c>
      <c r="L23" t="s">
        <v>66</v>
      </c>
      <c r="M23" t="s">
        <v>59</v>
      </c>
      <c r="N23" t="s">
        <v>66</v>
      </c>
      <c r="O23" t="s">
        <v>66</v>
      </c>
      <c r="P23" t="s">
        <v>58</v>
      </c>
      <c r="Q23" t="s">
        <v>66</v>
      </c>
      <c r="R23" t="s">
        <v>58</v>
      </c>
      <c r="S23" t="s">
        <v>60</v>
      </c>
      <c r="U23" t="s">
        <v>111</v>
      </c>
      <c r="V23">
        <v>4</v>
      </c>
      <c r="W23">
        <v>17</v>
      </c>
      <c r="X23">
        <v>20</v>
      </c>
      <c r="Y23">
        <v>8</v>
      </c>
      <c r="Z23">
        <v>9</v>
      </c>
      <c r="AA23">
        <v>3</v>
      </c>
      <c r="AB23">
        <v>0</v>
      </c>
    </row>
    <row r="24" spans="1:28" x14ac:dyDescent="0.3">
      <c r="A24">
        <v>24</v>
      </c>
      <c r="C24" t="s">
        <v>60</v>
      </c>
      <c r="D24" t="s">
        <v>65</v>
      </c>
      <c r="E24" t="s">
        <v>65</v>
      </c>
      <c r="F24" t="s">
        <v>66</v>
      </c>
      <c r="G24" t="s">
        <v>66</v>
      </c>
      <c r="H24" t="s">
        <v>58</v>
      </c>
      <c r="I24" t="s">
        <v>65</v>
      </c>
      <c r="J24" t="s">
        <v>59</v>
      </c>
      <c r="K24" t="s">
        <v>66</v>
      </c>
      <c r="L24" t="s">
        <v>65</v>
      </c>
      <c r="M24" t="s">
        <v>59</v>
      </c>
      <c r="N24" t="s">
        <v>66</v>
      </c>
      <c r="O24" t="s">
        <v>65</v>
      </c>
      <c r="P24" t="s">
        <v>66</v>
      </c>
      <c r="Q24" t="s">
        <v>66</v>
      </c>
      <c r="R24" t="s">
        <v>66</v>
      </c>
      <c r="S24" t="s">
        <v>59</v>
      </c>
      <c r="U24" t="s">
        <v>28</v>
      </c>
      <c r="V24">
        <v>13</v>
      </c>
      <c r="W24">
        <v>33</v>
      </c>
      <c r="X24">
        <v>11</v>
      </c>
      <c r="Y24">
        <v>3</v>
      </c>
      <c r="Z24">
        <v>1</v>
      </c>
      <c r="AA24">
        <v>0</v>
      </c>
      <c r="AB24">
        <v>0</v>
      </c>
    </row>
    <row r="25" spans="1:28" x14ac:dyDescent="0.3">
      <c r="A25">
        <v>25</v>
      </c>
      <c r="C25" t="s">
        <v>60</v>
      </c>
      <c r="D25" t="s">
        <v>65</v>
      </c>
      <c r="E25" t="s">
        <v>65</v>
      </c>
      <c r="F25" t="s">
        <v>59</v>
      </c>
      <c r="G25" t="s">
        <v>59</v>
      </c>
      <c r="H25" t="s">
        <v>66</v>
      </c>
      <c r="I25" t="s">
        <v>65</v>
      </c>
      <c r="J25" t="s">
        <v>66</v>
      </c>
      <c r="K25" t="s">
        <v>59</v>
      </c>
      <c r="L25" t="s">
        <v>65</v>
      </c>
      <c r="M25" t="s">
        <v>65</v>
      </c>
      <c r="N25" t="s">
        <v>66</v>
      </c>
      <c r="O25" t="s">
        <v>65</v>
      </c>
      <c r="P25" t="s">
        <v>60</v>
      </c>
      <c r="Q25" t="s">
        <v>65</v>
      </c>
      <c r="R25" t="s">
        <v>60</v>
      </c>
      <c r="S25" t="s">
        <v>60</v>
      </c>
      <c r="U25" t="s">
        <v>29</v>
      </c>
      <c r="V25">
        <v>0</v>
      </c>
      <c r="W25">
        <v>11</v>
      </c>
      <c r="X25">
        <v>18</v>
      </c>
      <c r="Y25">
        <v>15</v>
      </c>
      <c r="Z25">
        <v>12</v>
      </c>
      <c r="AA25">
        <v>5</v>
      </c>
      <c r="AB25">
        <v>0</v>
      </c>
    </row>
    <row r="26" spans="1:28" x14ac:dyDescent="0.3">
      <c r="A26">
        <v>26</v>
      </c>
      <c r="C26" t="s">
        <v>60</v>
      </c>
      <c r="D26" t="s">
        <v>59</v>
      </c>
      <c r="E26" t="s">
        <v>66</v>
      </c>
      <c r="F26" t="s">
        <v>58</v>
      </c>
      <c r="G26" t="s">
        <v>58</v>
      </c>
      <c r="H26" t="s">
        <v>60</v>
      </c>
      <c r="I26" t="s">
        <v>59</v>
      </c>
      <c r="J26" t="s">
        <v>58</v>
      </c>
      <c r="K26" t="s">
        <v>66</v>
      </c>
      <c r="L26" t="s">
        <v>66</v>
      </c>
      <c r="M26" t="s">
        <v>66</v>
      </c>
      <c r="N26" t="s">
        <v>66</v>
      </c>
      <c r="O26" t="s">
        <v>66</v>
      </c>
      <c r="P26" t="s">
        <v>58</v>
      </c>
      <c r="Q26" t="s">
        <v>58</v>
      </c>
      <c r="R26" t="s">
        <v>58</v>
      </c>
      <c r="S26" t="s">
        <v>66</v>
      </c>
      <c r="U26" t="s">
        <v>30</v>
      </c>
      <c r="V26">
        <v>4</v>
      </c>
      <c r="W26">
        <v>20</v>
      </c>
      <c r="X26">
        <v>20</v>
      </c>
      <c r="Y26">
        <v>7</v>
      </c>
      <c r="Z26">
        <v>8</v>
      </c>
      <c r="AA26">
        <v>1</v>
      </c>
      <c r="AB26">
        <v>1</v>
      </c>
    </row>
    <row r="27" spans="1:28" x14ac:dyDescent="0.3">
      <c r="A27">
        <v>27</v>
      </c>
      <c r="C27" t="s">
        <v>60</v>
      </c>
      <c r="D27" t="s">
        <v>59</v>
      </c>
      <c r="E27" t="s">
        <v>59</v>
      </c>
      <c r="F27" t="s">
        <v>66</v>
      </c>
      <c r="G27" t="s">
        <v>58</v>
      </c>
      <c r="H27" t="s">
        <v>66</v>
      </c>
      <c r="I27" t="s">
        <v>59</v>
      </c>
      <c r="J27" t="s">
        <v>59</v>
      </c>
      <c r="K27" t="s">
        <v>60</v>
      </c>
      <c r="L27" t="s">
        <v>65</v>
      </c>
      <c r="M27" t="s">
        <v>65</v>
      </c>
      <c r="N27" t="s">
        <v>59</v>
      </c>
      <c r="O27" t="s">
        <v>59</v>
      </c>
      <c r="P27" t="s">
        <v>58</v>
      </c>
      <c r="Q27" t="s">
        <v>66</v>
      </c>
      <c r="R27" t="s">
        <v>66</v>
      </c>
      <c r="S27" t="s">
        <v>59</v>
      </c>
      <c r="U27" t="s">
        <v>112</v>
      </c>
      <c r="V27">
        <v>0</v>
      </c>
      <c r="W27">
        <v>2</v>
      </c>
      <c r="X27">
        <v>16</v>
      </c>
      <c r="Y27">
        <v>16</v>
      </c>
      <c r="Z27">
        <v>18</v>
      </c>
      <c r="AA27">
        <v>6</v>
      </c>
      <c r="AB27">
        <v>3</v>
      </c>
    </row>
    <row r="28" spans="1:28" x14ac:dyDescent="0.3">
      <c r="A28">
        <v>28</v>
      </c>
      <c r="C28" t="s">
        <v>60</v>
      </c>
      <c r="D28" t="s">
        <v>65</v>
      </c>
      <c r="E28" t="s">
        <v>59</v>
      </c>
      <c r="F28" t="s">
        <v>66</v>
      </c>
      <c r="G28" t="s">
        <v>58</v>
      </c>
      <c r="H28" t="s">
        <v>58</v>
      </c>
      <c r="I28" t="s">
        <v>65</v>
      </c>
      <c r="J28" t="s">
        <v>59</v>
      </c>
      <c r="K28" t="s">
        <v>66</v>
      </c>
      <c r="L28" t="s">
        <v>59</v>
      </c>
      <c r="M28" t="s">
        <v>59</v>
      </c>
      <c r="N28" t="s">
        <v>66</v>
      </c>
      <c r="O28" t="s">
        <v>65</v>
      </c>
      <c r="P28" t="s">
        <v>59</v>
      </c>
      <c r="Q28" t="s">
        <v>59</v>
      </c>
      <c r="R28" t="s">
        <v>66</v>
      </c>
      <c r="S28" t="s">
        <v>65</v>
      </c>
      <c r="U28" t="s">
        <v>32</v>
      </c>
      <c r="V28">
        <v>3</v>
      </c>
      <c r="W28">
        <v>20</v>
      </c>
      <c r="X28">
        <v>21</v>
      </c>
      <c r="Y28">
        <v>8</v>
      </c>
      <c r="Z28">
        <v>7</v>
      </c>
      <c r="AA28">
        <v>1</v>
      </c>
      <c r="AB28">
        <v>1</v>
      </c>
    </row>
    <row r="29" spans="1:28" x14ac:dyDescent="0.3">
      <c r="A29">
        <v>29</v>
      </c>
      <c r="C29" t="s">
        <v>60</v>
      </c>
      <c r="D29" t="s">
        <v>66</v>
      </c>
      <c r="E29" t="s">
        <v>66</v>
      </c>
      <c r="F29" t="s">
        <v>58</v>
      </c>
      <c r="G29" t="s">
        <v>58</v>
      </c>
      <c r="H29" t="s">
        <v>58</v>
      </c>
      <c r="I29" t="s">
        <v>59</v>
      </c>
      <c r="J29" t="s">
        <v>66</v>
      </c>
      <c r="K29" t="s">
        <v>59</v>
      </c>
      <c r="L29" t="s">
        <v>66</v>
      </c>
      <c r="M29" t="s">
        <v>66</v>
      </c>
      <c r="N29" t="s">
        <v>60</v>
      </c>
      <c r="O29" t="s">
        <v>59</v>
      </c>
      <c r="P29" t="s">
        <v>66</v>
      </c>
      <c r="Q29" t="s">
        <v>59</v>
      </c>
      <c r="R29" t="s">
        <v>58</v>
      </c>
      <c r="S29" t="s">
        <v>66</v>
      </c>
    </row>
    <row r="30" spans="1:28" x14ac:dyDescent="0.3">
      <c r="A30">
        <v>30</v>
      </c>
      <c r="C30" t="s">
        <v>69</v>
      </c>
      <c r="D30" t="s">
        <v>58</v>
      </c>
      <c r="E30" t="s">
        <v>58</v>
      </c>
      <c r="F30" t="s">
        <v>69</v>
      </c>
      <c r="G30" t="s">
        <v>68</v>
      </c>
      <c r="H30" t="s">
        <v>60</v>
      </c>
      <c r="I30" t="s">
        <v>66</v>
      </c>
      <c r="J30" t="s">
        <v>66</v>
      </c>
      <c r="K30" t="s">
        <v>66</v>
      </c>
      <c r="L30" t="s">
        <v>59</v>
      </c>
      <c r="M30" t="s">
        <v>65</v>
      </c>
      <c r="N30" t="s">
        <v>58</v>
      </c>
      <c r="O30" t="s">
        <v>59</v>
      </c>
      <c r="P30" t="s">
        <v>69</v>
      </c>
      <c r="Q30" t="s">
        <v>58</v>
      </c>
      <c r="R30" t="s">
        <v>69</v>
      </c>
      <c r="S30" t="s">
        <v>58</v>
      </c>
    </row>
    <row r="31" spans="1:28" x14ac:dyDescent="0.3">
      <c r="A31">
        <v>31</v>
      </c>
      <c r="C31" t="s">
        <v>69</v>
      </c>
      <c r="D31" t="s">
        <v>59</v>
      </c>
      <c r="E31" t="s">
        <v>59</v>
      </c>
      <c r="F31" t="s">
        <v>59</v>
      </c>
      <c r="G31" t="s">
        <v>69</v>
      </c>
      <c r="H31" t="s">
        <v>66</v>
      </c>
      <c r="I31" t="s">
        <v>59</v>
      </c>
      <c r="J31" t="s">
        <v>66</v>
      </c>
      <c r="K31" t="s">
        <v>60</v>
      </c>
      <c r="L31" t="s">
        <v>58</v>
      </c>
      <c r="M31" t="s">
        <v>58</v>
      </c>
      <c r="N31" t="s">
        <v>59</v>
      </c>
      <c r="O31" t="s">
        <v>59</v>
      </c>
      <c r="P31" t="s">
        <v>60</v>
      </c>
      <c r="Q31" t="s">
        <v>60</v>
      </c>
      <c r="R31" t="s">
        <v>60</v>
      </c>
      <c r="S31" t="s">
        <v>59</v>
      </c>
      <c r="V31">
        <v>2</v>
      </c>
      <c r="W31">
        <v>3</v>
      </c>
      <c r="X31">
        <v>4</v>
      </c>
      <c r="Y31">
        <v>5</v>
      </c>
      <c r="Z31">
        <v>6</v>
      </c>
      <c r="AA31">
        <v>7</v>
      </c>
      <c r="AB31">
        <v>8</v>
      </c>
    </row>
    <row r="32" spans="1:28" x14ac:dyDescent="0.3">
      <c r="A32">
        <v>32</v>
      </c>
      <c r="C32" t="s">
        <v>58</v>
      </c>
      <c r="D32" t="s">
        <v>59</v>
      </c>
      <c r="E32" t="s">
        <v>59</v>
      </c>
      <c r="F32" t="s">
        <v>58</v>
      </c>
      <c r="G32" t="s">
        <v>58</v>
      </c>
      <c r="H32" t="s">
        <v>58</v>
      </c>
      <c r="I32" t="s">
        <v>59</v>
      </c>
      <c r="J32" t="s">
        <v>59</v>
      </c>
      <c r="K32" t="s">
        <v>59</v>
      </c>
      <c r="L32" t="s">
        <v>59</v>
      </c>
      <c r="M32" t="s">
        <v>59</v>
      </c>
      <c r="N32" t="s">
        <v>66</v>
      </c>
      <c r="O32" t="s">
        <v>59</v>
      </c>
      <c r="P32" t="s">
        <v>58</v>
      </c>
      <c r="Q32" t="s">
        <v>66</v>
      </c>
      <c r="R32" t="s">
        <v>66</v>
      </c>
      <c r="S32" t="s">
        <v>59</v>
      </c>
      <c r="V32" t="s">
        <v>65</v>
      </c>
      <c r="W32" t="s">
        <v>59</v>
      </c>
      <c r="X32" t="s">
        <v>66</v>
      </c>
      <c r="Y32" t="s">
        <v>58</v>
      </c>
      <c r="Z32" t="s">
        <v>60</v>
      </c>
      <c r="AA32" t="s">
        <v>69</v>
      </c>
      <c r="AB32" t="s">
        <v>68</v>
      </c>
    </row>
    <row r="33" spans="1:28" x14ac:dyDescent="0.3">
      <c r="A33">
        <v>33</v>
      </c>
      <c r="C33" t="s">
        <v>60</v>
      </c>
      <c r="D33" t="s">
        <v>59</v>
      </c>
      <c r="E33" t="s">
        <v>59</v>
      </c>
      <c r="F33" t="s">
        <v>60</v>
      </c>
      <c r="G33" t="s">
        <v>60</v>
      </c>
      <c r="H33" t="s">
        <v>60</v>
      </c>
      <c r="I33" t="s">
        <v>59</v>
      </c>
      <c r="J33" t="s">
        <v>59</v>
      </c>
      <c r="K33" t="s">
        <v>59</v>
      </c>
      <c r="L33" t="s">
        <v>59</v>
      </c>
      <c r="M33" t="s">
        <v>59</v>
      </c>
      <c r="N33" t="s">
        <v>59</v>
      </c>
      <c r="O33" t="s">
        <v>59</v>
      </c>
      <c r="P33" t="s">
        <v>60</v>
      </c>
      <c r="Q33" t="s">
        <v>59</v>
      </c>
      <c r="R33" t="s">
        <v>60</v>
      </c>
      <c r="S33" t="s">
        <v>59</v>
      </c>
      <c r="U33" t="s">
        <v>109</v>
      </c>
      <c r="V33">
        <f>VLOOKUP($U33,$U$12:$AB$28,V$31,FALSE)</f>
        <v>0</v>
      </c>
      <c r="W33">
        <f t="shared" ref="W33:AB33" si="2">VLOOKUP($U33,$U$12:$AB$28,W$31,FALSE)</f>
        <v>1</v>
      </c>
      <c r="X33">
        <f t="shared" si="2"/>
        <v>3</v>
      </c>
      <c r="Y33">
        <f t="shared" si="2"/>
        <v>12</v>
      </c>
      <c r="Z33">
        <f t="shared" si="2"/>
        <v>34</v>
      </c>
      <c r="AA33">
        <f t="shared" si="2"/>
        <v>7</v>
      </c>
      <c r="AB33">
        <f t="shared" si="2"/>
        <v>4</v>
      </c>
    </row>
    <row r="34" spans="1:28" x14ac:dyDescent="0.3">
      <c r="A34">
        <v>34</v>
      </c>
      <c r="C34" t="s">
        <v>60</v>
      </c>
      <c r="D34" t="s">
        <v>59</v>
      </c>
      <c r="E34" t="s">
        <v>59</v>
      </c>
      <c r="F34" t="s">
        <v>60</v>
      </c>
      <c r="G34" t="s">
        <v>60</v>
      </c>
      <c r="H34" t="s">
        <v>60</v>
      </c>
      <c r="I34" t="s">
        <v>66</v>
      </c>
      <c r="J34" t="s">
        <v>66</v>
      </c>
      <c r="K34" t="s">
        <v>66</v>
      </c>
      <c r="L34" t="s">
        <v>65</v>
      </c>
      <c r="M34" t="s">
        <v>65</v>
      </c>
      <c r="N34" t="s">
        <v>60</v>
      </c>
      <c r="O34" t="s">
        <v>66</v>
      </c>
      <c r="P34" t="s">
        <v>60</v>
      </c>
      <c r="Q34" t="s">
        <v>66</v>
      </c>
      <c r="R34" t="s">
        <v>60</v>
      </c>
      <c r="S34" t="s">
        <v>66</v>
      </c>
      <c r="U34" t="s">
        <v>16</v>
      </c>
      <c r="V34">
        <f t="shared" ref="V34:AB50" si="3">VLOOKUP($U34,$U$12:$AB$28,V$31,FALSE)</f>
        <v>0</v>
      </c>
      <c r="W34">
        <f t="shared" si="3"/>
        <v>0</v>
      </c>
      <c r="X34">
        <f t="shared" si="3"/>
        <v>0</v>
      </c>
      <c r="Y34">
        <f t="shared" si="3"/>
        <v>10</v>
      </c>
      <c r="Z34">
        <f t="shared" si="3"/>
        <v>36</v>
      </c>
      <c r="AA34">
        <f t="shared" si="3"/>
        <v>10</v>
      </c>
      <c r="AB34">
        <f t="shared" si="3"/>
        <v>5</v>
      </c>
    </row>
    <row r="35" spans="1:28" x14ac:dyDescent="0.3">
      <c r="A35">
        <v>35</v>
      </c>
      <c r="C35" t="s">
        <v>68</v>
      </c>
      <c r="D35" t="s">
        <v>58</v>
      </c>
      <c r="E35" t="s">
        <v>60</v>
      </c>
      <c r="F35" t="s">
        <v>69</v>
      </c>
      <c r="G35" t="s">
        <v>68</v>
      </c>
      <c r="H35" t="s">
        <v>69</v>
      </c>
      <c r="I35" t="s">
        <v>58</v>
      </c>
      <c r="J35" t="s">
        <v>60</v>
      </c>
      <c r="K35" t="s">
        <v>60</v>
      </c>
      <c r="L35" t="s">
        <v>59</v>
      </c>
      <c r="M35" t="s">
        <v>59</v>
      </c>
      <c r="N35" t="s">
        <v>60</v>
      </c>
      <c r="O35" t="s">
        <v>58</v>
      </c>
      <c r="P35" t="s">
        <v>60</v>
      </c>
      <c r="Q35" t="s">
        <v>60</v>
      </c>
      <c r="R35" t="s">
        <v>69</v>
      </c>
      <c r="S35" t="s">
        <v>58</v>
      </c>
      <c r="U35" t="s">
        <v>112</v>
      </c>
      <c r="V35">
        <f t="shared" si="3"/>
        <v>0</v>
      </c>
      <c r="W35">
        <f t="shared" si="3"/>
        <v>2</v>
      </c>
      <c r="X35">
        <f t="shared" si="3"/>
        <v>16</v>
      </c>
      <c r="Y35">
        <f t="shared" si="3"/>
        <v>16</v>
      </c>
      <c r="Z35">
        <f t="shared" si="3"/>
        <v>18</v>
      </c>
      <c r="AA35">
        <f t="shared" si="3"/>
        <v>6</v>
      </c>
      <c r="AB35">
        <f t="shared" si="3"/>
        <v>3</v>
      </c>
    </row>
    <row r="36" spans="1:28" x14ac:dyDescent="0.3">
      <c r="A36">
        <v>36</v>
      </c>
      <c r="C36" t="s">
        <v>69</v>
      </c>
      <c r="D36" t="s">
        <v>59</v>
      </c>
      <c r="E36" t="s">
        <v>59</v>
      </c>
      <c r="F36" t="s">
        <v>58</v>
      </c>
      <c r="G36" t="s">
        <v>60</v>
      </c>
      <c r="H36" t="s">
        <v>58</v>
      </c>
      <c r="I36" t="s">
        <v>59</v>
      </c>
      <c r="J36" t="s">
        <v>58</v>
      </c>
      <c r="K36" t="s">
        <v>66</v>
      </c>
      <c r="L36" t="s">
        <v>65</v>
      </c>
      <c r="M36" t="s">
        <v>65</v>
      </c>
      <c r="N36" t="s">
        <v>59</v>
      </c>
      <c r="O36" t="s">
        <v>59</v>
      </c>
      <c r="P36" t="s">
        <v>66</v>
      </c>
      <c r="Q36" t="s">
        <v>59</v>
      </c>
      <c r="R36" t="s">
        <v>66</v>
      </c>
      <c r="S36" t="s">
        <v>66</v>
      </c>
      <c r="U36" t="s">
        <v>113</v>
      </c>
    </row>
    <row r="37" spans="1:28" x14ac:dyDescent="0.3">
      <c r="A37">
        <v>37</v>
      </c>
      <c r="C37" t="s">
        <v>69</v>
      </c>
      <c r="D37" t="s">
        <v>58</v>
      </c>
      <c r="E37" t="s">
        <v>58</v>
      </c>
      <c r="F37" t="s">
        <v>69</v>
      </c>
      <c r="G37" t="s">
        <v>69</v>
      </c>
      <c r="H37" t="s">
        <v>69</v>
      </c>
      <c r="I37" t="s">
        <v>58</v>
      </c>
      <c r="J37" t="s">
        <v>60</v>
      </c>
      <c r="K37" t="s">
        <v>60</v>
      </c>
      <c r="L37" t="s">
        <v>58</v>
      </c>
      <c r="M37" t="s">
        <v>66</v>
      </c>
      <c r="N37" t="s">
        <v>69</v>
      </c>
      <c r="O37" t="s">
        <v>60</v>
      </c>
      <c r="P37" t="s">
        <v>69</v>
      </c>
      <c r="Q37" t="s">
        <v>69</v>
      </c>
      <c r="R37" t="s">
        <v>69</v>
      </c>
      <c r="S37" t="s">
        <v>69</v>
      </c>
      <c r="U37" t="s">
        <v>21</v>
      </c>
      <c r="V37">
        <f t="shared" si="3"/>
        <v>0</v>
      </c>
      <c r="W37">
        <f t="shared" si="3"/>
        <v>0</v>
      </c>
      <c r="X37">
        <f t="shared" si="3"/>
        <v>11</v>
      </c>
      <c r="Y37">
        <f t="shared" si="3"/>
        <v>18</v>
      </c>
      <c r="Z37">
        <f t="shared" si="3"/>
        <v>25</v>
      </c>
      <c r="AA37">
        <f t="shared" si="3"/>
        <v>6</v>
      </c>
      <c r="AB37">
        <f t="shared" si="3"/>
        <v>1</v>
      </c>
    </row>
    <row r="38" spans="1:28" x14ac:dyDescent="0.3">
      <c r="A38">
        <v>38</v>
      </c>
      <c r="C38" t="s">
        <v>60</v>
      </c>
      <c r="D38" t="s">
        <v>65</v>
      </c>
      <c r="E38" t="s">
        <v>65</v>
      </c>
      <c r="F38" t="s">
        <v>58</v>
      </c>
      <c r="G38" t="s">
        <v>60</v>
      </c>
      <c r="H38" t="s">
        <v>66</v>
      </c>
      <c r="I38" t="s">
        <v>65</v>
      </c>
      <c r="J38" t="s">
        <v>66</v>
      </c>
      <c r="K38" t="s">
        <v>65</v>
      </c>
      <c r="L38" t="s">
        <v>65</v>
      </c>
      <c r="M38" t="s">
        <v>65</v>
      </c>
      <c r="N38" t="s">
        <v>66</v>
      </c>
      <c r="O38" t="s">
        <v>59</v>
      </c>
      <c r="P38" t="s">
        <v>59</v>
      </c>
      <c r="Q38" t="s">
        <v>66</v>
      </c>
      <c r="R38" t="s">
        <v>66</v>
      </c>
      <c r="S38" t="s">
        <v>65</v>
      </c>
      <c r="U38" t="s">
        <v>29</v>
      </c>
      <c r="V38">
        <f t="shared" si="3"/>
        <v>0</v>
      </c>
      <c r="W38">
        <f t="shared" si="3"/>
        <v>11</v>
      </c>
      <c r="X38">
        <f t="shared" si="3"/>
        <v>18</v>
      </c>
      <c r="Y38">
        <f t="shared" si="3"/>
        <v>15</v>
      </c>
      <c r="Z38">
        <f t="shared" si="3"/>
        <v>12</v>
      </c>
      <c r="AA38">
        <f t="shared" si="3"/>
        <v>5</v>
      </c>
      <c r="AB38">
        <f t="shared" si="3"/>
        <v>0</v>
      </c>
    </row>
    <row r="39" spans="1:28" x14ac:dyDescent="0.3">
      <c r="A39">
        <v>39</v>
      </c>
      <c r="C39" t="s">
        <v>60</v>
      </c>
      <c r="D39" t="s">
        <v>59</v>
      </c>
      <c r="E39" t="s">
        <v>59</v>
      </c>
      <c r="F39" t="s">
        <v>60</v>
      </c>
      <c r="G39" t="s">
        <v>60</v>
      </c>
      <c r="H39" t="s">
        <v>60</v>
      </c>
      <c r="I39" t="s">
        <v>59</v>
      </c>
      <c r="J39" t="s">
        <v>59</v>
      </c>
      <c r="K39" t="s">
        <v>59</v>
      </c>
      <c r="L39" t="s">
        <v>59</v>
      </c>
      <c r="M39" t="s">
        <v>65</v>
      </c>
      <c r="N39" t="s">
        <v>66</v>
      </c>
      <c r="O39" t="s">
        <v>59</v>
      </c>
      <c r="P39" t="s">
        <v>58</v>
      </c>
      <c r="Q39" t="s">
        <v>66</v>
      </c>
      <c r="R39" t="s">
        <v>60</v>
      </c>
      <c r="S39" t="s">
        <v>66</v>
      </c>
      <c r="U39" t="s">
        <v>19</v>
      </c>
      <c r="V39">
        <f t="shared" si="3"/>
        <v>0</v>
      </c>
      <c r="W39">
        <f t="shared" si="3"/>
        <v>3</v>
      </c>
      <c r="X39">
        <f t="shared" si="3"/>
        <v>19</v>
      </c>
      <c r="Y39">
        <f t="shared" si="3"/>
        <v>26</v>
      </c>
      <c r="Z39">
        <f t="shared" si="3"/>
        <v>8</v>
      </c>
      <c r="AA39">
        <f t="shared" si="3"/>
        <v>5</v>
      </c>
      <c r="AB39">
        <f t="shared" si="3"/>
        <v>0</v>
      </c>
    </row>
    <row r="40" spans="1:28" x14ac:dyDescent="0.3">
      <c r="A40">
        <v>40</v>
      </c>
      <c r="C40" t="s">
        <v>58</v>
      </c>
      <c r="D40" t="s">
        <v>59</v>
      </c>
      <c r="E40" t="s">
        <v>66</v>
      </c>
      <c r="F40" t="s">
        <v>60</v>
      </c>
      <c r="G40" t="s">
        <v>60</v>
      </c>
      <c r="H40" t="s">
        <v>60</v>
      </c>
      <c r="I40" t="s">
        <v>65</v>
      </c>
      <c r="J40" t="s">
        <v>60</v>
      </c>
      <c r="K40" t="s">
        <v>66</v>
      </c>
      <c r="L40" t="s">
        <v>59</v>
      </c>
      <c r="M40" t="s">
        <v>59</v>
      </c>
      <c r="N40" t="s">
        <v>66</v>
      </c>
      <c r="O40" t="s">
        <v>59</v>
      </c>
      <c r="P40" t="s">
        <v>58</v>
      </c>
      <c r="Q40" t="s">
        <v>59</v>
      </c>
      <c r="R40" t="s">
        <v>60</v>
      </c>
      <c r="S40" t="s">
        <v>66</v>
      </c>
      <c r="U40" t="s">
        <v>24</v>
      </c>
      <c r="V40">
        <f t="shared" si="3"/>
        <v>1</v>
      </c>
      <c r="W40">
        <f t="shared" si="3"/>
        <v>16</v>
      </c>
      <c r="X40">
        <f t="shared" si="3"/>
        <v>22</v>
      </c>
      <c r="Y40">
        <f t="shared" si="3"/>
        <v>12</v>
      </c>
      <c r="Z40">
        <f t="shared" si="3"/>
        <v>8</v>
      </c>
      <c r="AA40">
        <f t="shared" si="3"/>
        <v>1</v>
      </c>
      <c r="AB40">
        <f t="shared" si="3"/>
        <v>1</v>
      </c>
    </row>
    <row r="41" spans="1:28" x14ac:dyDescent="0.3">
      <c r="A41">
        <v>41</v>
      </c>
      <c r="C41" t="s">
        <v>60</v>
      </c>
      <c r="D41" t="s">
        <v>65</v>
      </c>
      <c r="E41" t="s">
        <v>59</v>
      </c>
      <c r="F41" t="s">
        <v>66</v>
      </c>
      <c r="G41" t="s">
        <v>60</v>
      </c>
      <c r="H41" t="s">
        <v>60</v>
      </c>
      <c r="I41" t="s">
        <v>59</v>
      </c>
      <c r="J41" t="s">
        <v>59</v>
      </c>
      <c r="K41" t="s">
        <v>66</v>
      </c>
      <c r="L41" t="s">
        <v>59</v>
      </c>
      <c r="M41" t="s">
        <v>58</v>
      </c>
      <c r="N41" t="s">
        <v>66</v>
      </c>
      <c r="O41" t="s">
        <v>59</v>
      </c>
      <c r="P41" t="s">
        <v>59</v>
      </c>
      <c r="Q41" t="s">
        <v>66</v>
      </c>
      <c r="R41" t="s">
        <v>66</v>
      </c>
      <c r="S41" t="s">
        <v>66</v>
      </c>
      <c r="U41" t="s">
        <v>30</v>
      </c>
      <c r="V41">
        <f t="shared" si="3"/>
        <v>4</v>
      </c>
      <c r="W41">
        <f t="shared" si="3"/>
        <v>20</v>
      </c>
      <c r="X41">
        <f t="shared" si="3"/>
        <v>20</v>
      </c>
      <c r="Y41">
        <f t="shared" si="3"/>
        <v>7</v>
      </c>
      <c r="Z41">
        <f t="shared" si="3"/>
        <v>8</v>
      </c>
      <c r="AA41">
        <f t="shared" si="3"/>
        <v>1</v>
      </c>
      <c r="AB41">
        <f t="shared" si="3"/>
        <v>1</v>
      </c>
    </row>
    <row r="42" spans="1:28" x14ac:dyDescent="0.3">
      <c r="A42">
        <v>42</v>
      </c>
      <c r="C42" t="s">
        <v>60</v>
      </c>
      <c r="D42" t="s">
        <v>59</v>
      </c>
      <c r="E42" t="s">
        <v>59</v>
      </c>
      <c r="F42" t="s">
        <v>58</v>
      </c>
      <c r="G42" t="s">
        <v>60</v>
      </c>
      <c r="H42" t="s">
        <v>66</v>
      </c>
      <c r="I42" t="s">
        <v>65</v>
      </c>
      <c r="J42" t="s">
        <v>59</v>
      </c>
      <c r="K42" t="s">
        <v>59</v>
      </c>
      <c r="L42" t="s">
        <v>65</v>
      </c>
      <c r="M42" t="s">
        <v>65</v>
      </c>
      <c r="N42" t="s">
        <v>65</v>
      </c>
      <c r="O42" t="s">
        <v>65</v>
      </c>
      <c r="P42" t="s">
        <v>59</v>
      </c>
      <c r="Q42" t="s">
        <v>59</v>
      </c>
      <c r="R42" t="s">
        <v>59</v>
      </c>
      <c r="S42" t="s">
        <v>65</v>
      </c>
      <c r="U42" t="s">
        <v>111</v>
      </c>
      <c r="V42">
        <f t="shared" si="3"/>
        <v>4</v>
      </c>
      <c r="W42">
        <f t="shared" si="3"/>
        <v>17</v>
      </c>
      <c r="X42">
        <f t="shared" si="3"/>
        <v>20</v>
      </c>
      <c r="Y42">
        <f t="shared" si="3"/>
        <v>8</v>
      </c>
      <c r="Z42">
        <f t="shared" si="3"/>
        <v>9</v>
      </c>
      <c r="AA42">
        <f t="shared" si="3"/>
        <v>3</v>
      </c>
      <c r="AB42">
        <f t="shared" si="3"/>
        <v>0</v>
      </c>
    </row>
    <row r="43" spans="1:28" x14ac:dyDescent="0.3">
      <c r="A43">
        <v>43</v>
      </c>
      <c r="C43" t="s">
        <v>69</v>
      </c>
      <c r="D43" t="s">
        <v>65</v>
      </c>
      <c r="E43" t="s">
        <v>59</v>
      </c>
      <c r="F43" t="s">
        <v>58</v>
      </c>
      <c r="G43" t="s">
        <v>60</v>
      </c>
      <c r="H43" t="s">
        <v>58</v>
      </c>
      <c r="I43" t="s">
        <v>59</v>
      </c>
      <c r="J43" t="s">
        <v>59</v>
      </c>
      <c r="K43" t="s">
        <v>59</v>
      </c>
      <c r="L43" t="s">
        <v>66</v>
      </c>
      <c r="M43" t="s">
        <v>65</v>
      </c>
      <c r="N43" t="s">
        <v>59</v>
      </c>
      <c r="O43" t="s">
        <v>59</v>
      </c>
      <c r="P43" t="s">
        <v>58</v>
      </c>
      <c r="Q43" t="s">
        <v>66</v>
      </c>
      <c r="R43" t="s">
        <v>58</v>
      </c>
      <c r="S43" t="s">
        <v>59</v>
      </c>
      <c r="U43" t="s">
        <v>32</v>
      </c>
      <c r="V43">
        <f t="shared" si="3"/>
        <v>3</v>
      </c>
      <c r="W43">
        <f t="shared" si="3"/>
        <v>20</v>
      </c>
      <c r="X43">
        <f t="shared" si="3"/>
        <v>21</v>
      </c>
      <c r="Y43">
        <f t="shared" si="3"/>
        <v>8</v>
      </c>
      <c r="Z43">
        <f t="shared" si="3"/>
        <v>7</v>
      </c>
      <c r="AA43">
        <f t="shared" si="3"/>
        <v>1</v>
      </c>
      <c r="AB43">
        <f t="shared" si="3"/>
        <v>1</v>
      </c>
    </row>
    <row r="44" spans="1:28" x14ac:dyDescent="0.3">
      <c r="A44">
        <v>44</v>
      </c>
      <c r="C44" t="s">
        <v>58</v>
      </c>
      <c r="D44" t="s">
        <v>66</v>
      </c>
      <c r="E44" t="s">
        <v>66</v>
      </c>
      <c r="F44" t="s">
        <v>58</v>
      </c>
      <c r="G44" t="s">
        <v>60</v>
      </c>
      <c r="H44" t="s">
        <v>60</v>
      </c>
      <c r="I44" t="s">
        <v>59</v>
      </c>
      <c r="J44" t="s">
        <v>66</v>
      </c>
      <c r="K44" t="s">
        <v>66</v>
      </c>
      <c r="L44" t="s">
        <v>65</v>
      </c>
      <c r="M44" t="s">
        <v>58</v>
      </c>
      <c r="N44" t="s">
        <v>65</v>
      </c>
      <c r="O44" t="s">
        <v>65</v>
      </c>
      <c r="P44" t="s">
        <v>66</v>
      </c>
      <c r="Q44" t="s">
        <v>59</v>
      </c>
      <c r="R44" t="s">
        <v>60</v>
      </c>
      <c r="S44" t="s">
        <v>66</v>
      </c>
      <c r="U44" t="s">
        <v>110</v>
      </c>
      <c r="V44">
        <f t="shared" si="3"/>
        <v>1</v>
      </c>
      <c r="W44">
        <f t="shared" si="3"/>
        <v>23</v>
      </c>
      <c r="X44">
        <f t="shared" si="3"/>
        <v>21</v>
      </c>
      <c r="Y44">
        <f t="shared" si="3"/>
        <v>9</v>
      </c>
      <c r="Z44">
        <f t="shared" si="3"/>
        <v>7</v>
      </c>
      <c r="AA44">
        <f t="shared" si="3"/>
        <v>0</v>
      </c>
      <c r="AB44">
        <f t="shared" si="3"/>
        <v>0</v>
      </c>
    </row>
    <row r="45" spans="1:28" x14ac:dyDescent="0.3">
      <c r="A45">
        <v>45</v>
      </c>
      <c r="C45" t="s">
        <v>60</v>
      </c>
      <c r="D45" t="s">
        <v>66</v>
      </c>
      <c r="E45" t="s">
        <v>66</v>
      </c>
      <c r="F45" t="s">
        <v>58</v>
      </c>
      <c r="G45" t="s">
        <v>60</v>
      </c>
      <c r="H45" t="s">
        <v>60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58</v>
      </c>
      <c r="S45" t="s">
        <v>66</v>
      </c>
      <c r="U45" t="s">
        <v>22</v>
      </c>
      <c r="V45">
        <f t="shared" si="3"/>
        <v>11</v>
      </c>
      <c r="W45">
        <f t="shared" si="3"/>
        <v>25</v>
      </c>
      <c r="X45">
        <f t="shared" si="3"/>
        <v>17</v>
      </c>
      <c r="Y45">
        <f t="shared" si="3"/>
        <v>6</v>
      </c>
      <c r="Z45">
        <f t="shared" si="3"/>
        <v>2</v>
      </c>
      <c r="AA45">
        <f t="shared" si="3"/>
        <v>0</v>
      </c>
      <c r="AB45">
        <f t="shared" si="3"/>
        <v>0</v>
      </c>
    </row>
    <row r="46" spans="1:28" x14ac:dyDescent="0.3">
      <c r="A46">
        <v>46</v>
      </c>
      <c r="C46" t="s">
        <v>60</v>
      </c>
      <c r="D46" t="s">
        <v>59</v>
      </c>
      <c r="E46" t="s">
        <v>66</v>
      </c>
      <c r="F46" t="s">
        <v>60</v>
      </c>
      <c r="G46" t="s">
        <v>60</v>
      </c>
      <c r="H46" t="s">
        <v>69</v>
      </c>
      <c r="I46" t="s">
        <v>59</v>
      </c>
      <c r="J46" t="s">
        <v>58</v>
      </c>
      <c r="K46" t="s">
        <v>66</v>
      </c>
      <c r="L46" t="s">
        <v>66</v>
      </c>
      <c r="M46" t="s">
        <v>59</v>
      </c>
      <c r="N46" t="s">
        <v>59</v>
      </c>
      <c r="O46" t="s">
        <v>59</v>
      </c>
      <c r="P46" t="s">
        <v>58</v>
      </c>
      <c r="Q46" t="s">
        <v>58</v>
      </c>
      <c r="R46" t="s">
        <v>58</v>
      </c>
      <c r="S46" t="s">
        <v>59</v>
      </c>
      <c r="U46" t="s">
        <v>25</v>
      </c>
      <c r="V46">
        <f t="shared" si="3"/>
        <v>21</v>
      </c>
      <c r="W46">
        <f t="shared" si="3"/>
        <v>22</v>
      </c>
      <c r="X46">
        <f t="shared" si="3"/>
        <v>14</v>
      </c>
      <c r="Y46">
        <f t="shared" si="3"/>
        <v>3</v>
      </c>
      <c r="Z46">
        <f t="shared" si="3"/>
        <v>1</v>
      </c>
      <c r="AA46">
        <f t="shared" si="3"/>
        <v>0</v>
      </c>
      <c r="AB46">
        <f t="shared" si="3"/>
        <v>0</v>
      </c>
    </row>
    <row r="47" spans="1:28" x14ac:dyDescent="0.3">
      <c r="A47">
        <v>47</v>
      </c>
      <c r="C47" t="s">
        <v>60</v>
      </c>
      <c r="D47" t="s">
        <v>66</v>
      </c>
      <c r="E47" t="s">
        <v>59</v>
      </c>
      <c r="F47" t="s">
        <v>58</v>
      </c>
      <c r="G47" t="s">
        <v>69</v>
      </c>
      <c r="H47" t="s">
        <v>58</v>
      </c>
      <c r="I47" t="s">
        <v>65</v>
      </c>
      <c r="J47" t="s">
        <v>59</v>
      </c>
      <c r="K47" t="s">
        <v>59</v>
      </c>
      <c r="L47" t="s">
        <v>65</v>
      </c>
      <c r="M47" t="s">
        <v>65</v>
      </c>
      <c r="N47" t="s">
        <v>66</v>
      </c>
      <c r="O47" t="s">
        <v>65</v>
      </c>
      <c r="P47" t="s">
        <v>59</v>
      </c>
      <c r="Q47" t="s">
        <v>59</v>
      </c>
      <c r="R47" t="s">
        <v>59</v>
      </c>
      <c r="S47" t="s">
        <v>59</v>
      </c>
      <c r="U47" t="s">
        <v>18</v>
      </c>
      <c r="V47">
        <f t="shared" si="3"/>
        <v>6</v>
      </c>
      <c r="W47">
        <f t="shared" si="3"/>
        <v>32</v>
      </c>
      <c r="X47">
        <f t="shared" si="3"/>
        <v>18</v>
      </c>
      <c r="Y47">
        <f t="shared" si="3"/>
        <v>4</v>
      </c>
      <c r="Z47">
        <f t="shared" si="3"/>
        <v>1</v>
      </c>
      <c r="AA47">
        <f t="shared" si="3"/>
        <v>0</v>
      </c>
      <c r="AB47">
        <f t="shared" si="3"/>
        <v>0</v>
      </c>
    </row>
    <row r="48" spans="1:28" x14ac:dyDescent="0.3">
      <c r="A48">
        <v>48</v>
      </c>
      <c r="C48" t="s">
        <v>60</v>
      </c>
      <c r="D48" t="s">
        <v>66</v>
      </c>
      <c r="E48" t="s">
        <v>66</v>
      </c>
      <c r="F48" t="s">
        <v>66</v>
      </c>
      <c r="G48" t="s">
        <v>60</v>
      </c>
      <c r="H48" t="s">
        <v>60</v>
      </c>
      <c r="I48" t="s">
        <v>66</v>
      </c>
      <c r="J48" t="s">
        <v>66</v>
      </c>
      <c r="K48" t="s">
        <v>66</v>
      </c>
      <c r="L48" t="s">
        <v>59</v>
      </c>
      <c r="M48" t="s">
        <v>59</v>
      </c>
      <c r="N48" t="s">
        <v>60</v>
      </c>
      <c r="O48" t="s">
        <v>66</v>
      </c>
      <c r="P48" t="s">
        <v>60</v>
      </c>
      <c r="Q48" t="s">
        <v>60</v>
      </c>
      <c r="R48" t="s">
        <v>60</v>
      </c>
      <c r="S48" t="s">
        <v>60</v>
      </c>
      <c r="U48" t="s">
        <v>114</v>
      </c>
      <c r="V48">
        <f t="shared" si="3"/>
        <v>13</v>
      </c>
      <c r="W48">
        <f t="shared" si="3"/>
        <v>33</v>
      </c>
      <c r="X48">
        <f t="shared" si="3"/>
        <v>11</v>
      </c>
      <c r="Y48">
        <f t="shared" si="3"/>
        <v>3</v>
      </c>
      <c r="Z48">
        <f t="shared" si="3"/>
        <v>1</v>
      </c>
      <c r="AA48">
        <f t="shared" si="3"/>
        <v>0</v>
      </c>
      <c r="AB48">
        <f t="shared" si="3"/>
        <v>0</v>
      </c>
    </row>
    <row r="49" spans="1:42" x14ac:dyDescent="0.3">
      <c r="A49">
        <v>49</v>
      </c>
      <c r="C49" t="s">
        <v>69</v>
      </c>
      <c r="D49" t="s">
        <v>66</v>
      </c>
      <c r="E49" t="s">
        <v>66</v>
      </c>
      <c r="F49" t="s">
        <v>58</v>
      </c>
      <c r="G49" t="s">
        <v>69</v>
      </c>
      <c r="H49" t="s">
        <v>60</v>
      </c>
      <c r="I49" t="s">
        <v>66</v>
      </c>
      <c r="J49" t="s">
        <v>66</v>
      </c>
      <c r="K49" t="s">
        <v>58</v>
      </c>
      <c r="L49" t="s">
        <v>66</v>
      </c>
      <c r="M49" t="s">
        <v>66</v>
      </c>
      <c r="N49" t="s">
        <v>58</v>
      </c>
      <c r="O49" t="s">
        <v>66</v>
      </c>
      <c r="P49" t="s">
        <v>60</v>
      </c>
      <c r="Q49" t="s">
        <v>58</v>
      </c>
      <c r="R49" t="s">
        <v>69</v>
      </c>
      <c r="S49" t="s">
        <v>58</v>
      </c>
      <c r="U49" t="s">
        <v>26</v>
      </c>
      <c r="V49">
        <f t="shared" si="3"/>
        <v>26</v>
      </c>
      <c r="W49">
        <f t="shared" si="3"/>
        <v>22</v>
      </c>
      <c r="X49">
        <f t="shared" si="3"/>
        <v>9</v>
      </c>
      <c r="Y49">
        <f t="shared" si="3"/>
        <v>3</v>
      </c>
      <c r="Z49">
        <f t="shared" si="3"/>
        <v>1</v>
      </c>
      <c r="AA49">
        <f t="shared" si="3"/>
        <v>0</v>
      </c>
      <c r="AB49">
        <f t="shared" si="3"/>
        <v>0</v>
      </c>
    </row>
    <row r="50" spans="1:42" x14ac:dyDescent="0.3">
      <c r="A50">
        <v>50</v>
      </c>
      <c r="C50" t="s">
        <v>60</v>
      </c>
      <c r="D50" t="s">
        <v>59</v>
      </c>
      <c r="E50" t="s">
        <v>59</v>
      </c>
      <c r="F50" t="s">
        <v>66</v>
      </c>
      <c r="G50" t="s">
        <v>66</v>
      </c>
      <c r="H50" t="s">
        <v>58</v>
      </c>
      <c r="I50" t="s">
        <v>59</v>
      </c>
      <c r="J50" t="s">
        <v>59</v>
      </c>
      <c r="K50" t="s">
        <v>58</v>
      </c>
      <c r="L50" t="s">
        <v>59</v>
      </c>
      <c r="M50" t="s">
        <v>65</v>
      </c>
      <c r="N50" t="s">
        <v>65</v>
      </c>
      <c r="O50" t="s">
        <v>59</v>
      </c>
      <c r="P50" t="s">
        <v>58</v>
      </c>
      <c r="Q50" t="s">
        <v>66</v>
      </c>
      <c r="R50" t="s">
        <v>60</v>
      </c>
      <c r="S50" t="s">
        <v>58</v>
      </c>
      <c r="U50" t="s">
        <v>17</v>
      </c>
      <c r="V50">
        <f t="shared" si="3"/>
        <v>15</v>
      </c>
      <c r="W50">
        <f t="shared" si="3"/>
        <v>26</v>
      </c>
      <c r="X50">
        <f t="shared" si="3"/>
        <v>14</v>
      </c>
      <c r="Y50">
        <f t="shared" si="3"/>
        <v>4</v>
      </c>
      <c r="Z50">
        <f t="shared" si="3"/>
        <v>2</v>
      </c>
      <c r="AA50">
        <f t="shared" si="3"/>
        <v>0</v>
      </c>
      <c r="AB50">
        <f t="shared" si="3"/>
        <v>0</v>
      </c>
    </row>
    <row r="51" spans="1:42" x14ac:dyDescent="0.3">
      <c r="A51">
        <v>51</v>
      </c>
      <c r="C51" t="s">
        <v>60</v>
      </c>
      <c r="D51" t="s">
        <v>66</v>
      </c>
      <c r="E51" t="s">
        <v>66</v>
      </c>
      <c r="F51" t="s">
        <v>58</v>
      </c>
      <c r="G51" t="s">
        <v>60</v>
      </c>
      <c r="H51" t="s">
        <v>60</v>
      </c>
      <c r="I51" t="s">
        <v>60</v>
      </c>
      <c r="J51" t="s">
        <v>60</v>
      </c>
      <c r="K51" t="s">
        <v>60</v>
      </c>
      <c r="L51" t="s">
        <v>59</v>
      </c>
      <c r="M51" t="s">
        <v>59</v>
      </c>
      <c r="N51" t="s">
        <v>59</v>
      </c>
      <c r="O51" t="s">
        <v>59</v>
      </c>
      <c r="P51" t="s">
        <v>59</v>
      </c>
      <c r="Q51" t="s">
        <v>59</v>
      </c>
      <c r="R51" t="s">
        <v>66</v>
      </c>
      <c r="S51" t="s">
        <v>66</v>
      </c>
    </row>
    <row r="52" spans="1:42" x14ac:dyDescent="0.3">
      <c r="A52">
        <v>52</v>
      </c>
      <c r="C52" t="s">
        <v>60</v>
      </c>
      <c r="D52" t="s">
        <v>66</v>
      </c>
      <c r="E52" t="s">
        <v>66</v>
      </c>
      <c r="F52" t="s">
        <v>66</v>
      </c>
      <c r="G52" t="s">
        <v>66</v>
      </c>
      <c r="H52" t="s">
        <v>66</v>
      </c>
      <c r="I52" t="s">
        <v>66</v>
      </c>
      <c r="J52" t="s">
        <v>66</v>
      </c>
      <c r="K52" t="s">
        <v>66</v>
      </c>
      <c r="L52" t="s">
        <v>65</v>
      </c>
      <c r="M52" t="s">
        <v>65</v>
      </c>
      <c r="N52" t="s">
        <v>66</v>
      </c>
      <c r="O52" t="s">
        <v>59</v>
      </c>
      <c r="P52" t="s">
        <v>59</v>
      </c>
      <c r="Q52" t="s">
        <v>66</v>
      </c>
      <c r="R52" t="s">
        <v>66</v>
      </c>
      <c r="S52" t="s">
        <v>66</v>
      </c>
    </row>
    <row r="53" spans="1:42" x14ac:dyDescent="0.3">
      <c r="A53">
        <v>53</v>
      </c>
      <c r="C53" t="s">
        <v>60</v>
      </c>
      <c r="D53" t="s">
        <v>66</v>
      </c>
      <c r="E53" t="s">
        <v>66</v>
      </c>
      <c r="F53" t="s">
        <v>58</v>
      </c>
      <c r="G53" t="s">
        <v>60</v>
      </c>
      <c r="H53" t="s">
        <v>69</v>
      </c>
      <c r="I53" t="s">
        <v>58</v>
      </c>
      <c r="J53" t="s">
        <v>60</v>
      </c>
      <c r="K53" t="s">
        <v>59</v>
      </c>
      <c r="L53" t="s">
        <v>59</v>
      </c>
      <c r="M53" t="s">
        <v>59</v>
      </c>
      <c r="N53" t="s">
        <v>58</v>
      </c>
      <c r="O53" t="s">
        <v>59</v>
      </c>
      <c r="P53" t="s">
        <v>58</v>
      </c>
      <c r="Q53" t="s">
        <v>66</v>
      </c>
      <c r="R53" t="s">
        <v>66</v>
      </c>
      <c r="S53" t="s">
        <v>66</v>
      </c>
      <c r="AJ53">
        <v>2</v>
      </c>
      <c r="AK53">
        <v>3</v>
      </c>
      <c r="AL53">
        <v>4</v>
      </c>
      <c r="AM53">
        <v>5</v>
      </c>
      <c r="AN53">
        <v>6</v>
      </c>
      <c r="AO53">
        <v>7</v>
      </c>
      <c r="AP53">
        <v>8</v>
      </c>
    </row>
    <row r="54" spans="1:42" x14ac:dyDescent="0.3">
      <c r="A54">
        <v>54</v>
      </c>
      <c r="C54" t="s">
        <v>68</v>
      </c>
      <c r="D54" t="s">
        <v>65</v>
      </c>
      <c r="E54" t="s">
        <v>59</v>
      </c>
      <c r="F54" t="s">
        <v>66</v>
      </c>
      <c r="G54" t="s">
        <v>69</v>
      </c>
      <c r="H54" t="s">
        <v>60</v>
      </c>
      <c r="I54" t="s">
        <v>65</v>
      </c>
      <c r="J54" t="s">
        <v>59</v>
      </c>
      <c r="K54" t="s">
        <v>66</v>
      </c>
      <c r="L54" t="s">
        <v>59</v>
      </c>
      <c r="M54" t="s">
        <v>59</v>
      </c>
      <c r="N54" t="s">
        <v>66</v>
      </c>
      <c r="O54" t="s">
        <v>65</v>
      </c>
      <c r="P54" t="s">
        <v>66</v>
      </c>
      <c r="Q54" t="s">
        <v>60</v>
      </c>
      <c r="R54" t="s">
        <v>60</v>
      </c>
      <c r="S54" t="s">
        <v>66</v>
      </c>
      <c r="V54" t="s">
        <v>117</v>
      </c>
      <c r="W54" t="s">
        <v>116</v>
      </c>
      <c r="X54" t="s">
        <v>115</v>
      </c>
      <c r="AJ54" t="s">
        <v>65</v>
      </c>
      <c r="AK54" t="s">
        <v>59</v>
      </c>
      <c r="AL54" t="s">
        <v>66</v>
      </c>
      <c r="AM54" t="s">
        <v>58</v>
      </c>
      <c r="AN54" t="s">
        <v>60</v>
      </c>
      <c r="AO54" t="s">
        <v>69</v>
      </c>
      <c r="AP54" t="s">
        <v>68</v>
      </c>
    </row>
    <row r="55" spans="1:42" x14ac:dyDescent="0.3">
      <c r="A55">
        <v>55</v>
      </c>
      <c r="C55" t="s">
        <v>60</v>
      </c>
      <c r="D55" t="s">
        <v>59</v>
      </c>
      <c r="E55" t="s">
        <v>59</v>
      </c>
      <c r="F55" t="s">
        <v>66</v>
      </c>
      <c r="G55" t="s">
        <v>60</v>
      </c>
      <c r="H55" t="s">
        <v>66</v>
      </c>
      <c r="I55" t="s">
        <v>66</v>
      </c>
      <c r="J55" t="s">
        <v>66</v>
      </c>
      <c r="K55" t="s">
        <v>58</v>
      </c>
      <c r="L55" t="s">
        <v>59</v>
      </c>
      <c r="M55" t="s">
        <v>59</v>
      </c>
      <c r="N55" t="s">
        <v>58</v>
      </c>
      <c r="O55" t="s">
        <v>59</v>
      </c>
      <c r="P55" t="s">
        <v>66</v>
      </c>
      <c r="Q55" t="s">
        <v>66</v>
      </c>
      <c r="R55" t="s">
        <v>66</v>
      </c>
      <c r="S55" t="s">
        <v>58</v>
      </c>
      <c r="U55" t="s">
        <v>109</v>
      </c>
      <c r="V55" s="2">
        <f>(V33+W33+X33)/61</f>
        <v>6.5573770491803282E-2</v>
      </c>
      <c r="W55" s="2">
        <f>(V33+W33)/61</f>
        <v>1.6393442622950821E-2</v>
      </c>
      <c r="X55" s="2">
        <f>(V33)/61</f>
        <v>0</v>
      </c>
      <c r="AI55" t="s">
        <v>17</v>
      </c>
      <c r="AJ55">
        <v>15</v>
      </c>
      <c r="AK55">
        <v>26</v>
      </c>
      <c r="AL55">
        <v>14</v>
      </c>
      <c r="AM55">
        <v>4</v>
      </c>
      <c r="AN55">
        <v>2</v>
      </c>
      <c r="AO55">
        <v>0</v>
      </c>
      <c r="AP55">
        <v>0</v>
      </c>
    </row>
    <row r="56" spans="1:42" x14ac:dyDescent="0.3">
      <c r="A56">
        <v>56</v>
      </c>
      <c r="C56" t="s">
        <v>60</v>
      </c>
      <c r="D56" t="s">
        <v>59</v>
      </c>
      <c r="E56" t="s">
        <v>66</v>
      </c>
      <c r="F56" t="s">
        <v>58</v>
      </c>
      <c r="G56" t="s">
        <v>60</v>
      </c>
      <c r="H56" t="s">
        <v>58</v>
      </c>
      <c r="I56" t="s">
        <v>59</v>
      </c>
      <c r="J56" t="s">
        <v>66</v>
      </c>
      <c r="K56" t="s">
        <v>58</v>
      </c>
      <c r="L56" t="s">
        <v>65</v>
      </c>
      <c r="M56" t="s">
        <v>65</v>
      </c>
      <c r="N56" t="s">
        <v>59</v>
      </c>
      <c r="O56" t="s">
        <v>59</v>
      </c>
      <c r="P56" t="s">
        <v>66</v>
      </c>
      <c r="Q56" t="s">
        <v>59</v>
      </c>
      <c r="R56" t="s">
        <v>58</v>
      </c>
      <c r="S56" t="s">
        <v>59</v>
      </c>
      <c r="U56" t="s">
        <v>16</v>
      </c>
      <c r="V56" s="2">
        <f t="shared" ref="V56:V72" si="4">(V34+W34+X34)/61</f>
        <v>0</v>
      </c>
      <c r="W56" s="2">
        <f t="shared" ref="W56:W72" si="5">(V34+W34)/61</f>
        <v>0</v>
      </c>
      <c r="X56" s="2">
        <f t="shared" ref="X56:X72" si="6">(V34)/61</f>
        <v>0</v>
      </c>
      <c r="AI56" t="s">
        <v>26</v>
      </c>
      <c r="AJ56">
        <v>26</v>
      </c>
      <c r="AK56">
        <v>22</v>
      </c>
      <c r="AL56">
        <v>9</v>
      </c>
      <c r="AM56">
        <v>3</v>
      </c>
      <c r="AN56">
        <v>1</v>
      </c>
      <c r="AO56">
        <v>0</v>
      </c>
      <c r="AP56">
        <v>0</v>
      </c>
    </row>
    <row r="57" spans="1:42" x14ac:dyDescent="0.3">
      <c r="A57">
        <v>57</v>
      </c>
      <c r="C57" t="s">
        <v>60</v>
      </c>
      <c r="D57" t="s">
        <v>65</v>
      </c>
      <c r="E57" t="s">
        <v>59</v>
      </c>
      <c r="F57" t="s">
        <v>58</v>
      </c>
      <c r="G57" t="s">
        <v>69</v>
      </c>
      <c r="H57" t="s">
        <v>60</v>
      </c>
      <c r="I57" t="s">
        <v>59</v>
      </c>
      <c r="J57" t="s">
        <v>66</v>
      </c>
      <c r="K57" t="s">
        <v>59</v>
      </c>
      <c r="L57" t="s">
        <v>59</v>
      </c>
      <c r="M57" t="s">
        <v>59</v>
      </c>
      <c r="N57" t="s">
        <v>59</v>
      </c>
      <c r="O57" t="s">
        <v>59</v>
      </c>
      <c r="P57" t="s">
        <v>66</v>
      </c>
      <c r="Q57" t="s">
        <v>66</v>
      </c>
      <c r="R57" t="s">
        <v>66</v>
      </c>
      <c r="S57" t="s">
        <v>66</v>
      </c>
      <c r="U57" t="s">
        <v>112</v>
      </c>
      <c r="V57" s="2">
        <f t="shared" si="4"/>
        <v>0.29508196721311475</v>
      </c>
      <c r="W57" s="2">
        <f t="shared" si="5"/>
        <v>3.2786885245901641E-2</v>
      </c>
      <c r="X57" s="2">
        <f t="shared" si="6"/>
        <v>0</v>
      </c>
      <c r="AI57" t="s">
        <v>114</v>
      </c>
      <c r="AJ57">
        <v>13</v>
      </c>
      <c r="AK57">
        <v>33</v>
      </c>
      <c r="AL57">
        <v>11</v>
      </c>
      <c r="AM57">
        <v>3</v>
      </c>
      <c r="AN57">
        <v>1</v>
      </c>
      <c r="AO57">
        <v>0</v>
      </c>
      <c r="AP57">
        <v>0</v>
      </c>
    </row>
    <row r="58" spans="1:42" x14ac:dyDescent="0.3">
      <c r="A58">
        <v>58</v>
      </c>
      <c r="C58" t="s">
        <v>60</v>
      </c>
      <c r="D58" t="s">
        <v>59</v>
      </c>
      <c r="E58" t="s">
        <v>59</v>
      </c>
      <c r="F58" t="s">
        <v>58</v>
      </c>
      <c r="G58" t="s">
        <v>58</v>
      </c>
      <c r="H58" t="s">
        <v>58</v>
      </c>
      <c r="I58" t="s">
        <v>59</v>
      </c>
      <c r="J58" t="s">
        <v>59</v>
      </c>
      <c r="K58" t="s">
        <v>59</v>
      </c>
      <c r="L58" t="s">
        <v>65</v>
      </c>
      <c r="M58" t="s">
        <v>65</v>
      </c>
      <c r="N58" t="s">
        <v>66</v>
      </c>
      <c r="O58" t="s">
        <v>65</v>
      </c>
      <c r="P58" t="s">
        <v>59</v>
      </c>
      <c r="Q58" t="s">
        <v>65</v>
      </c>
      <c r="R58" t="s">
        <v>58</v>
      </c>
      <c r="S58" t="s">
        <v>66</v>
      </c>
      <c r="U58" t="s">
        <v>113</v>
      </c>
      <c r="V58" s="2">
        <f t="shared" si="4"/>
        <v>0</v>
      </c>
      <c r="W58" s="2">
        <f t="shared" si="5"/>
        <v>0</v>
      </c>
      <c r="X58" s="2">
        <f t="shared" si="6"/>
        <v>0</v>
      </c>
      <c r="AI58" t="s">
        <v>18</v>
      </c>
      <c r="AJ58">
        <v>6</v>
      </c>
      <c r="AK58">
        <v>32</v>
      </c>
      <c r="AL58">
        <v>18</v>
      </c>
      <c r="AM58">
        <v>4</v>
      </c>
      <c r="AN58">
        <v>1</v>
      </c>
      <c r="AO58">
        <v>0</v>
      </c>
      <c r="AP58">
        <v>0</v>
      </c>
    </row>
    <row r="59" spans="1:42" x14ac:dyDescent="0.3">
      <c r="A59">
        <v>59</v>
      </c>
      <c r="C59" t="s">
        <v>68</v>
      </c>
      <c r="D59" t="s">
        <v>60</v>
      </c>
      <c r="E59" t="s">
        <v>59</v>
      </c>
      <c r="F59" t="s">
        <v>69</v>
      </c>
      <c r="G59" t="s">
        <v>68</v>
      </c>
      <c r="H59" t="s">
        <v>60</v>
      </c>
      <c r="I59" t="s">
        <v>59</v>
      </c>
      <c r="J59" t="s">
        <v>59</v>
      </c>
      <c r="K59" t="s">
        <v>58</v>
      </c>
      <c r="L59" t="s">
        <v>58</v>
      </c>
      <c r="M59" t="s">
        <v>66</v>
      </c>
      <c r="N59" t="s">
        <v>59</v>
      </c>
      <c r="O59" t="s">
        <v>65</v>
      </c>
      <c r="P59" t="s">
        <v>60</v>
      </c>
      <c r="Q59" t="s">
        <v>66</v>
      </c>
      <c r="R59" t="s">
        <v>69</v>
      </c>
      <c r="S59" t="s">
        <v>66</v>
      </c>
      <c r="U59" t="s">
        <v>21</v>
      </c>
      <c r="V59" s="2">
        <f t="shared" si="4"/>
        <v>0.18032786885245902</v>
      </c>
      <c r="W59" s="2">
        <f t="shared" si="5"/>
        <v>0</v>
      </c>
      <c r="X59" s="2">
        <f t="shared" si="6"/>
        <v>0</v>
      </c>
      <c r="AI59" t="s">
        <v>25</v>
      </c>
      <c r="AJ59">
        <v>21</v>
      </c>
      <c r="AK59">
        <v>22</v>
      </c>
      <c r="AL59">
        <v>14</v>
      </c>
      <c r="AM59">
        <v>3</v>
      </c>
      <c r="AN59">
        <v>1</v>
      </c>
      <c r="AO59">
        <v>0</v>
      </c>
      <c r="AP59">
        <v>0</v>
      </c>
    </row>
    <row r="60" spans="1:42" x14ac:dyDescent="0.3">
      <c r="A60">
        <v>60</v>
      </c>
      <c r="C60" t="s">
        <v>60</v>
      </c>
      <c r="D60" t="s">
        <v>59</v>
      </c>
      <c r="E60" t="s">
        <v>59</v>
      </c>
      <c r="F60" t="s">
        <v>66</v>
      </c>
      <c r="G60" t="s">
        <v>60</v>
      </c>
      <c r="H60" t="s">
        <v>58</v>
      </c>
      <c r="I60" t="s">
        <v>65</v>
      </c>
      <c r="J60" t="s">
        <v>59</v>
      </c>
      <c r="K60" t="s">
        <v>59</v>
      </c>
      <c r="L60" t="s">
        <v>65</v>
      </c>
      <c r="M60" t="s">
        <v>65</v>
      </c>
      <c r="N60" t="s">
        <v>65</v>
      </c>
      <c r="O60" t="s">
        <v>65</v>
      </c>
      <c r="P60" t="s">
        <v>59</v>
      </c>
      <c r="Q60" t="s">
        <v>59</v>
      </c>
      <c r="R60" t="s">
        <v>60</v>
      </c>
      <c r="S60" t="s">
        <v>59</v>
      </c>
      <c r="U60" t="s">
        <v>29</v>
      </c>
      <c r="V60" s="2">
        <f t="shared" si="4"/>
        <v>0.47540983606557374</v>
      </c>
      <c r="W60" s="2">
        <f t="shared" si="5"/>
        <v>0.18032786885245902</v>
      </c>
      <c r="X60" s="2">
        <f t="shared" si="6"/>
        <v>0</v>
      </c>
      <c r="AI60" t="s">
        <v>22</v>
      </c>
      <c r="AJ60">
        <v>11</v>
      </c>
      <c r="AK60">
        <v>25</v>
      </c>
      <c r="AL60">
        <v>17</v>
      </c>
      <c r="AM60">
        <v>6</v>
      </c>
      <c r="AN60">
        <v>2</v>
      </c>
      <c r="AO60">
        <v>0</v>
      </c>
      <c r="AP60">
        <v>0</v>
      </c>
    </row>
    <row r="61" spans="1:42" x14ac:dyDescent="0.3">
      <c r="A61">
        <v>61</v>
      </c>
      <c r="C61" t="s">
        <v>58</v>
      </c>
      <c r="D61" t="s">
        <v>65</v>
      </c>
      <c r="E61" t="s">
        <v>59</v>
      </c>
      <c r="F61" t="s">
        <v>66</v>
      </c>
      <c r="G61" t="s">
        <v>58</v>
      </c>
      <c r="H61" t="s">
        <v>66</v>
      </c>
      <c r="I61" t="s">
        <v>59</v>
      </c>
      <c r="J61" t="s">
        <v>59</v>
      </c>
      <c r="K61" t="s">
        <v>59</v>
      </c>
      <c r="L61" t="s">
        <v>65</v>
      </c>
      <c r="M61" t="s">
        <v>65</v>
      </c>
      <c r="N61" t="s">
        <v>58</v>
      </c>
      <c r="O61" t="s">
        <v>59</v>
      </c>
      <c r="P61" t="s">
        <v>66</v>
      </c>
      <c r="Q61" t="s">
        <v>59</v>
      </c>
      <c r="R61" t="s">
        <v>66</v>
      </c>
      <c r="S61" t="s">
        <v>59</v>
      </c>
      <c r="U61" t="s">
        <v>19</v>
      </c>
      <c r="V61" s="2">
        <f t="shared" si="4"/>
        <v>0.36065573770491804</v>
      </c>
      <c r="W61" s="2">
        <f t="shared" si="5"/>
        <v>4.9180327868852458E-2</v>
      </c>
      <c r="X61" s="2">
        <f t="shared" si="6"/>
        <v>0</v>
      </c>
      <c r="AI61" t="s">
        <v>110</v>
      </c>
      <c r="AJ61">
        <v>1</v>
      </c>
      <c r="AK61">
        <v>23</v>
      </c>
      <c r="AL61">
        <v>21</v>
      </c>
      <c r="AM61">
        <v>9</v>
      </c>
      <c r="AN61">
        <v>7</v>
      </c>
      <c r="AO61">
        <v>0</v>
      </c>
      <c r="AP61">
        <v>0</v>
      </c>
    </row>
    <row r="62" spans="1:42" x14ac:dyDescent="0.3">
      <c r="A62">
        <v>62</v>
      </c>
      <c r="C62" t="s">
        <v>60</v>
      </c>
      <c r="D62" t="s">
        <v>59</v>
      </c>
      <c r="E62" t="s">
        <v>59</v>
      </c>
      <c r="F62" t="s">
        <v>58</v>
      </c>
      <c r="G62" t="s">
        <v>60</v>
      </c>
      <c r="H62" t="s">
        <v>66</v>
      </c>
      <c r="I62" t="s">
        <v>59</v>
      </c>
      <c r="J62" t="s">
        <v>59</v>
      </c>
      <c r="K62" t="s">
        <v>66</v>
      </c>
      <c r="L62" t="s">
        <v>65</v>
      </c>
      <c r="M62" t="s">
        <v>65</v>
      </c>
      <c r="N62" t="s">
        <v>59</v>
      </c>
      <c r="O62" t="s">
        <v>65</v>
      </c>
      <c r="P62" t="s">
        <v>59</v>
      </c>
      <c r="Q62" t="s">
        <v>65</v>
      </c>
      <c r="R62" t="s">
        <v>58</v>
      </c>
      <c r="S62" t="s">
        <v>59</v>
      </c>
      <c r="U62" t="s">
        <v>24</v>
      </c>
      <c r="V62" s="2">
        <f t="shared" si="4"/>
        <v>0.63934426229508201</v>
      </c>
      <c r="W62" s="2">
        <f t="shared" si="5"/>
        <v>0.27868852459016391</v>
      </c>
      <c r="X62" s="2">
        <f t="shared" si="6"/>
        <v>1.6393442622950821E-2</v>
      </c>
      <c r="AI62" t="s">
        <v>32</v>
      </c>
      <c r="AJ62">
        <v>3</v>
      </c>
      <c r="AK62">
        <v>20</v>
      </c>
      <c r="AL62">
        <v>21</v>
      </c>
      <c r="AM62">
        <v>8</v>
      </c>
      <c r="AN62">
        <v>7</v>
      </c>
      <c r="AO62">
        <v>1</v>
      </c>
      <c r="AP62">
        <v>1</v>
      </c>
    </row>
    <row r="63" spans="1:42" x14ac:dyDescent="0.3">
      <c r="U63" t="s">
        <v>30</v>
      </c>
      <c r="V63" s="2">
        <f t="shared" si="4"/>
        <v>0.72131147540983609</v>
      </c>
      <c r="W63" s="2">
        <f t="shared" si="5"/>
        <v>0.39344262295081966</v>
      </c>
      <c r="X63" s="2">
        <f t="shared" si="6"/>
        <v>6.5573770491803282E-2</v>
      </c>
      <c r="AI63" t="s">
        <v>111</v>
      </c>
      <c r="AJ63">
        <v>4</v>
      </c>
      <c r="AK63">
        <v>17</v>
      </c>
      <c r="AL63">
        <v>20</v>
      </c>
      <c r="AM63">
        <v>8</v>
      </c>
      <c r="AN63">
        <v>9</v>
      </c>
      <c r="AO63">
        <v>3</v>
      </c>
      <c r="AP63">
        <v>0</v>
      </c>
    </row>
    <row r="64" spans="1:42" x14ac:dyDescent="0.3">
      <c r="U64" t="s">
        <v>111</v>
      </c>
      <c r="V64" s="2">
        <f t="shared" si="4"/>
        <v>0.67213114754098358</v>
      </c>
      <c r="W64" s="2">
        <f t="shared" si="5"/>
        <v>0.34426229508196721</v>
      </c>
      <c r="X64" s="2">
        <f t="shared" si="6"/>
        <v>6.5573770491803282E-2</v>
      </c>
      <c r="AI64" t="s">
        <v>30</v>
      </c>
      <c r="AJ64">
        <v>4</v>
      </c>
      <c r="AK64">
        <v>20</v>
      </c>
      <c r="AL64">
        <v>20</v>
      </c>
      <c r="AM64">
        <v>7</v>
      </c>
      <c r="AN64">
        <v>8</v>
      </c>
      <c r="AO64">
        <v>1</v>
      </c>
      <c r="AP64">
        <v>1</v>
      </c>
    </row>
    <row r="65" spans="21:42" x14ac:dyDescent="0.3">
      <c r="U65" t="s">
        <v>32</v>
      </c>
      <c r="V65" s="2">
        <f t="shared" si="4"/>
        <v>0.72131147540983609</v>
      </c>
      <c r="W65" s="2">
        <f t="shared" si="5"/>
        <v>0.37704918032786883</v>
      </c>
      <c r="X65" s="2">
        <f t="shared" si="6"/>
        <v>4.9180327868852458E-2</v>
      </c>
      <c r="AI65" t="s">
        <v>24</v>
      </c>
      <c r="AJ65">
        <v>1</v>
      </c>
      <c r="AK65">
        <v>16</v>
      </c>
      <c r="AL65">
        <v>22</v>
      </c>
      <c r="AM65">
        <v>12</v>
      </c>
      <c r="AN65">
        <v>8</v>
      </c>
      <c r="AO65">
        <v>1</v>
      </c>
      <c r="AP65">
        <v>1</v>
      </c>
    </row>
    <row r="66" spans="21:42" x14ac:dyDescent="0.3">
      <c r="U66" t="s">
        <v>110</v>
      </c>
      <c r="V66" s="2">
        <f t="shared" si="4"/>
        <v>0.73770491803278693</v>
      </c>
      <c r="W66" s="2">
        <f t="shared" si="5"/>
        <v>0.39344262295081966</v>
      </c>
      <c r="X66" s="2">
        <f t="shared" si="6"/>
        <v>1.6393442622950821E-2</v>
      </c>
      <c r="AI66" t="s">
        <v>19</v>
      </c>
      <c r="AJ66">
        <v>0</v>
      </c>
      <c r="AK66">
        <v>3</v>
      </c>
      <c r="AL66">
        <v>19</v>
      </c>
      <c r="AM66">
        <v>26</v>
      </c>
      <c r="AN66">
        <v>8</v>
      </c>
      <c r="AO66">
        <v>5</v>
      </c>
      <c r="AP66">
        <v>0</v>
      </c>
    </row>
    <row r="67" spans="21:42" x14ac:dyDescent="0.3">
      <c r="U67" t="s">
        <v>22</v>
      </c>
      <c r="V67" s="2">
        <f t="shared" si="4"/>
        <v>0.86885245901639341</v>
      </c>
      <c r="W67" s="2">
        <f t="shared" si="5"/>
        <v>0.5901639344262295</v>
      </c>
      <c r="X67" s="2">
        <f t="shared" si="6"/>
        <v>0.18032786885245902</v>
      </c>
      <c r="AI67" t="s">
        <v>29</v>
      </c>
      <c r="AJ67">
        <v>0</v>
      </c>
      <c r="AK67">
        <v>11</v>
      </c>
      <c r="AL67">
        <v>18</v>
      </c>
      <c r="AM67">
        <v>15</v>
      </c>
      <c r="AN67">
        <v>12</v>
      </c>
      <c r="AO67">
        <v>5</v>
      </c>
      <c r="AP67">
        <v>0</v>
      </c>
    </row>
    <row r="68" spans="21:42" x14ac:dyDescent="0.3">
      <c r="U68" t="s">
        <v>25</v>
      </c>
      <c r="V68" s="2">
        <f t="shared" si="4"/>
        <v>0.93442622950819676</v>
      </c>
      <c r="W68" s="2">
        <f t="shared" si="5"/>
        <v>0.70491803278688525</v>
      </c>
      <c r="X68" s="2">
        <f t="shared" si="6"/>
        <v>0.34426229508196721</v>
      </c>
      <c r="AI68" t="s">
        <v>21</v>
      </c>
      <c r="AJ68">
        <v>0</v>
      </c>
      <c r="AK68">
        <v>0</v>
      </c>
      <c r="AL68">
        <v>11</v>
      </c>
      <c r="AM68">
        <v>18</v>
      </c>
      <c r="AN68">
        <v>25</v>
      </c>
      <c r="AO68">
        <v>6</v>
      </c>
      <c r="AP68">
        <v>1</v>
      </c>
    </row>
    <row r="69" spans="21:42" x14ac:dyDescent="0.3">
      <c r="U69" t="s">
        <v>18</v>
      </c>
      <c r="V69" s="2">
        <f t="shared" si="4"/>
        <v>0.91803278688524592</v>
      </c>
      <c r="W69" s="2">
        <f t="shared" si="5"/>
        <v>0.62295081967213117</v>
      </c>
      <c r="X69" s="2">
        <f t="shared" si="6"/>
        <v>9.8360655737704916E-2</v>
      </c>
      <c r="AI69" t="s">
        <v>112</v>
      </c>
      <c r="AJ69">
        <v>0</v>
      </c>
      <c r="AK69">
        <v>2</v>
      </c>
      <c r="AL69">
        <v>16</v>
      </c>
      <c r="AM69">
        <v>16</v>
      </c>
      <c r="AN69">
        <v>18</v>
      </c>
      <c r="AO69">
        <v>6</v>
      </c>
      <c r="AP69">
        <v>3</v>
      </c>
    </row>
    <row r="70" spans="21:42" x14ac:dyDescent="0.3">
      <c r="U70" t="s">
        <v>114</v>
      </c>
      <c r="V70" s="2">
        <f t="shared" si="4"/>
        <v>0.93442622950819676</v>
      </c>
      <c r="W70" s="2">
        <f t="shared" si="5"/>
        <v>0.75409836065573765</v>
      </c>
      <c r="X70" s="2">
        <f t="shared" si="6"/>
        <v>0.21311475409836064</v>
      </c>
      <c r="AI70" t="s">
        <v>16</v>
      </c>
      <c r="AJ70">
        <v>0</v>
      </c>
      <c r="AK70">
        <v>0</v>
      </c>
      <c r="AL70">
        <v>0</v>
      </c>
      <c r="AM70">
        <v>10</v>
      </c>
      <c r="AN70">
        <v>36</v>
      </c>
      <c r="AO70">
        <v>10</v>
      </c>
      <c r="AP70">
        <v>5</v>
      </c>
    </row>
    <row r="71" spans="21:42" x14ac:dyDescent="0.3">
      <c r="U71" t="s">
        <v>26</v>
      </c>
      <c r="V71" s="2">
        <f t="shared" si="4"/>
        <v>0.93442622950819676</v>
      </c>
      <c r="W71" s="2">
        <f t="shared" si="5"/>
        <v>0.78688524590163933</v>
      </c>
      <c r="X71" s="2">
        <f t="shared" si="6"/>
        <v>0.42622950819672129</v>
      </c>
      <c r="AI71" t="s">
        <v>109</v>
      </c>
      <c r="AJ71">
        <v>0</v>
      </c>
      <c r="AK71">
        <v>1</v>
      </c>
      <c r="AL71">
        <v>3</v>
      </c>
      <c r="AM71">
        <v>12</v>
      </c>
      <c r="AN71">
        <v>34</v>
      </c>
      <c r="AO71">
        <v>7</v>
      </c>
      <c r="AP71">
        <v>4</v>
      </c>
    </row>
    <row r="72" spans="21:42" x14ac:dyDescent="0.3">
      <c r="U72" t="s">
        <v>17</v>
      </c>
      <c r="V72" s="2">
        <f t="shared" si="4"/>
        <v>0.90163934426229508</v>
      </c>
      <c r="W72" s="2">
        <f t="shared" si="5"/>
        <v>0.67213114754098358</v>
      </c>
      <c r="X72" s="2">
        <f t="shared" si="6"/>
        <v>0.24590163934426229</v>
      </c>
    </row>
  </sheetData>
  <autoFilter ref="A1:AL1" xr:uid="{90B5D377-5947-443E-AE59-BDC0EF48B140}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E28DC3CEDE404BB5A717ABBB1EA05E" ma:contentTypeVersion="15" ma:contentTypeDescription="Criar um novo documento." ma:contentTypeScope="" ma:versionID="3facd9485feb29051a859ad2af19954f">
  <xsd:schema xmlns:xsd="http://www.w3.org/2001/XMLSchema" xmlns:xs="http://www.w3.org/2001/XMLSchema" xmlns:p="http://schemas.microsoft.com/office/2006/metadata/properties" xmlns:ns2="9d0701f0-a049-440b-8218-dfabe4e0cec4" xmlns:ns3="aa227c22-6216-4cc0-85af-a8b9b6b4a563" targetNamespace="http://schemas.microsoft.com/office/2006/metadata/properties" ma:root="true" ma:fieldsID="f10b47c13b639f1e03342c9aa0f91c19" ns2:_="" ns3:_="">
    <xsd:import namespace="9d0701f0-a049-440b-8218-dfabe4e0cec4"/>
    <xsd:import namespace="aa227c22-6216-4cc0-85af-a8b9b6b4a5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0701f0-a049-440b-8218-dfabe4e0c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m" ma:readOnly="false" ma:fieldId="{5cf76f15-5ced-4ddc-b409-7134ff3c332f}" ma:taxonomyMulti="true" ma:sspId="dfcbdd99-737b-40f1-80c9-021e8a5a86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27c22-6216-4cc0-85af-a8b9b6b4a56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68b8698-8d0a-43cc-94dd-55e8aa7f4bbb}" ma:internalName="TaxCatchAll" ma:showField="CatchAllData" ma:web="aa227c22-6216-4cc0-85af-a8b9b6b4a5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0701f0-a049-440b-8218-dfabe4e0cec4">
      <Terms xmlns="http://schemas.microsoft.com/office/infopath/2007/PartnerControls"/>
    </lcf76f155ced4ddcb4097134ff3c332f>
    <TaxCatchAll xmlns="aa227c22-6216-4cc0-85af-a8b9b6b4a563" xsi:nil="true"/>
  </documentManagement>
</p:properties>
</file>

<file path=customXml/itemProps1.xml><?xml version="1.0" encoding="utf-8"?>
<ds:datastoreItem xmlns:ds="http://schemas.openxmlformats.org/officeDocument/2006/customXml" ds:itemID="{423249B1-4EE1-4D5B-866A-C8A7A1A982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0701f0-a049-440b-8218-dfabe4e0cec4"/>
    <ds:schemaRef ds:uri="aa227c22-6216-4cc0-85af-a8b9b6b4a5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8B75F8-96F9-4399-AAA8-34CFAE1505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9E5118-04DE-4680-A300-A24DFBAAAE14}">
  <ds:schemaRefs>
    <ds:schemaRef ds:uri="http://schemas.microsoft.com/office/2006/metadata/properties"/>
    <ds:schemaRef ds:uri="http://schemas.microsoft.com/office/infopath/2007/PartnerControls"/>
    <ds:schemaRef ds:uri="9d0701f0-a049-440b-8218-dfabe4e0cec4"/>
    <ds:schemaRef ds:uri="aa227c22-6216-4cc0-85af-a8b9b6b4a56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Results</vt:lpstr>
      <vt:lpstr>Q1</vt:lpstr>
      <vt:lpstr>Q4</vt:lpstr>
      <vt:lpstr>Q5</vt:lpstr>
      <vt:lpstr>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Burgsteden, Marco van</cp:lastModifiedBy>
  <dcterms:created xsi:type="dcterms:W3CDTF">2023-10-07T18:51:12Z</dcterms:created>
  <dcterms:modified xsi:type="dcterms:W3CDTF">2023-11-19T16:11:16Z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0x01010019E28DC3CEDE404BB5A717ABBB1EA05E</vt:lpwstr>
  </property>
</Properties>
</file>