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felipph/Dropbox/MaxxCard/VALID/"/>
    </mc:Choice>
  </mc:AlternateContent>
  <bookViews>
    <workbookView xWindow="0" yWindow="460" windowWidth="38400" windowHeight="20140" tabRatio="578" firstSheet="1" activeTab="1"/>
  </bookViews>
  <sheets>
    <sheet name="Overview" sheetId="7" r:id="rId1"/>
    <sheet name="Header" sheetId="1" r:id="rId2"/>
    <sheet name="Record" sheetId="2" r:id="rId3"/>
    <sheet name="Dados de Postagem" sheetId="11" r:id="rId4"/>
    <sheet name="RFU 105" sheetId="12" r:id="rId5"/>
    <sheet name="ChipRecord" sheetId="6" r:id="rId6"/>
    <sheet name="Trailer" sheetId="3" r:id="rId7"/>
    <sheet name="FileNaming" sheetId="9" r:id="rId8"/>
    <sheet name="Glossary" sheetId="8" r:id="rId9"/>
    <sheet name="Changelog" sheetId="10" r:id="rId10"/>
  </sheets>
  <definedNames>
    <definedName name="ACM">Glossary!$B$8</definedName>
    <definedName name="AID">Glossary!$B$7</definedName>
    <definedName name="ALU">Glossary!$B$9</definedName>
    <definedName name="APM">Glossary!$B$10</definedName>
    <definedName name="ASCII">Glossary!$B$11</definedName>
    <definedName name="BIN">Glossary!$B$12</definedName>
    <definedName name="CNPJ">Glossary!$B$14</definedName>
    <definedName name="CPF">Glossary!$B$15</definedName>
    <definedName name="CVC">Glossary!$B$16</definedName>
    <definedName name="CVV">Glossary!$B$18</definedName>
    <definedName name="DGI">Glossary!$B$22</definedName>
    <definedName name="iCVC">Glossary!$B$26</definedName>
    <definedName name="iCVV">Glossary!$B$27</definedName>
    <definedName name="IIN">Glossary!$B$28</definedName>
    <definedName name="NSA">Glossary!$B$29</definedName>
    <definedName name="PAN">Glossary!$B$30</definedName>
    <definedName name="PDC">Glossary!$B$31</definedName>
    <definedName name="PIN">Glossary!$B$32</definedName>
    <definedName name="PINBlock">Glossary!$B$33</definedName>
    <definedName name="RFU">Glossary!$B$35</definedName>
    <definedName name="RID">Glossary!$B$34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2" l="1"/>
  <c r="D2" i="12"/>
  <c r="C3" i="12"/>
  <c r="D3" i="12"/>
  <c r="C4" i="12"/>
  <c r="D4" i="12"/>
  <c r="C5" i="12"/>
  <c r="D5" i="12"/>
  <c r="C6" i="12"/>
  <c r="D6" i="12"/>
  <c r="B9" i="11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C8" i="3"/>
  <c r="D8" i="3"/>
  <c r="C9" i="3"/>
  <c r="D9" i="3"/>
  <c r="C10" i="3"/>
  <c r="D10" i="3"/>
  <c r="C11" i="3"/>
  <c r="D11" i="3"/>
  <c r="C7" i="1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9" i="6"/>
  <c r="C40" i="6"/>
  <c r="D40" i="6"/>
  <c r="C41" i="6"/>
  <c r="D41" i="6"/>
  <c r="C42" i="6"/>
  <c r="D42" i="6"/>
  <c r="D32" i="2"/>
  <c r="E6" i="1"/>
  <c r="C43" i="6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</calcChain>
</file>

<file path=xl/sharedStrings.xml><?xml version="1.0" encoding="utf-8"?>
<sst xmlns="http://schemas.openxmlformats.org/spreadsheetml/2006/main" count="647" uniqueCount="370">
  <si>
    <t>Campo</t>
  </si>
  <si>
    <t>Formato</t>
  </si>
  <si>
    <t>Descrição</t>
  </si>
  <si>
    <t>Identificador</t>
  </si>
  <si>
    <t>Fixo</t>
  </si>
  <si>
    <t>Sequencial</t>
  </si>
  <si>
    <t>Numerico preenchido a esquerda com zeros</t>
  </si>
  <si>
    <t>Sequencial crescente iniciando com 00000001 e terminando com o total de linhas do arquivo no trailer</t>
  </si>
  <si>
    <t>Fixo "H" para sinalizar que se trata de uma linha de Header</t>
  </si>
  <si>
    <t>Fixo "T" para sinalizar que se trata de uma linha de Trailer</t>
  </si>
  <si>
    <t>Nome da empresa</t>
  </si>
  <si>
    <t>BIN</t>
  </si>
  <si>
    <t>Numérico de 6 digitos</t>
  </si>
  <si>
    <t>Produto</t>
  </si>
  <si>
    <t>Nome do produto / cartão plastico que deve ser utilizado com o arquivo</t>
  </si>
  <si>
    <t>Fixo contendo "DATE="</t>
  </si>
  <si>
    <t>Data</t>
  </si>
  <si>
    <t>Data no formato AAAAMMDD</t>
  </si>
  <si>
    <t>Fixo contendo "FILE SEQUENCE="</t>
  </si>
  <si>
    <t>File Sequence</t>
  </si>
  <si>
    <t>Numérico preenchido a esquerda com zeros</t>
  </si>
  <si>
    <t>Número sequencial do arquivo enviado. Este campo serve para garantir que nenhum arquivo foi ignorado no processamento. Cada arquivo enviado deve ter um número que é igual ao anterior acrescido de 1.</t>
  </si>
  <si>
    <t>Fixo contendo "MODE="</t>
  </si>
  <si>
    <t>Deve ser "TEST" para arquivos com chaves de teste e "PROD" para arquivos gerados com chaves de produção</t>
  </si>
  <si>
    <t>Fixo contendo "NUM RECORDS="</t>
  </si>
  <si>
    <t>Quantidade</t>
  </si>
  <si>
    <t>Quantidade total de cartões carregados pelo arquivo de dados.</t>
  </si>
  <si>
    <t>Terminador</t>
  </si>
  <si>
    <t>Binário</t>
  </si>
  <si>
    <t>RFU</t>
  </si>
  <si>
    <t>PAN</t>
  </si>
  <si>
    <t>Texto livre</t>
  </si>
  <si>
    <t>Trilha1</t>
  </si>
  <si>
    <t xml:space="preserve">Fixo </t>
  </si>
  <si>
    <t xml:space="preserve">Fixo "?" para indicar o final da trilha 1. O sinal de terminação de trilha deve ser inserido ao final dos dados válidos da trilha. </t>
  </si>
  <si>
    <t>Fixo ";" para indicar inicio da trilha 2</t>
  </si>
  <si>
    <t>Trilha2</t>
  </si>
  <si>
    <t>Fixo "?" para indicar o final da trilha 2. O sinal de terminação de trilha deve ser inserido ao final dos dados válidos da trilha. A trilha não pode ultrapassar o comprimento de 37 caracteres conforme ISO7811</t>
  </si>
  <si>
    <t>Fixo "|" Para indicar início dos dados de postagem</t>
  </si>
  <si>
    <t xml:space="preserve">Fixo "TOTAL=" </t>
  </si>
  <si>
    <t>Campo contendo a quantidade total de cartões transportados no arquivo, o valor deve ser igual ao campo "Quantidade" do header</t>
  </si>
  <si>
    <t>Fixo "NSA="</t>
  </si>
  <si>
    <t>Número de sequencia de arquivo - Para garantir que todos os arquivos enviados foram recebidos sem que haja falhas que ocasionem a perda de um arquivo inteiro. O NSA é igual ao File sequence enquanto não houver retransmissão de arquivos. Quando houver uma retransmissão, o NSA é incrementado, o file sequence não.</t>
  </si>
  <si>
    <t>Reservado para uso fuuro</t>
  </si>
  <si>
    <t>Espaços, em ASCII, 0x20</t>
  </si>
  <si>
    <t>Versão</t>
  </si>
  <si>
    <t>PINBlock</t>
  </si>
  <si>
    <t>Espaços para facilitar visualização</t>
  </si>
  <si>
    <t>Marcador chip</t>
  </si>
  <si>
    <t>Fixo "#CH#" para indicar início dos dados do chip</t>
  </si>
  <si>
    <t>Quantidade de aplicações</t>
  </si>
  <si>
    <t>AID da aplicação 1</t>
  </si>
  <si>
    <t>Formato dos dados do chip da aplicação 1</t>
  </si>
  <si>
    <t>Tamanho dos dados da aplicação 1</t>
  </si>
  <si>
    <t>Dados da aplicação 1</t>
  </si>
  <si>
    <t>var</t>
  </si>
  <si>
    <t>String hexa contendo os dados da aplicação de acordo com o seu tipo.</t>
  </si>
  <si>
    <t>AID da aplicação 2</t>
  </si>
  <si>
    <t>Tipo dos dados da aplicação 2</t>
  </si>
  <si>
    <t>Tamanho dos dados da aplicação 2</t>
  </si>
  <si>
    <t>Dados da aplicação 2</t>
  </si>
  <si>
    <t>AID da aplicação. Ex.: "A0000005555010"</t>
  </si>
  <si>
    <t>AID da aplicação. Ex.: "A0000005555020"</t>
  </si>
  <si>
    <t>Agência</t>
  </si>
  <si>
    <t>Posto</t>
  </si>
  <si>
    <t>Conta</t>
  </si>
  <si>
    <r>
      <t xml:space="preserve">Texto contendo os dados a serem impressos na segunda linha do plástico. Se o cartão for embossado em relevo há limitações quanto a caracteres especiais e caracteres acentuados. No exemplo transporta o nome do card holder - </t>
    </r>
    <r>
      <rPr>
        <b/>
        <sz val="11"/>
        <color theme="1"/>
        <rFont val="Calibri"/>
        <family val="2"/>
        <scheme val="minor"/>
      </rPr>
      <t>Nome do titular</t>
    </r>
  </si>
  <si>
    <r>
      <t xml:space="preserve">Texto contendo os dados a serem impressos na quarta linha do plástico. Se o cartão for embossado em relevo há limitações quanto a caracteres especiais e caracteres acentuados. No exemplo carrega número da agencia e conta corrente. </t>
    </r>
    <r>
      <rPr>
        <b/>
        <sz val="11"/>
        <color theme="1"/>
        <rFont val="Calibri"/>
        <family val="2"/>
        <scheme val="minor"/>
      </rPr>
      <t>Agência + posto</t>
    </r>
    <r>
      <rPr>
        <sz val="11"/>
        <color theme="1"/>
        <rFont val="Calibri"/>
        <family val="2"/>
        <scheme val="minor"/>
      </rPr>
      <t xml:space="preserve"> no formato : "0014-00"  222222-7</t>
    </r>
  </si>
  <si>
    <t>Trilha 1</t>
  </si>
  <si>
    <t>Trilha 2</t>
  </si>
  <si>
    <t>DDMMAA</t>
  </si>
  <si>
    <t>Introdução</t>
  </si>
  <si>
    <t xml:space="preserve">Texto livre, preenchido à direita com espaços </t>
  </si>
  <si>
    <t>Header</t>
  </si>
  <si>
    <t>Início</t>
  </si>
  <si>
    <t>Fim</t>
  </si>
  <si>
    <t>Numérico, preenchido à esquerda com zeros</t>
  </si>
  <si>
    <t>Numérico de 8 dígitos</t>
  </si>
  <si>
    <t>Modo</t>
  </si>
  <si>
    <t>NSA</t>
  </si>
  <si>
    <t>Sequencial crescente iniciando com "00000001"</t>
  </si>
  <si>
    <t>Nome da empresa que está enviando o arquivo, ex: "CLIENTE         "</t>
  </si>
  <si>
    <t>Fixo, contendo a string "BIN="</t>
  </si>
  <si>
    <t>Record</t>
  </si>
  <si>
    <t>Voltar</t>
  </si>
  <si>
    <r>
      <t xml:space="preserve">Campo utilizado para imprimir no material de postagem dos cartões. Pode conter informações como etiquetas de endereçamento, controle de </t>
    </r>
    <r>
      <rPr>
        <i/>
        <sz val="11"/>
        <color theme="1"/>
        <rFont val="Calibri"/>
        <family val="2"/>
        <scheme val="minor"/>
      </rPr>
      <t>courriers</t>
    </r>
    <r>
      <rPr>
        <sz val="11"/>
        <color theme="1"/>
        <rFont val="Calibri"/>
        <family val="2"/>
        <scheme val="minor"/>
      </rPr>
      <t>, códigos de rastreio, etc. 
A formatação e o conteúdo desse campo deve ser acordada entre o Emissor e a Personalizadora</t>
    </r>
  </si>
  <si>
    <t>Acrônimo</t>
  </si>
  <si>
    <t>IIN</t>
  </si>
  <si>
    <t>Issuer Identification Number</t>
  </si>
  <si>
    <t>Primary Account Number</t>
  </si>
  <si>
    <t>Número Sequencial do Arquivo</t>
  </si>
  <si>
    <t>Significado</t>
  </si>
  <si>
    <t>Ver IIN</t>
  </si>
  <si>
    <t>Bank Identification Number</t>
  </si>
  <si>
    <t xml:space="preserve">O BIN/IIN, os 6 dígitos do Emissor/Produto de acordo com a norma ISO 7812. </t>
  </si>
  <si>
    <t>Um número sequencial, incrementado a cada envio.</t>
  </si>
  <si>
    <t>Reserved for Future Use</t>
  </si>
  <si>
    <t>Reservado para Uso Futuro. 
Campos normalmente contendo zeros ou espaços que não são utilizados atualmente mas são reservados para uso futuro desta especificação.</t>
  </si>
  <si>
    <t>ASCII</t>
  </si>
  <si>
    <t>American Standard Code for Information Interchange</t>
  </si>
  <si>
    <t>Padrão mundial de codificação de caracteres utilizado em baixa plataforma</t>
  </si>
  <si>
    <t>Número de 6 dígitos que identifica unicamente um Emissor e/ou Produto, de acordo com a norma ISO7812. Faz parte do número do cartão (PAN).
Em cartões ISO 7812, o PAN é separado em blocos de 4 caracteres, o que faz os primeiros 4 dígitos do IIN ficarem destacados na 1a linha de embossing, mas o IIN possui 6 dígitos.</t>
  </si>
  <si>
    <r>
      <t xml:space="preserve">Descrição do formato do cabeçalho dos arquivos de </t>
    </r>
    <r>
      <rPr>
        <i/>
        <sz val="11"/>
        <color theme="1"/>
        <rFont val="Calibri"/>
        <family val="2"/>
        <scheme val="minor"/>
      </rPr>
      <t>embossing da paySmart</t>
    </r>
  </si>
  <si>
    <r>
      <t xml:space="preserve">Descrição do formato dos registros de </t>
    </r>
    <r>
      <rPr>
        <i/>
        <sz val="11"/>
        <color theme="1"/>
        <rFont val="Calibri"/>
        <family val="2"/>
        <scheme val="minor"/>
      </rPr>
      <t xml:space="preserve">embossing </t>
    </r>
    <r>
      <rPr>
        <sz val="11"/>
        <color theme="1"/>
        <rFont val="Calibri"/>
        <family val="2"/>
        <scheme val="minor"/>
      </rPr>
      <t>da paySmart</t>
    </r>
  </si>
  <si>
    <t>Data no formato DD-MM-AA</t>
  </si>
  <si>
    <t>Identificador único do cliente para a paySmart</t>
  </si>
  <si>
    <t>Exemplos:</t>
  </si>
  <si>
    <r>
      <t xml:space="preserve">Identificador do Perfil Eletrônico: </t>
    </r>
    <r>
      <rPr>
        <b/>
        <sz val="11"/>
        <color theme="1"/>
        <rFont val="Calibri"/>
        <family val="2"/>
        <scheme val="minor"/>
      </rPr>
      <t>01</t>
    </r>
  </si>
  <si>
    <t>Separador</t>
  </si>
  <si>
    <t>CCCCC</t>
  </si>
  <si>
    <t>_</t>
  </si>
  <si>
    <t>BBBBB</t>
  </si>
  <si>
    <t>BIN/IIN</t>
  </si>
  <si>
    <t>IP</t>
  </si>
  <si>
    <t>Identificador de Produto</t>
  </si>
  <si>
    <t xml:space="preserve">Data </t>
  </si>
  <si>
    <t>PE</t>
  </si>
  <si>
    <t>Identificador de Perfil Eletrônico</t>
  </si>
  <si>
    <t>Codigo de Cliente</t>
  </si>
  <si>
    <t>2 caracteres indicando se o produto é:
"CN" - Crédito Nacional 
"DN" - Débito Nacional
"MN" - Múltiplo Nacional
"VN" - Voucher Nacional
"ON" - Outros, Nacional</t>
  </si>
  <si>
    <t>Terminador de linha padrão Windows \n\r (0x0D 0x0A)</t>
  </si>
  <si>
    <t>Texto, fixo</t>
  </si>
  <si>
    <t>Reservado para uso futuro. Preenchido com espaços em branco.</t>
  </si>
  <si>
    <t>Sequencial crescente, iniciando com 00000002. 
Facilita na identificação de um registro de dados corrompido durante a transmissão.</t>
  </si>
  <si>
    <t>Reservado para uso futuro. 
Preenchido com espaços em branco</t>
  </si>
  <si>
    <t xml:space="preserve">Fixo "D" para sinalizar que se trata de uma linha de Detalhe </t>
  </si>
  <si>
    <t xml:space="preserve">Indica o tipo de cartão: 
Exemplos:
"20" - Conta Corrente PF 
"21" - Conta Poupança PF 
"22" - Conta Corrente PJ 
"23" - Cartão Funcional </t>
  </si>
  <si>
    <t xml:space="preserve">Texto, formatado como 4 blocos com espaços </t>
  </si>
  <si>
    <t>Texto</t>
  </si>
  <si>
    <t>Fixo "*" para indicar o início da 2a linha de embossing</t>
  </si>
  <si>
    <t>Fixo "$" para indicar o início da 1a linha de embossing (PAN)</t>
  </si>
  <si>
    <t>Fixo "*" para indicar o início da 3a linha de embossing</t>
  </si>
  <si>
    <t>Fixo "*" para indicar o início da 4a linha de embossing</t>
  </si>
  <si>
    <r>
      <t xml:space="preserve">Fixo </t>
    </r>
    <r>
      <rPr>
        <sz val="11"/>
        <color theme="0" tint="-0.499984740745262"/>
        <rFont val="Courier New"/>
        <family val="3"/>
      </rPr>
      <t>"*     "</t>
    </r>
    <r>
      <rPr>
        <sz val="11"/>
        <color theme="0" tint="-0.499984740745262"/>
        <rFont val="Calibri"/>
        <family val="2"/>
        <scheme val="minor"/>
      </rPr>
      <t xml:space="preserve"> Reservado para uso futuro</t>
    </r>
  </si>
  <si>
    <t>Número da conta - preenchido com espaços em branco quando não se aplicar.</t>
  </si>
  <si>
    <t>Código do posto - preenchido com "  " quando não se aplicar</t>
  </si>
  <si>
    <t>Código da agência - preenchido com "    " quando não se aplicar</t>
  </si>
  <si>
    <t>Fixo "%" para indicar início da Trilha 1</t>
  </si>
  <si>
    <r>
      <t xml:space="preserve">Trilha 1 de acordo com a norma ISO 7811. 
  </t>
    </r>
    <r>
      <rPr>
        <b/>
        <sz val="11"/>
        <color theme="1"/>
        <rFont val="Calibri"/>
        <family val="2"/>
        <scheme val="minor"/>
      </rPr>
      <t>Format Code</t>
    </r>
    <r>
      <rPr>
        <sz val="11"/>
        <color theme="1"/>
        <rFont val="Calibri"/>
        <family val="2"/>
        <scheme val="minor"/>
      </rPr>
      <t xml:space="preserve">: B
  </t>
    </r>
    <r>
      <rPr>
        <b/>
        <sz val="11"/>
        <color theme="1"/>
        <rFont val="Calibri"/>
        <family val="2"/>
        <scheme val="minor"/>
      </rPr>
      <t>PAN</t>
    </r>
    <r>
      <rPr>
        <sz val="11"/>
        <color theme="1"/>
        <rFont val="Calibri"/>
        <family val="2"/>
        <scheme val="minor"/>
      </rPr>
      <t xml:space="preserve">: 16 dígitos do número do cartão
  </t>
    </r>
    <r>
      <rPr>
        <b/>
        <sz val="11"/>
        <color theme="1"/>
        <rFont val="Calibri"/>
        <family val="2"/>
        <scheme val="minor"/>
      </rPr>
      <t>Separador</t>
    </r>
    <r>
      <rPr>
        <sz val="11"/>
        <color theme="1"/>
        <rFont val="Calibri"/>
        <family val="2"/>
        <scheme val="minor"/>
      </rPr>
      <t xml:space="preserve">: ^
  </t>
    </r>
    <r>
      <rPr>
        <b/>
        <sz val="11"/>
        <color theme="1"/>
        <rFont val="Calibri"/>
        <family val="2"/>
        <scheme val="minor"/>
      </rPr>
      <t>CardholderName</t>
    </r>
    <r>
      <rPr>
        <sz val="11"/>
        <color theme="1"/>
        <rFont val="Calibri"/>
        <family val="2"/>
        <scheme val="minor"/>
      </rPr>
      <t xml:space="preserve">: Nome do titular do cartão, com 26 caracteres, com espaços à direita.
  </t>
    </r>
    <r>
      <rPr>
        <b/>
        <sz val="11"/>
        <color theme="1"/>
        <rFont val="Calibri"/>
        <family val="2"/>
        <scheme val="minor"/>
      </rPr>
      <t>Separador:</t>
    </r>
    <r>
      <rPr>
        <sz val="11"/>
        <color theme="1"/>
        <rFont val="Calibri"/>
        <family val="2"/>
        <scheme val="minor"/>
      </rPr>
      <t xml:space="preserve"> ^
  </t>
    </r>
    <r>
      <rPr>
        <b/>
        <sz val="11"/>
        <color theme="1"/>
        <rFont val="Calibri"/>
        <family val="2"/>
        <scheme val="minor"/>
      </rPr>
      <t>Validade do Cartão:</t>
    </r>
    <r>
      <rPr>
        <sz val="11"/>
        <color theme="1"/>
        <rFont val="Calibri"/>
        <family val="2"/>
        <scheme val="minor"/>
      </rPr>
      <t xml:space="preserve"> Data de expiração no formato AAMM
  </t>
    </r>
    <r>
      <rPr>
        <b/>
        <sz val="11"/>
        <color theme="1"/>
        <rFont val="Calibri"/>
        <family val="2"/>
        <scheme val="minor"/>
      </rPr>
      <t>ServiceCode:</t>
    </r>
    <r>
      <rPr>
        <sz val="11"/>
        <color theme="1"/>
        <rFont val="Calibri"/>
        <family val="2"/>
        <scheme val="minor"/>
      </rPr>
      <t xml:space="preserve"> Código de serviço, com três dígitos. Valor sugerido 606.
  </t>
    </r>
    <r>
      <rPr>
        <b/>
        <sz val="11"/>
        <color theme="1"/>
        <rFont val="Calibri"/>
        <family val="2"/>
        <scheme val="minor"/>
      </rPr>
      <t>Discretionary Data:</t>
    </r>
    <r>
      <rPr>
        <sz val="11"/>
        <color theme="1"/>
        <rFont val="Calibri"/>
        <family val="2"/>
        <scheme val="minor"/>
      </rPr>
      <t xml:space="preserve"> 13 dígitos numéricos.
Exemplo: 
  "B1234560000000059^NOME PORTADOR             ^17102011210000000000"
   Número do Cartão (PAN): 1234560000000059
   Nome do portador: "NOME PORTADOR"
   Validade do Cartão: 10/2017
   Service Code: 201
   Discretionary Data: 1210000000000
</t>
    </r>
  </si>
  <si>
    <r>
      <t xml:space="preserve">Trilha 2, de acordo com ISO 7811:
  </t>
    </r>
    <r>
      <rPr>
        <b/>
        <sz val="11"/>
        <color theme="1"/>
        <rFont val="Calibri"/>
        <family val="2"/>
        <scheme val="minor"/>
      </rPr>
      <t>Número do Cartão (PAN)</t>
    </r>
    <r>
      <rPr>
        <sz val="11"/>
        <color theme="1"/>
        <rFont val="Calibri"/>
        <family val="2"/>
        <scheme val="minor"/>
      </rPr>
      <t xml:space="preserve">: 16 dígitos
  </t>
    </r>
    <r>
      <rPr>
        <b/>
        <sz val="11"/>
        <color theme="1"/>
        <rFont val="Calibri"/>
        <family val="2"/>
        <scheme val="minor"/>
      </rPr>
      <t>Separador:</t>
    </r>
    <r>
      <rPr>
        <sz val="11"/>
        <color theme="1"/>
        <rFont val="Calibri"/>
        <family val="2"/>
        <scheme val="minor"/>
      </rPr>
      <t xml:space="preserve"> =
  </t>
    </r>
    <r>
      <rPr>
        <b/>
        <sz val="11"/>
        <color theme="1"/>
        <rFont val="Calibri"/>
        <family val="2"/>
        <scheme val="minor"/>
      </rPr>
      <t>Validade do Cartão</t>
    </r>
    <r>
      <rPr>
        <sz val="11"/>
        <color theme="1"/>
        <rFont val="Calibri"/>
        <family val="2"/>
        <scheme val="minor"/>
      </rPr>
      <t xml:space="preserve">: Data de expiração no formato AAMM
  </t>
    </r>
    <r>
      <rPr>
        <b/>
        <sz val="11"/>
        <color theme="1"/>
        <rFont val="Calibri"/>
        <family val="2"/>
        <scheme val="minor"/>
      </rPr>
      <t>ServiceCode</t>
    </r>
    <r>
      <rPr>
        <sz val="11"/>
        <color theme="1"/>
        <rFont val="Calibri"/>
        <family val="2"/>
        <scheme val="minor"/>
      </rPr>
      <t xml:space="preserve">: Código de serviço, com três dígitos. Valor sugerido 606.
  </t>
    </r>
    <r>
      <rPr>
        <b/>
        <sz val="11"/>
        <color theme="1"/>
        <rFont val="Calibri"/>
        <family val="2"/>
        <scheme val="minor"/>
      </rPr>
      <t>Discretionary Data</t>
    </r>
    <r>
      <rPr>
        <sz val="11"/>
        <color theme="1"/>
        <rFont val="Calibri"/>
        <family val="2"/>
        <scheme val="minor"/>
      </rPr>
      <t xml:space="preserve">: 13 dígitos numéricos
Exemplo: 
   "1234560000000059=17102011210000000000"
   Número do Cartão (PAN): 1234560000000059
   Validade do Cartão: 10/2017
   Service Code: 201
   Discretionary Data: 1210000000000
</t>
    </r>
  </si>
  <si>
    <t>Dados de postagem</t>
  </si>
  <si>
    <t xml:space="preserve">Texto </t>
  </si>
  <si>
    <t>CVV2, que será impresso no verso do cartão</t>
  </si>
  <si>
    <t>Bloco de PIN cifrado, quando o cartão contiver senha offline.
O PIN Block cifrado deve codificado em caracteres hexadecimais (0-9a-f),com uma chave de transporte inserida previamente no HSM da Personalizadora, tipícamente de acordo com ISO 9797, formato ISO-0.</t>
  </si>
  <si>
    <t>Texto hexadecimal</t>
  </si>
  <si>
    <t>CVV2</t>
  </si>
  <si>
    <t>Embossing2</t>
  </si>
  <si>
    <r>
      <t xml:space="preserve">Texto contendo os dados a serem impressos na segunda linha do cartão. 
Se o cartão for embossado em relevo há limitações quanto a caracteres especiais e caracteres acentuados. 
No exemplo, transporta a </t>
    </r>
    <r>
      <rPr>
        <b/>
        <sz val="11"/>
        <color theme="1"/>
        <rFont val="Calibri"/>
        <family val="2"/>
        <scheme val="minor"/>
      </rPr>
      <t>data de validade do cartão no formato MM/AA</t>
    </r>
  </si>
  <si>
    <t>Embossing3</t>
  </si>
  <si>
    <t>Embossing 4</t>
  </si>
  <si>
    <t xml:space="preserve">         Voltar</t>
  </si>
  <si>
    <t>ChipData</t>
  </si>
  <si>
    <t>2 digitos, indicando a quantidade de aplicações no registro. 
Para cartões com apenas 1 aplicação (ex: puro débito e puro crédito) esse número deve ser "01", para múltiplo, "02".</t>
  </si>
  <si>
    <t>AID</t>
  </si>
  <si>
    <t>Application Identifier</t>
  </si>
  <si>
    <t>RID</t>
  </si>
  <si>
    <t>Identificador de provedores de aplicação com chip (semelhante ao IIN), definido pela norma ISO 7816 . 
O Identificador RID da paySmart é "A0 00 00 05 55".</t>
  </si>
  <si>
    <t xml:space="preserve">Identificador de Aplicação no chip, de acordo com a norma ISO7816. O AID é composto de 5 bytes do RID e 2 a 11 dígitos de código de produto. 
Aplicações EMV da paySmart possuem 2 dígitos de produto. 
</t>
  </si>
  <si>
    <t>Glossário de Acrônimos utilizados neste documento</t>
  </si>
  <si>
    <r>
      <t xml:space="preserve">Descrição do formato dos dados do </t>
    </r>
    <r>
      <rPr>
        <i/>
        <sz val="11"/>
        <color theme="1"/>
        <rFont val="Calibri"/>
        <family val="2"/>
        <scheme val="minor"/>
      </rPr>
      <t>chip</t>
    </r>
    <r>
      <rPr>
        <sz val="11"/>
        <color theme="1"/>
        <rFont val="Calibri"/>
        <family val="2"/>
        <scheme val="minor"/>
      </rPr>
      <t xml:space="preserve"> no arquivo de embossing da paySmart.
Note que os primeiros campos, até o offset 622, são idênticos aos campos do Registro Normal</t>
    </r>
  </si>
  <si>
    <t>Texto 
hexadecimal</t>
  </si>
  <si>
    <t>Formato dos dados, gerado pelo processo de DataPrep:
* "ACM" - ALUs Confidenciais MULTOS Step/One
* "APM" - ALUs Protegidos MULTOS Full
* "DGJ" - DGIs para JavaCard</t>
  </si>
  <si>
    <t>Quantidade de caracteres hexadecimais necessários para codificar os Dados da Aplicação. 
Para um ALU de 3.553 bytes (representado em 7.106 caracteres hexadecimais), esse campo teria o valor "07106"</t>
  </si>
  <si>
    <t>ALU</t>
  </si>
  <si>
    <t>Application Load Unit</t>
  </si>
  <si>
    <t>Unidade de Carga de Aplicação. 
Estrutura de dados MULTOS capaz de conter código e dados de uma aplicação MULTOS ou MULTOS Step/One.</t>
  </si>
  <si>
    <t>DGI</t>
  </si>
  <si>
    <t>Data Group Indicator</t>
  </si>
  <si>
    <t xml:space="preserve">Indicador de Grupo de Dados. 
Estrutura Global Platform semelhante ao ISO 7815 BER-TLV, para codificar dados de aplicações JavaCard </t>
  </si>
  <si>
    <t>Trailer</t>
  </si>
  <si>
    <t xml:space="preserve">Descrição do formato do terminador do arquivo de embossing da paySmart.
</t>
  </si>
  <si>
    <t>Texto, Fixo</t>
  </si>
  <si>
    <t>Total de registros</t>
  </si>
  <si>
    <t>Esta planilha contém ainda:</t>
  </si>
  <si>
    <t>Informações adicionais:</t>
  </si>
  <si>
    <r>
      <t xml:space="preserve">Depois de passar pelos processos de </t>
    </r>
    <r>
      <rPr>
        <i/>
        <sz val="11"/>
        <color theme="1"/>
        <rFont val="Calibri"/>
        <family val="2"/>
        <scheme val="minor"/>
      </rPr>
      <t>Data Preparation</t>
    </r>
    <r>
      <rPr>
        <sz val="11"/>
        <color theme="1"/>
        <rFont val="Calibri"/>
        <family val="2"/>
        <scheme val="minor"/>
      </rPr>
      <t xml:space="preserve"> da paySmart, ao invés de apenas registro de cartões, os arquivos passam a conter:</t>
    </r>
  </si>
  <si>
    <r>
      <rPr>
        <sz val="11"/>
        <rFont val="Calibri"/>
        <family val="2"/>
        <scheme val="minor"/>
      </rPr>
      <t xml:space="preserve">           Um Glossário de acrônimos utilizados [</t>
    </r>
    <r>
      <rPr>
        <sz val="11"/>
        <color theme="10"/>
        <rFont val="Calibri"/>
        <family val="2"/>
        <scheme val="minor"/>
      </rPr>
      <t>Glossary</t>
    </r>
    <r>
      <rPr>
        <sz val="11"/>
        <rFont val="Calibri"/>
        <family val="2"/>
        <scheme val="minor"/>
      </rPr>
      <t>]</t>
    </r>
  </si>
  <si>
    <t>Tam.</t>
  </si>
  <si>
    <t>Binário, fixo</t>
  </si>
  <si>
    <t>2 Espaços ("  ") para facilitar visualização</t>
  </si>
  <si>
    <t>Binário, Fixo</t>
  </si>
  <si>
    <t>Fixo. Caractere underscore ("_")</t>
  </si>
  <si>
    <t>CPF</t>
  </si>
  <si>
    <t>Reservado para uso futuro</t>
  </si>
  <si>
    <t>CNPJ</t>
  </si>
  <si>
    <t xml:space="preserve">Texto, formatado como 3 blocos com pontos, hifem e código verificador. </t>
  </si>
  <si>
    <t>Cadastro de Pessoa Física da Receita Federal do Brasil, quando houver. 
Exemplo: '425.269.731-04 '
Se não estiver presente, deve estar preenchido com 14 espaços em branco</t>
  </si>
  <si>
    <t>Celular</t>
  </si>
  <si>
    <t>Número de telefone celular formatado como '+DDI DDD Telefone'</t>
  </si>
  <si>
    <t>Separador fixo "CPF=" indicado para sinalizar a presença de um CPF. 
Se não houver CPF, deve estar preenchido com 4 espaços em branco.</t>
  </si>
  <si>
    <t>Separador fixo "CEL=" indicado para sinalizar a presença de um celular.
Se não houver um Celular, deve estar preenchido com 4 espaços em branco.</t>
  </si>
  <si>
    <t>Exemplos: '+5511999876543' '+555191234567 '
Se não houver um número de celular, deve estar preenchido com 14 espaços em branco</t>
  </si>
  <si>
    <t>Obrigatório</t>
  </si>
  <si>
    <t>ü</t>
  </si>
  <si>
    <t>obrigatório caso queiram suportar PDC* no e-commerce</t>
  </si>
  <si>
    <t>PDC</t>
  </si>
  <si>
    <t>paySmart Dynamic Code</t>
  </si>
  <si>
    <t>Principais alterações</t>
  </si>
  <si>
    <t>Inclusão de mais detalhes sobre cada campo e exemplos</t>
  </si>
  <si>
    <t>Versão inicial no novo formato paySmart 2014</t>
  </si>
  <si>
    <t>* Inclusão do campo data de efetivação
* Inclusão de exemplo na planilha
* Inclusão deste changelog</t>
  </si>
  <si>
    <t>01</t>
  </si>
  <si>
    <t>02</t>
  </si>
  <si>
    <t>03</t>
  </si>
  <si>
    <t>Separador fixo "DtE=" indicado para sinalizar a presença de data de efetivação.
Se não houver, deve estar preenchido com 4 espaços em branco.</t>
  </si>
  <si>
    <t>Data de Efetivação</t>
  </si>
  <si>
    <t>Data de Efetivação das aplicações do cartão no formato AAMMDD</t>
  </si>
  <si>
    <t>Exemplo: 150131.
Caso não esteja presente, a data de efetivação será a data de preparação do arquivo.</t>
  </si>
  <si>
    <t>EMB1_PAN</t>
  </si>
  <si>
    <t>Número a ser personalizador na primeira linha de embossing, na face do cartão. 
Pode ser embossado ou termografado e deve vir formatado pronto para impressão. 
Formado pelo BIN (6 dígitos) e demais dígitos do PAN. Ex. "6372 3320 1111 1111"</t>
  </si>
  <si>
    <t>EMB2_ExpDate</t>
  </si>
  <si>
    <t>Texto contendo os dados a serem impressos na segunda linha do cartão. 
Transporta a data de validade do cartão no formato MM/AA</t>
  </si>
  <si>
    <t>EMB3_CardholderName</t>
  </si>
  <si>
    <t>Texto contendo os dados a serem impressos na segunda linha do plástico. Se o cartão for embossado em relevo há limitações quanto a caracteres especiais e caracteres acentuados. Transporta o nome do card holder - Nome do titular</t>
  </si>
  <si>
    <t>EMB4</t>
  </si>
  <si>
    <t>Texto contendo os dados a serem impressos na quarta linha do plástico. Se o cartão for embossado em relevo há limitações quanto a caracteres especiais e caracteres acentuados. No exemplo carrega número da agencia e conta corrente. Agência + posto no formato : "0014-00"  222222-7</t>
  </si>
  <si>
    <t>Numérico</t>
  </si>
  <si>
    <t>BIN do cartão, correspondente aos 6 primeiros números do PAN.</t>
  </si>
  <si>
    <t>Separador fixo "CNPJ" indicado para sinalizar a presença de um CNPJ.
Se não houver um CNPJ, deve estar preenchido com 4 espaços em branco.</t>
  </si>
  <si>
    <t>Texto sem formatação</t>
  </si>
  <si>
    <t>Cadastro de Pessoa Jurídica da Receita Federal do Brasil, quando houver. 
Exemplo: '006182839000174 '
Se não houver um CNPJ, deve estar preenchido com 15 espaços em branco</t>
  </si>
  <si>
    <t>07</t>
  </si>
  <si>
    <t>Titularidade</t>
  </si>
  <si>
    <t>Via</t>
  </si>
  <si>
    <t>Valor para diferenciar quando um mesmo número de cartão (PAN) for reutilizado para diferentes níveis de titularidade (ex: Titular/Cônjuge/Dependentes). Valor opcional, numérico de 01 a 15. Se não for utilizado, preencher com espaços em branco.</t>
  </si>
  <si>
    <t>Valor para diferenciar quando um mesmo número de cartão (PAN) for reutilizado para emissões em vias distintas. Valor opcional, numérico de 01 a 15. Se não for utilizado, preencher com espaços em branco.</t>
  </si>
  <si>
    <t>Versão do formato de layout de embossing. Esta versão é "07"</t>
  </si>
  <si>
    <r>
      <t xml:space="preserve">Trilha 1 de acordo com a norma ISO 7811. 
  </t>
    </r>
    <r>
      <rPr>
        <b/>
        <sz val="11"/>
        <color theme="1"/>
        <rFont val="Calibri"/>
        <family val="2"/>
        <scheme val="minor"/>
      </rPr>
      <t>Format Code</t>
    </r>
    <r>
      <rPr>
        <sz val="11"/>
        <color theme="1"/>
        <rFont val="Calibri"/>
        <family val="2"/>
        <scheme val="minor"/>
      </rPr>
      <t xml:space="preserve">: B
  </t>
    </r>
    <r>
      <rPr>
        <b/>
        <sz val="11"/>
        <color theme="1"/>
        <rFont val="Calibri"/>
        <family val="2"/>
        <scheme val="minor"/>
      </rPr>
      <t>PAN</t>
    </r>
    <r>
      <rPr>
        <sz val="11"/>
        <color theme="1"/>
        <rFont val="Calibri"/>
        <family val="2"/>
        <scheme val="minor"/>
      </rPr>
      <t xml:space="preserve">: 16 dígitos do número do cartão
  </t>
    </r>
    <r>
      <rPr>
        <b/>
        <sz val="11"/>
        <color theme="1"/>
        <rFont val="Calibri"/>
        <family val="2"/>
        <scheme val="minor"/>
      </rPr>
      <t>Separador</t>
    </r>
    <r>
      <rPr>
        <sz val="11"/>
        <color theme="1"/>
        <rFont val="Calibri"/>
        <family val="2"/>
        <scheme val="minor"/>
      </rPr>
      <t xml:space="preserve">: ^
  </t>
    </r>
    <r>
      <rPr>
        <b/>
        <sz val="11"/>
        <color theme="1"/>
        <rFont val="Calibri"/>
        <family val="2"/>
        <scheme val="minor"/>
      </rPr>
      <t>CardholderName</t>
    </r>
    <r>
      <rPr>
        <sz val="11"/>
        <color theme="1"/>
        <rFont val="Calibri"/>
        <family val="2"/>
        <scheme val="minor"/>
      </rPr>
      <t xml:space="preserve">: Nome do titular do cartão, com 26 caracteres, com espaços à direita.
  </t>
    </r>
    <r>
      <rPr>
        <b/>
        <sz val="11"/>
        <color theme="1"/>
        <rFont val="Calibri"/>
        <family val="2"/>
        <scheme val="minor"/>
      </rPr>
      <t>Separador:</t>
    </r>
    <r>
      <rPr>
        <sz val="11"/>
        <color theme="1"/>
        <rFont val="Calibri"/>
        <family val="2"/>
        <scheme val="minor"/>
      </rPr>
      <t xml:space="preserve"> ^
  </t>
    </r>
    <r>
      <rPr>
        <b/>
        <sz val="11"/>
        <color theme="1"/>
        <rFont val="Calibri"/>
        <family val="2"/>
        <scheme val="minor"/>
      </rPr>
      <t>Validade do Cartão:</t>
    </r>
    <r>
      <rPr>
        <sz val="11"/>
        <color theme="1"/>
        <rFont val="Calibri"/>
        <family val="2"/>
        <scheme val="minor"/>
      </rPr>
      <t xml:space="preserve"> Data de expiração no formato AAMM
  </t>
    </r>
    <r>
      <rPr>
        <b/>
        <sz val="11"/>
        <color theme="1"/>
        <rFont val="Calibri"/>
        <family val="2"/>
        <scheme val="minor"/>
      </rPr>
      <t>ServiceCode:</t>
    </r>
    <r>
      <rPr>
        <sz val="11"/>
        <color theme="1"/>
        <rFont val="Calibri"/>
        <family val="2"/>
        <scheme val="minor"/>
      </rPr>
      <t xml:space="preserve"> Código de serviço, com três dígitos. Valor sugerido 606.
  </t>
    </r>
    <r>
      <rPr>
        <b/>
        <sz val="11"/>
        <color theme="1"/>
        <rFont val="Calibri"/>
        <family val="2"/>
        <scheme val="minor"/>
      </rPr>
      <t>Discretionary Data:</t>
    </r>
    <r>
      <rPr>
        <sz val="11"/>
        <color theme="1"/>
        <rFont val="Calibri"/>
        <family val="2"/>
        <scheme val="minor"/>
      </rPr>
      <t xml:space="preserve"> 13 dígitos numéricos. Pode ser usado para armazenar informações extras para uso do emissor, como por exemplo o CVV e valores de Titularidade e Via. O restante deve ser preenchido com zeros.
Exemplo: 
  "B1234560000000059^NOME PORTADOR             ^17106061210102000000"
   Número do Cartão (PAN): 1234560000000059
   Nome do portador: "NOME PORTADOR"
   Validade do Cartão: 10/2017
   Service Code: 606
   Discretionary Data: 1210102000000
           CVV: 121
           Titularidade: 01
           Via: 02</t>
    </r>
  </si>
  <si>
    <r>
      <t xml:space="preserve">Trilha 2, de acordo com ISO 7811:
  </t>
    </r>
    <r>
      <rPr>
        <b/>
        <sz val="11"/>
        <color theme="1"/>
        <rFont val="Calibri"/>
        <family val="2"/>
        <scheme val="minor"/>
      </rPr>
      <t>Número do Cartão (PAN)</t>
    </r>
    <r>
      <rPr>
        <sz val="11"/>
        <color theme="1"/>
        <rFont val="Calibri"/>
        <family val="2"/>
        <scheme val="minor"/>
      </rPr>
      <t xml:space="preserve">: 16 dígitos
  </t>
    </r>
    <r>
      <rPr>
        <b/>
        <sz val="11"/>
        <color theme="1"/>
        <rFont val="Calibri"/>
        <family val="2"/>
        <scheme val="minor"/>
      </rPr>
      <t>Separador:</t>
    </r>
    <r>
      <rPr>
        <sz val="11"/>
        <color theme="1"/>
        <rFont val="Calibri"/>
        <family val="2"/>
        <scheme val="minor"/>
      </rPr>
      <t xml:space="preserve"> =
  </t>
    </r>
    <r>
      <rPr>
        <b/>
        <sz val="11"/>
        <color theme="1"/>
        <rFont val="Calibri"/>
        <family val="2"/>
        <scheme val="minor"/>
      </rPr>
      <t>Validade do Cartão</t>
    </r>
    <r>
      <rPr>
        <sz val="11"/>
        <color theme="1"/>
        <rFont val="Calibri"/>
        <family val="2"/>
        <scheme val="minor"/>
      </rPr>
      <t xml:space="preserve">: Data de expiração no formato AAMM
  </t>
    </r>
    <r>
      <rPr>
        <b/>
        <sz val="11"/>
        <color theme="1"/>
        <rFont val="Calibri"/>
        <family val="2"/>
        <scheme val="minor"/>
      </rPr>
      <t>ServiceCode</t>
    </r>
    <r>
      <rPr>
        <sz val="11"/>
        <color theme="1"/>
        <rFont val="Calibri"/>
        <family val="2"/>
        <scheme val="minor"/>
      </rPr>
      <t xml:space="preserve">: Código de serviço, com três dígitos. Valor sugerido 606.
  </t>
    </r>
    <r>
      <rPr>
        <b/>
        <sz val="11"/>
        <color theme="1"/>
        <rFont val="Calibri"/>
        <family val="2"/>
        <scheme val="minor"/>
      </rPr>
      <t>Discretionary Data</t>
    </r>
    <r>
      <rPr>
        <sz val="11"/>
        <color theme="1"/>
        <rFont val="Calibri"/>
        <family val="2"/>
        <scheme val="minor"/>
      </rPr>
      <t>: 13 dígitos numéricos. Pode ser usado para armazenar informações extras para uso do emissor, como por exemplo o CVV e valores de Titularidade e Via. O restante deve ser preenchido com zeros.
Exemplo: 
   "1234560000000059=17106061210102000000"
   Número do Cartão (PAN): 1234560000000059
   Validade do Cartão: 10/2017
   Service Code: 606
   Discretionary Data: 1210102000000
           CVV: 121
           Titularidade: 01
           Via: 02</t>
    </r>
  </si>
  <si>
    <r>
      <rPr>
        <b/>
        <i/>
        <sz val="11"/>
        <color theme="1"/>
        <rFont val="Calibri"/>
        <family val="2"/>
        <scheme val="minor"/>
      </rPr>
      <t>Layout</t>
    </r>
    <r>
      <rPr>
        <b/>
        <sz val="11"/>
        <color theme="1"/>
        <rFont val="Calibri"/>
        <family val="2"/>
        <scheme val="minor"/>
      </rPr>
      <t xml:space="preserve"> de </t>
    </r>
    <r>
      <rPr>
        <b/>
        <i/>
        <sz val="11"/>
        <color theme="1"/>
        <rFont val="Calibri"/>
        <family val="2"/>
        <scheme val="minor"/>
      </rPr>
      <t>embossing</t>
    </r>
    <r>
      <rPr>
        <b/>
        <sz val="11"/>
        <color theme="1"/>
        <rFont val="Calibri"/>
        <family val="2"/>
        <scheme val="minor"/>
      </rPr>
      <t xml:space="preserve"> padrão paySmart</t>
    </r>
  </si>
  <si>
    <r>
      <t xml:space="preserve">Essa planilha contém informações sobre o </t>
    </r>
    <r>
      <rPr>
        <i/>
        <sz val="11"/>
        <color theme="1"/>
        <rFont val="Calibri"/>
        <family val="2"/>
        <scheme val="minor"/>
      </rPr>
      <t>layout</t>
    </r>
    <r>
      <rPr>
        <sz val="11"/>
        <color theme="1"/>
        <rFont val="Calibri"/>
        <family val="2"/>
        <scheme val="minor"/>
      </rPr>
      <t xml:space="preserve"> de </t>
    </r>
    <r>
      <rPr>
        <i/>
        <sz val="11"/>
        <color theme="1"/>
        <rFont val="Calibri"/>
        <family val="2"/>
        <scheme val="minor"/>
      </rPr>
      <t>embossing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 da paySmart, compartilhado com clientes que não tenham suas próprias interfaces proprietárias. </t>
    </r>
  </si>
  <si>
    <r>
      <t xml:space="preserve">Estrutura dos arquivos de </t>
    </r>
    <r>
      <rPr>
        <b/>
        <i/>
        <sz val="11"/>
        <color theme="1"/>
        <rFont val="Calibri"/>
        <family val="2"/>
        <scheme val="minor"/>
      </rPr>
      <t>embossing</t>
    </r>
    <r>
      <rPr>
        <b/>
        <sz val="11"/>
        <color theme="1"/>
        <rFont val="Calibri"/>
        <family val="2"/>
        <scheme val="minor"/>
      </rPr>
      <t xml:space="preserve"> paySmart</t>
    </r>
  </si>
  <si>
    <r>
      <t xml:space="preserve">Arquivos de </t>
    </r>
    <r>
      <rPr>
        <i/>
        <sz val="11"/>
        <color theme="1"/>
        <rFont val="Calibri"/>
        <family val="2"/>
        <scheme val="minor"/>
      </rPr>
      <t>embossing</t>
    </r>
    <r>
      <rPr>
        <sz val="11"/>
        <color theme="1"/>
        <rFont val="Calibri"/>
        <family val="2"/>
        <scheme val="minor"/>
      </rPr>
      <t xml:space="preserve"> paySmart são arquivos texto com a seguinte estrutura:</t>
    </r>
  </si>
  <si>
    <r>
      <rPr>
        <sz val="11"/>
        <rFont val="Calibri"/>
        <family val="2"/>
        <scheme val="minor"/>
      </rPr>
      <t xml:space="preserve">           1 Cabeçalho [</t>
    </r>
    <r>
      <rPr>
        <sz val="11"/>
        <color theme="10"/>
        <rFont val="Calibri"/>
        <family val="2"/>
        <scheme val="minor"/>
      </rPr>
      <t>Header</t>
    </r>
    <r>
      <rPr>
        <sz val="11"/>
        <rFont val="Calibri"/>
        <family val="2"/>
        <scheme val="minor"/>
      </rPr>
      <t>]</t>
    </r>
  </si>
  <si>
    <r>
      <rPr>
        <sz val="11"/>
        <rFont val="Calibri"/>
        <family val="2"/>
        <scheme val="minor"/>
      </rPr>
      <t xml:space="preserve">           n registros de cartões [</t>
    </r>
    <r>
      <rPr>
        <sz val="11"/>
        <color theme="1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] </t>
    </r>
  </si>
  <si>
    <r>
      <rPr>
        <sz val="11"/>
        <rFont val="Calibri"/>
        <family val="2"/>
        <scheme val="minor"/>
      </rPr>
      <t xml:space="preserve">           1 Terminador [</t>
    </r>
    <r>
      <rPr>
        <sz val="11"/>
        <color theme="10"/>
        <rFont val="Calibri"/>
        <family val="2"/>
        <scheme val="minor"/>
      </rPr>
      <t>Trailer</t>
    </r>
    <r>
      <rPr>
        <sz val="11"/>
        <rFont val="Calibri"/>
        <family val="2"/>
        <scheme val="minor"/>
      </rPr>
      <t>]</t>
    </r>
  </si>
  <si>
    <r>
      <rPr>
        <sz val="11"/>
        <rFont val="Calibri"/>
        <family val="2"/>
        <scheme val="minor"/>
      </rPr>
      <t xml:space="preserve">           Estrutura de nomes utilizada para processamento automático dos arquivos [</t>
    </r>
    <r>
      <rPr>
        <sz val="11"/>
        <color theme="10"/>
        <rFont val="Calibri"/>
        <family val="2"/>
        <scheme val="minor"/>
      </rPr>
      <t>FileNaming</t>
    </r>
    <r>
      <rPr>
        <sz val="11"/>
        <rFont val="Calibri"/>
        <family val="2"/>
        <scheme val="minor"/>
      </rPr>
      <t>]</t>
    </r>
  </si>
  <si>
    <t xml:space="preserve">Exemplo: </t>
  </si>
  <si>
    <t>CVV</t>
  </si>
  <si>
    <t>Card Verification Code</t>
  </si>
  <si>
    <t>Um código (tipicamente de 3 dígitos), gerado criptograficamente à partir dos dados do cartão (PAN e Service Code), utilizado para verificar a integridade do PAN de um cartão.</t>
  </si>
  <si>
    <t>CVC</t>
  </si>
  <si>
    <t>Card Verification Value</t>
  </si>
  <si>
    <t>Ver CVV</t>
  </si>
  <si>
    <t>Número de Identificador do Emissor (IIN)</t>
  </si>
  <si>
    <t>CVC2</t>
  </si>
  <si>
    <t>Card Verification Value 2</t>
  </si>
  <si>
    <t>Código análogo ao CVC, mas impresso no verso, tipicamente sobre o painel de assinatura. Normalmente utilizado para proteger transações de e-commerce.</t>
  </si>
  <si>
    <t>Card Verification Code 2</t>
  </si>
  <si>
    <t>Código análogo ao CVV, mas impresso no verso, tipicamente sobre o painel de assinatura. 
Normalmente utilizado para proteger transações de e-commerce.</t>
  </si>
  <si>
    <t>iCVV</t>
  </si>
  <si>
    <t>Chip Card Verification Code</t>
  </si>
  <si>
    <t>iCVC</t>
  </si>
  <si>
    <t>Ver iCVV</t>
  </si>
  <si>
    <t>Chip Card Verification Value</t>
  </si>
  <si>
    <r>
      <t xml:space="preserve">Código de validação de integridade de dados da trilha, similar ao CVV, mas armazenado dentro do elemento 57 </t>
    </r>
    <r>
      <rPr>
        <sz val="11"/>
        <color theme="1"/>
        <rFont val="Calibri"/>
        <family val="2"/>
        <scheme val="minor"/>
      </rPr>
      <t>(Track 2 Equivalent Data)</t>
    </r>
    <r>
      <rPr>
        <i/>
        <sz val="11"/>
        <color theme="1"/>
        <rFont val="Calibri"/>
        <family val="2"/>
        <scheme val="minor"/>
      </rPr>
      <t>, dentro de cartões com chip.</t>
    </r>
  </si>
  <si>
    <t>Código de Pessoa Física</t>
  </si>
  <si>
    <t>Código de Pessoa Jurídica</t>
  </si>
  <si>
    <t>Código de 14 dígitos, atribuído pela Receita Federal do Brasil, utilizado para identificar empresas.</t>
  </si>
  <si>
    <t>Código de 11 dígitos atribuído pela Receita Federal do Brasil, utilizado para identificar pessoas.</t>
  </si>
  <si>
    <t>DDD</t>
  </si>
  <si>
    <t>DDI</t>
  </si>
  <si>
    <t>Discagem Direta Internacional</t>
  </si>
  <si>
    <t>Discagem Direta à Distância</t>
  </si>
  <si>
    <t>Identificador de 3 dígitos utilizado para identificar cidade/região. Ex: 011 ou (11) para indicar Grande São Paulo em telefones no Brasil.</t>
  </si>
  <si>
    <t>Identificador de até 3 dígitos (http://countrycode.org) utilizado para identificar país, precedido por "+". 
Ex: +55 para indicar Brasil.</t>
  </si>
  <si>
    <t>EMV</t>
  </si>
  <si>
    <t>Europay MasterCard Visa</t>
  </si>
  <si>
    <t>Norma criada pelo consórcio EMV (www.EMVco.com) que define características de cartões e terminais de pagamento.</t>
  </si>
  <si>
    <t>Register ID. Ver AID.</t>
  </si>
  <si>
    <t>Código Dinâmico paySmart. 
Tecnologia paySmart de geração de códigos dinâmicos para autenticar transações de e-commerce ao invés de utilizar um CVC2 estático.</t>
  </si>
  <si>
    <t>Número de Conta Primário. 
Um número de 16 a 19 dígitos contendo o BIN/IIN e demais dígitos que identificam unicamente uma conta/cartão dentro do Emissor</t>
  </si>
  <si>
    <t>PIN</t>
  </si>
  <si>
    <t>Personal Identification Number</t>
  </si>
  <si>
    <t xml:space="preserve">Número de Identificação Pessoal.
Senha de 4 a 12 digitos numéricos utilizada normalmente para identificar um portador de cartão. </t>
  </si>
  <si>
    <t>PIN Block</t>
  </si>
  <si>
    <t>Bloco de PIN. 
Estrutura de dados contendo um PIN. Também pode ser utilizado para se referir a um PIN Block cifrado (com uma chave de transporte, por exemplo).</t>
  </si>
  <si>
    <r>
      <t xml:space="preserve">Bloco de PIN cifrado, quando o cartão contiver senha </t>
    </r>
    <r>
      <rPr>
        <i/>
        <sz val="11"/>
        <color theme="1"/>
        <rFont val="Calibri"/>
        <family val="2"/>
        <scheme val="minor"/>
      </rPr>
      <t>offline</t>
    </r>
    <r>
      <rPr>
        <sz val="11"/>
        <color theme="1"/>
        <rFont val="Calibri"/>
        <family val="2"/>
        <scheme val="minor"/>
      </rPr>
      <t>.
O PIN Block cifrado deve codificado em caracteres hexadecimais (0-9a-f),com uma chave de transporte inserida previamente no HSM da Personalizadora, tipícamente de acordo com ISO 9797, formato ISO-0.</t>
    </r>
  </si>
  <si>
    <t>HSM</t>
  </si>
  <si>
    <t>Hardware Security Module</t>
  </si>
  <si>
    <t>Módulo de Segurança em Hardware. 
Dispositivo criptográfico (criptógrafo) utilizado para armazenar chaves com segurança e permitir realizar operações com as chaves sem expô-las.</t>
  </si>
  <si>
    <t>CH</t>
  </si>
  <si>
    <t>Identificador #CH# utilizado para indicar o início de dados do chip.</t>
  </si>
  <si>
    <t>CHip Data</t>
  </si>
  <si>
    <r>
      <t>Número a ser personalizador na primeira linha de embossing, na face do cartão. 
Pode ser embossado ou termografado e deve vir formatado pronto para impressão. 
Formado pelo BIN (6 dígitos) e demais dígitos do PAN. Ex. "</t>
    </r>
    <r>
      <rPr>
        <b/>
        <sz val="11"/>
        <color theme="1"/>
        <rFont val="Calibri"/>
        <family val="2"/>
        <scheme val="minor"/>
      </rPr>
      <t>6372 33</t>
    </r>
    <r>
      <rPr>
        <sz val="11"/>
        <color theme="1"/>
        <rFont val="Calibri"/>
        <family val="2"/>
        <scheme val="minor"/>
      </rPr>
      <t>20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1111 1111"</t>
    </r>
  </si>
  <si>
    <t>Quantidade de carcteres hexadecimais do campo Dados da Aplicação, com zeros à esquerda. Ex.: Para um ALU de 3.553 bytes, esse campo seria representado como "07106"</t>
  </si>
  <si>
    <t>String hexadecimal, contendo os dados da aplicação de acordo com o seu tipo (ACM, APM ou DGJ).</t>
  </si>
  <si>
    <t>ACM</t>
  </si>
  <si>
    <t>APM</t>
  </si>
  <si>
    <t>ALUs Protegidos MULTOS Full</t>
  </si>
  <si>
    <t xml:space="preserve">Formato de empacotamento de dados gerados por processos de preparação de dados (DataPrep) da paySmart. Contém ALUs completos (com código e dados) personalizados, cifrados com chaves de transporte carregadas nos cartões durante o processo de pré-personalização (enablement) de cartões MULTOS Step/One. </t>
  </si>
  <si>
    <t xml:space="preserve">Formato de empacotamento de dados do chip, gerado por processos de preparação de dados (DataPrep) da paySmart para cartões MULTOS. Contém ALUs completos (com código e dados) personalizados, protegidos com uma chave de transporte. </t>
  </si>
  <si>
    <t>ALUs Confidenciais MULTOS Step/One</t>
  </si>
  <si>
    <t>DGJ</t>
  </si>
  <si>
    <t>DGIs JavaCard</t>
  </si>
  <si>
    <t xml:space="preserve">Formato de empacotamento de dados gerados por processos de preparação de dados (DataPrep) da paySmart. 
Contém DGIs personalizados para cartões JavaCard, cifrados com chaves de transporte. </t>
  </si>
  <si>
    <t xml:space="preserve">* Inclusão dos campos "Titularidade" e "Via" 
   (utlizados para computar automaticamente o valor do PANSeq no chip). 
* Inclusão de exemplos sobre titularidade e via no texto de descrição 
   dos dados da tarja e no arquivo exemplo.
* Revisão e inclusão de acrônimos no glossário. </t>
  </si>
  <si>
    <t>* Revisão de texto</t>
  </si>
  <si>
    <t>05</t>
  </si>
  <si>
    <t>04</t>
  </si>
  <si>
    <t>06</t>
  </si>
  <si>
    <r>
      <t xml:space="preserve">           Um Controle de Revisões [</t>
    </r>
    <r>
      <rPr>
        <sz val="11"/>
        <color theme="7" tint="-0.249977111117893"/>
        <rFont val="Calibri"/>
        <family val="2"/>
        <scheme val="minor"/>
      </rPr>
      <t>ChangeLog</t>
    </r>
    <r>
      <rPr>
        <sz val="11"/>
        <rFont val="Calibri"/>
        <family val="2"/>
        <scheme val="minor"/>
      </rPr>
      <t>]</t>
    </r>
  </si>
  <si>
    <t>Controle de Revisões</t>
  </si>
  <si>
    <r>
      <rPr>
        <sz val="11"/>
        <rFont val="Calibri"/>
        <family val="2"/>
        <scheme val="minor"/>
      </rPr>
      <t xml:space="preserve">           n registros de cartões com</t>
    </r>
    <r>
      <rPr>
        <b/>
        <sz val="11"/>
        <rFont val="Calibri"/>
        <family val="2"/>
        <scheme val="minor"/>
      </rPr>
      <t xml:space="preserve"> dados do </t>
    </r>
    <r>
      <rPr>
        <b/>
        <i/>
        <sz val="11"/>
        <rFont val="Calibri"/>
        <family val="2"/>
        <scheme val="minor"/>
      </rPr>
      <t>chip</t>
    </r>
    <r>
      <rPr>
        <sz val="11"/>
        <rFont val="Calibri"/>
        <family val="2"/>
        <scheme val="minor"/>
      </rPr>
      <t xml:space="preserve"> [</t>
    </r>
    <r>
      <rPr>
        <sz val="11"/>
        <color theme="10"/>
        <rFont val="Calibri"/>
        <family val="2"/>
        <scheme val="minor"/>
      </rPr>
      <t>ChipRecord</t>
    </r>
    <r>
      <rPr>
        <sz val="11"/>
        <rFont val="Calibri"/>
        <family val="2"/>
        <scheme val="minor"/>
      </rPr>
      <t>]</t>
    </r>
  </si>
  <si>
    <t xml:space="preserve">              Clique no ícone à esquerda para abrir um exemplo </t>
  </si>
  <si>
    <r>
      <t xml:space="preserve">              EXEMP_999777_DN_240114_02.txt</t>
    </r>
    <r>
      <rPr>
        <sz val="11"/>
        <color theme="4" tint="-0.499984740745262"/>
        <rFont val="Calibri"/>
        <family val="2"/>
        <scheme val="minor"/>
      </rPr>
      <t xml:space="preserve"> (9 registros)</t>
    </r>
  </si>
  <si>
    <t>Valor para diferenciar quando um mesmo número de cartão (PAN) for reutilizado para diferentes níveis de titularidade (ex: Titular/Cônjuge/Dependentes). Valor opcional, numérico de 01 a 09. Se não for utilizado, preencher com espaços em branco.</t>
  </si>
  <si>
    <t>Valor para diferenciar quando um mesmo número de cartão (PAN) for reutilizado para emissões em vias distintas. Valor opcional, numérico de 01 a 09. Se não for utilizado, preencher com espaços em branco.</t>
  </si>
  <si>
    <t>Aplicações</t>
  </si>
  <si>
    <t xml:space="preserve">* Inclusão do campo "Aplicações"
   (utlizados para selecionar as aplicações a serem carregadas). 
* Inclusão de exemplos sobre aplicações no texto de descrição.
</t>
  </si>
  <si>
    <t>Versão 08</t>
  </si>
  <si>
    <t>Aplicações a serem geradas. Valor opcional, numérico de 0 a 9. Se não for utilizado, preencher com espaços em branco. 
Exemplo :  13 
Neste exemplo devem ser carregadas as aplicações com identificador = 1 (CRÉDITO) e com identificador = 3 (VOUCHER).
    0 - PSE
    1 - Crédito
    2 - Débito
    3 - Voucher</t>
  </si>
  <si>
    <t>Dados de postagem(ver planilha de detalhe)</t>
  </si>
  <si>
    <t>RFU - (Ver Planilha de Detalhe)</t>
  </si>
  <si>
    <t>Endereço:</t>
  </si>
  <si>
    <t>Número:</t>
  </si>
  <si>
    <t>Complemento:</t>
  </si>
  <si>
    <t>Bairro:</t>
  </si>
  <si>
    <t>Cidade:</t>
  </si>
  <si>
    <t>UF:</t>
  </si>
  <si>
    <t>CEP:</t>
  </si>
  <si>
    <r>
      <t>Campo utilizado para imprimir no material de postagem dos cartões. Pode conter informações como etiquetas de endereçamento, controle de </t>
    </r>
    <r>
      <rPr>
        <b/>
        <i/>
        <sz val="11"/>
        <color rgb="FFFF0000"/>
        <rFont val="Calibri"/>
      </rPr>
      <t>courriers</t>
    </r>
    <r>
      <rPr>
        <b/>
        <sz val="11"/>
        <color rgb="FFFF0000"/>
        <rFont val="Calibri"/>
      </rPr>
      <t>, códigos de rastreio, etc. </t>
    </r>
  </si>
  <si>
    <t>Tamanho</t>
  </si>
  <si>
    <t>Total</t>
  </si>
  <si>
    <t>Descricao</t>
  </si>
  <si>
    <t>Inicio</t>
  </si>
  <si>
    <t>Tipo</t>
  </si>
  <si>
    <t>RFU - EMPRESA</t>
  </si>
  <si>
    <t>EMPRESA</t>
  </si>
  <si>
    <t>TEXTO</t>
  </si>
  <si>
    <t>RFU - DEPTO</t>
  </si>
  <si>
    <t>DEPARTAMENTO USUÁRIO</t>
  </si>
  <si>
    <t>RFU - MATRICULA</t>
  </si>
  <si>
    <t>REG EMPREGADO</t>
  </si>
  <si>
    <t>RFU - LOTE</t>
  </si>
  <si>
    <t>NÚMERO DO LOTE</t>
  </si>
  <si>
    <t>RFU-SENHA_CRYPT</t>
  </si>
  <si>
    <t>SENHA DO CARTÃO</t>
  </si>
  <si>
    <t>Domínio</t>
  </si>
  <si>
    <t>PAYSMART</t>
  </si>
  <si>
    <t>X</t>
  </si>
  <si>
    <t xml:space="preserve">Identificador do Perfil Eletrônico
Código numérico de 2 dígitos que identifica unicamente o perfil. Esse código identifica qual kit deve ser utilizado para impressao
</t>
  </si>
  <si>
    <t>VALID</t>
  </si>
  <si>
    <t>A</t>
  </si>
  <si>
    <t>Identificador de agrupamento de postagem</t>
  </si>
  <si>
    <t>Indica se o lote deve ser postado em um único pacote.
 1 - SIM; 
0 - Não;</t>
  </si>
  <si>
    <t>D</t>
  </si>
  <si>
    <t>Identificador de quebra por departamento</t>
  </si>
  <si>
    <t>Indicador de quebra por departamento. Esse campo sinaliza se a entrega do lote deve ser separada por departamento. A impressão deverá seguir a ordem do arquivo, porém a entrega deve ser separada por departamento. Essa rega só se aplica caso o campo AP esteja definido como SIM(1).
 1 - SIM; 
0 - Não;</t>
  </si>
  <si>
    <t>S</t>
  </si>
  <si>
    <t>Flag indicando a necessidade de impressão da senha no porta cartão</t>
  </si>
  <si>
    <t>Indica a necessidade ou não de emitir carta senha. Caso preenchido com "0", a senha deve se impressa juntamemente com a carta-breço do cartão.
 1 - SIM; 
0 - Não;</t>
  </si>
  <si>
    <t>MAXXC_636557_VN_110416_01110.txt</t>
  </si>
  <si>
    <r>
      <t>Identificador do Cliente:</t>
    </r>
    <r>
      <rPr>
        <b/>
        <sz val="11"/>
        <color theme="1"/>
        <rFont val="Calibri"/>
        <family val="2"/>
        <scheme val="minor"/>
      </rPr>
      <t xml:space="preserve"> MAXXC = MAXXCARD</t>
    </r>
  </si>
  <si>
    <t>BIN: 636557</t>
  </si>
  <si>
    <r>
      <t xml:space="preserve">Identificador da aplicação: VN = </t>
    </r>
    <r>
      <rPr>
        <b/>
        <sz val="11"/>
        <color theme="1"/>
        <rFont val="Calibri"/>
        <family val="2"/>
        <scheme val="minor"/>
      </rPr>
      <t>Voucher Nacional</t>
    </r>
  </si>
  <si>
    <r>
      <t xml:space="preserve">Data: </t>
    </r>
    <r>
      <rPr>
        <b/>
        <sz val="11"/>
        <color theme="1"/>
        <rFont val="Calibri"/>
        <family val="2"/>
        <scheme val="minor"/>
      </rPr>
      <t>11/04/2016</t>
    </r>
  </si>
  <si>
    <r>
      <t xml:space="preserve">Identificador de agrupamento de postagem: </t>
    </r>
    <r>
      <rPr>
        <b/>
        <sz val="11"/>
        <color theme="1"/>
        <rFont val="Calibri"/>
        <family val="2"/>
        <scheme val="minor"/>
      </rPr>
      <t>1 = Sim, deve ir em uma única postagem todos os cartões do lote</t>
    </r>
  </si>
  <si>
    <r>
      <t xml:space="preserve">Identificador de quebra por departamento: </t>
    </r>
    <r>
      <rPr>
        <b/>
        <sz val="11"/>
        <color theme="1"/>
        <rFont val="Calibri"/>
        <family val="2"/>
        <scheme val="minor"/>
      </rPr>
      <t>1 = SIM, deve haver quebra por departamento</t>
    </r>
  </si>
  <si>
    <r>
      <t xml:space="preserve">Flag indicando a necessidade de carta senha: </t>
    </r>
    <r>
      <rPr>
        <b/>
        <sz val="11"/>
        <color theme="1"/>
        <rFont val="Calibri"/>
        <family val="2"/>
        <scheme val="minor"/>
      </rPr>
      <t>0 = Sem carta senha. A senha deve ser impressa na própria carta berço que acompanha o cartão.</t>
    </r>
  </si>
  <si>
    <t>MAXXC_605944_DN_110416_03001.txt</t>
  </si>
  <si>
    <t>BIN: 605944</t>
  </si>
  <si>
    <r>
      <t xml:space="preserve">Identificador da aplicação: </t>
    </r>
    <r>
      <rPr>
        <b/>
        <sz val="11"/>
        <color theme="1"/>
        <rFont val="Calibri"/>
        <family val="2"/>
        <scheme val="minor"/>
      </rPr>
      <t>DN = Débito Nacional</t>
    </r>
  </si>
  <si>
    <r>
      <t xml:space="preserve">Identificador do Perfil Eletrônico: </t>
    </r>
    <r>
      <rPr>
        <b/>
        <sz val="11"/>
        <color theme="1"/>
        <rFont val="Calibri"/>
        <family val="2"/>
        <scheme val="minor"/>
      </rPr>
      <t>03</t>
    </r>
  </si>
  <si>
    <r>
      <t xml:space="preserve">Identificador de agrupamento de postagem: </t>
    </r>
    <r>
      <rPr>
        <b/>
        <sz val="11"/>
        <color theme="1"/>
        <rFont val="Calibri"/>
        <family val="2"/>
        <scheme val="minor"/>
      </rPr>
      <t>0 = Não, cada item do lote deve ser postado separadamente</t>
    </r>
  </si>
  <si>
    <r>
      <t xml:space="preserve">Identificador de quebra por departamento: </t>
    </r>
    <r>
      <rPr>
        <b/>
        <sz val="11"/>
        <color theme="1"/>
        <rFont val="Calibri"/>
        <family val="2"/>
        <scheme val="minor"/>
      </rPr>
      <t>0 = Não, emitir conforme sequencia do arquivo</t>
    </r>
  </si>
  <si>
    <r>
      <t xml:space="preserve">Flag indicando a necessidade de carta senha: </t>
    </r>
    <r>
      <rPr>
        <b/>
        <sz val="11"/>
        <color theme="1"/>
        <rFont val="Calibri"/>
        <family val="2"/>
        <scheme val="minor"/>
      </rPr>
      <t>0 = Deve ser emitida a carta senha</t>
    </r>
  </si>
  <si>
    <t>MAXXC_636557_CN_110416_04100.txt</t>
  </si>
  <si>
    <r>
      <t xml:space="preserve">Identificador da aplicação: </t>
    </r>
    <r>
      <rPr>
        <b/>
        <sz val="11"/>
        <color theme="1"/>
        <rFont val="Calibri"/>
        <family val="2"/>
        <scheme val="minor"/>
      </rPr>
      <t>CN = Crédito Nacional</t>
    </r>
  </si>
  <si>
    <r>
      <t xml:space="preserve">Identificador do Perfil Eletrônico: </t>
    </r>
    <r>
      <rPr>
        <b/>
        <sz val="11"/>
        <color theme="1"/>
        <rFont val="Calibri"/>
        <family val="2"/>
        <scheme val="minor"/>
      </rPr>
      <t>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</si>
</sst>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ourier New"/>
      <family val="3"/>
    </font>
    <font>
      <sz val="11"/>
      <color theme="1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2"/>
      <color rgb="FF545454"/>
      <name val="Arial"/>
      <family val="2"/>
    </font>
    <font>
      <sz val="20"/>
      <color theme="1"/>
      <name val="Wingdings"/>
      <charset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u/>
      <sz val="10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rgb="FF000000"/>
      <name val="Calibri"/>
    </font>
    <font>
      <sz val="11"/>
      <color rgb="FF1F497D"/>
      <name val="Calibri"/>
      <scheme val="minor"/>
    </font>
    <font>
      <b/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3"/>
      <color rgb="FF222222"/>
      <name val="Arial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4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6" fillId="0" borderId="0" xfId="1" applyAlignment="1">
      <alignment horizontal="left" vertical="top" indent="3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4" borderId="0" xfId="0" applyFont="1" applyFill="1" applyAlignment="1">
      <alignment horizontal="right" vertical="top"/>
    </xf>
    <xf numFmtId="0" fontId="1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3" xfId="0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4" borderId="0" xfId="0" applyFont="1" applyFill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0" xfId="1" applyFont="1" applyAlignment="1">
      <alignment horizontal="left" vertical="top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5" fillId="4" borderId="1" xfId="0" applyFont="1" applyFill="1" applyBorder="1" applyAlignment="1">
      <alignment vertical="top"/>
    </xf>
    <xf numFmtId="0" fontId="5" fillId="4" borderId="1" xfId="0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3" borderId="2" xfId="0" applyFont="1" applyFill="1" applyBorder="1" applyAlignment="1">
      <alignment horizontal="left" vertical="top" wrapText="1" indent="3"/>
    </xf>
    <xf numFmtId="0" fontId="8" fillId="0" borderId="0" xfId="1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vertical="top"/>
    </xf>
    <xf numFmtId="0" fontId="10" fillId="4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right" vertical="top"/>
    </xf>
    <xf numFmtId="0" fontId="0" fillId="0" borderId="0" xfId="0" quotePrefix="1"/>
    <xf numFmtId="0" fontId="12" fillId="0" borderId="0" xfId="0" applyFont="1"/>
    <xf numFmtId="0" fontId="0" fillId="0" borderId="0" xfId="0" applyFill="1"/>
    <xf numFmtId="0" fontId="13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 wrapText="1"/>
    </xf>
    <xf numFmtId="0" fontId="16" fillId="0" borderId="0" xfId="1" applyFont="1" applyAlignment="1">
      <alignment horizontal="center"/>
    </xf>
    <xf numFmtId="0" fontId="1" fillId="0" borderId="0" xfId="0" applyFont="1" applyAlignment="1">
      <alignment horizontal="left" vertical="top" indent="3"/>
    </xf>
    <xf numFmtId="0" fontId="6" fillId="0" borderId="1" xfId="1" applyBorder="1" applyAlignment="1">
      <alignment vertical="top"/>
    </xf>
    <xf numFmtId="0" fontId="18" fillId="0" borderId="1" xfId="1" applyFont="1" applyBorder="1" applyAlignment="1">
      <alignment vertical="top"/>
    </xf>
    <xf numFmtId="0" fontId="19" fillId="0" borderId="1" xfId="1" applyFont="1" applyBorder="1" applyAlignment="1">
      <alignment vertical="top"/>
    </xf>
    <xf numFmtId="0" fontId="8" fillId="0" borderId="0" xfId="1" applyFont="1" applyAlignment="1">
      <alignment horizontal="right" vertical="top"/>
    </xf>
    <xf numFmtId="0" fontId="2" fillId="0" borderId="0" xfId="1" applyFont="1" applyAlignment="1">
      <alignment horizontal="left" vertical="top"/>
    </xf>
    <xf numFmtId="0" fontId="20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15" fillId="0" borderId="0" xfId="1" applyFont="1" applyAlignment="1">
      <alignment horizontal="left" vertical="top" indent="3"/>
    </xf>
    <xf numFmtId="0" fontId="14" fillId="0" borderId="0" xfId="0" applyFont="1"/>
    <xf numFmtId="0" fontId="14" fillId="0" borderId="0" xfId="0" applyFont="1" applyAlignment="1">
      <alignment wrapText="1"/>
    </xf>
    <xf numFmtId="0" fontId="23" fillId="0" borderId="0" xfId="0" applyFont="1" applyAlignment="1">
      <alignment horizontal="left" indent="4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23" fillId="4" borderId="0" xfId="0" applyFont="1" applyFill="1" applyAlignment="1">
      <alignment horizontal="left" vertical="top"/>
    </xf>
    <xf numFmtId="0" fontId="23" fillId="4" borderId="0" xfId="0" applyFont="1" applyFill="1" applyAlignment="1">
      <alignment vertical="top"/>
    </xf>
    <xf numFmtId="17" fontId="14" fillId="0" borderId="0" xfId="0" applyNumberFormat="1" applyFont="1" applyAlignment="1">
      <alignment horizontal="left" vertical="top"/>
    </xf>
    <xf numFmtId="0" fontId="14" fillId="0" borderId="0" xfId="0" quotePrefix="1" applyFont="1" applyAlignment="1">
      <alignment horizontal="left" vertical="top"/>
    </xf>
    <xf numFmtId="0" fontId="14" fillId="0" borderId="0" xfId="0" applyFont="1" applyAlignment="1">
      <alignment vertical="top" wrapText="1"/>
    </xf>
    <xf numFmtId="0" fontId="0" fillId="0" borderId="0" xfId="0" applyAlignment="1">
      <alignment horizontal="left" indent="19"/>
    </xf>
    <xf numFmtId="0" fontId="9" fillId="0" borderId="0" xfId="0" applyFont="1" applyAlignment="1">
      <alignment horizontal="left" indent="19"/>
    </xf>
    <xf numFmtId="0" fontId="2" fillId="0" borderId="0" xfId="0" applyFont="1"/>
    <xf numFmtId="0" fontId="2" fillId="0" borderId="1" xfId="1" applyFont="1" applyBorder="1" applyAlignment="1">
      <alignment vertical="top"/>
    </xf>
    <xf numFmtId="0" fontId="0" fillId="0" borderId="0" xfId="0" applyNumberFormat="1" applyAlignment="1">
      <alignment vertical="top" wrapText="1"/>
    </xf>
    <xf numFmtId="0" fontId="27" fillId="0" borderId="0" xfId="0" applyFont="1" applyAlignment="1">
      <alignment horizontal="left" vertical="top"/>
    </xf>
    <xf numFmtId="0" fontId="0" fillId="6" borderId="1" xfId="0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8" fillId="0" borderId="0" xfId="0" applyFont="1"/>
    <xf numFmtId="0" fontId="29" fillId="0" borderId="0" xfId="0" applyFont="1"/>
    <xf numFmtId="0" fontId="33" fillId="0" borderId="0" xfId="0" applyFont="1"/>
    <xf numFmtId="0" fontId="30" fillId="0" borderId="1" xfId="0" applyFont="1" applyBorder="1"/>
    <xf numFmtId="0" fontId="31" fillId="0" borderId="1" xfId="0" applyFont="1" applyBorder="1" applyAlignment="1"/>
    <xf numFmtId="0" fontId="0" fillId="0" borderId="0" xfId="0" applyNumberFormat="1"/>
    <xf numFmtId="0" fontId="1" fillId="0" borderId="0" xfId="0" applyFont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34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</cellXfs>
  <cellStyles count="2">
    <cellStyle name="Hi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8.png"/><Relationship Id="rId12" Type="http://schemas.openxmlformats.org/officeDocument/2006/relationships/hyperlink" Target="#Changelog!A1"/><Relationship Id="rId13" Type="http://schemas.openxmlformats.org/officeDocument/2006/relationships/image" Target="../media/image9.png"/><Relationship Id="rId1" Type="http://schemas.openxmlformats.org/officeDocument/2006/relationships/image" Target="../media/image2.png"/><Relationship Id="rId2" Type="http://schemas.openxmlformats.org/officeDocument/2006/relationships/hyperlink" Target="#Header!A1"/><Relationship Id="rId3" Type="http://schemas.openxmlformats.org/officeDocument/2006/relationships/image" Target="../media/image3.png"/><Relationship Id="rId4" Type="http://schemas.openxmlformats.org/officeDocument/2006/relationships/hyperlink" Target="#Record!A1"/><Relationship Id="rId5" Type="http://schemas.openxmlformats.org/officeDocument/2006/relationships/image" Target="../media/image4.png"/><Relationship Id="rId6" Type="http://schemas.openxmlformats.org/officeDocument/2006/relationships/hyperlink" Target="#ChipRecord!A1"/><Relationship Id="rId7" Type="http://schemas.openxmlformats.org/officeDocument/2006/relationships/image" Target="../media/image5.png"/><Relationship Id="rId8" Type="http://schemas.openxmlformats.org/officeDocument/2006/relationships/hyperlink" Target="#Trailer!A1"/><Relationship Id="rId9" Type="http://schemas.openxmlformats.org/officeDocument/2006/relationships/image" Target="../media/image6.png"/><Relationship Id="rId10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Overview!A1"/><Relationship Id="rId2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Overview!A1"/><Relationship Id="rId2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Overview!A1"/><Relationship Id="rId2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Overview!A1"/><Relationship Id="rId2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Overview!A1"/><Relationship Id="rId2" Type="http://schemas.openxmlformats.org/officeDocument/2006/relationships/image" Target="../media/image10.png"/><Relationship Id="rId3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Overview!A1"/><Relationship Id="rId2" Type="http://schemas.openxmlformats.org/officeDocument/2006/relationships/image" Target="../media/image10.png"/><Relationship Id="rId3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Changelog!A1"/><Relationship Id="rId4" Type="http://schemas.openxmlformats.org/officeDocument/2006/relationships/image" Target="../media/image12.png"/><Relationship Id="rId1" Type="http://schemas.openxmlformats.org/officeDocument/2006/relationships/hyperlink" Target="#Overview!A1"/><Relationship Id="rId2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1384300</xdr:colOff>
      <xdr:row>0</xdr:row>
      <xdr:rowOff>88900</xdr:rowOff>
    </xdr:from>
    <xdr:to>
      <xdr:col>2</xdr:col>
      <xdr:colOff>3959225</xdr:colOff>
      <xdr:row>0</xdr:row>
      <xdr:rowOff>1733778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009" r="7381" b="6418"/>
        <a:stretch/>
      </xdr:blipFill>
      <xdr:spPr>
        <a:xfrm>
          <a:off x="1841500" y="88900"/>
          <a:ext cx="2574925" cy="1644878"/>
        </a:xfrm>
        <a:prstGeom prst="rect">
          <a:avLst/>
        </a:prstGeom>
      </xdr:spPr>
    </xdr:pic>
    <xdr:clientData/>
  </xdr:twoCellAnchor>
  <xdr:twoCellAnchor editAs="oneCell">
    <xdr:from>
      <xdr:col>2</xdr:col>
      <xdr:colOff>45357</xdr:colOff>
      <xdr:row>8</xdr:row>
      <xdr:rowOff>36740</xdr:rowOff>
    </xdr:from>
    <xdr:to>
      <xdr:col>2</xdr:col>
      <xdr:colOff>277586</xdr:colOff>
      <xdr:row>8</xdr:row>
      <xdr:rowOff>210912</xdr:rowOff>
    </xdr:to>
    <xdr:pic>
      <xdr:nvPicPr>
        <xdr:cNvPr id="17" name="Imagem 16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5303" y="4016829"/>
          <a:ext cx="232229" cy="174172"/>
        </a:xfrm>
        <a:prstGeom prst="rect">
          <a:avLst/>
        </a:prstGeom>
      </xdr:spPr>
    </xdr:pic>
    <xdr:clientData/>
  </xdr:twoCellAnchor>
  <xdr:twoCellAnchor editAs="oneCell">
    <xdr:from>
      <xdr:col>2</xdr:col>
      <xdr:colOff>52182</xdr:colOff>
      <xdr:row>13</xdr:row>
      <xdr:rowOff>9525</xdr:rowOff>
    </xdr:from>
    <xdr:to>
      <xdr:col>2</xdr:col>
      <xdr:colOff>284411</xdr:colOff>
      <xdr:row>13</xdr:row>
      <xdr:rowOff>183697</xdr:rowOff>
    </xdr:to>
    <xdr:pic>
      <xdr:nvPicPr>
        <xdr:cNvPr id="18" name="Imagem 1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2128" y="5350329"/>
          <a:ext cx="232229" cy="174172"/>
        </a:xfrm>
        <a:prstGeom prst="rect">
          <a:avLst/>
        </a:prstGeom>
      </xdr:spPr>
    </xdr:pic>
    <xdr:clientData/>
  </xdr:twoCellAnchor>
  <xdr:twoCellAnchor editAs="oneCell">
    <xdr:from>
      <xdr:col>2</xdr:col>
      <xdr:colOff>54429</xdr:colOff>
      <xdr:row>9</xdr:row>
      <xdr:rowOff>27213</xdr:rowOff>
    </xdr:from>
    <xdr:to>
      <xdr:col>2</xdr:col>
      <xdr:colOff>278948</xdr:colOff>
      <xdr:row>9</xdr:row>
      <xdr:rowOff>202114</xdr:rowOff>
    </xdr:to>
    <xdr:pic>
      <xdr:nvPicPr>
        <xdr:cNvPr id="19" name="Imagem 18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4375" y="4265838"/>
          <a:ext cx="224519" cy="174901"/>
        </a:xfrm>
        <a:prstGeom prst="rect">
          <a:avLst/>
        </a:prstGeom>
      </xdr:spPr>
    </xdr:pic>
    <xdr:clientData/>
  </xdr:twoCellAnchor>
  <xdr:twoCellAnchor editAs="oneCell">
    <xdr:from>
      <xdr:col>2</xdr:col>
      <xdr:colOff>61255</xdr:colOff>
      <xdr:row>14</xdr:row>
      <xdr:rowOff>20410</xdr:rowOff>
    </xdr:from>
    <xdr:to>
      <xdr:col>2</xdr:col>
      <xdr:colOff>285486</xdr:colOff>
      <xdr:row>14</xdr:row>
      <xdr:rowOff>197303</xdr:rowOff>
    </xdr:to>
    <xdr:pic>
      <xdr:nvPicPr>
        <xdr:cNvPr id="20" name="Imagem 19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1201" y="5599339"/>
          <a:ext cx="224231" cy="176893"/>
        </a:xfrm>
        <a:prstGeom prst="rect">
          <a:avLst/>
        </a:prstGeom>
      </xdr:spPr>
    </xdr:pic>
    <xdr:clientData/>
  </xdr:twoCellAnchor>
  <xdr:twoCellAnchor editAs="oneCell">
    <xdr:from>
      <xdr:col>2</xdr:col>
      <xdr:colOff>54429</xdr:colOff>
      <xdr:row>10</xdr:row>
      <xdr:rowOff>34018</xdr:rowOff>
    </xdr:from>
    <xdr:to>
      <xdr:col>2</xdr:col>
      <xdr:colOff>273114</xdr:colOff>
      <xdr:row>10</xdr:row>
      <xdr:rowOff>204106</xdr:rowOff>
    </xdr:to>
    <xdr:pic>
      <xdr:nvPicPr>
        <xdr:cNvPr id="21" name="Imagem 2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14375" y="4503964"/>
          <a:ext cx="218685" cy="170088"/>
        </a:xfrm>
        <a:prstGeom prst="rect">
          <a:avLst/>
        </a:prstGeom>
      </xdr:spPr>
    </xdr:pic>
    <xdr:clientData/>
  </xdr:twoCellAnchor>
  <xdr:twoCellAnchor editAs="oneCell">
    <xdr:from>
      <xdr:col>2</xdr:col>
      <xdr:colOff>68036</xdr:colOff>
      <xdr:row>15</xdr:row>
      <xdr:rowOff>34017</xdr:rowOff>
    </xdr:from>
    <xdr:to>
      <xdr:col>2</xdr:col>
      <xdr:colOff>286721</xdr:colOff>
      <xdr:row>15</xdr:row>
      <xdr:rowOff>204105</xdr:rowOff>
    </xdr:to>
    <xdr:pic>
      <xdr:nvPicPr>
        <xdr:cNvPr id="22" name="Imagem 21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27982" y="5830660"/>
          <a:ext cx="218685" cy="17008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20</xdr:row>
      <xdr:rowOff>19051</xdr:rowOff>
    </xdr:from>
    <xdr:to>
      <xdr:col>2</xdr:col>
      <xdr:colOff>285750</xdr:colOff>
      <xdr:row>20</xdr:row>
      <xdr:rowOff>171450</xdr:rowOff>
    </xdr:to>
    <xdr:pic>
      <xdr:nvPicPr>
        <xdr:cNvPr id="23" name="Imagem 22"/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r="49648" b="-5263"/>
        <a:stretch/>
      </xdr:blipFill>
      <xdr:spPr>
        <a:xfrm>
          <a:off x="619126" y="6991351"/>
          <a:ext cx="171449" cy="15239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47626</xdr:colOff>
      <xdr:row>19</xdr:row>
      <xdr:rowOff>47625</xdr:rowOff>
    </xdr:from>
    <xdr:to>
      <xdr:col>2</xdr:col>
      <xdr:colOff>285018</xdr:colOff>
      <xdr:row>19</xdr:row>
      <xdr:rowOff>161925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52451" y="6762750"/>
          <a:ext cx="237392" cy="1143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25400</xdr:colOff>
      <xdr:row>21</xdr:row>
      <xdr:rowOff>25400</xdr:rowOff>
    </xdr:from>
    <xdr:to>
      <xdr:col>2</xdr:col>
      <xdr:colOff>295163</xdr:colOff>
      <xdr:row>21</xdr:row>
      <xdr:rowOff>171450</xdr:rowOff>
    </xdr:to>
    <xdr:pic>
      <xdr:nvPicPr>
        <xdr:cNvPr id="4" name="Imagem 3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82600" y="6832600"/>
          <a:ext cx="269763" cy="1460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24</xdr:row>
          <xdr:rowOff>50800</xdr:rowOff>
        </xdr:from>
        <xdr:to>
          <xdr:col>2</xdr:col>
          <xdr:colOff>2616200</xdr:colOff>
          <xdr:row>27</xdr:row>
          <xdr:rowOff>12700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3175">
              <a:solidFill>
                <a:srgbClr val="C0C0C0" mc:Ignorable="a14" a14:legacySpreadsheetColorIndex="2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600" y="19050"/>
          <a:ext cx="203791" cy="15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3" name="Imagem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5275" y="209550"/>
          <a:ext cx="203791" cy="15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600" y="19050"/>
          <a:ext cx="203791" cy="15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19050"/>
          <a:ext cx="203791" cy="15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6225" y="19050"/>
          <a:ext cx="203791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</xdr:row>
      <xdr:rowOff>0</xdr:rowOff>
    </xdr:from>
    <xdr:to>
      <xdr:col>1</xdr:col>
      <xdr:colOff>275492</xdr:colOff>
      <xdr:row>1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412750"/>
          <a:ext cx="237392" cy="1143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19050"/>
          <a:ext cx="203791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2</xdr:row>
      <xdr:rowOff>25400</xdr:rowOff>
    </xdr:from>
    <xdr:to>
      <xdr:col>1</xdr:col>
      <xdr:colOff>239539</xdr:colOff>
      <xdr:row>3</xdr:row>
      <xdr:rowOff>18049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4000" y="393700"/>
          <a:ext cx="195089" cy="1767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1</xdr:row>
      <xdr:rowOff>6350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19050"/>
          <a:ext cx="203791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2</xdr:row>
      <xdr:rowOff>25400</xdr:rowOff>
    </xdr:from>
    <xdr:to>
      <xdr:col>1</xdr:col>
      <xdr:colOff>301513</xdr:colOff>
      <xdr:row>3</xdr:row>
      <xdr:rowOff>6350</xdr:rowOff>
    </xdr:to>
    <xdr:pic>
      <xdr:nvPicPr>
        <xdr:cNvPr id="3" name="Imagem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2250" y="355600"/>
          <a:ext cx="269763" cy="146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B8" totalsRowShown="0" dataDxfId="4">
  <autoFilter ref="A1:B8"/>
  <tableColumns count="2">
    <tableColumn id="1" name="Campo" dataDxfId="3"/>
    <tableColumn id="2" name="Tamanho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F7" totalsRowCount="1">
  <autoFilter ref="A1:F6"/>
  <tableColumns count="6">
    <tableColumn id="1" name="Campo"/>
    <tableColumn id="2" name="Descricao"/>
    <tableColumn id="3" name="Inicio"/>
    <tableColumn id="4" name="Fim" dataDxfId="1" totalsRowDxfId="0">
      <calculatedColumnFormula>Tabela13[[#This Row],[Inicio]]+Tabela13[[#This Row],[Tamanho]]-1</calculatedColumnFormula>
    </tableColumn>
    <tableColumn id="5" name="Tamanho" totalsRowFunction="sum"/>
    <tableColumn id="6" name="Tip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6"/>
  <sheetViews>
    <sheetView topLeftCell="A4" workbookViewId="0">
      <selection activeCell="C3" sqref="C3"/>
    </sheetView>
  </sheetViews>
  <sheetFormatPr baseColWidth="10" defaultColWidth="8.83203125" defaultRowHeight="15" x14ac:dyDescent="0.2"/>
  <cols>
    <col min="1" max="1" width="3.83203125" customWidth="1"/>
    <col min="2" max="2" width="2.6640625" customWidth="1"/>
    <col min="3" max="3" width="78.1640625" customWidth="1"/>
    <col min="6" max="7" width="7" customWidth="1"/>
  </cols>
  <sheetData>
    <row r="1" spans="2:3" ht="140" customHeight="1" x14ac:dyDescent="0.2"/>
    <row r="2" spans="2:3" x14ac:dyDescent="0.2">
      <c r="C2" s="3" t="s">
        <v>229</v>
      </c>
    </row>
    <row r="3" spans="2:3" x14ac:dyDescent="0.2">
      <c r="C3" s="71" t="s">
        <v>310</v>
      </c>
    </row>
    <row r="5" spans="2:3" x14ac:dyDescent="0.2">
      <c r="B5" s="19" t="s">
        <v>71</v>
      </c>
      <c r="C5" s="20"/>
    </row>
    <row r="6" spans="2:3" ht="49.5" customHeight="1" x14ac:dyDescent="0.2">
      <c r="B6" s="20"/>
      <c r="C6" s="7" t="s">
        <v>230</v>
      </c>
    </row>
    <row r="7" spans="2:3" ht="18.75" customHeight="1" x14ac:dyDescent="0.2">
      <c r="B7" s="19" t="s">
        <v>231</v>
      </c>
      <c r="C7" s="20"/>
    </row>
    <row r="8" spans="2:3" ht="18" customHeight="1" x14ac:dyDescent="0.2">
      <c r="B8" s="20"/>
      <c r="C8" s="20" t="s">
        <v>232</v>
      </c>
    </row>
    <row r="9" spans="2:3" ht="20.25" customHeight="1" x14ac:dyDescent="0.2">
      <c r="B9" s="20"/>
      <c r="C9" s="30" t="s">
        <v>233</v>
      </c>
    </row>
    <row r="10" spans="2:3" ht="18" customHeight="1" x14ac:dyDescent="0.2">
      <c r="B10" s="20"/>
      <c r="C10" s="30" t="s">
        <v>234</v>
      </c>
    </row>
    <row r="11" spans="2:3" ht="18" customHeight="1" x14ac:dyDescent="0.2">
      <c r="B11" s="20"/>
      <c r="C11" s="30" t="s">
        <v>235</v>
      </c>
    </row>
    <row r="12" spans="2:3" x14ac:dyDescent="0.2">
      <c r="B12" s="20"/>
      <c r="C12" s="45"/>
    </row>
    <row r="13" spans="2:3" ht="35.25" customHeight="1" x14ac:dyDescent="0.2">
      <c r="B13" s="20"/>
      <c r="C13" s="46" t="s">
        <v>175</v>
      </c>
    </row>
    <row r="14" spans="2:3" ht="18.75" customHeight="1" x14ac:dyDescent="0.2">
      <c r="B14" s="20"/>
      <c r="C14" s="30" t="s">
        <v>233</v>
      </c>
    </row>
    <row r="15" spans="2:3" ht="17.25" customHeight="1" x14ac:dyDescent="0.2">
      <c r="B15" s="20"/>
      <c r="C15" s="30" t="s">
        <v>303</v>
      </c>
    </row>
    <row r="16" spans="2:3" ht="18.75" customHeight="1" x14ac:dyDescent="0.2">
      <c r="B16" s="20"/>
      <c r="C16" s="30" t="s">
        <v>235</v>
      </c>
    </row>
    <row r="17" spans="2:7" x14ac:dyDescent="0.2">
      <c r="B17" s="20"/>
      <c r="C17" s="45"/>
    </row>
    <row r="18" spans="2:7" ht="17.25" customHeight="1" x14ac:dyDescent="0.2">
      <c r="B18" s="19" t="s">
        <v>174</v>
      </c>
      <c r="C18" s="45"/>
    </row>
    <row r="19" spans="2:7" ht="19.5" customHeight="1" x14ac:dyDescent="0.3">
      <c r="B19" s="20"/>
      <c r="C19" s="45" t="s">
        <v>173</v>
      </c>
      <c r="F19" s="78"/>
      <c r="G19" s="78"/>
    </row>
    <row r="20" spans="2:7" ht="20.25" customHeight="1" x14ac:dyDescent="0.3">
      <c r="B20" s="20"/>
      <c r="C20" s="30" t="s">
        <v>236</v>
      </c>
      <c r="F20" s="79"/>
      <c r="G20" s="79"/>
    </row>
    <row r="21" spans="2:7" ht="21.75" customHeight="1" x14ac:dyDescent="0.2">
      <c r="B21" s="20"/>
      <c r="C21" s="30" t="s">
        <v>176</v>
      </c>
    </row>
    <row r="22" spans="2:7" ht="21.75" customHeight="1" x14ac:dyDescent="0.2">
      <c r="B22" s="20"/>
      <c r="C22" s="77" t="s">
        <v>301</v>
      </c>
    </row>
    <row r="24" spans="2:7" x14ac:dyDescent="0.2">
      <c r="B24" s="1" t="s">
        <v>237</v>
      </c>
    </row>
    <row r="25" spans="2:7" x14ac:dyDescent="0.2">
      <c r="C25" s="91" t="s">
        <v>304</v>
      </c>
    </row>
    <row r="26" spans="2:7" x14ac:dyDescent="0.2">
      <c r="C26" s="92" t="s">
        <v>305</v>
      </c>
    </row>
  </sheetData>
  <hyperlinks>
    <hyperlink ref="C9" location="Header!A1" display="* Cabeçalho (Header)"/>
    <hyperlink ref="C10" location="Record!A1" display="* 1 ou mais registros de cartões (Record) "/>
    <hyperlink ref="C11" location="Trailer!A1" display="* Terminador (Trailer). "/>
    <hyperlink ref="C14" location="Header!A1" display="* Cabeçalho (Header)"/>
    <hyperlink ref="C15" location="ChipRecord!A1" display="* Dados do Chip (ChipRecord)"/>
    <hyperlink ref="C16" location="Trailer!A1" display="* Terminador (Trailer). "/>
    <hyperlink ref="C20" location="FileNaming!A1" display="* [FileNaming] Informações sobre a estrutura de nomes  utilizada para processar os arquivos automaticamente."/>
    <hyperlink ref="C21" location="Glossary!A1" display="* [Glossary] Um Glossário de acrônimos utilizados."/>
    <hyperlink ref="C3" location="Changelog!C6" display="Versão &quot;07&quot;"/>
    <hyperlink ref="C22" location="Changelog!A1" display="           Um Controle de Revisões [ChangeLog]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Objeto de Shell de Gerenciador" dvAspect="DVASPECT_ICON" shapeId="1033" r:id="rId4">
          <objectPr defaultSize="0" autoPict="0" r:id="rId5">
            <anchor moveWithCells="1">
              <from>
                <xdr:col>2</xdr:col>
                <xdr:colOff>12700</xdr:colOff>
                <xdr:row>24</xdr:row>
                <xdr:rowOff>50800</xdr:rowOff>
              </from>
              <to>
                <xdr:col>2</xdr:col>
                <xdr:colOff>2616200</xdr:colOff>
                <xdr:row>27</xdr:row>
                <xdr:rowOff>12700</xdr:rowOff>
              </to>
            </anchor>
          </objectPr>
        </oleObject>
      </mc:Choice>
      <mc:Fallback>
        <oleObject progId="Objeto de Shell de Gerenciador" dvAspect="DVASPECT_ICON" shapeId="103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6" sqref="C6"/>
    </sheetView>
  </sheetViews>
  <sheetFormatPr baseColWidth="10" defaultColWidth="8.6640625" defaultRowHeight="14" x14ac:dyDescent="0.2"/>
  <cols>
    <col min="1" max="1" width="2.6640625" style="81" customWidth="1"/>
    <col min="2" max="2" width="7.5" style="84" customWidth="1"/>
    <col min="3" max="3" width="7.1640625" style="84" customWidth="1"/>
    <col min="4" max="4" width="63.6640625" style="85" customWidth="1"/>
    <col min="5" max="16384" width="8.6640625" style="81"/>
  </cols>
  <sheetData>
    <row r="1" spans="2:7" x14ac:dyDescent="0.2">
      <c r="B1" s="80" t="s">
        <v>84</v>
      </c>
      <c r="C1" s="81"/>
      <c r="D1" s="81"/>
      <c r="F1" s="82"/>
      <c r="G1" s="82"/>
    </row>
    <row r="2" spans="2:7" x14ac:dyDescent="0.2">
      <c r="B2" s="80"/>
      <c r="C2" s="81"/>
      <c r="D2" s="81"/>
      <c r="F2" s="82"/>
      <c r="G2" s="82"/>
    </row>
    <row r="3" spans="2:7" x14ac:dyDescent="0.2">
      <c r="B3" s="83" t="s">
        <v>302</v>
      </c>
      <c r="C3" s="81"/>
      <c r="D3" s="81"/>
      <c r="F3" s="82"/>
      <c r="G3" s="82"/>
    </row>
    <row r="5" spans="2:7" x14ac:dyDescent="0.2">
      <c r="B5" s="86" t="s">
        <v>16</v>
      </c>
      <c r="C5" s="86" t="s">
        <v>45</v>
      </c>
      <c r="D5" s="87" t="s">
        <v>197</v>
      </c>
    </row>
    <row r="6" spans="2:7" ht="19.5" customHeight="1" x14ac:dyDescent="0.2">
      <c r="B6" s="88">
        <v>41640</v>
      </c>
      <c r="C6" s="89" t="s">
        <v>201</v>
      </c>
      <c r="D6" s="85" t="s">
        <v>199</v>
      </c>
    </row>
    <row r="7" spans="2:7" ht="18" customHeight="1" x14ac:dyDescent="0.2">
      <c r="B7" s="88">
        <v>41944</v>
      </c>
      <c r="C7" s="89" t="s">
        <v>202</v>
      </c>
      <c r="D7" s="85" t="s">
        <v>198</v>
      </c>
    </row>
    <row r="8" spans="2:7" ht="43" customHeight="1" x14ac:dyDescent="0.2">
      <c r="B8" s="88">
        <v>41974</v>
      </c>
      <c r="C8" s="89" t="s">
        <v>203</v>
      </c>
      <c r="D8" s="90" t="s">
        <v>200</v>
      </c>
    </row>
    <row r="9" spans="2:7" ht="14.5" customHeight="1" x14ac:dyDescent="0.2">
      <c r="B9" s="88">
        <v>42005</v>
      </c>
      <c r="C9" s="89" t="s">
        <v>299</v>
      </c>
      <c r="D9" s="90" t="s">
        <v>297</v>
      </c>
    </row>
    <row r="10" spans="2:7" ht="14.5" customHeight="1" x14ac:dyDescent="0.2">
      <c r="B10" s="88">
        <v>42036</v>
      </c>
      <c r="C10" s="89" t="s">
        <v>298</v>
      </c>
      <c r="D10" s="90" t="s">
        <v>297</v>
      </c>
    </row>
    <row r="11" spans="2:7" ht="18" customHeight="1" x14ac:dyDescent="0.2">
      <c r="B11" s="88">
        <v>42064</v>
      </c>
      <c r="C11" s="89" t="s">
        <v>300</v>
      </c>
      <c r="D11" s="90" t="s">
        <v>297</v>
      </c>
    </row>
    <row r="12" spans="2:7" ht="70" x14ac:dyDescent="0.2">
      <c r="B12" s="88">
        <v>42125</v>
      </c>
      <c r="C12" s="89" t="s">
        <v>221</v>
      </c>
      <c r="D12" s="90" t="s">
        <v>296</v>
      </c>
    </row>
    <row r="13" spans="2:7" ht="45.75" customHeight="1" x14ac:dyDescent="0.2">
      <c r="B13" s="88">
        <v>42217</v>
      </c>
      <c r="C13" s="89">
        <v>8</v>
      </c>
      <c r="D13" s="90" t="s">
        <v>309</v>
      </c>
    </row>
    <row r="14" spans="2:7" x14ac:dyDescent="0.2">
      <c r="B14" s="96"/>
    </row>
  </sheetData>
  <hyperlinks>
    <hyperlink ref="B1" location="Overview!A1" display="Back to overview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11:C12 C6:C1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5" workbookViewId="0">
      <selection activeCell="F22" sqref="F22"/>
    </sheetView>
  </sheetViews>
  <sheetFormatPr baseColWidth="10" defaultColWidth="8.83203125" defaultRowHeight="15" x14ac:dyDescent="0.2"/>
  <cols>
    <col min="1" max="1" width="2.1640625" customWidth="1"/>
    <col min="2" max="2" width="18" style="10" customWidth="1"/>
    <col min="3" max="3" width="5.6640625" style="11" bestFit="1" customWidth="1"/>
    <col min="4" max="4" width="6.1640625" style="11" customWidth="1"/>
    <col min="5" max="5" width="6" style="11" customWidth="1"/>
    <col min="6" max="6" width="23.6640625" style="4" customWidth="1"/>
    <col min="7" max="7" width="64.33203125" style="7" customWidth="1"/>
    <col min="8" max="8" width="12.5" customWidth="1"/>
  </cols>
  <sheetData>
    <row r="1" spans="1:8" x14ac:dyDescent="0.2">
      <c r="B1" s="18" t="s">
        <v>84</v>
      </c>
      <c r="C1"/>
      <c r="D1"/>
      <c r="E1"/>
      <c r="F1" s="2"/>
      <c r="G1" s="2"/>
    </row>
    <row r="3" spans="1:8" x14ac:dyDescent="0.2">
      <c r="B3" s="105" t="s">
        <v>73</v>
      </c>
      <c r="C3" s="105"/>
      <c r="D3" s="105"/>
      <c r="E3" s="105"/>
      <c r="F3" s="105"/>
    </row>
    <row r="4" spans="1:8" ht="29.25" customHeight="1" x14ac:dyDescent="0.2">
      <c r="B4" s="25" t="s">
        <v>102</v>
      </c>
      <c r="C4" s="25"/>
      <c r="D4" s="25"/>
      <c r="E4" s="25"/>
      <c r="F4" s="25"/>
    </row>
    <row r="5" spans="1:8" s="1" customFormat="1" x14ac:dyDescent="0.2">
      <c r="B5" s="13" t="s">
        <v>0</v>
      </c>
      <c r="C5" s="14" t="s">
        <v>74</v>
      </c>
      <c r="D5" s="14" t="s">
        <v>75</v>
      </c>
      <c r="E5" s="14" t="s">
        <v>177</v>
      </c>
      <c r="F5" s="5" t="s">
        <v>1</v>
      </c>
      <c r="G5" s="8" t="s">
        <v>2</v>
      </c>
      <c r="H5" s="5" t="s">
        <v>192</v>
      </c>
    </row>
    <row r="6" spans="1:8" x14ac:dyDescent="0.2">
      <c r="A6" s="1"/>
      <c r="B6" s="17" t="s">
        <v>3</v>
      </c>
      <c r="C6" s="47">
        <v>1</v>
      </c>
      <c r="D6" s="47">
        <v>2</v>
      </c>
      <c r="E6" s="47">
        <f t="shared" ref="E6" si="0">D6-C6</f>
        <v>1</v>
      </c>
      <c r="F6" s="29" t="s">
        <v>121</v>
      </c>
      <c r="G6" s="48" t="s">
        <v>8</v>
      </c>
      <c r="H6" s="15"/>
    </row>
    <row r="7" spans="1:8" ht="30" x14ac:dyDescent="0.2">
      <c r="B7" s="28" t="s">
        <v>5</v>
      </c>
      <c r="C7" s="16">
        <f>D6</f>
        <v>2</v>
      </c>
      <c r="D7" s="16">
        <f>C7+E7</f>
        <v>10</v>
      </c>
      <c r="E7" s="16">
        <v>8</v>
      </c>
      <c r="F7" s="6" t="s">
        <v>76</v>
      </c>
      <c r="G7" s="9" t="s">
        <v>80</v>
      </c>
      <c r="H7" s="60" t="s">
        <v>193</v>
      </c>
    </row>
    <row r="8" spans="1:8" ht="21" customHeight="1" x14ac:dyDescent="0.2">
      <c r="B8" s="17" t="s">
        <v>45</v>
      </c>
      <c r="C8" s="47">
        <f t="shared" ref="C8:C24" si="1">D7</f>
        <v>10</v>
      </c>
      <c r="D8" s="47">
        <f t="shared" ref="D8:D24" si="2">C8+E8</f>
        <v>12</v>
      </c>
      <c r="E8" s="47">
        <v>2</v>
      </c>
      <c r="F8" s="29" t="s">
        <v>121</v>
      </c>
      <c r="G8" s="48" t="s">
        <v>226</v>
      </c>
      <c r="H8" s="15"/>
    </row>
    <row r="9" spans="1:8" ht="30" x14ac:dyDescent="0.2">
      <c r="B9" s="28" t="s">
        <v>10</v>
      </c>
      <c r="C9" s="16">
        <f t="shared" si="1"/>
        <v>12</v>
      </c>
      <c r="D9" s="16">
        <f t="shared" si="2"/>
        <v>28</v>
      </c>
      <c r="E9" s="16">
        <v>16</v>
      </c>
      <c r="F9" s="6" t="s">
        <v>72</v>
      </c>
      <c r="G9" s="9" t="s">
        <v>81</v>
      </c>
      <c r="H9" s="60" t="s">
        <v>193</v>
      </c>
    </row>
    <row r="10" spans="1:8" ht="18" customHeight="1" x14ac:dyDescent="0.2">
      <c r="B10" s="17" t="s">
        <v>108</v>
      </c>
      <c r="C10" s="47">
        <f t="shared" si="1"/>
        <v>28</v>
      </c>
      <c r="D10" s="47">
        <f t="shared" si="2"/>
        <v>32</v>
      </c>
      <c r="E10" s="47">
        <v>4</v>
      </c>
      <c r="F10" s="29" t="s">
        <v>121</v>
      </c>
      <c r="G10" s="48" t="s">
        <v>82</v>
      </c>
      <c r="H10" s="15"/>
    </row>
    <row r="11" spans="1:8" ht="32.25" customHeight="1" x14ac:dyDescent="0.2">
      <c r="B11" s="74" t="s">
        <v>11</v>
      </c>
      <c r="C11" s="16">
        <f t="shared" si="1"/>
        <v>32</v>
      </c>
      <c r="D11" s="16">
        <f t="shared" si="2"/>
        <v>38</v>
      </c>
      <c r="E11" s="16">
        <v>6</v>
      </c>
      <c r="F11" s="6" t="s">
        <v>12</v>
      </c>
      <c r="G11" s="9" t="s">
        <v>94</v>
      </c>
      <c r="H11" s="60" t="s">
        <v>193</v>
      </c>
    </row>
    <row r="12" spans="1:8" ht="30" x14ac:dyDescent="0.2">
      <c r="B12" s="28" t="s">
        <v>13</v>
      </c>
      <c r="C12" s="16">
        <f t="shared" si="1"/>
        <v>38</v>
      </c>
      <c r="D12" s="16">
        <f t="shared" si="2"/>
        <v>72</v>
      </c>
      <c r="E12" s="16">
        <v>34</v>
      </c>
      <c r="F12" s="6" t="s">
        <v>72</v>
      </c>
      <c r="G12" s="9" t="s">
        <v>14</v>
      </c>
      <c r="H12" s="60" t="s">
        <v>193</v>
      </c>
    </row>
    <row r="13" spans="1:8" x14ac:dyDescent="0.2">
      <c r="B13" s="17" t="s">
        <v>108</v>
      </c>
      <c r="C13" s="47">
        <f t="shared" si="1"/>
        <v>72</v>
      </c>
      <c r="D13" s="47">
        <f t="shared" si="2"/>
        <v>77</v>
      </c>
      <c r="E13" s="47">
        <v>5</v>
      </c>
      <c r="F13" s="29" t="s">
        <v>121</v>
      </c>
      <c r="G13" s="48" t="s">
        <v>15</v>
      </c>
      <c r="H13" s="15"/>
    </row>
    <row r="14" spans="1:8" ht="25" x14ac:dyDescent="0.2">
      <c r="B14" s="28" t="s">
        <v>16</v>
      </c>
      <c r="C14" s="16">
        <f t="shared" si="1"/>
        <v>77</v>
      </c>
      <c r="D14" s="16">
        <f t="shared" si="2"/>
        <v>85</v>
      </c>
      <c r="E14" s="16">
        <v>8</v>
      </c>
      <c r="F14" s="6" t="s">
        <v>77</v>
      </c>
      <c r="G14" s="9" t="s">
        <v>17</v>
      </c>
      <c r="H14" s="60" t="s">
        <v>193</v>
      </c>
    </row>
    <row r="15" spans="1:8" x14ac:dyDescent="0.2">
      <c r="B15" s="17" t="s">
        <v>108</v>
      </c>
      <c r="C15" s="47">
        <f t="shared" si="1"/>
        <v>85</v>
      </c>
      <c r="D15" s="47">
        <f t="shared" si="2"/>
        <v>99</v>
      </c>
      <c r="E15" s="47">
        <v>14</v>
      </c>
      <c r="F15" s="29" t="s">
        <v>121</v>
      </c>
      <c r="G15" s="48" t="s">
        <v>18</v>
      </c>
      <c r="H15" s="15"/>
    </row>
    <row r="16" spans="1:8" ht="47.25" customHeight="1" x14ac:dyDescent="0.2">
      <c r="B16" s="28" t="s">
        <v>19</v>
      </c>
      <c r="C16" s="16">
        <f t="shared" si="1"/>
        <v>99</v>
      </c>
      <c r="D16" s="16">
        <f t="shared" si="2"/>
        <v>104</v>
      </c>
      <c r="E16" s="16">
        <v>5</v>
      </c>
      <c r="F16" s="6" t="s">
        <v>20</v>
      </c>
      <c r="G16" s="9" t="s">
        <v>21</v>
      </c>
      <c r="H16" s="15"/>
    </row>
    <row r="17" spans="2:8" x14ac:dyDescent="0.2">
      <c r="B17" s="17" t="s">
        <v>108</v>
      </c>
      <c r="C17" s="47">
        <f t="shared" si="1"/>
        <v>104</v>
      </c>
      <c r="D17" s="47">
        <f t="shared" si="2"/>
        <v>109</v>
      </c>
      <c r="E17" s="47">
        <v>5</v>
      </c>
      <c r="F17" s="29" t="s">
        <v>121</v>
      </c>
      <c r="G17" s="48" t="s">
        <v>22</v>
      </c>
      <c r="H17" s="15"/>
    </row>
    <row r="18" spans="2:8" ht="30" x14ac:dyDescent="0.2">
      <c r="B18" s="28" t="s">
        <v>78</v>
      </c>
      <c r="C18" s="16">
        <f t="shared" si="1"/>
        <v>109</v>
      </c>
      <c r="D18" s="16">
        <f t="shared" si="2"/>
        <v>113</v>
      </c>
      <c r="E18" s="16">
        <v>4</v>
      </c>
      <c r="F18" s="6" t="s">
        <v>121</v>
      </c>
      <c r="G18" s="9" t="s">
        <v>23</v>
      </c>
      <c r="H18" s="15"/>
    </row>
    <row r="19" spans="2:8" x14ac:dyDescent="0.2">
      <c r="B19" s="17" t="s">
        <v>108</v>
      </c>
      <c r="C19" s="47">
        <f t="shared" si="1"/>
        <v>113</v>
      </c>
      <c r="D19" s="47">
        <f t="shared" si="2"/>
        <v>125</v>
      </c>
      <c r="E19" s="47">
        <v>12</v>
      </c>
      <c r="F19" s="29" t="s">
        <v>121</v>
      </c>
      <c r="G19" s="48" t="s">
        <v>24</v>
      </c>
      <c r="H19" s="15"/>
    </row>
    <row r="20" spans="2:8" ht="30" x14ac:dyDescent="0.2">
      <c r="B20" s="28" t="s">
        <v>25</v>
      </c>
      <c r="C20" s="16">
        <f t="shared" si="1"/>
        <v>125</v>
      </c>
      <c r="D20" s="16">
        <f t="shared" si="2"/>
        <v>133</v>
      </c>
      <c r="E20" s="16">
        <v>8</v>
      </c>
      <c r="F20" s="6" t="s">
        <v>20</v>
      </c>
      <c r="G20" s="9" t="s">
        <v>26</v>
      </c>
      <c r="H20" s="15"/>
    </row>
    <row r="21" spans="2:8" x14ac:dyDescent="0.2">
      <c r="B21" s="17" t="s">
        <v>108</v>
      </c>
      <c r="C21" s="47">
        <f t="shared" si="1"/>
        <v>133</v>
      </c>
      <c r="D21" s="47">
        <f t="shared" si="2"/>
        <v>137</v>
      </c>
      <c r="E21" s="47">
        <v>4</v>
      </c>
      <c r="F21" s="29" t="s">
        <v>121</v>
      </c>
      <c r="G21" s="48" t="s">
        <v>41</v>
      </c>
      <c r="H21" s="15"/>
    </row>
    <row r="22" spans="2:8" ht="83.25" customHeight="1" x14ac:dyDescent="0.2">
      <c r="B22" s="74" t="s">
        <v>79</v>
      </c>
      <c r="C22" s="16">
        <f t="shared" si="1"/>
        <v>137</v>
      </c>
      <c r="D22" s="16">
        <f t="shared" si="2"/>
        <v>142</v>
      </c>
      <c r="E22" s="16">
        <v>5</v>
      </c>
      <c r="F22" s="6" t="s">
        <v>6</v>
      </c>
      <c r="G22" s="9" t="s">
        <v>42</v>
      </c>
      <c r="H22" s="15"/>
    </row>
    <row r="23" spans="2:8" x14ac:dyDescent="0.2">
      <c r="B23" s="75" t="s">
        <v>29</v>
      </c>
      <c r="C23" s="47">
        <f t="shared" si="1"/>
        <v>142</v>
      </c>
      <c r="D23" s="47">
        <f t="shared" si="2"/>
        <v>200</v>
      </c>
      <c r="E23" s="47">
        <v>58</v>
      </c>
      <c r="F23" s="29" t="s">
        <v>121</v>
      </c>
      <c r="G23" s="48" t="s">
        <v>122</v>
      </c>
      <c r="H23" s="15"/>
    </row>
    <row r="24" spans="2:8" ht="25" x14ac:dyDescent="0.2">
      <c r="B24" s="28" t="s">
        <v>27</v>
      </c>
      <c r="C24" s="16">
        <f t="shared" si="1"/>
        <v>200</v>
      </c>
      <c r="D24" s="16">
        <f t="shared" si="2"/>
        <v>202</v>
      </c>
      <c r="E24" s="16">
        <v>2</v>
      </c>
      <c r="F24" s="6" t="s">
        <v>28</v>
      </c>
      <c r="G24" s="9" t="s">
        <v>120</v>
      </c>
      <c r="H24" s="60" t="s">
        <v>193</v>
      </c>
    </row>
  </sheetData>
  <mergeCells count="1">
    <mergeCell ref="B3:F3"/>
  </mergeCells>
  <hyperlinks>
    <hyperlink ref="B1" location="Overview!A1" display="Back to overview"/>
    <hyperlink ref="B22" location="NSA" display="NSA"/>
    <hyperlink ref="B23" location="RFU" display="RFU"/>
    <hyperlink ref="B11" location="BIN" display="BIN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8" workbookViewId="0">
      <selection activeCell="B32" sqref="B32"/>
    </sheetView>
  </sheetViews>
  <sheetFormatPr baseColWidth="10" defaultColWidth="8.83203125" defaultRowHeight="15" x14ac:dyDescent="0.2"/>
  <cols>
    <col min="1" max="1" width="2.1640625" customWidth="1"/>
    <col min="2" max="2" width="35.5" style="10" bestFit="1" customWidth="1"/>
    <col min="3" max="3" width="5.6640625" style="11" bestFit="1" customWidth="1"/>
    <col min="4" max="4" width="6.1640625" style="11" customWidth="1"/>
    <col min="5" max="5" width="5.83203125" style="11" customWidth="1"/>
    <col min="6" max="6" width="23.6640625" style="4" customWidth="1"/>
    <col min="7" max="7" width="80.6640625" style="4" customWidth="1"/>
    <col min="8" max="8" width="12.83203125" style="10" customWidth="1"/>
    <col min="11" max="11" width="12" bestFit="1" customWidth="1"/>
  </cols>
  <sheetData>
    <row r="1" spans="1:8" x14ac:dyDescent="0.2">
      <c r="B1" s="30" t="s">
        <v>150</v>
      </c>
    </row>
    <row r="2" spans="1:8" x14ac:dyDescent="0.2">
      <c r="G2" s="7"/>
    </row>
    <row r="3" spans="1:8" x14ac:dyDescent="0.2">
      <c r="B3" s="105" t="s">
        <v>83</v>
      </c>
      <c r="C3" s="105"/>
      <c r="D3" s="105"/>
      <c r="E3" s="105"/>
      <c r="F3" s="105"/>
      <c r="G3" s="7"/>
    </row>
    <row r="4" spans="1:8" ht="29.25" customHeight="1" x14ac:dyDescent="0.2">
      <c r="B4" s="106" t="s">
        <v>103</v>
      </c>
      <c r="C4" s="106"/>
      <c r="D4" s="106"/>
      <c r="E4" s="106"/>
      <c r="F4" s="106"/>
      <c r="G4" s="7"/>
    </row>
    <row r="5" spans="1:8" s="1" customFormat="1" ht="15" customHeight="1" x14ac:dyDescent="0.2">
      <c r="B5" s="13" t="s">
        <v>0</v>
      </c>
      <c r="C5" s="14" t="s">
        <v>74</v>
      </c>
      <c r="D5" s="14" t="s">
        <v>75</v>
      </c>
      <c r="E5" s="14" t="s">
        <v>177</v>
      </c>
      <c r="F5" s="5" t="s">
        <v>1</v>
      </c>
      <c r="G5" s="5" t="s">
        <v>2</v>
      </c>
      <c r="H5" s="5" t="s">
        <v>192</v>
      </c>
    </row>
    <row r="6" spans="1:8" ht="20.25" customHeight="1" x14ac:dyDescent="0.2">
      <c r="A6" s="1"/>
      <c r="B6" s="17" t="s">
        <v>3</v>
      </c>
      <c r="C6" s="47">
        <v>1</v>
      </c>
      <c r="D6" s="47">
        <v>2</v>
      </c>
      <c r="E6" s="47">
        <v>1</v>
      </c>
      <c r="F6" s="29" t="s">
        <v>121</v>
      </c>
      <c r="G6" s="29" t="s">
        <v>125</v>
      </c>
      <c r="H6" s="15"/>
    </row>
    <row r="7" spans="1:8" ht="35.25" customHeight="1" x14ac:dyDescent="0.2">
      <c r="B7" s="15" t="s">
        <v>5</v>
      </c>
      <c r="C7" s="16">
        <f>D6</f>
        <v>2</v>
      </c>
      <c r="D7" s="16">
        <f>C7+E7</f>
        <v>10</v>
      </c>
      <c r="E7" s="16">
        <v>8</v>
      </c>
      <c r="F7" s="6" t="s">
        <v>76</v>
      </c>
      <c r="G7" s="6" t="s">
        <v>123</v>
      </c>
      <c r="H7" s="60" t="s">
        <v>193</v>
      </c>
    </row>
    <row r="8" spans="1:8" ht="33.75" customHeight="1" x14ac:dyDescent="0.2">
      <c r="B8" s="75" t="s">
        <v>29</v>
      </c>
      <c r="C8" s="47">
        <f>D7</f>
        <v>10</v>
      </c>
      <c r="D8" s="47">
        <f>C8+E8</f>
        <v>17</v>
      </c>
      <c r="E8" s="47">
        <v>7</v>
      </c>
      <c r="F8" s="29" t="s">
        <v>121</v>
      </c>
      <c r="G8" s="29" t="s">
        <v>124</v>
      </c>
      <c r="H8" s="15"/>
    </row>
    <row r="9" spans="1:8" ht="98.25" customHeight="1" x14ac:dyDescent="0.2">
      <c r="B9" s="15" t="s">
        <v>13</v>
      </c>
      <c r="C9" s="16">
        <f>D8</f>
        <v>17</v>
      </c>
      <c r="D9" s="16">
        <f t="shared" ref="D9:D29" si="0">C9+E9</f>
        <v>19</v>
      </c>
      <c r="E9" s="16">
        <v>2</v>
      </c>
      <c r="F9" s="6" t="s">
        <v>76</v>
      </c>
      <c r="G9" s="6" t="s">
        <v>126</v>
      </c>
      <c r="H9" s="60" t="s">
        <v>193</v>
      </c>
    </row>
    <row r="10" spans="1:8" ht="36" customHeight="1" x14ac:dyDescent="0.2">
      <c r="B10" s="15" t="s">
        <v>63</v>
      </c>
      <c r="C10" s="16">
        <f t="shared" ref="C10:C29" si="1">D9</f>
        <v>19</v>
      </c>
      <c r="D10" s="16">
        <f t="shared" si="0"/>
        <v>23</v>
      </c>
      <c r="E10" s="16">
        <v>4</v>
      </c>
      <c r="F10" s="6" t="s">
        <v>128</v>
      </c>
      <c r="G10" s="6" t="s">
        <v>136</v>
      </c>
      <c r="H10" s="15"/>
    </row>
    <row r="11" spans="1:8" ht="33.75" customHeight="1" x14ac:dyDescent="0.2">
      <c r="B11" s="15" t="s">
        <v>64</v>
      </c>
      <c r="C11" s="16">
        <f t="shared" si="1"/>
        <v>23</v>
      </c>
      <c r="D11" s="16">
        <f t="shared" si="0"/>
        <v>25</v>
      </c>
      <c r="E11" s="16">
        <v>2</v>
      </c>
      <c r="F11" s="6" t="s">
        <v>128</v>
      </c>
      <c r="G11" s="6" t="s">
        <v>135</v>
      </c>
      <c r="H11" s="15"/>
    </row>
    <row r="12" spans="1:8" ht="20.25" customHeight="1" x14ac:dyDescent="0.2">
      <c r="B12" s="15" t="s">
        <v>65</v>
      </c>
      <c r="C12" s="16">
        <f t="shared" si="1"/>
        <v>25</v>
      </c>
      <c r="D12" s="16">
        <f t="shared" si="0"/>
        <v>35</v>
      </c>
      <c r="E12" s="16">
        <v>10</v>
      </c>
      <c r="F12" s="6" t="s">
        <v>128</v>
      </c>
      <c r="G12" s="6" t="s">
        <v>134</v>
      </c>
      <c r="H12" s="15"/>
    </row>
    <row r="13" spans="1:8" x14ac:dyDescent="0.2">
      <c r="B13" s="17" t="s">
        <v>4</v>
      </c>
      <c r="C13" s="47">
        <f t="shared" si="1"/>
        <v>35</v>
      </c>
      <c r="D13" s="47">
        <f t="shared" si="0"/>
        <v>36</v>
      </c>
      <c r="E13" s="47">
        <v>1</v>
      </c>
      <c r="F13" s="29" t="s">
        <v>121</v>
      </c>
      <c r="G13" s="29" t="s">
        <v>130</v>
      </c>
      <c r="H13" s="15"/>
    </row>
    <row r="14" spans="1:8" ht="51.75" customHeight="1" x14ac:dyDescent="0.2">
      <c r="B14" s="15" t="s">
        <v>208</v>
      </c>
      <c r="C14" s="16">
        <f t="shared" si="1"/>
        <v>36</v>
      </c>
      <c r="D14" s="16">
        <f t="shared" si="0"/>
        <v>56</v>
      </c>
      <c r="E14" s="16">
        <v>20</v>
      </c>
      <c r="F14" s="6" t="s">
        <v>127</v>
      </c>
      <c r="G14" s="6" t="s">
        <v>209</v>
      </c>
      <c r="H14" s="60" t="s">
        <v>193</v>
      </c>
    </row>
    <row r="15" spans="1:8" x14ac:dyDescent="0.2">
      <c r="B15" s="17" t="s">
        <v>4</v>
      </c>
      <c r="C15" s="47">
        <f t="shared" si="1"/>
        <v>56</v>
      </c>
      <c r="D15" s="47">
        <f t="shared" si="0"/>
        <v>57</v>
      </c>
      <c r="E15" s="47">
        <v>1</v>
      </c>
      <c r="F15" s="29" t="s">
        <v>121</v>
      </c>
      <c r="G15" s="29" t="s">
        <v>129</v>
      </c>
      <c r="H15" s="15"/>
    </row>
    <row r="16" spans="1:8" ht="69" customHeight="1" x14ac:dyDescent="0.2">
      <c r="B16" s="15" t="s">
        <v>210</v>
      </c>
      <c r="C16" s="16">
        <f t="shared" si="1"/>
        <v>57</v>
      </c>
      <c r="D16" s="16">
        <f t="shared" si="0"/>
        <v>81</v>
      </c>
      <c r="E16" s="16">
        <v>24</v>
      </c>
      <c r="F16" s="6" t="s">
        <v>128</v>
      </c>
      <c r="G16" s="6" t="s">
        <v>211</v>
      </c>
      <c r="H16" s="60" t="s">
        <v>193</v>
      </c>
    </row>
    <row r="17" spans="2:11" x14ac:dyDescent="0.2">
      <c r="B17" s="17" t="s">
        <v>4</v>
      </c>
      <c r="C17" s="47">
        <f t="shared" si="1"/>
        <v>81</v>
      </c>
      <c r="D17" s="47">
        <f t="shared" si="0"/>
        <v>82</v>
      </c>
      <c r="E17" s="47">
        <v>1</v>
      </c>
      <c r="F17" s="29" t="s">
        <v>121</v>
      </c>
      <c r="G17" s="29" t="s">
        <v>131</v>
      </c>
      <c r="H17" s="15"/>
    </row>
    <row r="18" spans="2:11" ht="60" customHeight="1" x14ac:dyDescent="0.2">
      <c r="B18" s="15" t="s">
        <v>212</v>
      </c>
      <c r="C18" s="16">
        <f t="shared" si="1"/>
        <v>82</v>
      </c>
      <c r="D18" s="16">
        <f t="shared" si="0"/>
        <v>106</v>
      </c>
      <c r="E18" s="16">
        <v>24</v>
      </c>
      <c r="F18" s="6" t="s">
        <v>128</v>
      </c>
      <c r="G18" s="6" t="s">
        <v>213</v>
      </c>
      <c r="H18" s="60" t="s">
        <v>193</v>
      </c>
    </row>
    <row r="19" spans="2:11" x14ac:dyDescent="0.2">
      <c r="B19" s="17" t="s">
        <v>4</v>
      </c>
      <c r="C19" s="47">
        <f t="shared" si="1"/>
        <v>106</v>
      </c>
      <c r="D19" s="47">
        <f t="shared" si="0"/>
        <v>107</v>
      </c>
      <c r="E19" s="47">
        <v>1</v>
      </c>
      <c r="F19" s="29" t="s">
        <v>121</v>
      </c>
      <c r="G19" s="29" t="s">
        <v>132</v>
      </c>
      <c r="H19" s="15"/>
    </row>
    <row r="20" spans="2:11" ht="66.75" customHeight="1" x14ac:dyDescent="0.2">
      <c r="B20" s="15" t="s">
        <v>214</v>
      </c>
      <c r="C20" s="16">
        <f t="shared" si="1"/>
        <v>107</v>
      </c>
      <c r="D20" s="16">
        <f t="shared" si="0"/>
        <v>131</v>
      </c>
      <c r="E20" s="16">
        <v>24</v>
      </c>
      <c r="F20" s="6" t="s">
        <v>128</v>
      </c>
      <c r="G20" s="6" t="s">
        <v>215</v>
      </c>
      <c r="H20" s="15"/>
    </row>
    <row r="21" spans="2:11" x14ac:dyDescent="0.2">
      <c r="B21" s="17" t="s">
        <v>4</v>
      </c>
      <c r="C21" s="47">
        <f t="shared" si="1"/>
        <v>131</v>
      </c>
      <c r="D21" s="47">
        <f t="shared" si="0"/>
        <v>137</v>
      </c>
      <c r="E21" s="47">
        <v>6</v>
      </c>
      <c r="F21" s="29" t="s">
        <v>121</v>
      </c>
      <c r="G21" s="29" t="s">
        <v>133</v>
      </c>
      <c r="H21" s="15"/>
    </row>
    <row r="22" spans="2:11" x14ac:dyDescent="0.2">
      <c r="B22" s="17" t="s">
        <v>4</v>
      </c>
      <c r="C22" s="47">
        <f t="shared" si="1"/>
        <v>137</v>
      </c>
      <c r="D22" s="47">
        <f t="shared" si="0"/>
        <v>138</v>
      </c>
      <c r="E22" s="47">
        <v>1</v>
      </c>
      <c r="F22" s="29" t="s">
        <v>121</v>
      </c>
      <c r="G22" s="29" t="s">
        <v>137</v>
      </c>
      <c r="H22" s="15"/>
    </row>
    <row r="23" spans="2:11" ht="345" x14ac:dyDescent="0.2">
      <c r="B23" s="15" t="s">
        <v>32</v>
      </c>
      <c r="C23" s="16">
        <f t="shared" si="1"/>
        <v>138</v>
      </c>
      <c r="D23" s="16">
        <f t="shared" si="0"/>
        <v>203</v>
      </c>
      <c r="E23" s="16">
        <v>65</v>
      </c>
      <c r="F23" s="6" t="s">
        <v>68</v>
      </c>
      <c r="G23" s="6" t="s">
        <v>227</v>
      </c>
      <c r="H23" s="60" t="s">
        <v>193</v>
      </c>
    </row>
    <row r="24" spans="2:11" ht="30" x14ac:dyDescent="0.2">
      <c r="B24" s="17" t="s">
        <v>33</v>
      </c>
      <c r="C24" s="47">
        <f t="shared" si="1"/>
        <v>203</v>
      </c>
      <c r="D24" s="47">
        <f t="shared" si="0"/>
        <v>204</v>
      </c>
      <c r="E24" s="47">
        <v>1</v>
      </c>
      <c r="F24" s="29" t="s">
        <v>121</v>
      </c>
      <c r="G24" s="29" t="s">
        <v>34</v>
      </c>
      <c r="H24" s="60" t="s">
        <v>193</v>
      </c>
    </row>
    <row r="25" spans="2:11" ht="25" x14ac:dyDescent="0.2">
      <c r="B25" s="17" t="s">
        <v>4</v>
      </c>
      <c r="C25" s="47">
        <f t="shared" si="1"/>
        <v>204</v>
      </c>
      <c r="D25" s="47">
        <f t="shared" si="0"/>
        <v>205</v>
      </c>
      <c r="E25" s="47">
        <v>1</v>
      </c>
      <c r="F25" s="29" t="s">
        <v>121</v>
      </c>
      <c r="G25" s="29" t="s">
        <v>35</v>
      </c>
      <c r="H25" s="60" t="s">
        <v>193</v>
      </c>
    </row>
    <row r="26" spans="2:11" ht="285" x14ac:dyDescent="0.2">
      <c r="B26" s="15" t="s">
        <v>36</v>
      </c>
      <c r="C26" s="16">
        <f t="shared" si="1"/>
        <v>205</v>
      </c>
      <c r="D26" s="16">
        <f t="shared" si="0"/>
        <v>242</v>
      </c>
      <c r="E26" s="16">
        <v>37</v>
      </c>
      <c r="F26" s="6" t="s">
        <v>69</v>
      </c>
      <c r="G26" s="6" t="s">
        <v>228</v>
      </c>
      <c r="H26" s="60" t="s">
        <v>193</v>
      </c>
    </row>
    <row r="27" spans="2:11" ht="30" x14ac:dyDescent="0.2">
      <c r="B27" s="17" t="s">
        <v>4</v>
      </c>
      <c r="C27" s="47">
        <f t="shared" si="1"/>
        <v>242</v>
      </c>
      <c r="D27" s="47">
        <f t="shared" si="0"/>
        <v>243</v>
      </c>
      <c r="E27" s="47">
        <v>1</v>
      </c>
      <c r="F27" s="29" t="s">
        <v>121</v>
      </c>
      <c r="G27" s="29" t="s">
        <v>37</v>
      </c>
      <c r="H27" s="60" t="s">
        <v>193</v>
      </c>
    </row>
    <row r="28" spans="2:11" x14ac:dyDescent="0.2">
      <c r="B28" s="17" t="s">
        <v>4</v>
      </c>
      <c r="C28" s="47">
        <f t="shared" si="1"/>
        <v>243</v>
      </c>
      <c r="D28" s="47">
        <f t="shared" si="0"/>
        <v>244</v>
      </c>
      <c r="E28" s="47">
        <v>1</v>
      </c>
      <c r="F28" s="29" t="s">
        <v>121</v>
      </c>
      <c r="G28" s="29" t="s">
        <v>38</v>
      </c>
      <c r="H28" s="15"/>
    </row>
    <row r="29" spans="2:11" ht="45" x14ac:dyDescent="0.2">
      <c r="B29" s="97" t="s">
        <v>312</v>
      </c>
      <c r="C29" s="16">
        <f t="shared" si="1"/>
        <v>244</v>
      </c>
      <c r="D29" s="16">
        <f t="shared" si="0"/>
        <v>412</v>
      </c>
      <c r="E29" s="16">
        <v>168</v>
      </c>
      <c r="F29" s="6" t="s">
        <v>141</v>
      </c>
      <c r="G29" s="6" t="s">
        <v>85</v>
      </c>
      <c r="H29" s="15"/>
    </row>
    <row r="30" spans="2:11" ht="39" customHeight="1" x14ac:dyDescent="0.2">
      <c r="B30" s="73" t="s">
        <v>145</v>
      </c>
      <c r="C30" s="16">
        <f t="shared" ref="C30" si="2">D29</f>
        <v>412</v>
      </c>
      <c r="D30" s="16">
        <f t="shared" ref="D30:D46" si="3">C30+E30</f>
        <v>415</v>
      </c>
      <c r="E30" s="16">
        <v>3</v>
      </c>
      <c r="F30" s="6" t="s">
        <v>76</v>
      </c>
      <c r="G30" s="6" t="s">
        <v>142</v>
      </c>
      <c r="H30" s="15"/>
    </row>
    <row r="31" spans="2:11" ht="36.75" customHeight="1" x14ac:dyDescent="0.2">
      <c r="B31" s="55" t="s">
        <v>4</v>
      </c>
      <c r="C31" s="56">
        <f t="shared" ref="C31:C36" si="4">D30</f>
        <v>415</v>
      </c>
      <c r="D31" s="56">
        <f t="shared" ref="D31" si="5">C31+E31</f>
        <v>419</v>
      </c>
      <c r="E31" s="56">
        <v>4</v>
      </c>
      <c r="F31" s="52" t="s">
        <v>121</v>
      </c>
      <c r="G31" s="52" t="s">
        <v>189</v>
      </c>
      <c r="H31" s="15"/>
      <c r="I31" s="59"/>
    </row>
    <row r="32" spans="2:11" ht="55.5" customHeight="1" x14ac:dyDescent="0.2">
      <c r="B32" s="74" t="s">
        <v>182</v>
      </c>
      <c r="C32" s="16">
        <f t="shared" si="4"/>
        <v>419</v>
      </c>
      <c r="D32" s="16">
        <f t="shared" ref="D32:D33" si="6">C32+E32</f>
        <v>433</v>
      </c>
      <c r="E32" s="16">
        <v>14</v>
      </c>
      <c r="F32" s="6" t="s">
        <v>185</v>
      </c>
      <c r="G32" s="6" t="s">
        <v>186</v>
      </c>
      <c r="H32" s="15"/>
      <c r="I32" s="59"/>
      <c r="K32" s="58"/>
    </row>
    <row r="33" spans="2:11" ht="37.5" customHeight="1" x14ac:dyDescent="0.2">
      <c r="B33" s="55" t="s">
        <v>4</v>
      </c>
      <c r="C33" s="56">
        <f t="shared" si="4"/>
        <v>433</v>
      </c>
      <c r="D33" s="56">
        <f t="shared" si="6"/>
        <v>437</v>
      </c>
      <c r="E33" s="56">
        <v>4</v>
      </c>
      <c r="F33" s="52" t="s">
        <v>121</v>
      </c>
      <c r="G33" s="52" t="s">
        <v>218</v>
      </c>
      <c r="H33" s="15"/>
      <c r="I33" s="59"/>
    </row>
    <row r="34" spans="2:11" ht="95.25" customHeight="1" x14ac:dyDescent="0.2">
      <c r="B34" s="74" t="s">
        <v>184</v>
      </c>
      <c r="C34" s="16">
        <f t="shared" si="4"/>
        <v>437</v>
      </c>
      <c r="D34" s="16">
        <f t="shared" ref="D34:D35" si="7">C34+E34</f>
        <v>452</v>
      </c>
      <c r="E34" s="16">
        <v>15</v>
      </c>
      <c r="F34" s="6" t="s">
        <v>219</v>
      </c>
      <c r="G34" s="6" t="s">
        <v>220</v>
      </c>
      <c r="H34" s="15"/>
      <c r="I34" s="59"/>
      <c r="K34" s="57"/>
    </row>
    <row r="35" spans="2:11" ht="37.5" customHeight="1" x14ac:dyDescent="0.2">
      <c r="B35" s="55" t="s">
        <v>4</v>
      </c>
      <c r="C35" s="56">
        <f t="shared" si="4"/>
        <v>452</v>
      </c>
      <c r="D35" s="56">
        <f t="shared" si="7"/>
        <v>456</v>
      </c>
      <c r="E35" s="56">
        <v>4</v>
      </c>
      <c r="F35" s="52" t="s">
        <v>121</v>
      </c>
      <c r="G35" s="52" t="s">
        <v>190</v>
      </c>
      <c r="H35" s="15"/>
      <c r="I35" s="59"/>
    </row>
    <row r="36" spans="2:11" ht="52.5" customHeight="1" x14ac:dyDescent="0.2">
      <c r="B36" s="15" t="s">
        <v>187</v>
      </c>
      <c r="C36" s="16">
        <f t="shared" si="4"/>
        <v>456</v>
      </c>
      <c r="D36" s="16">
        <f t="shared" ref="D36:D37" si="8">C36+E36</f>
        <v>471</v>
      </c>
      <c r="E36" s="16">
        <v>15</v>
      </c>
      <c r="F36" s="6" t="s">
        <v>188</v>
      </c>
      <c r="G36" s="6" t="s">
        <v>191</v>
      </c>
      <c r="H36" s="61" t="s">
        <v>194</v>
      </c>
      <c r="I36" s="59"/>
    </row>
    <row r="37" spans="2:11" ht="37.5" customHeight="1" x14ac:dyDescent="0.2">
      <c r="B37" s="55" t="s">
        <v>4</v>
      </c>
      <c r="C37" s="56">
        <f t="shared" ref="C37:C38" si="9">D36</f>
        <v>471</v>
      </c>
      <c r="D37" s="56">
        <f t="shared" si="8"/>
        <v>475</v>
      </c>
      <c r="E37" s="56">
        <v>4</v>
      </c>
      <c r="F37" s="52" t="s">
        <v>121</v>
      </c>
      <c r="G37" s="52" t="s">
        <v>204</v>
      </c>
      <c r="H37" s="15"/>
      <c r="I37" s="59"/>
    </row>
    <row r="38" spans="2:11" ht="52.5" customHeight="1" x14ac:dyDescent="0.2">
      <c r="B38" s="15" t="s">
        <v>205</v>
      </c>
      <c r="C38" s="16">
        <f t="shared" si="9"/>
        <v>475</v>
      </c>
      <c r="D38" s="16">
        <f t="shared" ref="D38" si="10">C38+E38</f>
        <v>481</v>
      </c>
      <c r="E38" s="16">
        <v>6</v>
      </c>
      <c r="F38" s="6" t="s">
        <v>206</v>
      </c>
      <c r="G38" s="6" t="s">
        <v>207</v>
      </c>
      <c r="H38" s="61"/>
      <c r="I38" s="59"/>
    </row>
    <row r="39" spans="2:11" ht="21.75" customHeight="1" x14ac:dyDescent="0.2">
      <c r="B39" s="98" t="s">
        <v>313</v>
      </c>
      <c r="C39" s="56">
        <f>D38</f>
        <v>481</v>
      </c>
      <c r="D39" s="56">
        <f t="shared" si="3"/>
        <v>586</v>
      </c>
      <c r="E39" s="56">
        <v>105</v>
      </c>
      <c r="F39" s="52" t="s">
        <v>121</v>
      </c>
      <c r="G39" s="52" t="s">
        <v>183</v>
      </c>
      <c r="H39" s="15"/>
    </row>
    <row r="40" spans="2:11" ht="46.5" customHeight="1" x14ac:dyDescent="0.2">
      <c r="B40" s="28" t="s">
        <v>222</v>
      </c>
      <c r="C40" s="66">
        <f t="shared" ref="C40:C46" si="11">D39</f>
        <v>586</v>
      </c>
      <c r="D40" s="66">
        <f t="shared" si="3"/>
        <v>588</v>
      </c>
      <c r="E40" s="66">
        <v>2</v>
      </c>
      <c r="F40" s="67" t="s">
        <v>76</v>
      </c>
      <c r="G40" s="67" t="s">
        <v>306</v>
      </c>
      <c r="H40" s="28"/>
    </row>
    <row r="41" spans="2:11" ht="44.25" customHeight="1" x14ac:dyDescent="0.2">
      <c r="B41" s="28" t="s">
        <v>223</v>
      </c>
      <c r="C41" s="66">
        <f t="shared" si="11"/>
        <v>588</v>
      </c>
      <c r="D41" s="66">
        <f t="shared" si="3"/>
        <v>590</v>
      </c>
      <c r="E41" s="66">
        <v>2</v>
      </c>
      <c r="F41" s="67" t="s">
        <v>76</v>
      </c>
      <c r="G41" s="67" t="s">
        <v>307</v>
      </c>
      <c r="H41" s="28"/>
    </row>
    <row r="42" spans="2:11" s="93" customFormat="1" ht="141" customHeight="1" x14ac:dyDescent="0.2">
      <c r="B42" s="94" t="s">
        <v>308</v>
      </c>
      <c r="C42" s="66">
        <f t="shared" si="11"/>
        <v>590</v>
      </c>
      <c r="D42" s="66">
        <f t="shared" si="3"/>
        <v>600</v>
      </c>
      <c r="E42" s="66">
        <v>10</v>
      </c>
      <c r="F42" s="67" t="s">
        <v>216</v>
      </c>
      <c r="G42" s="95" t="s">
        <v>311</v>
      </c>
      <c r="H42" s="28"/>
    </row>
    <row r="43" spans="2:11" ht="69.75" customHeight="1" x14ac:dyDescent="0.2">
      <c r="B43" s="74" t="s">
        <v>46</v>
      </c>
      <c r="C43" s="47">
        <f t="shared" si="11"/>
        <v>600</v>
      </c>
      <c r="D43" s="47">
        <f t="shared" si="3"/>
        <v>616</v>
      </c>
      <c r="E43" s="16">
        <v>16</v>
      </c>
      <c r="F43" s="6" t="s">
        <v>144</v>
      </c>
      <c r="G43" s="6" t="s">
        <v>277</v>
      </c>
      <c r="H43" s="15"/>
    </row>
    <row r="44" spans="2:11" ht="21" customHeight="1" x14ac:dyDescent="0.2">
      <c r="B44" s="17" t="s">
        <v>4</v>
      </c>
      <c r="C44" s="47">
        <f t="shared" si="11"/>
        <v>616</v>
      </c>
      <c r="D44" s="47">
        <f t="shared" si="3"/>
        <v>618</v>
      </c>
      <c r="E44" s="47">
        <v>2</v>
      </c>
      <c r="F44" s="29" t="s">
        <v>121</v>
      </c>
      <c r="G44" s="29" t="s">
        <v>47</v>
      </c>
      <c r="H44" s="60" t="s">
        <v>193</v>
      </c>
    </row>
    <row r="45" spans="2:11" ht="20.25" customHeight="1" x14ac:dyDescent="0.2">
      <c r="B45" s="17" t="s">
        <v>48</v>
      </c>
      <c r="C45" s="47">
        <f t="shared" si="11"/>
        <v>618</v>
      </c>
      <c r="D45" s="47">
        <f t="shared" si="3"/>
        <v>622</v>
      </c>
      <c r="E45" s="47">
        <v>4</v>
      </c>
      <c r="F45" s="29" t="s">
        <v>121</v>
      </c>
      <c r="G45" s="29" t="s">
        <v>49</v>
      </c>
      <c r="H45" s="60" t="s">
        <v>193</v>
      </c>
    </row>
    <row r="46" spans="2:11" ht="25" x14ac:dyDescent="0.2">
      <c r="B46" s="17" t="s">
        <v>27</v>
      </c>
      <c r="C46" s="47">
        <f t="shared" si="11"/>
        <v>622</v>
      </c>
      <c r="D46" s="47">
        <f t="shared" si="3"/>
        <v>624</v>
      </c>
      <c r="E46" s="47">
        <v>2</v>
      </c>
      <c r="F46" s="29" t="s">
        <v>178</v>
      </c>
      <c r="G46" s="48" t="s">
        <v>120</v>
      </c>
      <c r="H46" s="60" t="s">
        <v>193</v>
      </c>
    </row>
    <row r="48" spans="2:11" x14ac:dyDescent="0.2">
      <c r="B48" s="76"/>
      <c r="C48" s="20"/>
    </row>
  </sheetData>
  <mergeCells count="2">
    <mergeCell ref="B3:F3"/>
    <mergeCell ref="B4:F4"/>
  </mergeCells>
  <hyperlinks>
    <hyperlink ref="B1" location="Overview!A1" display="Back to overview"/>
    <hyperlink ref="B8" location="RFU" display="RFU"/>
    <hyperlink ref="B30" location="Glossary!B14" display="CVV2"/>
    <hyperlink ref="B32" location="CPF" display="CPF"/>
    <hyperlink ref="B34" location="CNPJ" display="CNPJ"/>
    <hyperlink ref="B43" location="PINBlock" display="PINBlock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13"/>
  <sheetViews>
    <sheetView zoomScale="174" workbookViewId="0"/>
  </sheetViews>
  <sheetFormatPr baseColWidth="10" defaultRowHeight="15" x14ac:dyDescent="0.2"/>
  <cols>
    <col min="6" max="7" width="31.33203125" customWidth="1"/>
  </cols>
  <sheetData>
    <row r="1" spans="1:9" x14ac:dyDescent="0.2">
      <c r="A1" t="s">
        <v>0</v>
      </c>
      <c r="B1" t="s">
        <v>322</v>
      </c>
    </row>
    <row r="2" spans="1:9" x14ac:dyDescent="0.2">
      <c r="A2" s="99" t="s">
        <v>314</v>
      </c>
      <c r="B2" s="99">
        <v>50</v>
      </c>
    </row>
    <row r="3" spans="1:9" x14ac:dyDescent="0.2">
      <c r="A3" s="99" t="s">
        <v>315</v>
      </c>
      <c r="B3" s="99">
        <v>10</v>
      </c>
    </row>
    <row r="4" spans="1:9" x14ac:dyDescent="0.2">
      <c r="A4" s="99" t="s">
        <v>316</v>
      </c>
      <c r="B4" s="99">
        <v>38</v>
      </c>
    </row>
    <row r="5" spans="1:9" x14ac:dyDescent="0.2">
      <c r="A5" s="99" t="s">
        <v>317</v>
      </c>
      <c r="B5" s="99">
        <v>30</v>
      </c>
    </row>
    <row r="6" spans="1:9" x14ac:dyDescent="0.2">
      <c r="A6" s="99" t="s">
        <v>318</v>
      </c>
      <c r="B6" s="99">
        <v>30</v>
      </c>
    </row>
    <row r="7" spans="1:9" x14ac:dyDescent="0.2">
      <c r="A7" s="99" t="s">
        <v>319</v>
      </c>
      <c r="B7" s="99">
        <v>2</v>
      </c>
    </row>
    <row r="8" spans="1:9" x14ac:dyDescent="0.2">
      <c r="A8" s="99" t="s">
        <v>320</v>
      </c>
      <c r="B8" s="99">
        <v>8</v>
      </c>
    </row>
    <row r="9" spans="1:9" x14ac:dyDescent="0.2">
      <c r="A9" s="99" t="s">
        <v>323</v>
      </c>
      <c r="B9" s="99">
        <f>SUM(Tabela1[Tamanho])</f>
        <v>168</v>
      </c>
    </row>
    <row r="10" spans="1:9" x14ac:dyDescent="0.2">
      <c r="A10" s="100"/>
    </row>
    <row r="11" spans="1:9" x14ac:dyDescent="0.2">
      <c r="A11" s="102" t="s">
        <v>0</v>
      </c>
      <c r="B11" s="102" t="s">
        <v>74</v>
      </c>
      <c r="C11" s="102" t="s">
        <v>75</v>
      </c>
      <c r="D11" s="102" t="s">
        <v>177</v>
      </c>
      <c r="E11" s="102" t="s">
        <v>1</v>
      </c>
      <c r="F11" s="102" t="s">
        <v>2</v>
      </c>
    </row>
    <row r="12" spans="1:9" x14ac:dyDescent="0.2">
      <c r="A12" s="103" t="s">
        <v>140</v>
      </c>
      <c r="B12" s="103">
        <v>244</v>
      </c>
      <c r="C12" s="103">
        <v>412</v>
      </c>
      <c r="D12" s="103">
        <v>168</v>
      </c>
      <c r="E12" s="103" t="s">
        <v>128</v>
      </c>
      <c r="F12" s="103" t="s">
        <v>321</v>
      </c>
    </row>
    <row r="13" spans="1:9" ht="17" x14ac:dyDescent="0.2">
      <c r="A13" s="101"/>
      <c r="B13" s="101"/>
      <c r="C13" s="101"/>
      <c r="D13" s="101"/>
      <c r="E13" s="101"/>
      <c r="F13" s="101"/>
      <c r="G13" s="101"/>
      <c r="H13" s="101"/>
      <c r="I13" s="10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F7"/>
  <sheetViews>
    <sheetView workbookViewId="0">
      <selection activeCell="E27" sqref="E27"/>
    </sheetView>
  </sheetViews>
  <sheetFormatPr baseColWidth="10" defaultRowHeight="15" x14ac:dyDescent="0.2"/>
  <cols>
    <col min="1" max="1" width="15.33203125" bestFit="1" customWidth="1"/>
    <col min="2" max="2" width="21.1640625" bestFit="1" customWidth="1"/>
    <col min="3" max="3" width="7.83203125" bestFit="1" customWidth="1"/>
    <col min="4" max="4" width="6.5" bestFit="1" customWidth="1"/>
    <col min="6" max="6" width="7" bestFit="1" customWidth="1"/>
  </cols>
  <sheetData>
    <row r="1" spans="1:6" x14ac:dyDescent="0.2">
      <c r="A1" t="s">
        <v>0</v>
      </c>
      <c r="B1" t="s">
        <v>324</v>
      </c>
      <c r="C1" t="s">
        <v>325</v>
      </c>
      <c r="D1" t="s">
        <v>75</v>
      </c>
      <c r="E1" t="s">
        <v>322</v>
      </c>
      <c r="F1" t="s">
        <v>326</v>
      </c>
    </row>
    <row r="2" spans="1:6" x14ac:dyDescent="0.2">
      <c r="A2" t="s">
        <v>327</v>
      </c>
      <c r="B2" t="s">
        <v>328</v>
      </c>
      <c r="C2">
        <v>1</v>
      </c>
      <c r="D2">
        <f>Tabela13[[#This Row],[Inicio]]+Tabela13[[#This Row],[Tamanho]]-1</f>
        <v>41</v>
      </c>
      <c r="E2">
        <v>41</v>
      </c>
      <c r="F2" t="s">
        <v>329</v>
      </c>
    </row>
    <row r="3" spans="1:6" x14ac:dyDescent="0.2">
      <c r="A3" t="s">
        <v>330</v>
      </c>
      <c r="B3" t="s">
        <v>331</v>
      </c>
      <c r="C3">
        <f>D2+1</f>
        <v>42</v>
      </c>
      <c r="D3">
        <f>Tabela13[[#This Row],[Inicio]]+Tabela13[[#This Row],[Tamanho]]-1</f>
        <v>71</v>
      </c>
      <c r="E3">
        <v>30</v>
      </c>
      <c r="F3" t="s">
        <v>329</v>
      </c>
    </row>
    <row r="4" spans="1:6" x14ac:dyDescent="0.2">
      <c r="A4" t="s">
        <v>332</v>
      </c>
      <c r="B4" t="s">
        <v>333</v>
      </c>
      <c r="C4">
        <f t="shared" ref="C4:C6" si="0">D3+1</f>
        <v>72</v>
      </c>
      <c r="D4">
        <f>Tabela13[[#This Row],[Inicio]]+Tabela13[[#This Row],[Tamanho]]-1</f>
        <v>81</v>
      </c>
      <c r="E4">
        <v>10</v>
      </c>
      <c r="F4" t="s">
        <v>329</v>
      </c>
    </row>
    <row r="5" spans="1:6" x14ac:dyDescent="0.2">
      <c r="A5" t="s">
        <v>334</v>
      </c>
      <c r="B5" t="s">
        <v>335</v>
      </c>
      <c r="C5">
        <f t="shared" si="0"/>
        <v>82</v>
      </c>
      <c r="D5">
        <f>Tabela13[[#This Row],[Inicio]]+Tabela13[[#This Row],[Tamanho]]-1</f>
        <v>89</v>
      </c>
      <c r="E5">
        <v>8</v>
      </c>
      <c r="F5" t="s">
        <v>329</v>
      </c>
    </row>
    <row r="6" spans="1:6" x14ac:dyDescent="0.2">
      <c r="A6" t="s">
        <v>336</v>
      </c>
      <c r="B6" t="s">
        <v>337</v>
      </c>
      <c r="C6">
        <f t="shared" si="0"/>
        <v>90</v>
      </c>
      <c r="D6">
        <f>Tabela13[[#This Row],[Inicio]]+Tabela13[[#This Row],[Tamanho]]-1</f>
        <v>105</v>
      </c>
      <c r="E6">
        <v>16</v>
      </c>
      <c r="F6" t="s">
        <v>329</v>
      </c>
    </row>
    <row r="7" spans="1:6" x14ac:dyDescent="0.2">
      <c r="D7" s="104"/>
      <c r="E7">
        <f>SUBTOTAL(109,Tabela13[Tamanho])</f>
        <v>105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2" workbookViewId="0">
      <selection activeCell="C34" sqref="C34"/>
    </sheetView>
  </sheetViews>
  <sheetFormatPr baseColWidth="10" defaultColWidth="8.83203125" defaultRowHeight="15" x14ac:dyDescent="0.2"/>
  <cols>
    <col min="1" max="1" width="2.1640625" customWidth="1"/>
    <col min="2" max="2" width="20.83203125" style="10" customWidth="1"/>
    <col min="3" max="3" width="5.6640625" style="10" bestFit="1" customWidth="1"/>
    <col min="4" max="4" width="6.1640625" style="10" customWidth="1"/>
    <col min="5" max="5" width="6" style="10" customWidth="1"/>
    <col min="6" max="6" width="12.6640625" style="4" customWidth="1"/>
    <col min="7" max="7" width="99.5" style="4" customWidth="1"/>
  </cols>
  <sheetData>
    <row r="1" spans="1:7" x14ac:dyDescent="0.2">
      <c r="B1" s="30" t="s">
        <v>150</v>
      </c>
    </row>
    <row r="2" spans="1:7" x14ac:dyDescent="0.2">
      <c r="C2" s="11"/>
      <c r="D2" s="11"/>
      <c r="E2" s="11"/>
      <c r="G2" s="7"/>
    </row>
    <row r="3" spans="1:7" x14ac:dyDescent="0.2">
      <c r="B3" s="105" t="s">
        <v>151</v>
      </c>
      <c r="C3" s="105"/>
      <c r="D3" s="105"/>
      <c r="E3" s="105"/>
      <c r="F3" s="105"/>
      <c r="G3" s="7"/>
    </row>
    <row r="4" spans="1:7" ht="38.25" customHeight="1" x14ac:dyDescent="0.2">
      <c r="B4" s="107" t="s">
        <v>159</v>
      </c>
      <c r="C4" s="107"/>
      <c r="D4" s="107"/>
      <c r="E4" s="107"/>
      <c r="F4" s="107"/>
      <c r="G4" s="107"/>
    </row>
    <row r="5" spans="1:7" s="1" customFormat="1" x14ac:dyDescent="0.2">
      <c r="B5" s="13" t="s">
        <v>0</v>
      </c>
      <c r="C5" s="14" t="s">
        <v>74</v>
      </c>
      <c r="D5" s="14" t="s">
        <v>75</v>
      </c>
      <c r="E5" s="14" t="s">
        <v>177</v>
      </c>
      <c r="F5" s="5" t="s">
        <v>1</v>
      </c>
      <c r="G5" s="5" t="s">
        <v>2</v>
      </c>
    </row>
    <row r="6" spans="1:7" ht="20.25" customHeight="1" x14ac:dyDescent="0.2">
      <c r="A6" s="1"/>
      <c r="B6" s="50" t="s">
        <v>3</v>
      </c>
      <c r="C6" s="50">
        <v>1</v>
      </c>
      <c r="D6" s="50">
        <v>2</v>
      </c>
      <c r="E6" s="50">
        <v>1</v>
      </c>
      <c r="F6" s="51" t="s">
        <v>121</v>
      </c>
      <c r="G6" s="51" t="s">
        <v>125</v>
      </c>
    </row>
    <row r="7" spans="1:7" ht="35.25" customHeight="1" x14ac:dyDescent="0.2">
      <c r="B7" s="36" t="s">
        <v>5</v>
      </c>
      <c r="C7" s="36">
        <f>D6</f>
        <v>2</v>
      </c>
      <c r="D7" s="36">
        <f>C7+E7</f>
        <v>10</v>
      </c>
      <c r="E7" s="36">
        <v>8</v>
      </c>
      <c r="F7" s="37" t="s">
        <v>76</v>
      </c>
      <c r="G7" s="37" t="s">
        <v>123</v>
      </c>
    </row>
    <row r="8" spans="1:7" ht="33.75" customHeight="1" x14ac:dyDescent="0.2">
      <c r="B8" s="50" t="s">
        <v>29</v>
      </c>
      <c r="C8" s="50">
        <f>D7</f>
        <v>10</v>
      </c>
      <c r="D8" s="50">
        <f>C8+E8</f>
        <v>17</v>
      </c>
      <c r="E8" s="50">
        <v>7</v>
      </c>
      <c r="F8" s="51" t="s">
        <v>121</v>
      </c>
      <c r="G8" s="51" t="s">
        <v>124</v>
      </c>
    </row>
    <row r="9" spans="1:7" ht="98.25" customHeight="1" x14ac:dyDescent="0.2">
      <c r="B9" s="36" t="s">
        <v>13</v>
      </c>
      <c r="C9" s="36">
        <f>D8</f>
        <v>17</v>
      </c>
      <c r="D9" s="36">
        <f t="shared" ref="D9:D36" si="0">C9+E9</f>
        <v>19</v>
      </c>
      <c r="E9" s="36">
        <v>2</v>
      </c>
      <c r="F9" s="37" t="s">
        <v>76</v>
      </c>
      <c r="G9" s="37" t="s">
        <v>126</v>
      </c>
    </row>
    <row r="10" spans="1:7" ht="36" customHeight="1" x14ac:dyDescent="0.2">
      <c r="B10" s="36" t="s">
        <v>63</v>
      </c>
      <c r="C10" s="36">
        <f t="shared" ref="C10:C36" si="1">D9</f>
        <v>19</v>
      </c>
      <c r="D10" s="36">
        <f t="shared" si="0"/>
        <v>23</v>
      </c>
      <c r="E10" s="36">
        <v>4</v>
      </c>
      <c r="F10" s="37" t="s">
        <v>128</v>
      </c>
      <c r="G10" s="37" t="s">
        <v>136</v>
      </c>
    </row>
    <row r="11" spans="1:7" ht="33.75" customHeight="1" x14ac:dyDescent="0.2">
      <c r="B11" s="36" t="s">
        <v>64</v>
      </c>
      <c r="C11" s="36">
        <f t="shared" si="1"/>
        <v>23</v>
      </c>
      <c r="D11" s="36">
        <f t="shared" si="0"/>
        <v>25</v>
      </c>
      <c r="E11" s="36">
        <v>2</v>
      </c>
      <c r="F11" s="37" t="s">
        <v>128</v>
      </c>
      <c r="G11" s="37" t="s">
        <v>135</v>
      </c>
    </row>
    <row r="12" spans="1:7" ht="20.25" customHeight="1" x14ac:dyDescent="0.2">
      <c r="B12" s="36" t="s">
        <v>65</v>
      </c>
      <c r="C12" s="36">
        <f t="shared" si="1"/>
        <v>25</v>
      </c>
      <c r="D12" s="36">
        <f t="shared" si="0"/>
        <v>35</v>
      </c>
      <c r="E12" s="36">
        <v>10</v>
      </c>
      <c r="F12" s="37" t="s">
        <v>128</v>
      </c>
      <c r="G12" s="37" t="s">
        <v>134</v>
      </c>
    </row>
    <row r="13" spans="1:7" x14ac:dyDescent="0.2">
      <c r="B13" s="38" t="s">
        <v>4</v>
      </c>
      <c r="C13" s="38">
        <f t="shared" si="1"/>
        <v>35</v>
      </c>
      <c r="D13" s="38">
        <f t="shared" si="0"/>
        <v>36</v>
      </c>
      <c r="E13" s="38">
        <v>1</v>
      </c>
      <c r="F13" s="39" t="s">
        <v>121</v>
      </c>
      <c r="G13" s="39" t="s">
        <v>130</v>
      </c>
    </row>
    <row r="14" spans="1:7" ht="58.5" customHeight="1" x14ac:dyDescent="0.2">
      <c r="B14" s="36" t="s">
        <v>30</v>
      </c>
      <c r="C14" s="36">
        <f t="shared" si="1"/>
        <v>36</v>
      </c>
      <c r="D14" s="36">
        <f t="shared" si="0"/>
        <v>56</v>
      </c>
      <c r="E14" s="36">
        <v>20</v>
      </c>
      <c r="F14" s="37" t="s">
        <v>127</v>
      </c>
      <c r="G14" s="37" t="s">
        <v>284</v>
      </c>
    </row>
    <row r="15" spans="1:7" x14ac:dyDescent="0.2">
      <c r="B15" s="38" t="s">
        <v>4</v>
      </c>
      <c r="C15" s="38">
        <f t="shared" si="1"/>
        <v>56</v>
      </c>
      <c r="D15" s="38">
        <f t="shared" si="0"/>
        <v>57</v>
      </c>
      <c r="E15" s="38">
        <v>1</v>
      </c>
      <c r="F15" s="39" t="s">
        <v>121</v>
      </c>
      <c r="G15" s="39" t="s">
        <v>129</v>
      </c>
    </row>
    <row r="16" spans="1:7" ht="69" customHeight="1" x14ac:dyDescent="0.2">
      <c r="B16" s="36" t="s">
        <v>146</v>
      </c>
      <c r="C16" s="36">
        <f t="shared" si="1"/>
        <v>57</v>
      </c>
      <c r="D16" s="36">
        <f t="shared" si="0"/>
        <v>81</v>
      </c>
      <c r="E16" s="36">
        <v>24</v>
      </c>
      <c r="F16" s="37" t="s">
        <v>31</v>
      </c>
      <c r="G16" s="37" t="s">
        <v>147</v>
      </c>
    </row>
    <row r="17" spans="2:7" x14ac:dyDescent="0.2">
      <c r="B17" s="38" t="s">
        <v>4</v>
      </c>
      <c r="C17" s="38">
        <f t="shared" si="1"/>
        <v>81</v>
      </c>
      <c r="D17" s="38">
        <f t="shared" si="0"/>
        <v>82</v>
      </c>
      <c r="E17" s="38">
        <v>1</v>
      </c>
      <c r="F17" s="39" t="s">
        <v>121</v>
      </c>
      <c r="G17" s="39" t="s">
        <v>131</v>
      </c>
    </row>
    <row r="18" spans="2:7" ht="60" customHeight="1" x14ac:dyDescent="0.2">
      <c r="B18" s="36" t="s">
        <v>148</v>
      </c>
      <c r="C18" s="36">
        <f t="shared" si="1"/>
        <v>82</v>
      </c>
      <c r="D18" s="36">
        <f t="shared" si="0"/>
        <v>106</v>
      </c>
      <c r="E18" s="36">
        <v>24</v>
      </c>
      <c r="F18" s="37" t="s">
        <v>31</v>
      </c>
      <c r="G18" s="37" t="s">
        <v>66</v>
      </c>
    </row>
    <row r="19" spans="2:7" x14ac:dyDescent="0.2">
      <c r="B19" s="38" t="s">
        <v>4</v>
      </c>
      <c r="C19" s="38">
        <f t="shared" si="1"/>
        <v>106</v>
      </c>
      <c r="D19" s="38">
        <f t="shared" si="0"/>
        <v>107</v>
      </c>
      <c r="E19" s="38">
        <v>1</v>
      </c>
      <c r="F19" s="39" t="s">
        <v>121</v>
      </c>
      <c r="G19" s="39" t="s">
        <v>132</v>
      </c>
    </row>
    <row r="20" spans="2:7" ht="66.75" customHeight="1" x14ac:dyDescent="0.2">
      <c r="B20" s="36" t="s">
        <v>149</v>
      </c>
      <c r="C20" s="36">
        <f t="shared" si="1"/>
        <v>107</v>
      </c>
      <c r="D20" s="36">
        <f t="shared" si="0"/>
        <v>131</v>
      </c>
      <c r="E20" s="36">
        <v>24</v>
      </c>
      <c r="F20" s="37" t="s">
        <v>31</v>
      </c>
      <c r="G20" s="37" t="s">
        <v>67</v>
      </c>
    </row>
    <row r="21" spans="2:7" x14ac:dyDescent="0.2">
      <c r="B21" s="38" t="s">
        <v>4</v>
      </c>
      <c r="C21" s="38">
        <f t="shared" si="1"/>
        <v>131</v>
      </c>
      <c r="D21" s="38">
        <f t="shared" si="0"/>
        <v>137</v>
      </c>
      <c r="E21" s="38">
        <v>6</v>
      </c>
      <c r="F21" s="39" t="s">
        <v>121</v>
      </c>
      <c r="G21" s="39" t="s">
        <v>133</v>
      </c>
    </row>
    <row r="22" spans="2:7" x14ac:dyDescent="0.2">
      <c r="B22" s="38" t="s">
        <v>4</v>
      </c>
      <c r="C22" s="38">
        <f t="shared" si="1"/>
        <v>137</v>
      </c>
      <c r="D22" s="38">
        <f t="shared" si="0"/>
        <v>138</v>
      </c>
      <c r="E22" s="38">
        <v>1</v>
      </c>
      <c r="F22" s="39" t="s">
        <v>121</v>
      </c>
      <c r="G22" s="39" t="s">
        <v>137</v>
      </c>
    </row>
    <row r="23" spans="2:7" ht="285" x14ac:dyDescent="0.2">
      <c r="B23" s="36" t="s">
        <v>32</v>
      </c>
      <c r="C23" s="36">
        <f t="shared" si="1"/>
        <v>138</v>
      </c>
      <c r="D23" s="36">
        <f t="shared" si="0"/>
        <v>203</v>
      </c>
      <c r="E23" s="36">
        <v>65</v>
      </c>
      <c r="F23" s="37" t="s">
        <v>68</v>
      </c>
      <c r="G23" s="37" t="s">
        <v>138</v>
      </c>
    </row>
    <row r="24" spans="2:7" x14ac:dyDescent="0.2">
      <c r="B24" s="38" t="s">
        <v>33</v>
      </c>
      <c r="C24" s="38">
        <f t="shared" si="1"/>
        <v>203</v>
      </c>
      <c r="D24" s="38">
        <f t="shared" si="0"/>
        <v>204</v>
      </c>
      <c r="E24" s="38">
        <v>1</v>
      </c>
      <c r="F24" s="39" t="s">
        <v>121</v>
      </c>
      <c r="G24" s="39" t="s">
        <v>34</v>
      </c>
    </row>
    <row r="25" spans="2:7" x14ac:dyDescent="0.2">
      <c r="B25" s="38" t="s">
        <v>4</v>
      </c>
      <c r="C25" s="38">
        <f t="shared" si="1"/>
        <v>204</v>
      </c>
      <c r="D25" s="38">
        <f t="shared" si="0"/>
        <v>205</v>
      </c>
      <c r="E25" s="38">
        <v>1</v>
      </c>
      <c r="F25" s="39" t="s">
        <v>121</v>
      </c>
      <c r="G25" s="39" t="s">
        <v>35</v>
      </c>
    </row>
    <row r="26" spans="2:7" ht="225" x14ac:dyDescent="0.2">
      <c r="B26" s="36" t="s">
        <v>36</v>
      </c>
      <c r="C26" s="36">
        <f t="shared" si="1"/>
        <v>205</v>
      </c>
      <c r="D26" s="36">
        <f t="shared" si="0"/>
        <v>242</v>
      </c>
      <c r="E26" s="36">
        <v>37</v>
      </c>
      <c r="F26" s="37" t="s">
        <v>69</v>
      </c>
      <c r="G26" s="37" t="s">
        <v>139</v>
      </c>
    </row>
    <row r="27" spans="2:7" ht="30" x14ac:dyDescent="0.2">
      <c r="B27" s="38" t="s">
        <v>4</v>
      </c>
      <c r="C27" s="38">
        <f t="shared" si="1"/>
        <v>242</v>
      </c>
      <c r="D27" s="38">
        <f t="shared" si="0"/>
        <v>243</v>
      </c>
      <c r="E27" s="38">
        <v>1</v>
      </c>
      <c r="F27" s="39" t="s">
        <v>121</v>
      </c>
      <c r="G27" s="39" t="s">
        <v>37</v>
      </c>
    </row>
    <row r="28" spans="2:7" x14ac:dyDescent="0.2">
      <c r="B28" s="38" t="s">
        <v>4</v>
      </c>
      <c r="C28" s="38">
        <f t="shared" si="1"/>
        <v>243</v>
      </c>
      <c r="D28" s="38">
        <f t="shared" si="0"/>
        <v>244</v>
      </c>
      <c r="E28" s="38">
        <v>1</v>
      </c>
      <c r="F28" s="39" t="s">
        <v>121</v>
      </c>
      <c r="G28" s="39" t="s">
        <v>38</v>
      </c>
    </row>
    <row r="29" spans="2:7" ht="45" x14ac:dyDescent="0.2">
      <c r="B29" s="36" t="s">
        <v>140</v>
      </c>
      <c r="C29" s="36">
        <f t="shared" si="1"/>
        <v>244</v>
      </c>
      <c r="D29" s="36">
        <f t="shared" si="0"/>
        <v>412</v>
      </c>
      <c r="E29" s="36">
        <v>168</v>
      </c>
      <c r="F29" s="37" t="s">
        <v>141</v>
      </c>
      <c r="G29" s="37" t="s">
        <v>85</v>
      </c>
    </row>
    <row r="30" spans="2:7" ht="60.5" customHeight="1" x14ac:dyDescent="0.2">
      <c r="B30" s="36" t="s">
        <v>145</v>
      </c>
      <c r="C30" s="36">
        <f t="shared" si="1"/>
        <v>412</v>
      </c>
      <c r="D30" s="36">
        <f t="shared" si="0"/>
        <v>415</v>
      </c>
      <c r="E30" s="36">
        <v>3</v>
      </c>
      <c r="F30" s="37" t="s">
        <v>76</v>
      </c>
      <c r="G30" s="37" t="s">
        <v>142</v>
      </c>
    </row>
    <row r="31" spans="2:7" ht="51" customHeight="1" x14ac:dyDescent="0.2">
      <c r="B31" s="38" t="s">
        <v>29</v>
      </c>
      <c r="C31" s="38">
        <f t="shared" si="1"/>
        <v>415</v>
      </c>
      <c r="D31" s="38">
        <f t="shared" ref="D31:D34" si="2">C31+E31</f>
        <v>586</v>
      </c>
      <c r="E31" s="38">
        <v>171</v>
      </c>
      <c r="F31" s="39" t="s">
        <v>44</v>
      </c>
      <c r="G31" s="39" t="s">
        <v>43</v>
      </c>
    </row>
    <row r="32" spans="2:7" ht="63" customHeight="1" x14ac:dyDescent="0.2">
      <c r="B32" s="68" t="s">
        <v>222</v>
      </c>
      <c r="C32" s="36">
        <f t="shared" si="1"/>
        <v>586</v>
      </c>
      <c r="D32" s="69">
        <f t="shared" si="2"/>
        <v>588</v>
      </c>
      <c r="E32" s="69">
        <v>2</v>
      </c>
      <c r="F32" s="70" t="s">
        <v>76</v>
      </c>
      <c r="G32" s="70" t="s">
        <v>224</v>
      </c>
    </row>
    <row r="33" spans="2:7" ht="59" customHeight="1" x14ac:dyDescent="0.2">
      <c r="B33" s="68" t="s">
        <v>223</v>
      </c>
      <c r="C33" s="36">
        <f t="shared" si="1"/>
        <v>588</v>
      </c>
      <c r="D33" s="69">
        <f t="shared" si="2"/>
        <v>590</v>
      </c>
      <c r="E33" s="69">
        <v>2</v>
      </c>
      <c r="F33" s="70" t="s">
        <v>76</v>
      </c>
      <c r="G33" s="70" t="s">
        <v>225</v>
      </c>
    </row>
    <row r="34" spans="2:7" s="93" customFormat="1" ht="125.25" customHeight="1" x14ac:dyDescent="0.2">
      <c r="B34" s="68" t="s">
        <v>308</v>
      </c>
      <c r="C34" s="68">
        <f t="shared" si="1"/>
        <v>590</v>
      </c>
      <c r="D34" s="68">
        <f t="shared" si="2"/>
        <v>600</v>
      </c>
      <c r="E34" s="68">
        <v>10</v>
      </c>
      <c r="F34" s="70" t="s">
        <v>216</v>
      </c>
      <c r="G34" s="70" t="s">
        <v>311</v>
      </c>
    </row>
    <row r="35" spans="2:7" ht="56.5" customHeight="1" x14ac:dyDescent="0.2">
      <c r="B35" s="36" t="s">
        <v>46</v>
      </c>
      <c r="C35" s="36">
        <f t="shared" si="1"/>
        <v>600</v>
      </c>
      <c r="D35" s="36">
        <f t="shared" si="0"/>
        <v>616</v>
      </c>
      <c r="E35" s="36">
        <v>16</v>
      </c>
      <c r="F35" s="37" t="s">
        <v>144</v>
      </c>
      <c r="G35" s="37" t="s">
        <v>143</v>
      </c>
    </row>
    <row r="36" spans="2:7" ht="21" customHeight="1" x14ac:dyDescent="0.2">
      <c r="B36" s="38" t="s">
        <v>4</v>
      </c>
      <c r="C36" s="38">
        <f t="shared" si="1"/>
        <v>616</v>
      </c>
      <c r="D36" s="38">
        <f t="shared" si="0"/>
        <v>618</v>
      </c>
      <c r="E36" s="38">
        <v>2</v>
      </c>
      <c r="F36" s="39" t="s">
        <v>121</v>
      </c>
      <c r="G36" s="39" t="s">
        <v>179</v>
      </c>
    </row>
    <row r="37" spans="2:7" x14ac:dyDescent="0.2">
      <c r="B37" s="38" t="s">
        <v>48</v>
      </c>
      <c r="C37" s="38">
        <f>D36</f>
        <v>618</v>
      </c>
      <c r="D37" s="38">
        <f t="shared" ref="D37" si="3">C37+E37</f>
        <v>622</v>
      </c>
      <c r="E37" s="38">
        <v>4</v>
      </c>
      <c r="F37" s="39" t="s">
        <v>121</v>
      </c>
      <c r="G37" s="39" t="s">
        <v>49</v>
      </c>
    </row>
    <row r="38" spans="2:7" x14ac:dyDescent="0.2">
      <c r="B38" s="64" t="s">
        <v>11</v>
      </c>
      <c r="C38" s="64">
        <f>D37</f>
        <v>622</v>
      </c>
      <c r="D38" s="64">
        <f t="shared" ref="D38" si="4">C38+E38</f>
        <v>628</v>
      </c>
      <c r="E38" s="64">
        <v>6</v>
      </c>
      <c r="F38" s="65" t="s">
        <v>216</v>
      </c>
      <c r="G38" s="65" t="s">
        <v>217</v>
      </c>
    </row>
    <row r="39" spans="2:7" ht="63.75" customHeight="1" x14ac:dyDescent="0.2">
      <c r="B39" s="62" t="s">
        <v>50</v>
      </c>
      <c r="C39" s="63">
        <f>D38</f>
        <v>628</v>
      </c>
      <c r="D39" s="63">
        <f t="shared" ref="D39:D42" si="5">C39+E39</f>
        <v>630</v>
      </c>
      <c r="E39" s="63">
        <v>2</v>
      </c>
      <c r="F39" s="62" t="s">
        <v>76</v>
      </c>
      <c r="G39" s="62" t="s">
        <v>152</v>
      </c>
    </row>
    <row r="40" spans="2:7" ht="36.75" customHeight="1" x14ac:dyDescent="0.2">
      <c r="B40" s="31" t="s">
        <v>51</v>
      </c>
      <c r="C40" s="15">
        <f t="shared" ref="C40:C42" si="6">D39</f>
        <v>630</v>
      </c>
      <c r="D40" s="15">
        <f t="shared" si="5"/>
        <v>644</v>
      </c>
      <c r="E40" s="15">
        <v>14</v>
      </c>
      <c r="F40" s="31" t="s">
        <v>160</v>
      </c>
      <c r="G40" s="31" t="s">
        <v>61</v>
      </c>
    </row>
    <row r="41" spans="2:7" ht="67.5" customHeight="1" x14ac:dyDescent="0.2">
      <c r="B41" s="42" t="s">
        <v>52</v>
      </c>
      <c r="C41" s="15">
        <f t="shared" si="6"/>
        <v>644</v>
      </c>
      <c r="D41" s="15">
        <f t="shared" si="5"/>
        <v>647</v>
      </c>
      <c r="E41" s="15">
        <v>3</v>
      </c>
      <c r="F41" s="32" t="s">
        <v>128</v>
      </c>
      <c r="G41" s="31" t="s">
        <v>161</v>
      </c>
    </row>
    <row r="42" spans="2:7" ht="62.25" customHeight="1" x14ac:dyDescent="0.2">
      <c r="B42" s="42" t="s">
        <v>53</v>
      </c>
      <c r="C42" s="15">
        <f t="shared" si="6"/>
        <v>647</v>
      </c>
      <c r="D42" s="15">
        <f t="shared" si="5"/>
        <v>652</v>
      </c>
      <c r="E42" s="15">
        <v>5</v>
      </c>
      <c r="F42" s="31" t="s">
        <v>76</v>
      </c>
      <c r="G42" s="31" t="s">
        <v>162</v>
      </c>
    </row>
    <row r="43" spans="2:7" ht="36.75" customHeight="1" x14ac:dyDescent="0.2">
      <c r="B43" s="42" t="s">
        <v>54</v>
      </c>
      <c r="C43" s="33">
        <f t="shared" ref="C43" si="7">D42</f>
        <v>652</v>
      </c>
      <c r="D43" s="33"/>
      <c r="E43" s="34" t="s">
        <v>55</v>
      </c>
      <c r="F43" s="31" t="s">
        <v>160</v>
      </c>
      <c r="G43" s="31" t="s">
        <v>56</v>
      </c>
    </row>
    <row r="44" spans="2:7" ht="35.25" customHeight="1" x14ac:dyDescent="0.2">
      <c r="B44" s="31" t="s">
        <v>57</v>
      </c>
      <c r="C44" s="35" t="s">
        <v>55</v>
      </c>
      <c r="D44" s="35"/>
      <c r="E44" s="15">
        <v>14</v>
      </c>
      <c r="F44" s="31" t="s">
        <v>160</v>
      </c>
      <c r="G44" s="31" t="s">
        <v>62</v>
      </c>
    </row>
    <row r="45" spans="2:7" ht="69" customHeight="1" x14ac:dyDescent="0.2">
      <c r="B45" s="42" t="s">
        <v>58</v>
      </c>
      <c r="C45" s="35" t="s">
        <v>55</v>
      </c>
      <c r="D45" s="35"/>
      <c r="E45" s="15">
        <v>3</v>
      </c>
      <c r="F45" s="32" t="s">
        <v>128</v>
      </c>
      <c r="G45" s="31" t="s">
        <v>161</v>
      </c>
    </row>
    <row r="46" spans="2:7" ht="67.5" customHeight="1" x14ac:dyDescent="0.2">
      <c r="B46" s="42" t="s">
        <v>59</v>
      </c>
      <c r="C46" s="35" t="s">
        <v>55</v>
      </c>
      <c r="D46" s="35"/>
      <c r="E46" s="15">
        <v>5</v>
      </c>
      <c r="F46" s="31" t="s">
        <v>76</v>
      </c>
      <c r="G46" s="31" t="s">
        <v>285</v>
      </c>
    </row>
    <row r="47" spans="2:7" ht="36.75" customHeight="1" x14ac:dyDescent="0.2">
      <c r="B47" s="42" t="s">
        <v>60</v>
      </c>
      <c r="C47" s="35" t="s">
        <v>55</v>
      </c>
      <c r="D47" s="35"/>
      <c r="E47" s="34" t="s">
        <v>55</v>
      </c>
      <c r="F47" s="31" t="s">
        <v>160</v>
      </c>
      <c r="G47" s="31" t="s">
        <v>286</v>
      </c>
    </row>
    <row r="48" spans="2:7" ht="25.5" customHeight="1" x14ac:dyDescent="0.2">
      <c r="B48" s="17" t="s">
        <v>27</v>
      </c>
      <c r="C48" s="49" t="s">
        <v>55</v>
      </c>
      <c r="D48" s="17"/>
      <c r="E48" s="17">
        <v>2</v>
      </c>
      <c r="F48" s="29" t="s">
        <v>180</v>
      </c>
      <c r="G48" s="48" t="s">
        <v>120</v>
      </c>
    </row>
  </sheetData>
  <mergeCells count="2">
    <mergeCell ref="B3:F3"/>
    <mergeCell ref="B4:G4"/>
  </mergeCells>
  <hyperlinks>
    <hyperlink ref="B1" location="Overview!A1" display="Back to overview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ColWidth="8.83203125" defaultRowHeight="15" x14ac:dyDescent="0.2"/>
  <cols>
    <col min="1" max="1" width="2.1640625" customWidth="1"/>
    <col min="2" max="2" width="19.1640625" style="4" customWidth="1"/>
    <col min="3" max="3" width="5.6640625" style="4" bestFit="1" customWidth="1"/>
    <col min="4" max="4" width="6.1640625" style="4" customWidth="1"/>
    <col min="5" max="5" width="5.5" style="4" customWidth="1"/>
    <col min="6" max="6" width="23.6640625" style="4" customWidth="1"/>
    <col min="7" max="7" width="57.1640625" style="4" customWidth="1"/>
    <col min="8" max="8" width="11.6640625" customWidth="1"/>
  </cols>
  <sheetData>
    <row r="1" spans="1:8" x14ac:dyDescent="0.2">
      <c r="B1" s="43" t="s">
        <v>150</v>
      </c>
    </row>
    <row r="2" spans="1:8" x14ac:dyDescent="0.2">
      <c r="C2" s="44"/>
      <c r="D2" s="44"/>
      <c r="E2" s="44"/>
      <c r="G2" s="7"/>
    </row>
    <row r="3" spans="1:8" x14ac:dyDescent="0.2">
      <c r="B3" s="108" t="s">
        <v>169</v>
      </c>
      <c r="C3" s="108"/>
      <c r="D3" s="108"/>
      <c r="E3" s="108"/>
      <c r="F3" s="108"/>
      <c r="G3" s="7"/>
    </row>
    <row r="4" spans="1:8" ht="22.5" customHeight="1" x14ac:dyDescent="0.2">
      <c r="B4" s="109" t="s">
        <v>170</v>
      </c>
      <c r="C4" s="109"/>
      <c r="D4" s="109"/>
      <c r="E4" s="109"/>
      <c r="F4" s="109"/>
      <c r="G4" s="109"/>
    </row>
    <row r="6" spans="1:8" ht="15.75" customHeight="1" x14ac:dyDescent="0.2">
      <c r="B6" s="5" t="s">
        <v>0</v>
      </c>
      <c r="C6" s="14" t="s">
        <v>74</v>
      </c>
      <c r="D6" s="14" t="s">
        <v>75</v>
      </c>
      <c r="E6" s="14" t="s">
        <v>177</v>
      </c>
      <c r="F6" s="5" t="s">
        <v>1</v>
      </c>
      <c r="G6" s="5" t="s">
        <v>2</v>
      </c>
      <c r="H6" s="5" t="s">
        <v>192</v>
      </c>
    </row>
    <row r="7" spans="1:8" ht="21" customHeight="1" x14ac:dyDescent="0.2">
      <c r="A7" s="1"/>
      <c r="B7" s="52" t="s">
        <v>3</v>
      </c>
      <c r="C7" s="52">
        <v>1</v>
      </c>
      <c r="D7" s="52">
        <v>2</v>
      </c>
      <c r="E7" s="52">
        <v>1</v>
      </c>
      <c r="F7" s="52" t="s">
        <v>171</v>
      </c>
      <c r="G7" s="52" t="s">
        <v>9</v>
      </c>
      <c r="H7" s="15"/>
    </row>
    <row r="8" spans="1:8" ht="33.75" customHeight="1" x14ac:dyDescent="0.2">
      <c r="B8" s="6" t="s">
        <v>5</v>
      </c>
      <c r="C8" s="6">
        <f>D7</f>
        <v>2</v>
      </c>
      <c r="D8" s="6">
        <f>C8+E8</f>
        <v>10</v>
      </c>
      <c r="E8" s="6">
        <v>8</v>
      </c>
      <c r="F8" s="6" t="s">
        <v>76</v>
      </c>
      <c r="G8" s="6" t="s">
        <v>7</v>
      </c>
      <c r="H8" s="60" t="s">
        <v>193</v>
      </c>
    </row>
    <row r="9" spans="1:8" ht="18.75" customHeight="1" x14ac:dyDescent="0.2">
      <c r="B9" s="29" t="s">
        <v>33</v>
      </c>
      <c r="C9" s="29">
        <f t="shared" ref="C9:C11" si="0">D8</f>
        <v>10</v>
      </c>
      <c r="D9" s="29">
        <f t="shared" ref="D9:D11" si="1">C9+E9</f>
        <v>16</v>
      </c>
      <c r="E9" s="29">
        <v>6</v>
      </c>
      <c r="F9" s="52" t="s">
        <v>171</v>
      </c>
      <c r="G9" s="29" t="s">
        <v>39</v>
      </c>
      <c r="H9" s="15"/>
    </row>
    <row r="10" spans="1:8" ht="48" customHeight="1" x14ac:dyDescent="0.2">
      <c r="B10" s="6" t="s">
        <v>172</v>
      </c>
      <c r="C10" s="6">
        <f t="shared" si="0"/>
        <v>16</v>
      </c>
      <c r="D10" s="6">
        <f t="shared" si="1"/>
        <v>24</v>
      </c>
      <c r="E10" s="6">
        <v>8</v>
      </c>
      <c r="F10" s="6" t="s">
        <v>76</v>
      </c>
      <c r="G10" s="6" t="s">
        <v>40</v>
      </c>
      <c r="H10" s="60"/>
    </row>
    <row r="11" spans="1:8" ht="18.75" customHeight="1" x14ac:dyDescent="0.2">
      <c r="B11" s="52" t="s">
        <v>27</v>
      </c>
      <c r="C11" s="52">
        <f t="shared" si="0"/>
        <v>24</v>
      </c>
      <c r="D11" s="52">
        <f t="shared" si="1"/>
        <v>26</v>
      </c>
      <c r="E11" s="52">
        <v>2</v>
      </c>
      <c r="F11" s="29" t="s">
        <v>180</v>
      </c>
      <c r="G11" s="53" t="s">
        <v>120</v>
      </c>
      <c r="H11" s="60" t="s">
        <v>193</v>
      </c>
    </row>
  </sheetData>
  <mergeCells count="2">
    <mergeCell ref="B3:F3"/>
    <mergeCell ref="B4:G4"/>
  </mergeCells>
  <hyperlinks>
    <hyperlink ref="B1" location="Overview!A1" display="Back to overview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opLeftCell="A12" workbookViewId="0">
      <selection activeCell="E31" sqref="E31"/>
    </sheetView>
  </sheetViews>
  <sheetFormatPr baseColWidth="10" defaultColWidth="8.83203125" defaultRowHeight="15" x14ac:dyDescent="0.2"/>
  <cols>
    <col min="1" max="1" width="3.5" customWidth="1"/>
    <col min="2" max="4" width="31" style="10" customWidth="1"/>
    <col min="5" max="7" width="31" customWidth="1"/>
  </cols>
  <sheetData>
    <row r="1" spans="2:8" x14ac:dyDescent="0.2">
      <c r="B1" s="18" t="s">
        <v>84</v>
      </c>
      <c r="C1" s="18"/>
      <c r="D1"/>
      <c r="G1" s="2"/>
      <c r="H1" s="2"/>
    </row>
    <row r="2" spans="2:8" x14ac:dyDescent="0.2">
      <c r="B2" s="27" t="s">
        <v>86</v>
      </c>
      <c r="C2" s="110" t="s">
        <v>0</v>
      </c>
      <c r="D2" s="27" t="s">
        <v>177</v>
      </c>
      <c r="E2" s="27" t="s">
        <v>2</v>
      </c>
      <c r="F2" s="27" t="s">
        <v>338</v>
      </c>
    </row>
    <row r="3" spans="2:8" ht="30" x14ac:dyDescent="0.2">
      <c r="B3" s="26" t="s">
        <v>109</v>
      </c>
      <c r="C3" s="26" t="s">
        <v>118</v>
      </c>
      <c r="D3" s="26">
        <v>5</v>
      </c>
      <c r="E3" s="6" t="s">
        <v>105</v>
      </c>
      <c r="F3" s="111" t="s">
        <v>339</v>
      </c>
    </row>
    <row r="4" spans="2:8" x14ac:dyDescent="0.2">
      <c r="B4" s="54" t="s">
        <v>110</v>
      </c>
      <c r="C4" s="54" t="s">
        <v>108</v>
      </c>
      <c r="D4" s="54">
        <v>1</v>
      </c>
      <c r="E4" s="52" t="s">
        <v>181</v>
      </c>
      <c r="F4" s="111" t="s">
        <v>340</v>
      </c>
    </row>
    <row r="5" spans="2:8" ht="30" x14ac:dyDescent="0.2">
      <c r="B5" s="26" t="s">
        <v>111</v>
      </c>
      <c r="C5" s="2" t="s">
        <v>112</v>
      </c>
      <c r="D5" s="26">
        <v>6</v>
      </c>
      <c r="E5" s="6" t="s">
        <v>244</v>
      </c>
      <c r="F5" s="111" t="s">
        <v>339</v>
      </c>
    </row>
    <row r="6" spans="2:8" x14ac:dyDescent="0.2">
      <c r="B6" s="54" t="s">
        <v>110</v>
      </c>
      <c r="C6" s="54" t="s">
        <v>108</v>
      </c>
      <c r="D6" s="54">
        <v>1</v>
      </c>
      <c r="E6" s="52" t="s">
        <v>181</v>
      </c>
      <c r="F6" s="111" t="s">
        <v>340</v>
      </c>
    </row>
    <row r="7" spans="2:8" ht="90" x14ac:dyDescent="0.2">
      <c r="B7" s="26" t="s">
        <v>113</v>
      </c>
      <c r="C7" s="26" t="s">
        <v>114</v>
      </c>
      <c r="D7" s="26">
        <v>2</v>
      </c>
      <c r="E7" s="6" t="s">
        <v>119</v>
      </c>
      <c r="F7" s="111" t="s">
        <v>339</v>
      </c>
    </row>
    <row r="8" spans="2:8" x14ac:dyDescent="0.2">
      <c r="B8" s="54" t="s">
        <v>110</v>
      </c>
      <c r="C8" s="54" t="s">
        <v>108</v>
      </c>
      <c r="D8" s="54">
        <v>1</v>
      </c>
      <c r="E8" s="52" t="s">
        <v>181</v>
      </c>
      <c r="F8" s="111" t="s">
        <v>340</v>
      </c>
    </row>
    <row r="9" spans="2:8" ht="30" x14ac:dyDescent="0.2">
      <c r="B9" s="26" t="s">
        <v>70</v>
      </c>
      <c r="C9" s="26" t="s">
        <v>115</v>
      </c>
      <c r="D9" s="26">
        <v>6</v>
      </c>
      <c r="E9" s="6" t="s">
        <v>104</v>
      </c>
      <c r="F9" s="111" t="s">
        <v>339</v>
      </c>
    </row>
    <row r="10" spans="2:8" x14ac:dyDescent="0.2">
      <c r="B10" s="54" t="s">
        <v>110</v>
      </c>
      <c r="C10" s="54" t="s">
        <v>108</v>
      </c>
      <c r="D10" s="54">
        <v>1</v>
      </c>
      <c r="E10" s="52" t="s">
        <v>181</v>
      </c>
      <c r="F10" s="111" t="s">
        <v>340</v>
      </c>
    </row>
    <row r="11" spans="2:8" ht="75" x14ac:dyDescent="0.2">
      <c r="B11" s="26" t="s">
        <v>116</v>
      </c>
      <c r="C11" s="26" t="s">
        <v>117</v>
      </c>
      <c r="D11" s="26">
        <v>2</v>
      </c>
      <c r="E11" s="6" t="s">
        <v>341</v>
      </c>
      <c r="F11" s="111" t="s">
        <v>342</v>
      </c>
    </row>
    <row r="12" spans="2:8" ht="45" x14ac:dyDescent="0.2">
      <c r="B12" s="112" t="s">
        <v>343</v>
      </c>
      <c r="C12" s="26" t="s">
        <v>344</v>
      </c>
      <c r="D12" s="15">
        <v>1</v>
      </c>
      <c r="E12" s="113" t="s">
        <v>345</v>
      </c>
      <c r="F12" s="111" t="s">
        <v>342</v>
      </c>
    </row>
    <row r="13" spans="2:8" ht="120" x14ac:dyDescent="0.2">
      <c r="B13" s="112" t="s">
        <v>346</v>
      </c>
      <c r="C13" s="26" t="s">
        <v>347</v>
      </c>
      <c r="D13" s="15">
        <v>1</v>
      </c>
      <c r="E13" s="113" t="s">
        <v>348</v>
      </c>
      <c r="F13" s="111" t="s">
        <v>342</v>
      </c>
    </row>
    <row r="14" spans="2:8" ht="75" x14ac:dyDescent="0.2">
      <c r="B14" s="112" t="s">
        <v>349</v>
      </c>
      <c r="C14" s="26" t="s">
        <v>350</v>
      </c>
      <c r="D14" s="15">
        <v>1</v>
      </c>
      <c r="E14" s="114" t="s">
        <v>351</v>
      </c>
      <c r="F14" s="111" t="s">
        <v>342</v>
      </c>
    </row>
    <row r="15" spans="2:8" x14ac:dyDescent="0.2">
      <c r="B15"/>
      <c r="C15" s="2"/>
      <c r="D15"/>
    </row>
    <row r="16" spans="2:8" x14ac:dyDescent="0.2">
      <c r="B16"/>
      <c r="C16" s="2"/>
      <c r="D16"/>
    </row>
    <row r="17" spans="2:4" x14ac:dyDescent="0.2">
      <c r="B17"/>
      <c r="C17" s="2"/>
      <c r="D17"/>
    </row>
    <row r="18" spans="2:4" ht="21" x14ac:dyDescent="0.2">
      <c r="B18" s="115" t="s">
        <v>106</v>
      </c>
      <c r="C18" s="2"/>
      <c r="D18"/>
    </row>
    <row r="19" spans="2:4" x14ac:dyDescent="0.2">
      <c r="B19" s="116" t="s">
        <v>352</v>
      </c>
      <c r="C19" s="2"/>
      <c r="D19"/>
    </row>
    <row r="20" spans="2:4" x14ac:dyDescent="0.2">
      <c r="B20" s="10" t="s">
        <v>353</v>
      </c>
      <c r="C20" s="2"/>
      <c r="D20"/>
    </row>
    <row r="21" spans="2:4" x14ac:dyDescent="0.2">
      <c r="B21" s="10" t="s">
        <v>354</v>
      </c>
      <c r="C21" s="2"/>
      <c r="D21"/>
    </row>
    <row r="22" spans="2:4" x14ac:dyDescent="0.2">
      <c r="B22" s="10" t="s">
        <v>355</v>
      </c>
      <c r="C22" s="2"/>
      <c r="D22"/>
    </row>
    <row r="23" spans="2:4" x14ac:dyDescent="0.2">
      <c r="B23" s="10" t="s">
        <v>356</v>
      </c>
      <c r="C23" s="2"/>
      <c r="D23"/>
    </row>
    <row r="24" spans="2:4" x14ac:dyDescent="0.2">
      <c r="B24" s="10" t="s">
        <v>107</v>
      </c>
      <c r="C24" s="2"/>
      <c r="D24"/>
    </row>
    <row r="25" spans="2:4" x14ac:dyDescent="0.2">
      <c r="B25" s="10" t="s">
        <v>357</v>
      </c>
      <c r="C25" s="2"/>
      <c r="D25"/>
    </row>
    <row r="26" spans="2:4" x14ac:dyDescent="0.2">
      <c r="B26" s="10" t="s">
        <v>358</v>
      </c>
      <c r="C26" s="2"/>
      <c r="D26"/>
    </row>
    <row r="27" spans="2:4" x14ac:dyDescent="0.2">
      <c r="B27" s="10" t="s">
        <v>359</v>
      </c>
      <c r="C27" s="2"/>
      <c r="D27"/>
    </row>
    <row r="28" spans="2:4" x14ac:dyDescent="0.2">
      <c r="B28"/>
      <c r="C28" s="2"/>
      <c r="D28"/>
    </row>
    <row r="29" spans="2:4" x14ac:dyDescent="0.2">
      <c r="B29" s="116" t="s">
        <v>360</v>
      </c>
      <c r="C29" s="2"/>
      <c r="D29"/>
    </row>
    <row r="30" spans="2:4" x14ac:dyDescent="0.2">
      <c r="B30" s="10" t="s">
        <v>353</v>
      </c>
      <c r="C30" s="2"/>
      <c r="D30"/>
    </row>
    <row r="31" spans="2:4" x14ac:dyDescent="0.2">
      <c r="B31" s="10" t="s">
        <v>361</v>
      </c>
      <c r="C31" s="2"/>
      <c r="D31"/>
    </row>
    <row r="32" spans="2:4" x14ac:dyDescent="0.2">
      <c r="B32" s="10" t="s">
        <v>362</v>
      </c>
      <c r="C32" s="2"/>
      <c r="D32"/>
    </row>
    <row r="33" spans="2:4" x14ac:dyDescent="0.2">
      <c r="B33" s="10" t="s">
        <v>356</v>
      </c>
      <c r="C33" s="2"/>
      <c r="D33"/>
    </row>
    <row r="34" spans="2:4" x14ac:dyDescent="0.2">
      <c r="B34" s="10" t="s">
        <v>363</v>
      </c>
      <c r="C34" s="2"/>
      <c r="D34"/>
    </row>
    <row r="35" spans="2:4" x14ac:dyDescent="0.2">
      <c r="B35" s="10" t="s">
        <v>364</v>
      </c>
      <c r="C35" s="2"/>
      <c r="D35"/>
    </row>
    <row r="36" spans="2:4" x14ac:dyDescent="0.2">
      <c r="B36" s="10" t="s">
        <v>365</v>
      </c>
      <c r="C36" s="2"/>
      <c r="D36"/>
    </row>
    <row r="37" spans="2:4" x14ac:dyDescent="0.2">
      <c r="B37" s="10" t="s">
        <v>366</v>
      </c>
      <c r="C37" s="2"/>
      <c r="D37"/>
    </row>
    <row r="38" spans="2:4" x14ac:dyDescent="0.2">
      <c r="B38"/>
      <c r="C38" s="2"/>
      <c r="D38"/>
    </row>
    <row r="39" spans="2:4" x14ac:dyDescent="0.2">
      <c r="B39" s="116" t="s">
        <v>367</v>
      </c>
      <c r="C39" s="2"/>
      <c r="D39"/>
    </row>
    <row r="40" spans="2:4" x14ac:dyDescent="0.2">
      <c r="B40" s="10" t="s">
        <v>353</v>
      </c>
      <c r="C40" s="2"/>
      <c r="D40"/>
    </row>
    <row r="41" spans="2:4" x14ac:dyDescent="0.2">
      <c r="B41" s="10" t="s">
        <v>354</v>
      </c>
      <c r="C41" s="2"/>
      <c r="D41"/>
    </row>
    <row r="42" spans="2:4" x14ac:dyDescent="0.2">
      <c r="B42" s="10" t="s">
        <v>368</v>
      </c>
      <c r="C42" s="2"/>
      <c r="D42"/>
    </row>
    <row r="43" spans="2:4" x14ac:dyDescent="0.2">
      <c r="B43" s="10" t="s">
        <v>356</v>
      </c>
      <c r="C43" s="2"/>
      <c r="D43"/>
    </row>
    <row r="44" spans="2:4" x14ac:dyDescent="0.2">
      <c r="B44" s="10" t="s">
        <v>369</v>
      </c>
      <c r="C44" s="2"/>
      <c r="D44"/>
    </row>
    <row r="45" spans="2:4" x14ac:dyDescent="0.2">
      <c r="B45" s="10" t="s">
        <v>357</v>
      </c>
      <c r="C45" s="2"/>
      <c r="D45"/>
    </row>
    <row r="46" spans="2:4" x14ac:dyDescent="0.2">
      <c r="B46" s="10" t="s">
        <v>365</v>
      </c>
      <c r="C46" s="2"/>
      <c r="D46"/>
    </row>
    <row r="47" spans="2:4" x14ac:dyDescent="0.2">
      <c r="B47" s="10" t="s">
        <v>366</v>
      </c>
      <c r="C47" s="2"/>
      <c r="D47"/>
    </row>
    <row r="48" spans="2:4" x14ac:dyDescent="0.2">
      <c r="B48"/>
      <c r="C48" s="2"/>
      <c r="D48"/>
    </row>
    <row r="49" spans="2:4" x14ac:dyDescent="0.2">
      <c r="B49"/>
      <c r="C49" s="2"/>
      <c r="D49"/>
    </row>
    <row r="50" spans="2:4" x14ac:dyDescent="0.2">
      <c r="B50"/>
      <c r="C50" s="2"/>
      <c r="D50"/>
    </row>
    <row r="51" spans="2:4" x14ac:dyDescent="0.2">
      <c r="B51"/>
      <c r="C51" s="2"/>
      <c r="D51"/>
    </row>
  </sheetData>
  <hyperlinks>
    <hyperlink ref="B1" location="Overview!A1" display="Back to overview"/>
  </hyperlink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opLeftCell="A15" workbookViewId="0">
      <selection activeCell="B15" sqref="B15"/>
    </sheetView>
  </sheetViews>
  <sheetFormatPr baseColWidth="10" defaultColWidth="8.83203125" defaultRowHeight="15" x14ac:dyDescent="0.2"/>
  <cols>
    <col min="1" max="1" width="3" customWidth="1"/>
    <col min="2" max="2" width="9.33203125" style="21" customWidth="1"/>
    <col min="3" max="3" width="1.83203125" style="21" customWidth="1"/>
    <col min="4" max="4" width="28.5" style="20" customWidth="1"/>
    <col min="5" max="5" width="46.1640625" style="20" customWidth="1"/>
  </cols>
  <sheetData>
    <row r="1" spans="2:8" x14ac:dyDescent="0.2">
      <c r="B1" s="18" t="s">
        <v>84</v>
      </c>
      <c r="C1" s="18"/>
      <c r="D1"/>
      <c r="E1"/>
      <c r="G1" s="2"/>
      <c r="H1" s="2"/>
    </row>
    <row r="2" spans="2:8" x14ac:dyDescent="0.2">
      <c r="B2" s="10"/>
      <c r="C2" s="10"/>
      <c r="D2" s="11"/>
      <c r="E2" s="11"/>
      <c r="F2" s="11"/>
      <c r="G2" s="4"/>
      <c r="H2" s="7"/>
    </row>
    <row r="3" spans="2:8" x14ac:dyDescent="0.2">
      <c r="B3" s="72" t="s">
        <v>158</v>
      </c>
      <c r="C3" s="12"/>
      <c r="D3" s="12"/>
      <c r="E3" s="12"/>
      <c r="F3" s="12"/>
      <c r="G3" s="12"/>
      <c r="H3" s="7"/>
    </row>
    <row r="5" spans="2:8" x14ac:dyDescent="0.2">
      <c r="B5" s="22" t="s">
        <v>86</v>
      </c>
      <c r="C5" s="22"/>
      <c r="D5" s="23" t="s">
        <v>91</v>
      </c>
      <c r="E5" s="24" t="s">
        <v>2</v>
      </c>
    </row>
    <row r="7" spans="2:8" ht="86.25" customHeight="1" x14ac:dyDescent="0.2">
      <c r="B7" s="21" t="s">
        <v>153</v>
      </c>
      <c r="D7" s="20" t="s">
        <v>154</v>
      </c>
      <c r="E7" s="40" t="s">
        <v>157</v>
      </c>
    </row>
    <row r="8" spans="2:8" ht="109.5" customHeight="1" x14ac:dyDescent="0.2">
      <c r="B8" s="21" t="s">
        <v>287</v>
      </c>
      <c r="D8" s="7" t="s">
        <v>292</v>
      </c>
      <c r="E8" s="40" t="s">
        <v>290</v>
      </c>
    </row>
    <row r="9" spans="2:8" ht="68.25" customHeight="1" x14ac:dyDescent="0.2">
      <c r="B9" s="21" t="s">
        <v>163</v>
      </c>
      <c r="D9" s="20" t="s">
        <v>164</v>
      </c>
      <c r="E9" s="40" t="s">
        <v>165</v>
      </c>
    </row>
    <row r="10" spans="2:8" ht="80.5" customHeight="1" x14ac:dyDescent="0.2">
      <c r="B10" s="21" t="s">
        <v>288</v>
      </c>
      <c r="D10" s="20" t="s">
        <v>289</v>
      </c>
      <c r="E10" s="40" t="s">
        <v>291</v>
      </c>
    </row>
    <row r="11" spans="2:8" ht="41.25" customHeight="1" x14ac:dyDescent="0.2">
      <c r="B11" s="21" t="s">
        <v>98</v>
      </c>
      <c r="D11" s="7" t="s">
        <v>99</v>
      </c>
      <c r="E11" s="40" t="s">
        <v>100</v>
      </c>
    </row>
    <row r="12" spans="2:8" ht="22.5" customHeight="1" x14ac:dyDescent="0.2">
      <c r="B12" s="21" t="s">
        <v>11</v>
      </c>
      <c r="D12" s="20" t="s">
        <v>93</v>
      </c>
      <c r="E12" s="40" t="s">
        <v>92</v>
      </c>
    </row>
    <row r="13" spans="2:8" ht="35.5" customHeight="1" x14ac:dyDescent="0.2">
      <c r="B13" s="21" t="s">
        <v>281</v>
      </c>
      <c r="D13" s="20" t="s">
        <v>283</v>
      </c>
      <c r="E13" s="40" t="s">
        <v>282</v>
      </c>
    </row>
    <row r="14" spans="2:8" ht="34.5" customHeight="1" x14ac:dyDescent="0.2">
      <c r="B14" s="21" t="s">
        <v>184</v>
      </c>
      <c r="D14" s="20" t="s">
        <v>257</v>
      </c>
      <c r="E14" s="40" t="s">
        <v>258</v>
      </c>
    </row>
    <row r="15" spans="2:8" ht="34.5" customHeight="1" x14ac:dyDescent="0.2">
      <c r="B15" s="21" t="s">
        <v>182</v>
      </c>
      <c r="D15" s="20" t="s">
        <v>256</v>
      </c>
      <c r="E15" s="40" t="s">
        <v>259</v>
      </c>
    </row>
    <row r="16" spans="2:8" ht="22.5" customHeight="1" x14ac:dyDescent="0.2">
      <c r="B16" s="21" t="s">
        <v>241</v>
      </c>
      <c r="D16" s="20" t="s">
        <v>239</v>
      </c>
      <c r="E16" s="40" t="s">
        <v>243</v>
      </c>
    </row>
    <row r="17" spans="2:5" ht="54" customHeight="1" x14ac:dyDescent="0.2">
      <c r="B17" s="21" t="s">
        <v>245</v>
      </c>
      <c r="D17" s="20" t="s">
        <v>246</v>
      </c>
      <c r="E17" s="40" t="s">
        <v>247</v>
      </c>
    </row>
    <row r="18" spans="2:5" ht="64.5" customHeight="1" x14ac:dyDescent="0.2">
      <c r="B18" s="21" t="s">
        <v>238</v>
      </c>
      <c r="D18" s="20" t="s">
        <v>242</v>
      </c>
      <c r="E18" s="40" t="s">
        <v>240</v>
      </c>
    </row>
    <row r="19" spans="2:5" ht="60" x14ac:dyDescent="0.2">
      <c r="B19" s="21" t="s">
        <v>145</v>
      </c>
      <c r="D19" s="20" t="s">
        <v>248</v>
      </c>
      <c r="E19" s="40" t="s">
        <v>249</v>
      </c>
    </row>
    <row r="20" spans="2:5" ht="48.5" customHeight="1" x14ac:dyDescent="0.2">
      <c r="B20" s="21" t="s">
        <v>260</v>
      </c>
      <c r="D20" s="20" t="s">
        <v>263</v>
      </c>
      <c r="E20" s="40" t="s">
        <v>264</v>
      </c>
    </row>
    <row r="21" spans="2:5" ht="48.5" customHeight="1" x14ac:dyDescent="0.2">
      <c r="B21" s="21" t="s">
        <v>261</v>
      </c>
      <c r="D21" s="20" t="s">
        <v>262</v>
      </c>
      <c r="E21" s="40" t="s">
        <v>265</v>
      </c>
    </row>
    <row r="22" spans="2:5" ht="53.5" customHeight="1" x14ac:dyDescent="0.2">
      <c r="B22" s="21" t="s">
        <v>166</v>
      </c>
      <c r="D22" s="20" t="s">
        <v>167</v>
      </c>
      <c r="E22" s="40" t="s">
        <v>168</v>
      </c>
    </row>
    <row r="23" spans="2:5" ht="80.5" customHeight="1" x14ac:dyDescent="0.2">
      <c r="B23" s="21" t="s">
        <v>293</v>
      </c>
      <c r="D23" s="20" t="s">
        <v>294</v>
      </c>
      <c r="E23" s="40" t="s">
        <v>295</v>
      </c>
    </row>
    <row r="24" spans="2:5" ht="53.5" customHeight="1" x14ac:dyDescent="0.2">
      <c r="B24" s="21" t="s">
        <v>266</v>
      </c>
      <c r="D24" s="20" t="s">
        <v>267</v>
      </c>
      <c r="E24" s="40" t="s">
        <v>268</v>
      </c>
    </row>
    <row r="25" spans="2:5" ht="63" customHeight="1" x14ac:dyDescent="0.2">
      <c r="B25" s="21" t="s">
        <v>278</v>
      </c>
      <c r="D25" s="20" t="s">
        <v>279</v>
      </c>
      <c r="E25" s="40" t="s">
        <v>280</v>
      </c>
    </row>
    <row r="26" spans="2:5" ht="23" customHeight="1" x14ac:dyDescent="0.2">
      <c r="B26" s="21" t="s">
        <v>252</v>
      </c>
      <c r="D26" s="20" t="s">
        <v>251</v>
      </c>
      <c r="E26" s="40" t="s">
        <v>253</v>
      </c>
    </row>
    <row r="27" spans="2:5" ht="63.5" customHeight="1" x14ac:dyDescent="0.2">
      <c r="B27" s="21" t="s">
        <v>250</v>
      </c>
      <c r="D27" s="20" t="s">
        <v>254</v>
      </c>
      <c r="E27" s="40" t="s">
        <v>255</v>
      </c>
    </row>
    <row r="28" spans="2:5" ht="116.25" customHeight="1" x14ac:dyDescent="0.2">
      <c r="B28" s="21" t="s">
        <v>87</v>
      </c>
      <c r="D28" s="20" t="s">
        <v>88</v>
      </c>
      <c r="E28" s="40" t="s">
        <v>101</v>
      </c>
    </row>
    <row r="29" spans="2:5" ht="21.75" customHeight="1" x14ac:dyDescent="0.2">
      <c r="B29" s="21" t="s">
        <v>79</v>
      </c>
      <c r="D29" s="7" t="s">
        <v>90</v>
      </c>
      <c r="E29" s="41" t="s">
        <v>95</v>
      </c>
    </row>
    <row r="30" spans="2:5" ht="69.75" customHeight="1" x14ac:dyDescent="0.2">
      <c r="B30" s="21" t="s">
        <v>30</v>
      </c>
      <c r="D30" s="20" t="s">
        <v>89</v>
      </c>
      <c r="E30" s="40" t="s">
        <v>271</v>
      </c>
    </row>
    <row r="31" spans="2:5" ht="69.75" customHeight="1" x14ac:dyDescent="0.2">
      <c r="B31" s="21" t="s">
        <v>195</v>
      </c>
      <c r="D31" s="20" t="s">
        <v>196</v>
      </c>
      <c r="E31" s="40" t="s">
        <v>270</v>
      </c>
    </row>
    <row r="32" spans="2:5" ht="49.5" customHeight="1" x14ac:dyDescent="0.2">
      <c r="B32" s="21" t="s">
        <v>272</v>
      </c>
      <c r="D32" s="20" t="s">
        <v>273</v>
      </c>
      <c r="E32" s="40" t="s">
        <v>274</v>
      </c>
    </row>
    <row r="33" spans="2:5" ht="64" customHeight="1" x14ac:dyDescent="0.2">
      <c r="B33" s="21" t="s">
        <v>46</v>
      </c>
      <c r="D33" s="20" t="s">
        <v>275</v>
      </c>
      <c r="E33" s="40" t="s">
        <v>276</v>
      </c>
    </row>
    <row r="34" spans="2:5" ht="59.25" customHeight="1" x14ac:dyDescent="0.2">
      <c r="B34" s="21" t="s">
        <v>155</v>
      </c>
      <c r="D34" s="20" t="s">
        <v>269</v>
      </c>
      <c r="E34" s="40" t="s">
        <v>156</v>
      </c>
    </row>
    <row r="35" spans="2:5" ht="71.25" customHeight="1" x14ac:dyDescent="0.2">
      <c r="B35" s="21" t="s">
        <v>29</v>
      </c>
      <c r="D35" s="20" t="s">
        <v>96</v>
      </c>
      <c r="E35" s="40" t="s">
        <v>97</v>
      </c>
    </row>
  </sheetData>
  <hyperlinks>
    <hyperlink ref="B1" location="Overview!A1" display="Back to overview"/>
  </hyperlink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Overview</vt:lpstr>
      <vt:lpstr>Header</vt:lpstr>
      <vt:lpstr>Record</vt:lpstr>
      <vt:lpstr>Dados de Postagem</vt:lpstr>
      <vt:lpstr>RFU 105</vt:lpstr>
      <vt:lpstr>ChipRecord</vt:lpstr>
      <vt:lpstr>Trailer</vt:lpstr>
      <vt:lpstr>FileNaming</vt:lpstr>
      <vt:lpstr>Glossary</vt:lpstr>
      <vt:lpstr>Changelog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Layout de embossing paySmart</dc:title>
  <dc:creator>Daniel Oliveira</dc:creator>
  <cp:keywords>paySmart</cp:keywords>
  <cp:lastModifiedBy>Usuário do Microsoft Office</cp:lastModifiedBy>
  <dcterms:created xsi:type="dcterms:W3CDTF">2012-03-21T22:35:15Z</dcterms:created>
  <dcterms:modified xsi:type="dcterms:W3CDTF">2016-04-26T16:45:28Z</dcterms:modified>
</cp:coreProperties>
</file>