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s\Desktop\"/>
    </mc:Choice>
  </mc:AlternateContent>
  <xr:revisionPtr revIDLastSave="0" documentId="13_ncr:40009_{DC89E80A-62BA-4988-9D21-545CF9A077F0}" xr6:coauthVersionLast="47" xr6:coauthVersionMax="47" xr10:uidLastSave="{00000000-0000-0000-0000-000000000000}"/>
  <bookViews>
    <workbookView xWindow="-120" yWindow="-120" windowWidth="29040" windowHeight="15840"/>
  </bookViews>
  <sheets>
    <sheet name="db_mars game" sheetId="5" r:id="rId1"/>
    <sheet name="data" sheetId="1" r:id="rId2"/>
    <sheet name="converter" sheetId="2" r:id="rId3"/>
    <sheet name="COPY TO MYSQL" sheetId="4" r:id="rId4"/>
  </sheets>
  <definedNames>
    <definedName name="_xlnm._FilterDatabase" localSheetId="1" hidden="1">data!$A$1:$H$188</definedName>
    <definedName name="DatosExternos_1" localSheetId="0" hidden="1">'db_mars game'!$A$1:$J$188</definedName>
  </definedNames>
  <calcPr calcId="0"/>
</workbook>
</file>

<file path=xl/calcChain.xml><?xml version="1.0" encoding="utf-8"?>
<calcChain xmlns="http://schemas.openxmlformats.org/spreadsheetml/2006/main">
  <c r="F189" i="5" l="1"/>
  <c r="M5" i="1"/>
  <c r="M6" i="1"/>
  <c r="M14" i="1"/>
  <c r="M22" i="1"/>
  <c r="M30" i="1"/>
  <c r="M38" i="1"/>
  <c r="M46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86" i="1"/>
  <c r="E3" i="1"/>
  <c r="M3" i="1" s="1"/>
  <c r="E4" i="1"/>
  <c r="M4" i="1" s="1"/>
  <c r="E5" i="1"/>
  <c r="E6" i="1"/>
  <c r="E7" i="1"/>
  <c r="M7" i="1" s="1"/>
  <c r="E8" i="1"/>
  <c r="M8" i="1" s="1"/>
  <c r="E9" i="1"/>
  <c r="M9" i="1" s="1"/>
  <c r="E10" i="1"/>
  <c r="M10" i="1" s="1"/>
  <c r="E11" i="1"/>
  <c r="M11" i="1" s="1"/>
  <c r="E12" i="1"/>
  <c r="M12" i="1" s="1"/>
  <c r="E13" i="1"/>
  <c r="M13" i="1" s="1"/>
  <c r="E14" i="1"/>
  <c r="E15" i="1"/>
  <c r="M15" i="1" s="1"/>
  <c r="E16" i="1"/>
  <c r="M16" i="1" s="1"/>
  <c r="E17" i="1"/>
  <c r="M17" i="1" s="1"/>
  <c r="E18" i="1"/>
  <c r="M18" i="1" s="1"/>
  <c r="E19" i="1"/>
  <c r="M19" i="1" s="1"/>
  <c r="E20" i="1"/>
  <c r="M20" i="1" s="1"/>
  <c r="E21" i="1"/>
  <c r="M21" i="1" s="1"/>
  <c r="E22" i="1"/>
  <c r="E23" i="1"/>
  <c r="M23" i="1" s="1"/>
  <c r="E24" i="1"/>
  <c r="M24" i="1" s="1"/>
  <c r="E25" i="1"/>
  <c r="M25" i="1" s="1"/>
  <c r="E26" i="1"/>
  <c r="M26" i="1" s="1"/>
  <c r="E27" i="1"/>
  <c r="M27" i="1" s="1"/>
  <c r="E28" i="1"/>
  <c r="M28" i="1" s="1"/>
  <c r="E29" i="1"/>
  <c r="M29" i="1" s="1"/>
  <c r="E30" i="1"/>
  <c r="E31" i="1"/>
  <c r="M31" i="1" s="1"/>
  <c r="E32" i="1"/>
  <c r="M32" i="1" s="1"/>
  <c r="E33" i="1"/>
  <c r="M33" i="1" s="1"/>
  <c r="E34" i="1"/>
  <c r="M34" i="1" s="1"/>
  <c r="E35" i="1"/>
  <c r="M35" i="1" s="1"/>
  <c r="E36" i="1"/>
  <c r="M36" i="1" s="1"/>
  <c r="E37" i="1"/>
  <c r="M37" i="1" s="1"/>
  <c r="E38" i="1"/>
  <c r="E39" i="1"/>
  <c r="M39" i="1" s="1"/>
  <c r="E40" i="1"/>
  <c r="M40" i="1" s="1"/>
  <c r="E41" i="1"/>
  <c r="M41" i="1" s="1"/>
  <c r="E42" i="1"/>
  <c r="M42" i="1" s="1"/>
  <c r="E43" i="1"/>
  <c r="M43" i="1" s="1"/>
  <c r="E44" i="1"/>
  <c r="M44" i="1" s="1"/>
  <c r="E45" i="1"/>
  <c r="M45" i="1" s="1"/>
  <c r="E46" i="1"/>
  <c r="E47" i="1"/>
  <c r="M47" i="1" s="1"/>
  <c r="E48" i="1"/>
  <c r="M48" i="1" s="1"/>
  <c r="E49" i="1"/>
  <c r="M49" i="1" s="1"/>
  <c r="E50" i="1"/>
  <c r="M50" i="1" s="1"/>
  <c r="E51" i="1"/>
  <c r="M51" i="1" s="1"/>
  <c r="E52" i="1"/>
  <c r="M52" i="1" s="1"/>
  <c r="E53" i="1"/>
  <c r="M53" i="1" s="1"/>
  <c r="E54" i="1"/>
  <c r="E55" i="1"/>
  <c r="M55" i="1" s="1"/>
  <c r="E56" i="1"/>
  <c r="M56" i="1" s="1"/>
  <c r="E57" i="1"/>
  <c r="M57" i="1" s="1"/>
  <c r="E58" i="1"/>
  <c r="M58" i="1" s="1"/>
  <c r="E59" i="1"/>
  <c r="M59" i="1" s="1"/>
  <c r="E60" i="1"/>
  <c r="M60" i="1" s="1"/>
  <c r="E61" i="1"/>
  <c r="M61" i="1" s="1"/>
  <c r="E62" i="1"/>
  <c r="E63" i="1"/>
  <c r="M63" i="1" s="1"/>
  <c r="E64" i="1"/>
  <c r="M64" i="1" s="1"/>
  <c r="E65" i="1"/>
  <c r="M65" i="1" s="1"/>
  <c r="E66" i="1"/>
  <c r="M66" i="1" s="1"/>
  <c r="E67" i="1"/>
  <c r="M67" i="1" s="1"/>
  <c r="E68" i="1"/>
  <c r="M68" i="1" s="1"/>
  <c r="E69" i="1"/>
  <c r="M69" i="1" s="1"/>
  <c r="E70" i="1"/>
  <c r="E71" i="1"/>
  <c r="M71" i="1" s="1"/>
  <c r="E72" i="1"/>
  <c r="M72" i="1" s="1"/>
  <c r="E73" i="1"/>
  <c r="M73" i="1" s="1"/>
  <c r="E74" i="1"/>
  <c r="M74" i="1" s="1"/>
  <c r="E75" i="1"/>
  <c r="M75" i="1" s="1"/>
  <c r="E76" i="1"/>
  <c r="M76" i="1" s="1"/>
  <c r="E77" i="1"/>
  <c r="M77" i="1" s="1"/>
  <c r="E78" i="1"/>
  <c r="E79" i="1"/>
  <c r="M79" i="1" s="1"/>
  <c r="E80" i="1"/>
  <c r="M80" i="1" s="1"/>
  <c r="E81" i="1"/>
  <c r="M81" i="1" s="1"/>
  <c r="E82" i="1"/>
  <c r="M82" i="1" s="1"/>
  <c r="E83" i="1"/>
  <c r="M83" i="1" s="1"/>
  <c r="E84" i="1"/>
  <c r="M84" i="1" s="1"/>
  <c r="E85" i="1"/>
  <c r="M85" i="1" s="1"/>
  <c r="E86" i="1"/>
  <c r="E87" i="1"/>
  <c r="M87" i="1" s="1"/>
  <c r="E88" i="1"/>
  <c r="M88" i="1" s="1"/>
  <c r="E89" i="1"/>
  <c r="M89" i="1" s="1"/>
  <c r="E90" i="1"/>
  <c r="M90" i="1" s="1"/>
  <c r="E91" i="1"/>
  <c r="M91" i="1" s="1"/>
  <c r="E92" i="1"/>
  <c r="M92" i="1" s="1"/>
  <c r="E93" i="1"/>
  <c r="M93" i="1" s="1"/>
  <c r="E94" i="1"/>
  <c r="E95" i="1"/>
  <c r="M95" i="1" s="1"/>
  <c r="E96" i="1"/>
  <c r="M96" i="1" s="1"/>
  <c r="E97" i="1"/>
  <c r="M97" i="1" s="1"/>
  <c r="E98" i="1"/>
  <c r="M98" i="1" s="1"/>
  <c r="E99" i="1"/>
  <c r="M99" i="1" s="1"/>
  <c r="E100" i="1"/>
  <c r="M100" i="1" s="1"/>
  <c r="E101" i="1"/>
  <c r="M101" i="1" s="1"/>
  <c r="E102" i="1"/>
  <c r="E103" i="1"/>
  <c r="M103" i="1" s="1"/>
  <c r="E104" i="1"/>
  <c r="M104" i="1" s="1"/>
  <c r="E105" i="1"/>
  <c r="M105" i="1" s="1"/>
  <c r="E106" i="1"/>
  <c r="M106" i="1" s="1"/>
  <c r="E107" i="1"/>
  <c r="M107" i="1" s="1"/>
  <c r="E108" i="1"/>
  <c r="M108" i="1" s="1"/>
  <c r="E109" i="1"/>
  <c r="M109" i="1" s="1"/>
  <c r="E110" i="1"/>
  <c r="E111" i="1"/>
  <c r="M111" i="1" s="1"/>
  <c r="E112" i="1"/>
  <c r="M112" i="1" s="1"/>
  <c r="E113" i="1"/>
  <c r="M113" i="1" s="1"/>
  <c r="E114" i="1"/>
  <c r="M114" i="1" s="1"/>
  <c r="E115" i="1"/>
  <c r="M115" i="1" s="1"/>
  <c r="E116" i="1"/>
  <c r="M116" i="1" s="1"/>
  <c r="E117" i="1"/>
  <c r="M117" i="1" s="1"/>
  <c r="E118" i="1"/>
  <c r="E119" i="1"/>
  <c r="M119" i="1" s="1"/>
  <c r="E120" i="1"/>
  <c r="M120" i="1" s="1"/>
  <c r="E121" i="1"/>
  <c r="M121" i="1" s="1"/>
  <c r="E122" i="1"/>
  <c r="M122" i="1" s="1"/>
  <c r="E123" i="1"/>
  <c r="M123" i="1" s="1"/>
  <c r="E124" i="1"/>
  <c r="M124" i="1" s="1"/>
  <c r="E125" i="1"/>
  <c r="M125" i="1" s="1"/>
  <c r="E126" i="1"/>
  <c r="E127" i="1"/>
  <c r="M127" i="1" s="1"/>
  <c r="E128" i="1"/>
  <c r="M128" i="1" s="1"/>
  <c r="E129" i="1"/>
  <c r="M129" i="1" s="1"/>
  <c r="E130" i="1"/>
  <c r="M130" i="1" s="1"/>
  <c r="E131" i="1"/>
  <c r="M131" i="1" s="1"/>
  <c r="E132" i="1"/>
  <c r="M132" i="1" s="1"/>
  <c r="E133" i="1"/>
  <c r="M133" i="1" s="1"/>
  <c r="E134" i="1"/>
  <c r="E135" i="1"/>
  <c r="M135" i="1" s="1"/>
  <c r="E136" i="1"/>
  <c r="M136" i="1" s="1"/>
  <c r="E137" i="1"/>
  <c r="M137" i="1" s="1"/>
  <c r="E138" i="1"/>
  <c r="M138" i="1" s="1"/>
  <c r="E139" i="1"/>
  <c r="M139" i="1" s="1"/>
  <c r="E140" i="1"/>
  <c r="M140" i="1" s="1"/>
  <c r="E141" i="1"/>
  <c r="M141" i="1" s="1"/>
  <c r="E142" i="1"/>
  <c r="E143" i="1"/>
  <c r="M143" i="1" s="1"/>
  <c r="E144" i="1"/>
  <c r="M144" i="1" s="1"/>
  <c r="E145" i="1"/>
  <c r="M145" i="1" s="1"/>
  <c r="E146" i="1"/>
  <c r="M146" i="1" s="1"/>
  <c r="E147" i="1"/>
  <c r="M147" i="1" s="1"/>
  <c r="E148" i="1"/>
  <c r="M148" i="1" s="1"/>
  <c r="E149" i="1"/>
  <c r="M149" i="1" s="1"/>
  <c r="E150" i="1"/>
  <c r="E151" i="1"/>
  <c r="M151" i="1" s="1"/>
  <c r="E152" i="1"/>
  <c r="M152" i="1" s="1"/>
  <c r="E153" i="1"/>
  <c r="M153" i="1" s="1"/>
  <c r="E154" i="1"/>
  <c r="M154" i="1" s="1"/>
  <c r="E155" i="1"/>
  <c r="M155" i="1" s="1"/>
  <c r="E156" i="1"/>
  <c r="M156" i="1" s="1"/>
  <c r="E157" i="1"/>
  <c r="M157" i="1" s="1"/>
  <c r="E158" i="1"/>
  <c r="E159" i="1"/>
  <c r="M159" i="1" s="1"/>
  <c r="E160" i="1"/>
  <c r="M160" i="1" s="1"/>
  <c r="E161" i="1"/>
  <c r="M161" i="1" s="1"/>
  <c r="E162" i="1"/>
  <c r="M162" i="1" s="1"/>
  <c r="E163" i="1"/>
  <c r="M163" i="1" s="1"/>
  <c r="E164" i="1"/>
  <c r="M164" i="1" s="1"/>
  <c r="E165" i="1"/>
  <c r="M165" i="1" s="1"/>
  <c r="E166" i="1"/>
  <c r="E167" i="1"/>
  <c r="M167" i="1" s="1"/>
  <c r="E168" i="1"/>
  <c r="M168" i="1" s="1"/>
  <c r="E169" i="1"/>
  <c r="M169" i="1" s="1"/>
  <c r="E170" i="1"/>
  <c r="M170" i="1" s="1"/>
  <c r="E171" i="1"/>
  <c r="M171" i="1" s="1"/>
  <c r="E172" i="1"/>
  <c r="M172" i="1" s="1"/>
  <c r="E173" i="1"/>
  <c r="M173" i="1" s="1"/>
  <c r="E174" i="1"/>
  <c r="E175" i="1"/>
  <c r="M175" i="1" s="1"/>
  <c r="E176" i="1"/>
  <c r="M176" i="1" s="1"/>
  <c r="E177" i="1"/>
  <c r="M177" i="1" s="1"/>
  <c r="E178" i="1"/>
  <c r="M178" i="1" s="1"/>
  <c r="E179" i="1"/>
  <c r="M179" i="1" s="1"/>
  <c r="E180" i="1"/>
  <c r="M180" i="1" s="1"/>
  <c r="E181" i="1"/>
  <c r="M181" i="1" s="1"/>
  <c r="E182" i="1"/>
  <c r="E183" i="1"/>
  <c r="M183" i="1" s="1"/>
  <c r="E184" i="1"/>
  <c r="M184" i="1" s="1"/>
  <c r="E185" i="1"/>
  <c r="M185" i="1" s="1"/>
  <c r="E186" i="1"/>
  <c r="E187" i="1"/>
  <c r="M187" i="1" s="1"/>
  <c r="E188" i="1"/>
  <c r="M188" i="1" s="1"/>
  <c r="E2" i="1"/>
  <c r="M2" i="1" s="1"/>
  <c r="F2" i="1"/>
  <c r="G2" i="1"/>
  <c r="O2" i="1" s="1"/>
  <c r="F3" i="1"/>
  <c r="N3" i="1" s="1"/>
  <c r="G3" i="1"/>
  <c r="O3" i="1" s="1"/>
  <c r="F4" i="1"/>
  <c r="N4" i="1" s="1"/>
  <c r="G4" i="1"/>
  <c r="O4" i="1" s="1"/>
  <c r="F5" i="1"/>
  <c r="N5" i="1" s="1"/>
  <c r="G5" i="1"/>
  <c r="O5" i="1" s="1"/>
  <c r="F6" i="1"/>
  <c r="N6" i="1" s="1"/>
  <c r="G6" i="1"/>
  <c r="O6" i="1" s="1"/>
  <c r="F7" i="1"/>
  <c r="N7" i="1" s="1"/>
  <c r="G7" i="1"/>
  <c r="O7" i="1" s="1"/>
  <c r="F8" i="1"/>
  <c r="N8" i="1" s="1"/>
  <c r="G8" i="1"/>
  <c r="O8" i="1" s="1"/>
  <c r="F9" i="1"/>
  <c r="N9" i="1" s="1"/>
  <c r="G9" i="1"/>
  <c r="O9" i="1" s="1"/>
  <c r="F10" i="1"/>
  <c r="N10" i="1" s="1"/>
  <c r="G10" i="1"/>
  <c r="O10" i="1" s="1"/>
  <c r="F11" i="1"/>
  <c r="N11" i="1" s="1"/>
  <c r="G11" i="1"/>
  <c r="O11" i="1" s="1"/>
  <c r="F12" i="1"/>
  <c r="N12" i="1" s="1"/>
  <c r="G12" i="1"/>
  <c r="O12" i="1" s="1"/>
  <c r="F13" i="1"/>
  <c r="N13" i="1" s="1"/>
  <c r="G13" i="1"/>
  <c r="O13" i="1" s="1"/>
  <c r="F14" i="1"/>
  <c r="N14" i="1" s="1"/>
  <c r="G14" i="1"/>
  <c r="O14" i="1" s="1"/>
  <c r="F15" i="1"/>
  <c r="N15" i="1" s="1"/>
  <c r="G15" i="1"/>
  <c r="O15" i="1" s="1"/>
  <c r="F16" i="1"/>
  <c r="N16" i="1" s="1"/>
  <c r="G16" i="1"/>
  <c r="O16" i="1" s="1"/>
  <c r="F17" i="1"/>
  <c r="N17" i="1" s="1"/>
  <c r="G17" i="1"/>
  <c r="O17" i="1" s="1"/>
  <c r="F18" i="1"/>
  <c r="N18" i="1" s="1"/>
  <c r="G18" i="1"/>
  <c r="O18" i="1" s="1"/>
  <c r="F19" i="1"/>
  <c r="N19" i="1" s="1"/>
  <c r="G19" i="1"/>
  <c r="O19" i="1" s="1"/>
  <c r="F20" i="1"/>
  <c r="N20" i="1" s="1"/>
  <c r="G20" i="1"/>
  <c r="O20" i="1" s="1"/>
  <c r="F21" i="1"/>
  <c r="N21" i="1" s="1"/>
  <c r="G21" i="1"/>
  <c r="O21" i="1" s="1"/>
  <c r="F22" i="1"/>
  <c r="N22" i="1" s="1"/>
  <c r="G22" i="1"/>
  <c r="O22" i="1" s="1"/>
  <c r="F23" i="1"/>
  <c r="N23" i="1" s="1"/>
  <c r="G23" i="1"/>
  <c r="O23" i="1" s="1"/>
  <c r="F24" i="1"/>
  <c r="N24" i="1" s="1"/>
  <c r="G24" i="1"/>
  <c r="O24" i="1" s="1"/>
  <c r="F25" i="1"/>
  <c r="N25" i="1" s="1"/>
  <c r="G25" i="1"/>
  <c r="O25" i="1" s="1"/>
  <c r="F26" i="1"/>
  <c r="N26" i="1" s="1"/>
  <c r="G26" i="1"/>
  <c r="O26" i="1" s="1"/>
  <c r="F27" i="1"/>
  <c r="N27" i="1" s="1"/>
  <c r="G27" i="1"/>
  <c r="O27" i="1" s="1"/>
  <c r="F28" i="1"/>
  <c r="N28" i="1" s="1"/>
  <c r="G28" i="1"/>
  <c r="O28" i="1" s="1"/>
  <c r="F29" i="1"/>
  <c r="N29" i="1" s="1"/>
  <c r="G29" i="1"/>
  <c r="O29" i="1" s="1"/>
  <c r="F30" i="1"/>
  <c r="N30" i="1" s="1"/>
  <c r="G30" i="1"/>
  <c r="O30" i="1" s="1"/>
  <c r="F31" i="1"/>
  <c r="N31" i="1" s="1"/>
  <c r="G31" i="1"/>
  <c r="O31" i="1" s="1"/>
  <c r="F32" i="1"/>
  <c r="N32" i="1" s="1"/>
  <c r="G32" i="1"/>
  <c r="O32" i="1" s="1"/>
  <c r="F33" i="1"/>
  <c r="N33" i="1" s="1"/>
  <c r="G33" i="1"/>
  <c r="O33" i="1" s="1"/>
  <c r="F34" i="1"/>
  <c r="N34" i="1" s="1"/>
  <c r="G34" i="1"/>
  <c r="O34" i="1" s="1"/>
  <c r="F35" i="1"/>
  <c r="N35" i="1" s="1"/>
  <c r="G35" i="1"/>
  <c r="O35" i="1" s="1"/>
  <c r="F36" i="1"/>
  <c r="N36" i="1" s="1"/>
  <c r="G36" i="1"/>
  <c r="O36" i="1" s="1"/>
  <c r="F37" i="1"/>
  <c r="N37" i="1" s="1"/>
  <c r="G37" i="1"/>
  <c r="O37" i="1" s="1"/>
  <c r="F38" i="1"/>
  <c r="N38" i="1" s="1"/>
  <c r="G38" i="1"/>
  <c r="O38" i="1" s="1"/>
  <c r="F39" i="1"/>
  <c r="N39" i="1" s="1"/>
  <c r="G39" i="1"/>
  <c r="O39" i="1" s="1"/>
  <c r="F40" i="1"/>
  <c r="N40" i="1" s="1"/>
  <c r="G40" i="1"/>
  <c r="O40" i="1" s="1"/>
  <c r="F41" i="1"/>
  <c r="N41" i="1" s="1"/>
  <c r="G41" i="1"/>
  <c r="O41" i="1" s="1"/>
  <c r="F42" i="1"/>
  <c r="N42" i="1" s="1"/>
  <c r="G42" i="1"/>
  <c r="O42" i="1" s="1"/>
  <c r="F43" i="1"/>
  <c r="N43" i="1" s="1"/>
  <c r="G43" i="1"/>
  <c r="O43" i="1" s="1"/>
  <c r="F44" i="1"/>
  <c r="N44" i="1" s="1"/>
  <c r="G44" i="1"/>
  <c r="O44" i="1" s="1"/>
  <c r="F45" i="1"/>
  <c r="N45" i="1" s="1"/>
  <c r="G45" i="1"/>
  <c r="O45" i="1" s="1"/>
  <c r="F46" i="1"/>
  <c r="N46" i="1" s="1"/>
  <c r="G46" i="1"/>
  <c r="O46" i="1" s="1"/>
  <c r="F47" i="1"/>
  <c r="N47" i="1" s="1"/>
  <c r="G47" i="1"/>
  <c r="O47" i="1" s="1"/>
  <c r="F48" i="1"/>
  <c r="N48" i="1" s="1"/>
  <c r="G48" i="1"/>
  <c r="O48" i="1" s="1"/>
  <c r="F49" i="1"/>
  <c r="N49" i="1" s="1"/>
  <c r="G49" i="1"/>
  <c r="O49" i="1" s="1"/>
  <c r="F50" i="1"/>
  <c r="N50" i="1" s="1"/>
  <c r="G50" i="1"/>
  <c r="O50" i="1" s="1"/>
  <c r="F51" i="1"/>
  <c r="N51" i="1" s="1"/>
  <c r="G51" i="1"/>
  <c r="O51" i="1" s="1"/>
  <c r="F52" i="1"/>
  <c r="N52" i="1" s="1"/>
  <c r="G52" i="1"/>
  <c r="O52" i="1" s="1"/>
  <c r="F53" i="1"/>
  <c r="N53" i="1" s="1"/>
  <c r="G53" i="1"/>
  <c r="O53" i="1" s="1"/>
  <c r="F54" i="1"/>
  <c r="N54" i="1" s="1"/>
  <c r="G54" i="1"/>
  <c r="O54" i="1" s="1"/>
  <c r="F55" i="1"/>
  <c r="N55" i="1" s="1"/>
  <c r="G55" i="1"/>
  <c r="O55" i="1" s="1"/>
  <c r="F56" i="1"/>
  <c r="N56" i="1" s="1"/>
  <c r="G56" i="1"/>
  <c r="O56" i="1" s="1"/>
  <c r="F57" i="1"/>
  <c r="N57" i="1" s="1"/>
  <c r="G57" i="1"/>
  <c r="O57" i="1" s="1"/>
  <c r="F58" i="1"/>
  <c r="N58" i="1" s="1"/>
  <c r="G58" i="1"/>
  <c r="O58" i="1" s="1"/>
  <c r="F59" i="1"/>
  <c r="N59" i="1" s="1"/>
  <c r="G59" i="1"/>
  <c r="O59" i="1" s="1"/>
  <c r="F60" i="1"/>
  <c r="N60" i="1" s="1"/>
  <c r="G60" i="1"/>
  <c r="O60" i="1" s="1"/>
  <c r="F61" i="1"/>
  <c r="N61" i="1" s="1"/>
  <c r="G61" i="1"/>
  <c r="O61" i="1" s="1"/>
  <c r="F62" i="1"/>
  <c r="N62" i="1" s="1"/>
  <c r="G62" i="1"/>
  <c r="O62" i="1" s="1"/>
  <c r="F63" i="1"/>
  <c r="N63" i="1" s="1"/>
  <c r="G63" i="1"/>
  <c r="O63" i="1" s="1"/>
  <c r="F64" i="1"/>
  <c r="N64" i="1" s="1"/>
  <c r="G64" i="1"/>
  <c r="O64" i="1" s="1"/>
  <c r="F65" i="1"/>
  <c r="N65" i="1" s="1"/>
  <c r="G65" i="1"/>
  <c r="O65" i="1" s="1"/>
  <c r="F66" i="1"/>
  <c r="N66" i="1" s="1"/>
  <c r="G66" i="1"/>
  <c r="O66" i="1" s="1"/>
  <c r="F67" i="1"/>
  <c r="N67" i="1" s="1"/>
  <c r="G67" i="1"/>
  <c r="O67" i="1" s="1"/>
  <c r="F68" i="1"/>
  <c r="N68" i="1" s="1"/>
  <c r="G68" i="1"/>
  <c r="O68" i="1" s="1"/>
  <c r="F69" i="1"/>
  <c r="N69" i="1" s="1"/>
  <c r="G69" i="1"/>
  <c r="O69" i="1" s="1"/>
  <c r="F70" i="1"/>
  <c r="N70" i="1" s="1"/>
  <c r="G70" i="1"/>
  <c r="O70" i="1" s="1"/>
  <c r="F71" i="1"/>
  <c r="N71" i="1" s="1"/>
  <c r="G71" i="1"/>
  <c r="O71" i="1" s="1"/>
  <c r="F72" i="1"/>
  <c r="N72" i="1" s="1"/>
  <c r="G72" i="1"/>
  <c r="O72" i="1" s="1"/>
  <c r="F73" i="1"/>
  <c r="N73" i="1" s="1"/>
  <c r="G73" i="1"/>
  <c r="O73" i="1" s="1"/>
  <c r="F74" i="1"/>
  <c r="N74" i="1" s="1"/>
  <c r="G74" i="1"/>
  <c r="O74" i="1" s="1"/>
  <c r="F75" i="1"/>
  <c r="N75" i="1" s="1"/>
  <c r="G75" i="1"/>
  <c r="O75" i="1" s="1"/>
  <c r="F76" i="1"/>
  <c r="N76" i="1" s="1"/>
  <c r="G76" i="1"/>
  <c r="O76" i="1" s="1"/>
  <c r="F77" i="1"/>
  <c r="N77" i="1" s="1"/>
  <c r="G77" i="1"/>
  <c r="O77" i="1" s="1"/>
  <c r="F78" i="1"/>
  <c r="N78" i="1" s="1"/>
  <c r="G78" i="1"/>
  <c r="O78" i="1" s="1"/>
  <c r="F79" i="1"/>
  <c r="N79" i="1" s="1"/>
  <c r="G79" i="1"/>
  <c r="O79" i="1" s="1"/>
  <c r="F80" i="1"/>
  <c r="N80" i="1" s="1"/>
  <c r="G80" i="1"/>
  <c r="O80" i="1" s="1"/>
  <c r="F81" i="1"/>
  <c r="N81" i="1" s="1"/>
  <c r="G81" i="1"/>
  <c r="O81" i="1" s="1"/>
  <c r="F82" i="1"/>
  <c r="N82" i="1" s="1"/>
  <c r="G82" i="1"/>
  <c r="O82" i="1" s="1"/>
  <c r="F83" i="1"/>
  <c r="N83" i="1" s="1"/>
  <c r="G83" i="1"/>
  <c r="O83" i="1" s="1"/>
  <c r="F84" i="1"/>
  <c r="N84" i="1" s="1"/>
  <c r="G84" i="1"/>
  <c r="O84" i="1" s="1"/>
  <c r="F85" i="1"/>
  <c r="N85" i="1" s="1"/>
  <c r="G85" i="1"/>
  <c r="O85" i="1" s="1"/>
  <c r="F86" i="1"/>
  <c r="N86" i="1" s="1"/>
  <c r="G86" i="1"/>
  <c r="O86" i="1" s="1"/>
  <c r="F87" i="1"/>
  <c r="N87" i="1" s="1"/>
  <c r="G87" i="1"/>
  <c r="O87" i="1" s="1"/>
  <c r="F88" i="1"/>
  <c r="N88" i="1" s="1"/>
  <c r="G88" i="1"/>
  <c r="O88" i="1" s="1"/>
  <c r="F89" i="1"/>
  <c r="N89" i="1" s="1"/>
  <c r="G89" i="1"/>
  <c r="O89" i="1" s="1"/>
  <c r="F90" i="1"/>
  <c r="N90" i="1" s="1"/>
  <c r="G90" i="1"/>
  <c r="O90" i="1" s="1"/>
  <c r="F91" i="1"/>
  <c r="N91" i="1" s="1"/>
  <c r="G91" i="1"/>
  <c r="O91" i="1" s="1"/>
  <c r="F92" i="1"/>
  <c r="N92" i="1" s="1"/>
  <c r="G92" i="1"/>
  <c r="O92" i="1" s="1"/>
  <c r="F93" i="1"/>
  <c r="N93" i="1" s="1"/>
  <c r="G93" i="1"/>
  <c r="O93" i="1" s="1"/>
  <c r="F94" i="1"/>
  <c r="N94" i="1" s="1"/>
  <c r="G94" i="1"/>
  <c r="O94" i="1" s="1"/>
  <c r="F95" i="1"/>
  <c r="N95" i="1" s="1"/>
  <c r="G95" i="1"/>
  <c r="O95" i="1" s="1"/>
  <c r="F96" i="1"/>
  <c r="N96" i="1" s="1"/>
  <c r="G96" i="1"/>
  <c r="O96" i="1" s="1"/>
  <c r="F97" i="1"/>
  <c r="N97" i="1" s="1"/>
  <c r="G97" i="1"/>
  <c r="O97" i="1" s="1"/>
  <c r="F98" i="1"/>
  <c r="N98" i="1" s="1"/>
  <c r="G98" i="1"/>
  <c r="O98" i="1" s="1"/>
  <c r="F99" i="1"/>
  <c r="N99" i="1" s="1"/>
  <c r="G99" i="1"/>
  <c r="O99" i="1" s="1"/>
  <c r="F100" i="1"/>
  <c r="N100" i="1" s="1"/>
  <c r="G100" i="1"/>
  <c r="O100" i="1" s="1"/>
  <c r="F101" i="1"/>
  <c r="N101" i="1" s="1"/>
  <c r="G101" i="1"/>
  <c r="O101" i="1" s="1"/>
  <c r="F102" i="1"/>
  <c r="N102" i="1" s="1"/>
  <c r="G102" i="1"/>
  <c r="O102" i="1" s="1"/>
  <c r="F103" i="1"/>
  <c r="N103" i="1" s="1"/>
  <c r="G103" i="1"/>
  <c r="O103" i="1" s="1"/>
  <c r="F104" i="1"/>
  <c r="N104" i="1" s="1"/>
  <c r="G104" i="1"/>
  <c r="O104" i="1" s="1"/>
  <c r="F105" i="1"/>
  <c r="N105" i="1" s="1"/>
  <c r="G105" i="1"/>
  <c r="O105" i="1" s="1"/>
  <c r="F106" i="1"/>
  <c r="N106" i="1" s="1"/>
  <c r="G106" i="1"/>
  <c r="O106" i="1" s="1"/>
  <c r="F107" i="1"/>
  <c r="N107" i="1" s="1"/>
  <c r="G107" i="1"/>
  <c r="O107" i="1" s="1"/>
  <c r="F108" i="1"/>
  <c r="N108" i="1" s="1"/>
  <c r="G108" i="1"/>
  <c r="O108" i="1" s="1"/>
  <c r="F109" i="1"/>
  <c r="N109" i="1" s="1"/>
  <c r="G109" i="1"/>
  <c r="O109" i="1" s="1"/>
  <c r="F110" i="1"/>
  <c r="N110" i="1" s="1"/>
  <c r="G110" i="1"/>
  <c r="O110" i="1" s="1"/>
  <c r="F111" i="1"/>
  <c r="N111" i="1" s="1"/>
  <c r="G111" i="1"/>
  <c r="O111" i="1" s="1"/>
  <c r="F112" i="1"/>
  <c r="N112" i="1" s="1"/>
  <c r="G112" i="1"/>
  <c r="O112" i="1" s="1"/>
  <c r="F113" i="1"/>
  <c r="N113" i="1" s="1"/>
  <c r="G113" i="1"/>
  <c r="O113" i="1" s="1"/>
  <c r="F114" i="1"/>
  <c r="N114" i="1" s="1"/>
  <c r="G114" i="1"/>
  <c r="O114" i="1" s="1"/>
  <c r="F115" i="1"/>
  <c r="N115" i="1" s="1"/>
  <c r="G115" i="1"/>
  <c r="O115" i="1" s="1"/>
  <c r="F116" i="1"/>
  <c r="N116" i="1" s="1"/>
  <c r="G116" i="1"/>
  <c r="O116" i="1" s="1"/>
  <c r="F117" i="1"/>
  <c r="N117" i="1" s="1"/>
  <c r="G117" i="1"/>
  <c r="O117" i="1" s="1"/>
  <c r="F118" i="1"/>
  <c r="N118" i="1" s="1"/>
  <c r="G118" i="1"/>
  <c r="O118" i="1" s="1"/>
  <c r="F119" i="1"/>
  <c r="N119" i="1" s="1"/>
  <c r="G119" i="1"/>
  <c r="O119" i="1" s="1"/>
  <c r="F120" i="1"/>
  <c r="N120" i="1" s="1"/>
  <c r="G120" i="1"/>
  <c r="O120" i="1" s="1"/>
  <c r="F121" i="1"/>
  <c r="N121" i="1" s="1"/>
  <c r="G121" i="1"/>
  <c r="O121" i="1" s="1"/>
  <c r="F122" i="1"/>
  <c r="N122" i="1" s="1"/>
  <c r="G122" i="1"/>
  <c r="O122" i="1" s="1"/>
  <c r="F123" i="1"/>
  <c r="N123" i="1" s="1"/>
  <c r="G123" i="1"/>
  <c r="O123" i="1" s="1"/>
  <c r="F124" i="1"/>
  <c r="N124" i="1" s="1"/>
  <c r="G124" i="1"/>
  <c r="O124" i="1" s="1"/>
  <c r="F125" i="1"/>
  <c r="N125" i="1" s="1"/>
  <c r="G125" i="1"/>
  <c r="O125" i="1" s="1"/>
  <c r="F126" i="1"/>
  <c r="N126" i="1" s="1"/>
  <c r="G126" i="1"/>
  <c r="O126" i="1" s="1"/>
  <c r="F127" i="1"/>
  <c r="N127" i="1" s="1"/>
  <c r="G127" i="1"/>
  <c r="O127" i="1" s="1"/>
  <c r="F128" i="1"/>
  <c r="N128" i="1" s="1"/>
  <c r="G128" i="1"/>
  <c r="O128" i="1" s="1"/>
  <c r="F129" i="1"/>
  <c r="N129" i="1" s="1"/>
  <c r="G129" i="1"/>
  <c r="O129" i="1" s="1"/>
  <c r="F130" i="1"/>
  <c r="N130" i="1" s="1"/>
  <c r="G130" i="1"/>
  <c r="O130" i="1" s="1"/>
  <c r="F131" i="1"/>
  <c r="N131" i="1" s="1"/>
  <c r="G131" i="1"/>
  <c r="O131" i="1" s="1"/>
  <c r="F132" i="1"/>
  <c r="N132" i="1" s="1"/>
  <c r="G132" i="1"/>
  <c r="O132" i="1" s="1"/>
  <c r="F133" i="1"/>
  <c r="N133" i="1" s="1"/>
  <c r="G133" i="1"/>
  <c r="O133" i="1" s="1"/>
  <c r="F134" i="1"/>
  <c r="N134" i="1" s="1"/>
  <c r="G134" i="1"/>
  <c r="O134" i="1" s="1"/>
  <c r="F135" i="1"/>
  <c r="N135" i="1" s="1"/>
  <c r="G135" i="1"/>
  <c r="O135" i="1" s="1"/>
  <c r="F136" i="1"/>
  <c r="N136" i="1" s="1"/>
  <c r="G136" i="1"/>
  <c r="O136" i="1" s="1"/>
  <c r="F137" i="1"/>
  <c r="N137" i="1" s="1"/>
  <c r="G137" i="1"/>
  <c r="O137" i="1" s="1"/>
  <c r="F138" i="1"/>
  <c r="N138" i="1" s="1"/>
  <c r="G138" i="1"/>
  <c r="O138" i="1" s="1"/>
  <c r="F139" i="1"/>
  <c r="N139" i="1" s="1"/>
  <c r="G139" i="1"/>
  <c r="O139" i="1" s="1"/>
  <c r="F140" i="1"/>
  <c r="N140" i="1" s="1"/>
  <c r="G140" i="1"/>
  <c r="O140" i="1" s="1"/>
  <c r="F141" i="1"/>
  <c r="N141" i="1" s="1"/>
  <c r="G141" i="1"/>
  <c r="O141" i="1" s="1"/>
  <c r="F142" i="1"/>
  <c r="N142" i="1" s="1"/>
  <c r="G142" i="1"/>
  <c r="O142" i="1" s="1"/>
  <c r="F143" i="1"/>
  <c r="N143" i="1" s="1"/>
  <c r="G143" i="1"/>
  <c r="O143" i="1" s="1"/>
  <c r="F144" i="1"/>
  <c r="N144" i="1" s="1"/>
  <c r="G144" i="1"/>
  <c r="O144" i="1" s="1"/>
  <c r="F145" i="1"/>
  <c r="N145" i="1" s="1"/>
  <c r="G145" i="1"/>
  <c r="O145" i="1" s="1"/>
  <c r="F146" i="1"/>
  <c r="N146" i="1" s="1"/>
  <c r="G146" i="1"/>
  <c r="O146" i="1" s="1"/>
  <c r="F147" i="1"/>
  <c r="N147" i="1" s="1"/>
  <c r="G147" i="1"/>
  <c r="O147" i="1" s="1"/>
  <c r="F148" i="1"/>
  <c r="N148" i="1" s="1"/>
  <c r="G148" i="1"/>
  <c r="O148" i="1" s="1"/>
  <c r="F149" i="1"/>
  <c r="N149" i="1" s="1"/>
  <c r="G149" i="1"/>
  <c r="O149" i="1" s="1"/>
  <c r="F150" i="1"/>
  <c r="N150" i="1" s="1"/>
  <c r="G150" i="1"/>
  <c r="O150" i="1" s="1"/>
  <c r="F151" i="1"/>
  <c r="N151" i="1" s="1"/>
  <c r="G151" i="1"/>
  <c r="O151" i="1" s="1"/>
  <c r="F152" i="1"/>
  <c r="N152" i="1" s="1"/>
  <c r="G152" i="1"/>
  <c r="O152" i="1" s="1"/>
  <c r="F153" i="1"/>
  <c r="N153" i="1" s="1"/>
  <c r="G153" i="1"/>
  <c r="O153" i="1" s="1"/>
  <c r="F154" i="1"/>
  <c r="N154" i="1" s="1"/>
  <c r="G154" i="1"/>
  <c r="O154" i="1" s="1"/>
  <c r="F155" i="1"/>
  <c r="N155" i="1" s="1"/>
  <c r="G155" i="1"/>
  <c r="O155" i="1" s="1"/>
  <c r="F156" i="1"/>
  <c r="N156" i="1" s="1"/>
  <c r="G156" i="1"/>
  <c r="O156" i="1" s="1"/>
  <c r="F157" i="1"/>
  <c r="N157" i="1" s="1"/>
  <c r="G157" i="1"/>
  <c r="O157" i="1" s="1"/>
  <c r="F158" i="1"/>
  <c r="N158" i="1" s="1"/>
  <c r="G158" i="1"/>
  <c r="O158" i="1" s="1"/>
  <c r="F159" i="1"/>
  <c r="N159" i="1" s="1"/>
  <c r="G159" i="1"/>
  <c r="O159" i="1" s="1"/>
  <c r="F160" i="1"/>
  <c r="N160" i="1" s="1"/>
  <c r="G160" i="1"/>
  <c r="O160" i="1" s="1"/>
  <c r="F161" i="1"/>
  <c r="N161" i="1" s="1"/>
  <c r="G161" i="1"/>
  <c r="O161" i="1" s="1"/>
  <c r="F162" i="1"/>
  <c r="N162" i="1" s="1"/>
  <c r="G162" i="1"/>
  <c r="O162" i="1" s="1"/>
  <c r="F163" i="1"/>
  <c r="N163" i="1" s="1"/>
  <c r="G163" i="1"/>
  <c r="O163" i="1" s="1"/>
  <c r="F164" i="1"/>
  <c r="N164" i="1" s="1"/>
  <c r="G164" i="1"/>
  <c r="O164" i="1" s="1"/>
  <c r="F165" i="1"/>
  <c r="N165" i="1" s="1"/>
  <c r="G165" i="1"/>
  <c r="O165" i="1" s="1"/>
  <c r="F166" i="1"/>
  <c r="N166" i="1" s="1"/>
  <c r="G166" i="1"/>
  <c r="O166" i="1" s="1"/>
  <c r="F167" i="1"/>
  <c r="N167" i="1" s="1"/>
  <c r="G167" i="1"/>
  <c r="O167" i="1" s="1"/>
  <c r="F168" i="1"/>
  <c r="N168" i="1" s="1"/>
  <c r="G168" i="1"/>
  <c r="O168" i="1" s="1"/>
  <c r="F169" i="1"/>
  <c r="N169" i="1" s="1"/>
  <c r="G169" i="1"/>
  <c r="O169" i="1" s="1"/>
  <c r="F170" i="1"/>
  <c r="N170" i="1" s="1"/>
  <c r="G170" i="1"/>
  <c r="O170" i="1" s="1"/>
  <c r="F171" i="1"/>
  <c r="N171" i="1" s="1"/>
  <c r="G171" i="1"/>
  <c r="O171" i="1" s="1"/>
  <c r="F172" i="1"/>
  <c r="N172" i="1" s="1"/>
  <c r="G172" i="1"/>
  <c r="O172" i="1" s="1"/>
  <c r="F173" i="1"/>
  <c r="N173" i="1" s="1"/>
  <c r="G173" i="1"/>
  <c r="O173" i="1" s="1"/>
  <c r="F174" i="1"/>
  <c r="N174" i="1" s="1"/>
  <c r="G174" i="1"/>
  <c r="O174" i="1" s="1"/>
  <c r="F175" i="1"/>
  <c r="N175" i="1" s="1"/>
  <c r="G175" i="1"/>
  <c r="O175" i="1" s="1"/>
  <c r="F176" i="1"/>
  <c r="N176" i="1" s="1"/>
  <c r="G176" i="1"/>
  <c r="O176" i="1" s="1"/>
  <c r="F177" i="1"/>
  <c r="N177" i="1" s="1"/>
  <c r="G177" i="1"/>
  <c r="O177" i="1" s="1"/>
  <c r="F178" i="1"/>
  <c r="N178" i="1" s="1"/>
  <c r="G178" i="1"/>
  <c r="O178" i="1" s="1"/>
  <c r="F179" i="1"/>
  <c r="N179" i="1" s="1"/>
  <c r="G179" i="1"/>
  <c r="O179" i="1" s="1"/>
  <c r="F180" i="1"/>
  <c r="N180" i="1" s="1"/>
  <c r="G180" i="1"/>
  <c r="O180" i="1" s="1"/>
  <c r="F181" i="1"/>
  <c r="N181" i="1" s="1"/>
  <c r="G181" i="1"/>
  <c r="O181" i="1" s="1"/>
  <c r="F182" i="1"/>
  <c r="N182" i="1" s="1"/>
  <c r="G182" i="1"/>
  <c r="O182" i="1" s="1"/>
  <c r="F183" i="1"/>
  <c r="N183" i="1" s="1"/>
  <c r="G183" i="1"/>
  <c r="O183" i="1" s="1"/>
  <c r="F184" i="1"/>
  <c r="N184" i="1" s="1"/>
  <c r="G184" i="1"/>
  <c r="O184" i="1" s="1"/>
  <c r="F185" i="1"/>
  <c r="N185" i="1" s="1"/>
  <c r="G185" i="1"/>
  <c r="O185" i="1" s="1"/>
  <c r="F186" i="1"/>
  <c r="N186" i="1" s="1"/>
  <c r="G186" i="1"/>
  <c r="O186" i="1" s="1"/>
  <c r="F187" i="1"/>
  <c r="N187" i="1" s="1"/>
  <c r="G187" i="1"/>
  <c r="O187" i="1" s="1"/>
  <c r="F188" i="1"/>
  <c r="N188" i="1" s="1"/>
  <c r="G188" i="1"/>
  <c r="O188" i="1" s="1"/>
  <c r="N2" i="1"/>
  <c r="D3" i="1"/>
  <c r="L3" i="1" s="1"/>
  <c r="D4" i="1"/>
  <c r="D5" i="1"/>
  <c r="D6" i="1"/>
  <c r="L6" i="1" s="1"/>
  <c r="D7" i="1"/>
  <c r="L7" i="1" s="1"/>
  <c r="D8" i="1"/>
  <c r="D9" i="1"/>
  <c r="D10" i="1"/>
  <c r="L10" i="1" s="1"/>
  <c r="D11" i="1"/>
  <c r="L11" i="1" s="1"/>
  <c r="D12" i="1"/>
  <c r="D13" i="1"/>
  <c r="D14" i="1"/>
  <c r="L14" i="1" s="1"/>
  <c r="D15" i="1"/>
  <c r="D16" i="1"/>
  <c r="D17" i="1"/>
  <c r="D18" i="1"/>
  <c r="L18" i="1" s="1"/>
  <c r="D19" i="1"/>
  <c r="L19" i="1" s="1"/>
  <c r="D20" i="1"/>
  <c r="D21" i="1"/>
  <c r="D22" i="1"/>
  <c r="L22" i="1" s="1"/>
  <c r="D23" i="1"/>
  <c r="L23" i="1" s="1"/>
  <c r="D24" i="1"/>
  <c r="D25" i="1"/>
  <c r="D26" i="1"/>
  <c r="L26" i="1" s="1"/>
  <c r="D27" i="1"/>
  <c r="L27" i="1" s="1"/>
  <c r="D28" i="1"/>
  <c r="D29" i="1"/>
  <c r="D30" i="1"/>
  <c r="L30" i="1" s="1"/>
  <c r="D31" i="1"/>
  <c r="L31" i="1" s="1"/>
  <c r="D32" i="1"/>
  <c r="D33" i="1"/>
  <c r="D34" i="1"/>
  <c r="L34" i="1" s="1"/>
  <c r="D35" i="1"/>
  <c r="L35" i="1" s="1"/>
  <c r="D36" i="1"/>
  <c r="D37" i="1"/>
  <c r="D38" i="1"/>
  <c r="L38" i="1" s="1"/>
  <c r="D39" i="1"/>
  <c r="L39" i="1" s="1"/>
  <c r="D40" i="1"/>
  <c r="D41" i="1"/>
  <c r="D42" i="1"/>
  <c r="L42" i="1" s="1"/>
  <c r="D43" i="1"/>
  <c r="L43" i="1" s="1"/>
  <c r="D44" i="1"/>
  <c r="D45" i="1"/>
  <c r="D46" i="1"/>
  <c r="L46" i="1" s="1"/>
  <c r="D47" i="1"/>
  <c r="L47" i="1" s="1"/>
  <c r="D48" i="1"/>
  <c r="D49" i="1"/>
  <c r="D50" i="1"/>
  <c r="L50" i="1" s="1"/>
  <c r="D51" i="1"/>
  <c r="L51" i="1" s="1"/>
  <c r="D52" i="1"/>
  <c r="D53" i="1"/>
  <c r="D54" i="1"/>
  <c r="L54" i="1" s="1"/>
  <c r="D55" i="1"/>
  <c r="L55" i="1" s="1"/>
  <c r="D56" i="1"/>
  <c r="D57" i="1"/>
  <c r="D58" i="1"/>
  <c r="L58" i="1" s="1"/>
  <c r="D59" i="1"/>
  <c r="L59" i="1" s="1"/>
  <c r="D60" i="1"/>
  <c r="D61" i="1"/>
  <c r="D62" i="1"/>
  <c r="L62" i="1" s="1"/>
  <c r="D63" i="1"/>
  <c r="D64" i="1"/>
  <c r="D65" i="1"/>
  <c r="D66" i="1"/>
  <c r="L66" i="1" s="1"/>
  <c r="D67" i="1"/>
  <c r="L67" i="1" s="1"/>
  <c r="D68" i="1"/>
  <c r="D69" i="1"/>
  <c r="D70" i="1"/>
  <c r="L70" i="1" s="1"/>
  <c r="D71" i="1"/>
  <c r="L71" i="1" s="1"/>
  <c r="D72" i="1"/>
  <c r="D73" i="1"/>
  <c r="D74" i="1"/>
  <c r="L74" i="1" s="1"/>
  <c r="D75" i="1"/>
  <c r="L75" i="1" s="1"/>
  <c r="D76" i="1"/>
  <c r="D77" i="1"/>
  <c r="D78" i="1"/>
  <c r="L78" i="1" s="1"/>
  <c r="D79" i="1"/>
  <c r="D80" i="1"/>
  <c r="D81" i="1"/>
  <c r="D82" i="1"/>
  <c r="L82" i="1" s="1"/>
  <c r="D83" i="1"/>
  <c r="L83" i="1" s="1"/>
  <c r="D84" i="1"/>
  <c r="D85" i="1"/>
  <c r="D86" i="1"/>
  <c r="L86" i="1" s="1"/>
  <c r="D87" i="1"/>
  <c r="L87" i="1" s="1"/>
  <c r="D88" i="1"/>
  <c r="D89" i="1"/>
  <c r="D90" i="1"/>
  <c r="L90" i="1" s="1"/>
  <c r="D91" i="1"/>
  <c r="L91" i="1" s="1"/>
  <c r="D92" i="1"/>
  <c r="D93" i="1"/>
  <c r="D94" i="1"/>
  <c r="L94" i="1" s="1"/>
  <c r="D95" i="1"/>
  <c r="L95" i="1" s="1"/>
  <c r="D96" i="1"/>
  <c r="D97" i="1"/>
  <c r="D98" i="1"/>
  <c r="L98" i="1" s="1"/>
  <c r="D99" i="1"/>
  <c r="L99" i="1" s="1"/>
  <c r="D100" i="1"/>
  <c r="D101" i="1"/>
  <c r="D102" i="1"/>
  <c r="L102" i="1" s="1"/>
  <c r="D103" i="1"/>
  <c r="L103" i="1" s="1"/>
  <c r="D104" i="1"/>
  <c r="D105" i="1"/>
  <c r="D106" i="1"/>
  <c r="L106" i="1" s="1"/>
  <c r="D107" i="1"/>
  <c r="L107" i="1" s="1"/>
  <c r="D108" i="1"/>
  <c r="D109" i="1"/>
  <c r="D110" i="1"/>
  <c r="L110" i="1" s="1"/>
  <c r="D111" i="1"/>
  <c r="L111" i="1" s="1"/>
  <c r="D112" i="1"/>
  <c r="D113" i="1"/>
  <c r="D114" i="1"/>
  <c r="L114" i="1" s="1"/>
  <c r="D115" i="1"/>
  <c r="L115" i="1" s="1"/>
  <c r="D116" i="1"/>
  <c r="D117" i="1"/>
  <c r="D118" i="1"/>
  <c r="L118" i="1" s="1"/>
  <c r="D119" i="1"/>
  <c r="L119" i="1" s="1"/>
  <c r="D120" i="1"/>
  <c r="D121" i="1"/>
  <c r="D122" i="1"/>
  <c r="L122" i="1" s="1"/>
  <c r="D123" i="1"/>
  <c r="L123" i="1" s="1"/>
  <c r="D124" i="1"/>
  <c r="D125" i="1"/>
  <c r="D126" i="1"/>
  <c r="L126" i="1" s="1"/>
  <c r="D127" i="1"/>
  <c r="D128" i="1"/>
  <c r="D129" i="1"/>
  <c r="D130" i="1"/>
  <c r="L130" i="1" s="1"/>
  <c r="D131" i="1"/>
  <c r="L131" i="1" s="1"/>
  <c r="D132" i="1"/>
  <c r="D133" i="1"/>
  <c r="D134" i="1"/>
  <c r="L134" i="1" s="1"/>
  <c r="D135" i="1"/>
  <c r="L135" i="1" s="1"/>
  <c r="D136" i="1"/>
  <c r="D137" i="1"/>
  <c r="D138" i="1"/>
  <c r="L138" i="1" s="1"/>
  <c r="D139" i="1"/>
  <c r="L139" i="1" s="1"/>
  <c r="D140" i="1"/>
  <c r="D141" i="1"/>
  <c r="D142" i="1"/>
  <c r="L142" i="1" s="1"/>
  <c r="D143" i="1"/>
  <c r="D144" i="1"/>
  <c r="D145" i="1"/>
  <c r="D146" i="1"/>
  <c r="L146" i="1" s="1"/>
  <c r="D147" i="1"/>
  <c r="L147" i="1" s="1"/>
  <c r="D148" i="1"/>
  <c r="D149" i="1"/>
  <c r="D150" i="1"/>
  <c r="L150" i="1" s="1"/>
  <c r="D151" i="1"/>
  <c r="L151" i="1" s="1"/>
  <c r="D152" i="1"/>
  <c r="D153" i="1"/>
  <c r="D154" i="1"/>
  <c r="L154" i="1" s="1"/>
  <c r="D155" i="1"/>
  <c r="L155" i="1" s="1"/>
  <c r="D156" i="1"/>
  <c r="D157" i="1"/>
  <c r="D158" i="1"/>
  <c r="L158" i="1" s="1"/>
  <c r="D159" i="1"/>
  <c r="L159" i="1" s="1"/>
  <c r="D160" i="1"/>
  <c r="D161" i="1"/>
  <c r="D162" i="1"/>
  <c r="L162" i="1" s="1"/>
  <c r="D163" i="1"/>
  <c r="L163" i="1" s="1"/>
  <c r="D164" i="1"/>
  <c r="D165" i="1"/>
  <c r="D166" i="1"/>
  <c r="L166" i="1" s="1"/>
  <c r="D167" i="1"/>
  <c r="L167" i="1" s="1"/>
  <c r="D168" i="1"/>
  <c r="D169" i="1"/>
  <c r="D170" i="1"/>
  <c r="L170" i="1" s="1"/>
  <c r="D171" i="1"/>
  <c r="L171" i="1" s="1"/>
  <c r="D172" i="1"/>
  <c r="D173" i="1"/>
  <c r="D174" i="1"/>
  <c r="L174" i="1" s="1"/>
  <c r="D175" i="1"/>
  <c r="L175" i="1" s="1"/>
  <c r="D176" i="1"/>
  <c r="D177" i="1"/>
  <c r="D178" i="1"/>
  <c r="L178" i="1" s="1"/>
  <c r="D179" i="1"/>
  <c r="L179" i="1" s="1"/>
  <c r="D180" i="1"/>
  <c r="D181" i="1"/>
  <c r="D182" i="1"/>
  <c r="L182" i="1" s="1"/>
  <c r="D183" i="1"/>
  <c r="L183" i="1" s="1"/>
  <c r="D184" i="1"/>
  <c r="D185" i="1"/>
  <c r="D186" i="1"/>
  <c r="L186" i="1" s="1"/>
  <c r="D187" i="1"/>
  <c r="L187" i="1" s="1"/>
  <c r="D188" i="1"/>
  <c r="C3" i="1"/>
  <c r="C4" i="1"/>
  <c r="K4" i="1" s="1"/>
  <c r="C5" i="1"/>
  <c r="K5" i="1" s="1"/>
  <c r="C6" i="1"/>
  <c r="K6" i="1" s="1"/>
  <c r="C7" i="1"/>
  <c r="C8" i="1"/>
  <c r="K8" i="1" s="1"/>
  <c r="C9" i="1"/>
  <c r="K9" i="1" s="1"/>
  <c r="C10" i="1"/>
  <c r="K10" i="1" s="1"/>
  <c r="C11" i="1"/>
  <c r="C12" i="1"/>
  <c r="K12" i="1" s="1"/>
  <c r="C13" i="1"/>
  <c r="K13" i="1" s="1"/>
  <c r="C14" i="1"/>
  <c r="K14" i="1" s="1"/>
  <c r="C15" i="1"/>
  <c r="C16" i="1"/>
  <c r="K16" i="1" s="1"/>
  <c r="C17" i="1"/>
  <c r="K17" i="1" s="1"/>
  <c r="C18" i="1"/>
  <c r="K18" i="1" s="1"/>
  <c r="C19" i="1"/>
  <c r="C20" i="1"/>
  <c r="K20" i="1" s="1"/>
  <c r="C21" i="1"/>
  <c r="K21" i="1" s="1"/>
  <c r="C22" i="1"/>
  <c r="K22" i="1" s="1"/>
  <c r="C23" i="1"/>
  <c r="C24" i="1"/>
  <c r="K24" i="1" s="1"/>
  <c r="C25" i="1"/>
  <c r="K25" i="1" s="1"/>
  <c r="C26" i="1"/>
  <c r="K26" i="1" s="1"/>
  <c r="C27" i="1"/>
  <c r="C28" i="1"/>
  <c r="K28" i="1" s="1"/>
  <c r="C29" i="1"/>
  <c r="K29" i="1" s="1"/>
  <c r="C30" i="1"/>
  <c r="K30" i="1" s="1"/>
  <c r="C31" i="1"/>
  <c r="C32" i="1"/>
  <c r="K32" i="1" s="1"/>
  <c r="C33" i="1"/>
  <c r="K33" i="1" s="1"/>
  <c r="C34" i="1"/>
  <c r="K34" i="1" s="1"/>
  <c r="C35" i="1"/>
  <c r="C36" i="1"/>
  <c r="K36" i="1" s="1"/>
  <c r="C37" i="1"/>
  <c r="K37" i="1" s="1"/>
  <c r="C38" i="1"/>
  <c r="K38" i="1" s="1"/>
  <c r="C39" i="1"/>
  <c r="C40" i="1"/>
  <c r="K40" i="1" s="1"/>
  <c r="C41" i="1"/>
  <c r="K41" i="1" s="1"/>
  <c r="C42" i="1"/>
  <c r="K42" i="1" s="1"/>
  <c r="C43" i="1"/>
  <c r="C44" i="1"/>
  <c r="K44" i="1" s="1"/>
  <c r="C45" i="1"/>
  <c r="K45" i="1" s="1"/>
  <c r="C46" i="1"/>
  <c r="K46" i="1" s="1"/>
  <c r="C47" i="1"/>
  <c r="C48" i="1"/>
  <c r="K48" i="1" s="1"/>
  <c r="C49" i="1"/>
  <c r="K49" i="1" s="1"/>
  <c r="C50" i="1"/>
  <c r="K50" i="1" s="1"/>
  <c r="C51" i="1"/>
  <c r="C52" i="1"/>
  <c r="K52" i="1" s="1"/>
  <c r="C53" i="1"/>
  <c r="K53" i="1" s="1"/>
  <c r="C54" i="1"/>
  <c r="K54" i="1" s="1"/>
  <c r="C55" i="1"/>
  <c r="C56" i="1"/>
  <c r="K56" i="1" s="1"/>
  <c r="C57" i="1"/>
  <c r="K57" i="1" s="1"/>
  <c r="C58" i="1"/>
  <c r="K58" i="1" s="1"/>
  <c r="C59" i="1"/>
  <c r="C60" i="1"/>
  <c r="K60" i="1" s="1"/>
  <c r="C61" i="1"/>
  <c r="K61" i="1" s="1"/>
  <c r="C62" i="1"/>
  <c r="K62" i="1" s="1"/>
  <c r="C63" i="1"/>
  <c r="C64" i="1"/>
  <c r="K64" i="1" s="1"/>
  <c r="C65" i="1"/>
  <c r="K65" i="1" s="1"/>
  <c r="C66" i="1"/>
  <c r="K66" i="1" s="1"/>
  <c r="C67" i="1"/>
  <c r="C68" i="1"/>
  <c r="K68" i="1" s="1"/>
  <c r="C69" i="1"/>
  <c r="K69" i="1" s="1"/>
  <c r="C70" i="1"/>
  <c r="K70" i="1" s="1"/>
  <c r="C71" i="1"/>
  <c r="C72" i="1"/>
  <c r="K72" i="1" s="1"/>
  <c r="C73" i="1"/>
  <c r="K73" i="1" s="1"/>
  <c r="C74" i="1"/>
  <c r="K74" i="1" s="1"/>
  <c r="C75" i="1"/>
  <c r="C76" i="1"/>
  <c r="K76" i="1" s="1"/>
  <c r="C77" i="1"/>
  <c r="K77" i="1" s="1"/>
  <c r="C78" i="1"/>
  <c r="K78" i="1" s="1"/>
  <c r="C79" i="1"/>
  <c r="C80" i="1"/>
  <c r="K80" i="1" s="1"/>
  <c r="C81" i="1"/>
  <c r="K81" i="1" s="1"/>
  <c r="C82" i="1"/>
  <c r="K82" i="1" s="1"/>
  <c r="C83" i="1"/>
  <c r="C84" i="1"/>
  <c r="K84" i="1" s="1"/>
  <c r="C85" i="1"/>
  <c r="K85" i="1" s="1"/>
  <c r="C86" i="1"/>
  <c r="K86" i="1" s="1"/>
  <c r="C87" i="1"/>
  <c r="C88" i="1"/>
  <c r="K88" i="1" s="1"/>
  <c r="C89" i="1"/>
  <c r="K89" i="1" s="1"/>
  <c r="C90" i="1"/>
  <c r="K90" i="1" s="1"/>
  <c r="C91" i="1"/>
  <c r="C92" i="1"/>
  <c r="K92" i="1" s="1"/>
  <c r="C93" i="1"/>
  <c r="K93" i="1" s="1"/>
  <c r="C94" i="1"/>
  <c r="K94" i="1" s="1"/>
  <c r="C95" i="1"/>
  <c r="C96" i="1"/>
  <c r="K96" i="1" s="1"/>
  <c r="C97" i="1"/>
  <c r="K97" i="1" s="1"/>
  <c r="C98" i="1"/>
  <c r="K98" i="1" s="1"/>
  <c r="C99" i="1"/>
  <c r="C100" i="1"/>
  <c r="K100" i="1" s="1"/>
  <c r="C101" i="1"/>
  <c r="K101" i="1" s="1"/>
  <c r="C102" i="1"/>
  <c r="K102" i="1" s="1"/>
  <c r="C103" i="1"/>
  <c r="C104" i="1"/>
  <c r="K104" i="1" s="1"/>
  <c r="C105" i="1"/>
  <c r="K105" i="1" s="1"/>
  <c r="C106" i="1"/>
  <c r="K106" i="1" s="1"/>
  <c r="C107" i="1"/>
  <c r="C108" i="1"/>
  <c r="K108" i="1" s="1"/>
  <c r="C109" i="1"/>
  <c r="K109" i="1" s="1"/>
  <c r="C110" i="1"/>
  <c r="K110" i="1" s="1"/>
  <c r="C111" i="1"/>
  <c r="C112" i="1"/>
  <c r="K112" i="1" s="1"/>
  <c r="C113" i="1"/>
  <c r="K113" i="1" s="1"/>
  <c r="C114" i="1"/>
  <c r="K114" i="1" s="1"/>
  <c r="C115" i="1"/>
  <c r="C116" i="1"/>
  <c r="K116" i="1" s="1"/>
  <c r="C117" i="1"/>
  <c r="K117" i="1" s="1"/>
  <c r="C118" i="1"/>
  <c r="K118" i="1" s="1"/>
  <c r="C119" i="1"/>
  <c r="C120" i="1"/>
  <c r="K120" i="1" s="1"/>
  <c r="C121" i="1"/>
  <c r="K121" i="1" s="1"/>
  <c r="C122" i="1"/>
  <c r="K122" i="1" s="1"/>
  <c r="C123" i="1"/>
  <c r="C124" i="1"/>
  <c r="K124" i="1" s="1"/>
  <c r="C125" i="1"/>
  <c r="K125" i="1" s="1"/>
  <c r="C126" i="1"/>
  <c r="K126" i="1" s="1"/>
  <c r="C127" i="1"/>
  <c r="C128" i="1"/>
  <c r="K128" i="1" s="1"/>
  <c r="C129" i="1"/>
  <c r="K129" i="1" s="1"/>
  <c r="C130" i="1"/>
  <c r="K130" i="1" s="1"/>
  <c r="C131" i="1"/>
  <c r="C132" i="1"/>
  <c r="K132" i="1" s="1"/>
  <c r="C133" i="1"/>
  <c r="K133" i="1" s="1"/>
  <c r="C134" i="1"/>
  <c r="K134" i="1" s="1"/>
  <c r="C135" i="1"/>
  <c r="C136" i="1"/>
  <c r="K136" i="1" s="1"/>
  <c r="C137" i="1"/>
  <c r="K137" i="1" s="1"/>
  <c r="C138" i="1"/>
  <c r="K138" i="1" s="1"/>
  <c r="C139" i="1"/>
  <c r="C140" i="1"/>
  <c r="K140" i="1" s="1"/>
  <c r="C141" i="1"/>
  <c r="K141" i="1" s="1"/>
  <c r="C142" i="1"/>
  <c r="K142" i="1" s="1"/>
  <c r="C143" i="1"/>
  <c r="C144" i="1"/>
  <c r="K144" i="1" s="1"/>
  <c r="C145" i="1"/>
  <c r="K145" i="1" s="1"/>
  <c r="C146" i="1"/>
  <c r="K146" i="1" s="1"/>
  <c r="C147" i="1"/>
  <c r="C148" i="1"/>
  <c r="K148" i="1" s="1"/>
  <c r="C149" i="1"/>
  <c r="K149" i="1" s="1"/>
  <c r="C150" i="1"/>
  <c r="K150" i="1" s="1"/>
  <c r="C151" i="1"/>
  <c r="C152" i="1"/>
  <c r="K152" i="1" s="1"/>
  <c r="C153" i="1"/>
  <c r="K153" i="1" s="1"/>
  <c r="C154" i="1"/>
  <c r="K154" i="1" s="1"/>
  <c r="C155" i="1"/>
  <c r="C156" i="1"/>
  <c r="K156" i="1" s="1"/>
  <c r="C157" i="1"/>
  <c r="K157" i="1" s="1"/>
  <c r="C158" i="1"/>
  <c r="K158" i="1" s="1"/>
  <c r="C159" i="1"/>
  <c r="C160" i="1"/>
  <c r="K160" i="1" s="1"/>
  <c r="C161" i="1"/>
  <c r="K161" i="1" s="1"/>
  <c r="C162" i="1"/>
  <c r="K162" i="1" s="1"/>
  <c r="C163" i="1"/>
  <c r="C164" i="1"/>
  <c r="K164" i="1" s="1"/>
  <c r="C165" i="1"/>
  <c r="K165" i="1" s="1"/>
  <c r="C166" i="1"/>
  <c r="K166" i="1" s="1"/>
  <c r="C167" i="1"/>
  <c r="C168" i="1"/>
  <c r="K168" i="1" s="1"/>
  <c r="C169" i="1"/>
  <c r="K169" i="1" s="1"/>
  <c r="C170" i="1"/>
  <c r="K170" i="1" s="1"/>
  <c r="C171" i="1"/>
  <c r="C172" i="1"/>
  <c r="K172" i="1" s="1"/>
  <c r="C173" i="1"/>
  <c r="K173" i="1" s="1"/>
  <c r="C174" i="1"/>
  <c r="K174" i="1" s="1"/>
  <c r="C175" i="1"/>
  <c r="C176" i="1"/>
  <c r="K176" i="1" s="1"/>
  <c r="C177" i="1"/>
  <c r="K177" i="1" s="1"/>
  <c r="C178" i="1"/>
  <c r="K178" i="1" s="1"/>
  <c r="C179" i="1"/>
  <c r="C180" i="1"/>
  <c r="K180" i="1" s="1"/>
  <c r="C181" i="1"/>
  <c r="K181" i="1" s="1"/>
  <c r="C182" i="1"/>
  <c r="K182" i="1" s="1"/>
  <c r="C183" i="1"/>
  <c r="C184" i="1"/>
  <c r="K184" i="1" s="1"/>
  <c r="C185" i="1"/>
  <c r="K185" i="1" s="1"/>
  <c r="C186" i="1"/>
  <c r="K186" i="1" s="1"/>
  <c r="C187" i="1"/>
  <c r="C188" i="1"/>
  <c r="K188" i="1" s="1"/>
  <c r="B3" i="1"/>
  <c r="J3" i="1" s="1"/>
  <c r="B4" i="1"/>
  <c r="B5" i="1"/>
  <c r="B6" i="1"/>
  <c r="J6" i="1" s="1"/>
  <c r="B7" i="1"/>
  <c r="J7" i="1" s="1"/>
  <c r="B8" i="1"/>
  <c r="B9" i="1"/>
  <c r="B10" i="1"/>
  <c r="J10" i="1" s="1"/>
  <c r="B11" i="1"/>
  <c r="B12" i="1"/>
  <c r="B13" i="1"/>
  <c r="B14" i="1"/>
  <c r="J14" i="1" s="1"/>
  <c r="B15" i="1"/>
  <c r="J15" i="1" s="1"/>
  <c r="B16" i="1"/>
  <c r="B17" i="1"/>
  <c r="B18" i="1"/>
  <c r="J18" i="1" s="1"/>
  <c r="B19" i="1"/>
  <c r="J19" i="1" s="1"/>
  <c r="B20" i="1"/>
  <c r="B21" i="1"/>
  <c r="B22" i="1"/>
  <c r="J22" i="1" s="1"/>
  <c r="B23" i="1"/>
  <c r="B24" i="1"/>
  <c r="B25" i="1"/>
  <c r="B26" i="1"/>
  <c r="J26" i="1" s="1"/>
  <c r="B27" i="1"/>
  <c r="J27" i="1" s="1"/>
  <c r="B28" i="1"/>
  <c r="B29" i="1"/>
  <c r="B30" i="1"/>
  <c r="J30" i="1" s="1"/>
  <c r="B31" i="1"/>
  <c r="J31" i="1" s="1"/>
  <c r="B32" i="1"/>
  <c r="B33" i="1"/>
  <c r="B34" i="1"/>
  <c r="J34" i="1" s="1"/>
  <c r="B35" i="1"/>
  <c r="J35" i="1" s="1"/>
  <c r="B36" i="1"/>
  <c r="B37" i="1"/>
  <c r="B38" i="1"/>
  <c r="J38" i="1" s="1"/>
  <c r="B39" i="1"/>
  <c r="J39" i="1" s="1"/>
  <c r="B40" i="1"/>
  <c r="B41" i="1"/>
  <c r="B42" i="1"/>
  <c r="J42" i="1" s="1"/>
  <c r="B43" i="1"/>
  <c r="B44" i="1"/>
  <c r="B45" i="1"/>
  <c r="B46" i="1"/>
  <c r="J46" i="1" s="1"/>
  <c r="B47" i="1"/>
  <c r="J47" i="1" s="1"/>
  <c r="B48" i="1"/>
  <c r="B49" i="1"/>
  <c r="B50" i="1"/>
  <c r="J50" i="1" s="1"/>
  <c r="B51" i="1"/>
  <c r="J51" i="1" s="1"/>
  <c r="B52" i="1"/>
  <c r="B53" i="1"/>
  <c r="B54" i="1"/>
  <c r="J54" i="1" s="1"/>
  <c r="B55" i="1"/>
  <c r="B56" i="1"/>
  <c r="B57" i="1"/>
  <c r="B58" i="1"/>
  <c r="J58" i="1" s="1"/>
  <c r="B59" i="1"/>
  <c r="J59" i="1" s="1"/>
  <c r="B60" i="1"/>
  <c r="B61" i="1"/>
  <c r="B62" i="1"/>
  <c r="J62" i="1" s="1"/>
  <c r="B63" i="1"/>
  <c r="J63" i="1" s="1"/>
  <c r="B64" i="1"/>
  <c r="B65" i="1"/>
  <c r="B66" i="1"/>
  <c r="J66" i="1" s="1"/>
  <c r="B67" i="1"/>
  <c r="J67" i="1" s="1"/>
  <c r="B68" i="1"/>
  <c r="B69" i="1"/>
  <c r="B70" i="1"/>
  <c r="J70" i="1" s="1"/>
  <c r="B71" i="1"/>
  <c r="J71" i="1" s="1"/>
  <c r="B72" i="1"/>
  <c r="B73" i="1"/>
  <c r="B74" i="1"/>
  <c r="J74" i="1" s="1"/>
  <c r="B75" i="1"/>
  <c r="B76" i="1"/>
  <c r="B77" i="1"/>
  <c r="B78" i="1"/>
  <c r="J78" i="1" s="1"/>
  <c r="B79" i="1"/>
  <c r="J79" i="1" s="1"/>
  <c r="B80" i="1"/>
  <c r="B81" i="1"/>
  <c r="B82" i="1"/>
  <c r="J82" i="1" s="1"/>
  <c r="B83" i="1"/>
  <c r="J83" i="1" s="1"/>
  <c r="B84" i="1"/>
  <c r="B85" i="1"/>
  <c r="B86" i="1"/>
  <c r="J86" i="1" s="1"/>
  <c r="B87" i="1"/>
  <c r="B88" i="1"/>
  <c r="B89" i="1"/>
  <c r="B90" i="1"/>
  <c r="J90" i="1" s="1"/>
  <c r="B91" i="1"/>
  <c r="J91" i="1" s="1"/>
  <c r="B92" i="1"/>
  <c r="B93" i="1"/>
  <c r="B94" i="1"/>
  <c r="J94" i="1" s="1"/>
  <c r="B95" i="1"/>
  <c r="J95" i="1" s="1"/>
  <c r="B96" i="1"/>
  <c r="B97" i="1"/>
  <c r="B98" i="1"/>
  <c r="J98" i="1" s="1"/>
  <c r="B99" i="1"/>
  <c r="J99" i="1" s="1"/>
  <c r="B100" i="1"/>
  <c r="B101" i="1"/>
  <c r="B102" i="1"/>
  <c r="J102" i="1" s="1"/>
  <c r="B103" i="1"/>
  <c r="J103" i="1" s="1"/>
  <c r="B104" i="1"/>
  <c r="B105" i="1"/>
  <c r="B106" i="1"/>
  <c r="J106" i="1" s="1"/>
  <c r="B107" i="1"/>
  <c r="B108" i="1"/>
  <c r="B109" i="1"/>
  <c r="B110" i="1"/>
  <c r="J110" i="1" s="1"/>
  <c r="B111" i="1"/>
  <c r="J111" i="1" s="1"/>
  <c r="B112" i="1"/>
  <c r="B113" i="1"/>
  <c r="B114" i="1"/>
  <c r="J114" i="1" s="1"/>
  <c r="B115" i="1"/>
  <c r="J115" i="1" s="1"/>
  <c r="B116" i="1"/>
  <c r="B117" i="1"/>
  <c r="B118" i="1"/>
  <c r="J118" i="1" s="1"/>
  <c r="B119" i="1"/>
  <c r="B120" i="1"/>
  <c r="B121" i="1"/>
  <c r="B122" i="1"/>
  <c r="J122" i="1" s="1"/>
  <c r="B123" i="1"/>
  <c r="J123" i="1" s="1"/>
  <c r="B124" i="1"/>
  <c r="B125" i="1"/>
  <c r="B126" i="1"/>
  <c r="J126" i="1" s="1"/>
  <c r="B127" i="1"/>
  <c r="J127" i="1" s="1"/>
  <c r="B128" i="1"/>
  <c r="B129" i="1"/>
  <c r="B130" i="1"/>
  <c r="J130" i="1" s="1"/>
  <c r="B131" i="1"/>
  <c r="J131" i="1" s="1"/>
  <c r="B132" i="1"/>
  <c r="B133" i="1"/>
  <c r="B134" i="1"/>
  <c r="J134" i="1" s="1"/>
  <c r="B135" i="1"/>
  <c r="J135" i="1" s="1"/>
  <c r="B136" i="1"/>
  <c r="B137" i="1"/>
  <c r="B138" i="1"/>
  <c r="J138" i="1" s="1"/>
  <c r="B139" i="1"/>
  <c r="B140" i="1"/>
  <c r="B141" i="1"/>
  <c r="B142" i="1"/>
  <c r="J142" i="1" s="1"/>
  <c r="B143" i="1"/>
  <c r="J143" i="1" s="1"/>
  <c r="B144" i="1"/>
  <c r="B145" i="1"/>
  <c r="B146" i="1"/>
  <c r="J146" i="1" s="1"/>
  <c r="B147" i="1"/>
  <c r="J147" i="1" s="1"/>
  <c r="B148" i="1"/>
  <c r="B149" i="1"/>
  <c r="B150" i="1"/>
  <c r="J150" i="1" s="1"/>
  <c r="B151" i="1"/>
  <c r="B152" i="1"/>
  <c r="B153" i="1"/>
  <c r="B154" i="1"/>
  <c r="J154" i="1" s="1"/>
  <c r="B155" i="1"/>
  <c r="J155" i="1" s="1"/>
  <c r="B156" i="1"/>
  <c r="B157" i="1"/>
  <c r="B158" i="1"/>
  <c r="J158" i="1" s="1"/>
  <c r="B159" i="1"/>
  <c r="J159" i="1" s="1"/>
  <c r="B160" i="1"/>
  <c r="B161" i="1"/>
  <c r="B162" i="1"/>
  <c r="J162" i="1" s="1"/>
  <c r="B163" i="1"/>
  <c r="J163" i="1" s="1"/>
  <c r="B164" i="1"/>
  <c r="B165" i="1"/>
  <c r="B166" i="1"/>
  <c r="J166" i="1" s="1"/>
  <c r="B167" i="1"/>
  <c r="J167" i="1" s="1"/>
  <c r="B168" i="1"/>
  <c r="B169" i="1"/>
  <c r="B170" i="1"/>
  <c r="J170" i="1" s="1"/>
  <c r="B171" i="1"/>
  <c r="B172" i="1"/>
  <c r="B173" i="1"/>
  <c r="B174" i="1"/>
  <c r="J174" i="1" s="1"/>
  <c r="B175" i="1"/>
  <c r="J175" i="1" s="1"/>
  <c r="B176" i="1"/>
  <c r="B177" i="1"/>
  <c r="B178" i="1"/>
  <c r="J178" i="1" s="1"/>
  <c r="B179" i="1"/>
  <c r="J179" i="1" s="1"/>
  <c r="B180" i="1"/>
  <c r="B181" i="1"/>
  <c r="B182" i="1"/>
  <c r="J182" i="1" s="1"/>
  <c r="B183" i="1"/>
  <c r="B184" i="1"/>
  <c r="B185" i="1"/>
  <c r="B186" i="1"/>
  <c r="J186" i="1" s="1"/>
  <c r="B187" i="1"/>
  <c r="J187" i="1" s="1"/>
  <c r="B188" i="1"/>
  <c r="A3" i="1"/>
  <c r="A4" i="1"/>
  <c r="I4" i="1" s="1"/>
  <c r="A5" i="1"/>
  <c r="I5" i="1" s="1"/>
  <c r="A6" i="1"/>
  <c r="I6" i="1" s="1"/>
  <c r="A7" i="1"/>
  <c r="A8" i="1"/>
  <c r="I8" i="1" s="1"/>
  <c r="A9" i="1"/>
  <c r="I9" i="1" s="1"/>
  <c r="A10" i="1"/>
  <c r="I10" i="1" s="1"/>
  <c r="A11" i="1"/>
  <c r="A12" i="1"/>
  <c r="I12" i="1" s="1"/>
  <c r="A13" i="1"/>
  <c r="I13" i="1" s="1"/>
  <c r="A14" i="1"/>
  <c r="I14" i="1" s="1"/>
  <c r="A15" i="1"/>
  <c r="A16" i="1"/>
  <c r="I16" i="1" s="1"/>
  <c r="A17" i="1"/>
  <c r="I17" i="1" s="1"/>
  <c r="A18" i="1"/>
  <c r="I18" i="1" s="1"/>
  <c r="A19" i="1"/>
  <c r="A20" i="1"/>
  <c r="I20" i="1" s="1"/>
  <c r="A21" i="1"/>
  <c r="A22" i="1"/>
  <c r="I22" i="1" s="1"/>
  <c r="A23" i="1"/>
  <c r="A24" i="1"/>
  <c r="I24" i="1" s="1"/>
  <c r="A25" i="1"/>
  <c r="I25" i="1" s="1"/>
  <c r="A26" i="1"/>
  <c r="I26" i="1" s="1"/>
  <c r="A27" i="1"/>
  <c r="A28" i="1"/>
  <c r="I28" i="1" s="1"/>
  <c r="A29" i="1"/>
  <c r="A30" i="1"/>
  <c r="I30" i="1" s="1"/>
  <c r="A31" i="1"/>
  <c r="A32" i="1"/>
  <c r="I32" i="1" s="1"/>
  <c r="A33" i="1"/>
  <c r="I33" i="1" s="1"/>
  <c r="A34" i="1"/>
  <c r="I34" i="1" s="1"/>
  <c r="A35" i="1"/>
  <c r="A36" i="1"/>
  <c r="I36" i="1" s="1"/>
  <c r="A37" i="1"/>
  <c r="I37" i="1" s="1"/>
  <c r="A38" i="1"/>
  <c r="I38" i="1" s="1"/>
  <c r="A39" i="1"/>
  <c r="A40" i="1"/>
  <c r="I40" i="1" s="1"/>
  <c r="A41" i="1"/>
  <c r="I41" i="1" s="1"/>
  <c r="A42" i="1"/>
  <c r="I42" i="1" s="1"/>
  <c r="A43" i="1"/>
  <c r="A44" i="1"/>
  <c r="I44" i="1" s="1"/>
  <c r="A45" i="1"/>
  <c r="I45" i="1" s="1"/>
  <c r="A46" i="1"/>
  <c r="I46" i="1" s="1"/>
  <c r="A47" i="1"/>
  <c r="A48" i="1"/>
  <c r="I48" i="1" s="1"/>
  <c r="A49" i="1"/>
  <c r="I49" i="1" s="1"/>
  <c r="A50" i="1"/>
  <c r="I50" i="1" s="1"/>
  <c r="A51" i="1"/>
  <c r="A52" i="1"/>
  <c r="I52" i="1" s="1"/>
  <c r="A53" i="1"/>
  <c r="A54" i="1"/>
  <c r="I54" i="1" s="1"/>
  <c r="A55" i="1"/>
  <c r="A56" i="1"/>
  <c r="I56" i="1" s="1"/>
  <c r="A57" i="1"/>
  <c r="I57" i="1" s="1"/>
  <c r="A58" i="1"/>
  <c r="I58" i="1" s="1"/>
  <c r="A59" i="1"/>
  <c r="A60" i="1"/>
  <c r="I60" i="1" s="1"/>
  <c r="A61" i="1"/>
  <c r="A62" i="1"/>
  <c r="I62" i="1" s="1"/>
  <c r="A63" i="1"/>
  <c r="A64" i="1"/>
  <c r="I64" i="1" s="1"/>
  <c r="A65" i="1"/>
  <c r="I65" i="1" s="1"/>
  <c r="A66" i="1"/>
  <c r="I66" i="1" s="1"/>
  <c r="A67" i="1"/>
  <c r="A68" i="1"/>
  <c r="I68" i="1" s="1"/>
  <c r="A69" i="1"/>
  <c r="I69" i="1" s="1"/>
  <c r="A70" i="1"/>
  <c r="I70" i="1" s="1"/>
  <c r="A71" i="1"/>
  <c r="A72" i="1"/>
  <c r="I72" i="1" s="1"/>
  <c r="A73" i="1"/>
  <c r="I73" i="1" s="1"/>
  <c r="A74" i="1"/>
  <c r="I74" i="1" s="1"/>
  <c r="A75" i="1"/>
  <c r="A76" i="1"/>
  <c r="I76" i="1" s="1"/>
  <c r="A77" i="1"/>
  <c r="I77" i="1" s="1"/>
  <c r="A78" i="1"/>
  <c r="I78" i="1" s="1"/>
  <c r="A79" i="1"/>
  <c r="A80" i="1"/>
  <c r="I80" i="1" s="1"/>
  <c r="A81" i="1"/>
  <c r="I81" i="1" s="1"/>
  <c r="A82" i="1"/>
  <c r="I82" i="1" s="1"/>
  <c r="A83" i="1"/>
  <c r="A84" i="1"/>
  <c r="I84" i="1" s="1"/>
  <c r="A85" i="1"/>
  <c r="A86" i="1"/>
  <c r="I86" i="1" s="1"/>
  <c r="A87" i="1"/>
  <c r="A88" i="1"/>
  <c r="I88" i="1" s="1"/>
  <c r="A89" i="1"/>
  <c r="I89" i="1" s="1"/>
  <c r="A90" i="1"/>
  <c r="I90" i="1" s="1"/>
  <c r="A91" i="1"/>
  <c r="A92" i="1"/>
  <c r="I92" i="1" s="1"/>
  <c r="A93" i="1"/>
  <c r="A94" i="1"/>
  <c r="I94" i="1" s="1"/>
  <c r="A95" i="1"/>
  <c r="A96" i="1"/>
  <c r="I96" i="1" s="1"/>
  <c r="A97" i="1"/>
  <c r="I97" i="1" s="1"/>
  <c r="A98" i="1"/>
  <c r="I98" i="1" s="1"/>
  <c r="A99" i="1"/>
  <c r="A100" i="1"/>
  <c r="I100" i="1" s="1"/>
  <c r="A101" i="1"/>
  <c r="I101" i="1" s="1"/>
  <c r="A102" i="1"/>
  <c r="I102" i="1" s="1"/>
  <c r="A103" i="1"/>
  <c r="A104" i="1"/>
  <c r="I104" i="1" s="1"/>
  <c r="A105" i="1"/>
  <c r="I105" i="1" s="1"/>
  <c r="A106" i="1"/>
  <c r="I106" i="1" s="1"/>
  <c r="A107" i="1"/>
  <c r="A108" i="1"/>
  <c r="I108" i="1" s="1"/>
  <c r="A109" i="1"/>
  <c r="I109" i="1" s="1"/>
  <c r="A110" i="1"/>
  <c r="I110" i="1" s="1"/>
  <c r="A111" i="1"/>
  <c r="A112" i="1"/>
  <c r="I112" i="1" s="1"/>
  <c r="A113" i="1"/>
  <c r="I113" i="1" s="1"/>
  <c r="A114" i="1"/>
  <c r="I114" i="1" s="1"/>
  <c r="A115" i="1"/>
  <c r="A116" i="1"/>
  <c r="I116" i="1" s="1"/>
  <c r="A117" i="1"/>
  <c r="A118" i="1"/>
  <c r="I118" i="1" s="1"/>
  <c r="A119" i="1"/>
  <c r="A120" i="1"/>
  <c r="I120" i="1" s="1"/>
  <c r="A121" i="1"/>
  <c r="I121" i="1" s="1"/>
  <c r="A122" i="1"/>
  <c r="I122" i="1" s="1"/>
  <c r="A123" i="1"/>
  <c r="A124" i="1"/>
  <c r="I124" i="1" s="1"/>
  <c r="A125" i="1"/>
  <c r="A126" i="1"/>
  <c r="I126" i="1" s="1"/>
  <c r="A127" i="1"/>
  <c r="A128" i="1"/>
  <c r="I128" i="1" s="1"/>
  <c r="A129" i="1"/>
  <c r="I129" i="1" s="1"/>
  <c r="A130" i="1"/>
  <c r="I130" i="1" s="1"/>
  <c r="A131" i="1"/>
  <c r="A132" i="1"/>
  <c r="I132" i="1" s="1"/>
  <c r="A133" i="1"/>
  <c r="I133" i="1" s="1"/>
  <c r="A134" i="1"/>
  <c r="I134" i="1" s="1"/>
  <c r="A135" i="1"/>
  <c r="A136" i="1"/>
  <c r="I136" i="1" s="1"/>
  <c r="A137" i="1"/>
  <c r="I137" i="1" s="1"/>
  <c r="A138" i="1"/>
  <c r="I138" i="1" s="1"/>
  <c r="A139" i="1"/>
  <c r="A140" i="1"/>
  <c r="I140" i="1" s="1"/>
  <c r="A141" i="1"/>
  <c r="I141" i="1" s="1"/>
  <c r="A142" i="1"/>
  <c r="I142" i="1" s="1"/>
  <c r="A143" i="1"/>
  <c r="A144" i="1"/>
  <c r="I144" i="1" s="1"/>
  <c r="A145" i="1"/>
  <c r="I145" i="1" s="1"/>
  <c r="A146" i="1"/>
  <c r="I146" i="1" s="1"/>
  <c r="A147" i="1"/>
  <c r="A148" i="1"/>
  <c r="I148" i="1" s="1"/>
  <c r="A149" i="1"/>
  <c r="A150" i="1"/>
  <c r="I150" i="1" s="1"/>
  <c r="A151" i="1"/>
  <c r="A152" i="1"/>
  <c r="I152" i="1" s="1"/>
  <c r="A153" i="1"/>
  <c r="I153" i="1" s="1"/>
  <c r="A154" i="1"/>
  <c r="I154" i="1" s="1"/>
  <c r="A155" i="1"/>
  <c r="A156" i="1"/>
  <c r="I156" i="1" s="1"/>
  <c r="A157" i="1"/>
  <c r="A158" i="1"/>
  <c r="I158" i="1" s="1"/>
  <c r="A159" i="1"/>
  <c r="A160" i="1"/>
  <c r="I160" i="1" s="1"/>
  <c r="A161" i="1"/>
  <c r="I161" i="1" s="1"/>
  <c r="A162" i="1"/>
  <c r="I162" i="1" s="1"/>
  <c r="A163" i="1"/>
  <c r="A164" i="1"/>
  <c r="I164" i="1" s="1"/>
  <c r="A165" i="1"/>
  <c r="I165" i="1" s="1"/>
  <c r="A166" i="1"/>
  <c r="I166" i="1" s="1"/>
  <c r="A167" i="1"/>
  <c r="A168" i="1"/>
  <c r="I168" i="1" s="1"/>
  <c r="A169" i="1"/>
  <c r="I169" i="1" s="1"/>
  <c r="A170" i="1"/>
  <c r="I170" i="1" s="1"/>
  <c r="A171" i="1"/>
  <c r="A172" i="1"/>
  <c r="I172" i="1" s="1"/>
  <c r="A173" i="1"/>
  <c r="I173" i="1" s="1"/>
  <c r="A174" i="1"/>
  <c r="I174" i="1" s="1"/>
  <c r="A175" i="1"/>
  <c r="A176" i="1"/>
  <c r="I176" i="1" s="1"/>
  <c r="A177" i="1"/>
  <c r="I177" i="1" s="1"/>
  <c r="A178" i="1"/>
  <c r="I178" i="1" s="1"/>
  <c r="A179" i="1"/>
  <c r="A180" i="1"/>
  <c r="I180" i="1" s="1"/>
  <c r="A181" i="1"/>
  <c r="A182" i="1"/>
  <c r="I182" i="1" s="1"/>
  <c r="A183" i="1"/>
  <c r="A184" i="1"/>
  <c r="I184" i="1" s="1"/>
  <c r="A185" i="1"/>
  <c r="I185" i="1" s="1"/>
  <c r="A186" i="1"/>
  <c r="I186" i="1" s="1"/>
  <c r="A187" i="1"/>
  <c r="A188" i="1"/>
  <c r="I188" i="1" s="1"/>
  <c r="H4" i="1"/>
  <c r="P4" i="1" s="1"/>
  <c r="H5" i="1"/>
  <c r="H6" i="1"/>
  <c r="P6" i="1" s="1"/>
  <c r="H7" i="1"/>
  <c r="P7" i="1" s="1"/>
  <c r="H8" i="1"/>
  <c r="P8" i="1" s="1"/>
  <c r="H9" i="1"/>
  <c r="H10" i="1"/>
  <c r="H11" i="1"/>
  <c r="P11" i="1" s="1"/>
  <c r="H12" i="1"/>
  <c r="P12" i="1" s="1"/>
  <c r="H13" i="1"/>
  <c r="H14" i="1"/>
  <c r="H15" i="1"/>
  <c r="P15" i="1" s="1"/>
  <c r="H16" i="1"/>
  <c r="H17" i="1"/>
  <c r="H18" i="1"/>
  <c r="H19" i="1"/>
  <c r="P19" i="1" s="1"/>
  <c r="H20" i="1"/>
  <c r="P20" i="1" s="1"/>
  <c r="H21" i="1"/>
  <c r="H22" i="1"/>
  <c r="P22" i="1" s="1"/>
  <c r="H23" i="1"/>
  <c r="P23" i="1" s="1"/>
  <c r="H24" i="1"/>
  <c r="P24" i="1" s="1"/>
  <c r="H25" i="1"/>
  <c r="H26" i="1"/>
  <c r="H27" i="1"/>
  <c r="P27" i="1" s="1"/>
  <c r="H28" i="1"/>
  <c r="P28" i="1" s="1"/>
  <c r="H29" i="1"/>
  <c r="H30" i="1"/>
  <c r="H31" i="1"/>
  <c r="P31" i="1" s="1"/>
  <c r="H32" i="1"/>
  <c r="H33" i="1"/>
  <c r="H34" i="1"/>
  <c r="H35" i="1"/>
  <c r="P35" i="1" s="1"/>
  <c r="H36" i="1"/>
  <c r="P36" i="1" s="1"/>
  <c r="H37" i="1"/>
  <c r="H38" i="1"/>
  <c r="P38" i="1" s="1"/>
  <c r="H39" i="1"/>
  <c r="P39" i="1" s="1"/>
  <c r="H40" i="1"/>
  <c r="P40" i="1" s="1"/>
  <c r="H41" i="1"/>
  <c r="H42" i="1"/>
  <c r="H43" i="1"/>
  <c r="P43" i="1" s="1"/>
  <c r="H44" i="1"/>
  <c r="P44" i="1" s="1"/>
  <c r="H45" i="1"/>
  <c r="H46" i="1"/>
  <c r="H47" i="1"/>
  <c r="P47" i="1" s="1"/>
  <c r="H48" i="1"/>
  <c r="H49" i="1"/>
  <c r="H50" i="1"/>
  <c r="H51" i="1"/>
  <c r="P51" i="1" s="1"/>
  <c r="H52" i="1"/>
  <c r="P52" i="1" s="1"/>
  <c r="H53" i="1"/>
  <c r="H54" i="1"/>
  <c r="P54" i="1" s="1"/>
  <c r="H55" i="1"/>
  <c r="P55" i="1" s="1"/>
  <c r="H56" i="1"/>
  <c r="P56" i="1" s="1"/>
  <c r="H57" i="1"/>
  <c r="H58" i="1"/>
  <c r="H59" i="1"/>
  <c r="P59" i="1" s="1"/>
  <c r="H60" i="1"/>
  <c r="P60" i="1" s="1"/>
  <c r="H61" i="1"/>
  <c r="H62" i="1"/>
  <c r="H63" i="1"/>
  <c r="P63" i="1" s="1"/>
  <c r="H64" i="1"/>
  <c r="H65" i="1"/>
  <c r="H66" i="1"/>
  <c r="H67" i="1"/>
  <c r="P67" i="1" s="1"/>
  <c r="H68" i="1"/>
  <c r="P68" i="1" s="1"/>
  <c r="H69" i="1"/>
  <c r="H70" i="1"/>
  <c r="P70" i="1" s="1"/>
  <c r="H71" i="1"/>
  <c r="P71" i="1" s="1"/>
  <c r="H72" i="1"/>
  <c r="P72" i="1" s="1"/>
  <c r="H73" i="1"/>
  <c r="H74" i="1"/>
  <c r="H75" i="1"/>
  <c r="P75" i="1" s="1"/>
  <c r="H76" i="1"/>
  <c r="P76" i="1" s="1"/>
  <c r="H77" i="1"/>
  <c r="H78" i="1"/>
  <c r="H79" i="1"/>
  <c r="P79" i="1" s="1"/>
  <c r="H80" i="1"/>
  <c r="H81" i="1"/>
  <c r="H82" i="1"/>
  <c r="H83" i="1"/>
  <c r="P83" i="1" s="1"/>
  <c r="H84" i="1"/>
  <c r="P84" i="1" s="1"/>
  <c r="H85" i="1"/>
  <c r="H86" i="1"/>
  <c r="P86" i="1" s="1"/>
  <c r="H87" i="1"/>
  <c r="P87" i="1" s="1"/>
  <c r="H88" i="1"/>
  <c r="P88" i="1" s="1"/>
  <c r="H89" i="1"/>
  <c r="H90" i="1"/>
  <c r="H91" i="1"/>
  <c r="P91" i="1" s="1"/>
  <c r="H92" i="1"/>
  <c r="P92" i="1" s="1"/>
  <c r="H93" i="1"/>
  <c r="H94" i="1"/>
  <c r="H95" i="1"/>
  <c r="P95" i="1" s="1"/>
  <c r="H96" i="1"/>
  <c r="H97" i="1"/>
  <c r="H98" i="1"/>
  <c r="H99" i="1"/>
  <c r="P99" i="1" s="1"/>
  <c r="H100" i="1"/>
  <c r="P100" i="1" s="1"/>
  <c r="H101" i="1"/>
  <c r="H102" i="1"/>
  <c r="P102" i="1" s="1"/>
  <c r="H103" i="1"/>
  <c r="P103" i="1" s="1"/>
  <c r="H104" i="1"/>
  <c r="P104" i="1" s="1"/>
  <c r="H105" i="1"/>
  <c r="H106" i="1"/>
  <c r="H107" i="1"/>
  <c r="P107" i="1" s="1"/>
  <c r="H108" i="1"/>
  <c r="P108" i="1" s="1"/>
  <c r="H109" i="1"/>
  <c r="H110" i="1"/>
  <c r="H111" i="1"/>
  <c r="P111" i="1" s="1"/>
  <c r="H112" i="1"/>
  <c r="H113" i="1"/>
  <c r="H114" i="1"/>
  <c r="H115" i="1"/>
  <c r="P115" i="1" s="1"/>
  <c r="H116" i="1"/>
  <c r="P116" i="1" s="1"/>
  <c r="H117" i="1"/>
  <c r="H118" i="1"/>
  <c r="P118" i="1" s="1"/>
  <c r="H119" i="1"/>
  <c r="P119" i="1" s="1"/>
  <c r="H120" i="1"/>
  <c r="P120" i="1" s="1"/>
  <c r="H121" i="1"/>
  <c r="H122" i="1"/>
  <c r="H123" i="1"/>
  <c r="P123" i="1" s="1"/>
  <c r="H124" i="1"/>
  <c r="P124" i="1" s="1"/>
  <c r="H125" i="1"/>
  <c r="H126" i="1"/>
  <c r="H127" i="1"/>
  <c r="P127" i="1" s="1"/>
  <c r="H128" i="1"/>
  <c r="H129" i="1"/>
  <c r="H130" i="1"/>
  <c r="H131" i="1"/>
  <c r="P131" i="1" s="1"/>
  <c r="H132" i="1"/>
  <c r="P132" i="1" s="1"/>
  <c r="H133" i="1"/>
  <c r="H134" i="1"/>
  <c r="P134" i="1" s="1"/>
  <c r="H135" i="1"/>
  <c r="P135" i="1" s="1"/>
  <c r="H136" i="1"/>
  <c r="P136" i="1" s="1"/>
  <c r="H137" i="1"/>
  <c r="H138" i="1"/>
  <c r="H139" i="1"/>
  <c r="P139" i="1" s="1"/>
  <c r="H140" i="1"/>
  <c r="P140" i="1" s="1"/>
  <c r="H141" i="1"/>
  <c r="H142" i="1"/>
  <c r="H143" i="1"/>
  <c r="P143" i="1" s="1"/>
  <c r="H144" i="1"/>
  <c r="H145" i="1"/>
  <c r="H146" i="1"/>
  <c r="H147" i="1"/>
  <c r="P147" i="1" s="1"/>
  <c r="H148" i="1"/>
  <c r="P148" i="1" s="1"/>
  <c r="H149" i="1"/>
  <c r="H150" i="1"/>
  <c r="P150" i="1" s="1"/>
  <c r="H151" i="1"/>
  <c r="P151" i="1" s="1"/>
  <c r="H152" i="1"/>
  <c r="P152" i="1" s="1"/>
  <c r="H153" i="1"/>
  <c r="H154" i="1"/>
  <c r="H155" i="1"/>
  <c r="P155" i="1" s="1"/>
  <c r="H156" i="1"/>
  <c r="P156" i="1" s="1"/>
  <c r="H157" i="1"/>
  <c r="H158" i="1"/>
  <c r="H159" i="1"/>
  <c r="P159" i="1" s="1"/>
  <c r="H160" i="1"/>
  <c r="H161" i="1"/>
  <c r="H162" i="1"/>
  <c r="H163" i="1"/>
  <c r="P163" i="1" s="1"/>
  <c r="H164" i="1"/>
  <c r="P164" i="1" s="1"/>
  <c r="H165" i="1"/>
  <c r="H166" i="1"/>
  <c r="P166" i="1" s="1"/>
  <c r="H167" i="1"/>
  <c r="P167" i="1" s="1"/>
  <c r="H168" i="1"/>
  <c r="P168" i="1" s="1"/>
  <c r="H169" i="1"/>
  <c r="H170" i="1"/>
  <c r="H171" i="1"/>
  <c r="P171" i="1" s="1"/>
  <c r="H172" i="1"/>
  <c r="P172" i="1" s="1"/>
  <c r="H173" i="1"/>
  <c r="H174" i="1"/>
  <c r="H175" i="1"/>
  <c r="P175" i="1" s="1"/>
  <c r="H176" i="1"/>
  <c r="H177" i="1"/>
  <c r="H178" i="1"/>
  <c r="H179" i="1"/>
  <c r="P179" i="1" s="1"/>
  <c r="H180" i="1"/>
  <c r="P180" i="1" s="1"/>
  <c r="H181" i="1"/>
  <c r="H182" i="1"/>
  <c r="P182" i="1" s="1"/>
  <c r="H183" i="1"/>
  <c r="P183" i="1" s="1"/>
  <c r="H184" i="1"/>
  <c r="P184" i="1" s="1"/>
  <c r="H185" i="1"/>
  <c r="H186" i="1"/>
  <c r="H187" i="1"/>
  <c r="P187" i="1" s="1"/>
  <c r="H188" i="1"/>
  <c r="P188" i="1" s="1"/>
  <c r="H3" i="1"/>
  <c r="B2" i="1"/>
  <c r="C2" i="1"/>
  <c r="K2" i="1" s="1"/>
  <c r="D2" i="1"/>
  <c r="L2" i="1" s="1"/>
  <c r="H2" i="1"/>
  <c r="A2" i="1"/>
  <c r="I2" i="1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2" i="2"/>
  <c r="P3" i="1"/>
  <c r="P5" i="1"/>
  <c r="P9" i="1"/>
  <c r="P10" i="1"/>
  <c r="P13" i="1"/>
  <c r="P14" i="1"/>
  <c r="P16" i="1"/>
  <c r="P17" i="1"/>
  <c r="P18" i="1"/>
  <c r="P21" i="1"/>
  <c r="P25" i="1"/>
  <c r="P26" i="1"/>
  <c r="P29" i="1"/>
  <c r="P30" i="1"/>
  <c r="P32" i="1"/>
  <c r="P33" i="1"/>
  <c r="P34" i="1"/>
  <c r="P37" i="1"/>
  <c r="P41" i="1"/>
  <c r="P42" i="1"/>
  <c r="P45" i="1"/>
  <c r="P46" i="1"/>
  <c r="P48" i="1"/>
  <c r="P49" i="1"/>
  <c r="P50" i="1"/>
  <c r="P53" i="1"/>
  <c r="P57" i="1"/>
  <c r="P58" i="1"/>
  <c r="P61" i="1"/>
  <c r="P62" i="1"/>
  <c r="P64" i="1"/>
  <c r="P65" i="1"/>
  <c r="P66" i="1"/>
  <c r="P69" i="1"/>
  <c r="P73" i="1"/>
  <c r="P74" i="1"/>
  <c r="P77" i="1"/>
  <c r="P78" i="1"/>
  <c r="P80" i="1"/>
  <c r="P81" i="1"/>
  <c r="P82" i="1"/>
  <c r="P85" i="1"/>
  <c r="P89" i="1"/>
  <c r="P90" i="1"/>
  <c r="P93" i="1"/>
  <c r="P94" i="1"/>
  <c r="P96" i="1"/>
  <c r="P97" i="1"/>
  <c r="P98" i="1"/>
  <c r="P101" i="1"/>
  <c r="P105" i="1"/>
  <c r="P106" i="1"/>
  <c r="P109" i="1"/>
  <c r="P110" i="1"/>
  <c r="P112" i="1"/>
  <c r="P113" i="1"/>
  <c r="P114" i="1"/>
  <c r="P117" i="1"/>
  <c r="P121" i="1"/>
  <c r="P122" i="1"/>
  <c r="P125" i="1"/>
  <c r="P126" i="1"/>
  <c r="P128" i="1"/>
  <c r="P129" i="1"/>
  <c r="P130" i="1"/>
  <c r="P133" i="1"/>
  <c r="P137" i="1"/>
  <c r="P138" i="1"/>
  <c r="P141" i="1"/>
  <c r="P142" i="1"/>
  <c r="P144" i="1"/>
  <c r="P145" i="1"/>
  <c r="P146" i="1"/>
  <c r="P149" i="1"/>
  <c r="P153" i="1"/>
  <c r="P154" i="1"/>
  <c r="P157" i="1"/>
  <c r="P158" i="1"/>
  <c r="P160" i="1"/>
  <c r="P161" i="1"/>
  <c r="P162" i="1"/>
  <c r="P165" i="1"/>
  <c r="P169" i="1"/>
  <c r="P170" i="1"/>
  <c r="P173" i="1"/>
  <c r="P174" i="1"/>
  <c r="P176" i="1"/>
  <c r="P177" i="1"/>
  <c r="P178" i="1"/>
  <c r="P181" i="1"/>
  <c r="P185" i="1"/>
  <c r="P186" i="1"/>
  <c r="P2" i="1"/>
  <c r="L4" i="1"/>
  <c r="L5" i="1"/>
  <c r="L8" i="1"/>
  <c r="L9" i="1"/>
  <c r="L12" i="1"/>
  <c r="L13" i="1"/>
  <c r="L15" i="1"/>
  <c r="L16" i="1"/>
  <c r="L17" i="1"/>
  <c r="L20" i="1"/>
  <c r="L21" i="1"/>
  <c r="L24" i="1"/>
  <c r="L25" i="1"/>
  <c r="L28" i="1"/>
  <c r="L29" i="1"/>
  <c r="L32" i="1"/>
  <c r="L33" i="1"/>
  <c r="L36" i="1"/>
  <c r="L37" i="1"/>
  <c r="L40" i="1"/>
  <c r="L41" i="1"/>
  <c r="L44" i="1"/>
  <c r="L45" i="1"/>
  <c r="L48" i="1"/>
  <c r="L49" i="1"/>
  <c r="L52" i="1"/>
  <c r="L53" i="1"/>
  <c r="L56" i="1"/>
  <c r="L57" i="1"/>
  <c r="L60" i="1"/>
  <c r="L61" i="1"/>
  <c r="L63" i="1"/>
  <c r="L64" i="1"/>
  <c r="L65" i="1"/>
  <c r="L68" i="1"/>
  <c r="L69" i="1"/>
  <c r="L72" i="1"/>
  <c r="L73" i="1"/>
  <c r="L76" i="1"/>
  <c r="L77" i="1"/>
  <c r="L79" i="1"/>
  <c r="L80" i="1"/>
  <c r="L81" i="1"/>
  <c r="L84" i="1"/>
  <c r="L85" i="1"/>
  <c r="L88" i="1"/>
  <c r="L89" i="1"/>
  <c r="L92" i="1"/>
  <c r="L93" i="1"/>
  <c r="L96" i="1"/>
  <c r="L97" i="1"/>
  <c r="L100" i="1"/>
  <c r="L101" i="1"/>
  <c r="L104" i="1"/>
  <c r="L105" i="1"/>
  <c r="L108" i="1"/>
  <c r="L109" i="1"/>
  <c r="L112" i="1"/>
  <c r="L113" i="1"/>
  <c r="L116" i="1"/>
  <c r="L117" i="1"/>
  <c r="L120" i="1"/>
  <c r="L121" i="1"/>
  <c r="L124" i="1"/>
  <c r="L125" i="1"/>
  <c r="L127" i="1"/>
  <c r="L128" i="1"/>
  <c r="L129" i="1"/>
  <c r="L132" i="1"/>
  <c r="L133" i="1"/>
  <c r="L136" i="1"/>
  <c r="L137" i="1"/>
  <c r="L140" i="1"/>
  <c r="L141" i="1"/>
  <c r="L143" i="1"/>
  <c r="L144" i="1"/>
  <c r="L145" i="1"/>
  <c r="L148" i="1"/>
  <c r="L149" i="1"/>
  <c r="L152" i="1"/>
  <c r="L153" i="1"/>
  <c r="L156" i="1"/>
  <c r="L157" i="1"/>
  <c r="L160" i="1"/>
  <c r="L161" i="1"/>
  <c r="L164" i="1"/>
  <c r="L165" i="1"/>
  <c r="L168" i="1"/>
  <c r="L169" i="1"/>
  <c r="L172" i="1"/>
  <c r="L173" i="1"/>
  <c r="L176" i="1"/>
  <c r="L177" i="1"/>
  <c r="L180" i="1"/>
  <c r="L181" i="1"/>
  <c r="L184" i="1"/>
  <c r="L185" i="1"/>
  <c r="L188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79" i="1"/>
  <c r="K83" i="1"/>
  <c r="K87" i="1"/>
  <c r="K91" i="1"/>
  <c r="K95" i="1"/>
  <c r="K99" i="1"/>
  <c r="K103" i="1"/>
  <c r="K107" i="1"/>
  <c r="K111" i="1"/>
  <c r="K115" i="1"/>
  <c r="K119" i="1"/>
  <c r="K123" i="1"/>
  <c r="K127" i="1"/>
  <c r="K131" i="1"/>
  <c r="K135" i="1"/>
  <c r="K139" i="1"/>
  <c r="K143" i="1"/>
  <c r="K147" i="1"/>
  <c r="K151" i="1"/>
  <c r="K155" i="1"/>
  <c r="K159" i="1"/>
  <c r="K163" i="1"/>
  <c r="K167" i="1"/>
  <c r="K171" i="1"/>
  <c r="K175" i="1"/>
  <c r="K179" i="1"/>
  <c r="K183" i="1"/>
  <c r="K187" i="1"/>
  <c r="J4" i="1"/>
  <c r="J5" i="1"/>
  <c r="J8" i="1"/>
  <c r="J9" i="1"/>
  <c r="J11" i="1"/>
  <c r="J12" i="1"/>
  <c r="J13" i="1"/>
  <c r="J16" i="1"/>
  <c r="J17" i="1"/>
  <c r="J20" i="1"/>
  <c r="J21" i="1"/>
  <c r="J23" i="1"/>
  <c r="J24" i="1"/>
  <c r="J25" i="1"/>
  <c r="J28" i="1"/>
  <c r="J29" i="1"/>
  <c r="J32" i="1"/>
  <c r="J33" i="1"/>
  <c r="J36" i="1"/>
  <c r="J37" i="1"/>
  <c r="J40" i="1"/>
  <c r="J41" i="1"/>
  <c r="J43" i="1"/>
  <c r="J44" i="1"/>
  <c r="J45" i="1"/>
  <c r="J48" i="1"/>
  <c r="J49" i="1"/>
  <c r="J52" i="1"/>
  <c r="J53" i="1"/>
  <c r="J55" i="1"/>
  <c r="J56" i="1"/>
  <c r="J57" i="1"/>
  <c r="J60" i="1"/>
  <c r="J61" i="1"/>
  <c r="J64" i="1"/>
  <c r="J65" i="1"/>
  <c r="J68" i="1"/>
  <c r="J69" i="1"/>
  <c r="J72" i="1"/>
  <c r="J73" i="1"/>
  <c r="J75" i="1"/>
  <c r="J76" i="1"/>
  <c r="J77" i="1"/>
  <c r="J80" i="1"/>
  <c r="J81" i="1"/>
  <c r="J84" i="1"/>
  <c r="J85" i="1"/>
  <c r="J87" i="1"/>
  <c r="J88" i="1"/>
  <c r="J89" i="1"/>
  <c r="J92" i="1"/>
  <c r="J93" i="1"/>
  <c r="J96" i="1"/>
  <c r="J97" i="1"/>
  <c r="J100" i="1"/>
  <c r="J101" i="1"/>
  <c r="J104" i="1"/>
  <c r="J105" i="1"/>
  <c r="J107" i="1"/>
  <c r="J108" i="1"/>
  <c r="J109" i="1"/>
  <c r="J112" i="1"/>
  <c r="J113" i="1"/>
  <c r="J116" i="1"/>
  <c r="J117" i="1"/>
  <c r="J119" i="1"/>
  <c r="J120" i="1"/>
  <c r="J121" i="1"/>
  <c r="J124" i="1"/>
  <c r="J125" i="1"/>
  <c r="J128" i="1"/>
  <c r="J129" i="1"/>
  <c r="J132" i="1"/>
  <c r="J133" i="1"/>
  <c r="J136" i="1"/>
  <c r="J137" i="1"/>
  <c r="J139" i="1"/>
  <c r="J140" i="1"/>
  <c r="J141" i="1"/>
  <c r="J144" i="1"/>
  <c r="J145" i="1"/>
  <c r="J148" i="1"/>
  <c r="J149" i="1"/>
  <c r="J151" i="1"/>
  <c r="J152" i="1"/>
  <c r="J153" i="1"/>
  <c r="J156" i="1"/>
  <c r="J157" i="1"/>
  <c r="J160" i="1"/>
  <c r="J161" i="1"/>
  <c r="J164" i="1"/>
  <c r="J165" i="1"/>
  <c r="J168" i="1"/>
  <c r="J169" i="1"/>
  <c r="J171" i="1"/>
  <c r="J172" i="1"/>
  <c r="J173" i="1"/>
  <c r="J176" i="1"/>
  <c r="J177" i="1"/>
  <c r="J180" i="1"/>
  <c r="J181" i="1"/>
  <c r="J183" i="1"/>
  <c r="J184" i="1"/>
  <c r="J185" i="1"/>
  <c r="J188" i="1"/>
  <c r="J2" i="1"/>
  <c r="I3" i="1"/>
  <c r="I7" i="1"/>
  <c r="I11" i="1"/>
  <c r="I15" i="1"/>
  <c r="I19" i="1"/>
  <c r="I21" i="1"/>
  <c r="I23" i="1"/>
  <c r="I27" i="1"/>
  <c r="I29" i="1"/>
  <c r="I31" i="1"/>
  <c r="I35" i="1"/>
  <c r="I39" i="1"/>
  <c r="I43" i="1"/>
  <c r="I47" i="1"/>
  <c r="I51" i="1"/>
  <c r="I53" i="1"/>
  <c r="I55" i="1"/>
  <c r="I59" i="1"/>
  <c r="I61" i="1"/>
  <c r="I63" i="1"/>
  <c r="I67" i="1"/>
  <c r="I71" i="1"/>
  <c r="I75" i="1"/>
  <c r="I79" i="1"/>
  <c r="I83" i="1"/>
  <c r="I85" i="1"/>
  <c r="I87" i="1"/>
  <c r="I91" i="1"/>
  <c r="I93" i="1"/>
  <c r="I95" i="1"/>
  <c r="I99" i="1"/>
  <c r="I103" i="1"/>
  <c r="I107" i="1"/>
  <c r="I111" i="1"/>
  <c r="I115" i="1"/>
  <c r="I117" i="1"/>
  <c r="I119" i="1"/>
  <c r="I123" i="1"/>
  <c r="I125" i="1"/>
  <c r="I127" i="1"/>
  <c r="I131" i="1"/>
  <c r="I135" i="1"/>
  <c r="I139" i="1"/>
  <c r="I143" i="1"/>
  <c r="I147" i="1"/>
  <c r="I149" i="1"/>
  <c r="I151" i="1"/>
  <c r="I155" i="1"/>
  <c r="I157" i="1"/>
  <c r="I159" i="1"/>
  <c r="I163" i="1"/>
  <c r="I167" i="1"/>
  <c r="I171" i="1"/>
  <c r="I175" i="1"/>
  <c r="I179" i="1"/>
  <c r="I181" i="1"/>
  <c r="I183" i="1"/>
  <c r="I187" i="1"/>
</calcChain>
</file>

<file path=xl/connections.xml><?xml version="1.0" encoding="utf-8"?>
<connections xmlns="http://schemas.openxmlformats.org/spreadsheetml/2006/main">
  <connection id="1" keepAlive="1" name="Consulta - db_mars game" description="Conexión a la consulta 'db_mars game' en el libro." type="5" refreshedVersion="7" background="1" saveData="1">
    <dbPr connection="Provider=Microsoft.Mashup.OleDb.1;Data Source=$Workbook$;Location=&quot;db_mars game&quot;;Extended Properties=&quot;&quot;" command="SELECT * FROM [db_mars game]"/>
  </connection>
</connections>
</file>

<file path=xl/sharedStrings.xml><?xml version="1.0" encoding="utf-8"?>
<sst xmlns="http://schemas.openxmlformats.org/spreadsheetml/2006/main" count="1896" uniqueCount="1440">
  <si>
    <t>title</t>
  </si>
  <si>
    <t>status</t>
  </si>
  <si>
    <t>release_date</t>
  </si>
  <si>
    <t>price</t>
  </si>
  <si>
    <t>purchase_date</t>
  </si>
  <si>
    <t>start_date</t>
  </si>
  <si>
    <t>finish_date</t>
  </si>
  <si>
    <t>cover</t>
  </si>
  <si>
    <t>Garry's Mod</t>
  </si>
  <si>
    <t>https://cdn.thegamesdb.net/images/original/boxart/front/8506-1.jpg</t>
  </si>
  <si>
    <t>Assassin's Creed Unity</t>
  </si>
  <si>
    <t>https://cdn.thegamesdb.net/images/original/boxart/front/19850-1.jpg</t>
  </si>
  <si>
    <t>Batman: Arkham City</t>
  </si>
  <si>
    <t>https://cdn.thegamesdb.net/images/original/boxart/front/931-1.jpg</t>
  </si>
  <si>
    <t>Resident Evil 6 Complete</t>
  </si>
  <si>
    <t>Limbo</t>
  </si>
  <si>
    <t>https://cdn.thegamesdb.net/images/original/boxart/front/5950-2.jpg</t>
  </si>
  <si>
    <t>Batman Arkham Asylum GOTY</t>
  </si>
  <si>
    <t>https://cdn.thegamesdb.net/images/original/boxart/front/190-1.jpg</t>
  </si>
  <si>
    <t>Resident Evil 4 Ultimate HD Edition</t>
  </si>
  <si>
    <t>https://cdn.thegamesdb.net/images/original/boxart/front/19786-1.jpg</t>
  </si>
  <si>
    <t>Saints Row IV National Treasure Edition</t>
  </si>
  <si>
    <t>https://cdn.thegamesdb.net/images/original/boxart/front/75681-1.jpg</t>
  </si>
  <si>
    <t>Batman: Arkham Knight Premium Edition</t>
  </si>
  <si>
    <t>https://cdn.thegamesdb.net/images/original/boxart/front/21456-1.jpg</t>
  </si>
  <si>
    <t>Left 4 Dead</t>
  </si>
  <si>
    <t>https://cdn.thegamesdb.net/images/original/boxart/front/22-1.jpg</t>
  </si>
  <si>
    <t>Left 4 Dead 2</t>
  </si>
  <si>
    <t>https://cdn.thegamesdb.net/images/original/boxart/front/855-1.jpg</t>
  </si>
  <si>
    <t>Assassin's Creed II: Deluxe Edition</t>
  </si>
  <si>
    <t>https://cdn.thegamesdb.net/images/original/boxart/front/318-2.jpg</t>
  </si>
  <si>
    <t>Dead Space</t>
  </si>
  <si>
    <t>https://cdn.thegamesdb.net/images/original/boxart/front/14-2.jpg</t>
  </si>
  <si>
    <t>The Witcher 2: Assassins of Kings Enhanced Edition</t>
  </si>
  <si>
    <t>https://cdn.thegamesdb.net/images/original/boxart/front/61268-1.jpg</t>
  </si>
  <si>
    <t>Grand Theft Auto: San Andreas</t>
  </si>
  <si>
    <t>https://cdn.thegamesdb.net/images/original/boxart/front/790-1.jpg</t>
  </si>
  <si>
    <t>The Witcher: Enhanced Edition</t>
  </si>
  <si>
    <t>https://cdn.thegamesdb.net/images/original/boxart/front/55048-1.jpg</t>
  </si>
  <si>
    <t>Batman Arkham Origins</t>
  </si>
  <si>
    <t>https://cdn.thegamesdb.net/images/original/boxart/front/17645-1.jpg</t>
  </si>
  <si>
    <t>Dark Souls Prepare To Die Edition</t>
  </si>
  <si>
    <t>https://cdn.thegamesdb.net/images/original/boxart/front/10272-1.jpg</t>
  </si>
  <si>
    <t>Team Fortress Classic</t>
  </si>
  <si>
    <t>https://cdn.thegamesdb.net/images/original/boxart/front/11038-1.jpg</t>
  </si>
  <si>
    <t>Opposing Force</t>
  </si>
  <si>
    <t>https://cdn.thegamesdb.net/images/original/boxart/front/6459-1.jpg</t>
  </si>
  <si>
    <t>Half-Life</t>
  </si>
  <si>
    <t>https://cdn.thegamesdb.net/images/original/boxart/front/647-1.jpg</t>
  </si>
  <si>
    <t>Half-Life: Blue Shift</t>
  </si>
  <si>
    <t>https://cdn.thegamesdb.net/images/original/boxart/front/6458-1.jpg</t>
  </si>
  <si>
    <t>Half-Life 2</t>
  </si>
  <si>
    <t>Half-Life 1: Source</t>
  </si>
  <si>
    <t>https://cdn.thegamesdb.net/images/original/boxart/front/18172-1.jpg</t>
  </si>
  <si>
    <t>Half-Life 2: Episode One</t>
  </si>
  <si>
    <t>https://cdn.thegamesdb.net/images/original/boxart/front/1547-1.jpg</t>
  </si>
  <si>
    <t>Half-Life 2: Episode Two</t>
  </si>
  <si>
    <t>https://cdn.thegamesdb.net/images/original/boxart/front/1548-1.jpg</t>
  </si>
  <si>
    <t>Resident Evil Revelations 2 - Episode One: Penal Colony</t>
  </si>
  <si>
    <t>https://cdn.thegamesdb.net/images/original/boxart/front/71750-1.jpg</t>
  </si>
  <si>
    <t>Bioshock</t>
  </si>
  <si>
    <t>https://cdn.thegamesdb.net/images/original/boxart/front/13-1.jpg</t>
  </si>
  <si>
    <t>Saints Row: The Third</t>
  </si>
  <si>
    <t>https://cdn.thegamesdb.net/images/original/boxart/front/2587-1.jpg</t>
  </si>
  <si>
    <t>Spec Ops: The Line</t>
  </si>
  <si>
    <t>https://cdn.thegamesdb.net/images/original/boxart/front/9357-1.jpg</t>
  </si>
  <si>
    <t>Alan Wake</t>
  </si>
  <si>
    <t>https://cdn.thegamesdb.net/images/original/boxart/front/9171-1.jpg</t>
  </si>
  <si>
    <t>Alan Wake's American Nightmare</t>
  </si>
  <si>
    <t>https://cdn.thegamesdb.net/images/original/boxart/front/10763-1.jpg</t>
  </si>
  <si>
    <t>PAYDAY 2</t>
  </si>
  <si>
    <t>https://cdn.thegamesdb.net/images/original/boxart/front/17115-1.jpg</t>
  </si>
  <si>
    <t>Killing Floor</t>
  </si>
  <si>
    <t>https://cdn.thegamesdb.net/images/original/boxart/front/950-1.jpg</t>
  </si>
  <si>
    <t>Watch_Dogs</t>
  </si>
  <si>
    <t>https://cdn.thegamesdb.net/images/original/boxart/front/10284-1.jpg</t>
  </si>
  <si>
    <t>Portal</t>
  </si>
  <si>
    <t>https://cdn.thegamesdb.net/images/original/boxart/front/158-1.jpg</t>
  </si>
  <si>
    <t>Portal 2</t>
  </si>
  <si>
    <t>https://cdn.thegamesdb.net/images/original/boxart/front/914-1.jpg</t>
  </si>
  <si>
    <t>Tomb Raider</t>
  </si>
  <si>
    <t>https://cdn.thegamesdb.net/images/original/boxart/front/2756-1.jpg</t>
  </si>
  <si>
    <t>Counter-Strike: Condition Zero</t>
  </si>
  <si>
    <t>https://cdn.thegamesdb.net/images/original/boxart/front/7807-1.jpg</t>
  </si>
  <si>
    <t>Borderlands 2 Game of the Year</t>
  </si>
  <si>
    <t>https://cdn.thegamesdb.net/images/original/boxart/front/5647-1.jpg</t>
  </si>
  <si>
    <t>Umbrella Corps</t>
  </si>
  <si>
    <t>https://cdn.thegamesdb.net/images/original/boxart/front/37300-1.jpg</t>
  </si>
  <si>
    <t>DmC Devil May Cry</t>
  </si>
  <si>
    <t>https://cdn.thegamesdb.net/images/original/boxart/front/6431-1.png</t>
  </si>
  <si>
    <t>Strider</t>
  </si>
  <si>
    <t>https://cdn.thegamesdb.net/images/original/boxart/front/19644-1.jpg</t>
  </si>
  <si>
    <t>Shadow Warrior: Special Edition</t>
  </si>
  <si>
    <t>https://cdn.thegamesdb.net/images/original/boxart/front/17861-1.jpg</t>
  </si>
  <si>
    <t>Outlast Deluxe Edition</t>
  </si>
  <si>
    <t>https://cdn.thegamesdb.net/images/original/boxart/front/17769-1.jpg</t>
  </si>
  <si>
    <t>The Witcher 3: Wild Hunt - Game of the Year Edition</t>
  </si>
  <si>
    <t>https://cdn.thegamesdb.net/images/original/boxart/front/33255-1.jpg</t>
  </si>
  <si>
    <t>Comix Zone</t>
  </si>
  <si>
    <t>https://cdn.thegamesdb.net/images/original/boxart/front/87089-1.jpg</t>
  </si>
  <si>
    <t>Company of Heroes 2</t>
  </si>
  <si>
    <t>https://cdn.thegamesdb.net/images/original/boxart/front/16965-1.jpg</t>
  </si>
  <si>
    <t>Assassin's Creed Brotherhood Deluxe</t>
  </si>
  <si>
    <t>https://cdn.thegamesdb.net/images/original/boxart/front/1802-1.jpg</t>
  </si>
  <si>
    <t>Fallout 3 - Game of the Year</t>
  </si>
  <si>
    <t>https://cdn.thegamesdb.net/images/original/boxart/front/86-1.jpg</t>
  </si>
  <si>
    <t>Manhunt</t>
  </si>
  <si>
    <t>https://cdn.thegamesdb.net/images/original/boxart/front/5284-1.jpg</t>
  </si>
  <si>
    <t>Grand Theft Auto: Vice City</t>
  </si>
  <si>
    <t>https://cdn.thegamesdb.net/images/original/boxart/front/789-1.jpg</t>
  </si>
  <si>
    <t>Grand Theft Auto III</t>
  </si>
  <si>
    <t>https://cdn.thegamesdb.net/images/original/boxart/front/788-1.jpg</t>
  </si>
  <si>
    <t>Max Payne</t>
  </si>
  <si>
    <t>https://cdn.thegamesdb.net/images/original/boxart/front/780-1.jpg</t>
  </si>
  <si>
    <t>Unreal Gold</t>
  </si>
  <si>
    <t>https://cdn.thegamesdb.net/images/original/boxart/front/42219-1.jpg</t>
  </si>
  <si>
    <t>Assassin's Creed Revelations - Gold Edition</t>
  </si>
  <si>
    <t>https://cdn.thegamesdb.net/images/original/boxart/front/3595-1.jpg</t>
  </si>
  <si>
    <t>Rust</t>
  </si>
  <si>
    <t>https://cdn.thegamesdb.net/images/original/boxart/front/19092-1.png</t>
  </si>
  <si>
    <t>For Honor</t>
  </si>
  <si>
    <t>https://cdn.thegamesdb.net/images/original/boxart/front/39931-1.jpg</t>
  </si>
  <si>
    <t>The Crew</t>
  </si>
  <si>
    <t>https://cdn.thegamesdb.net/images/original/boxart/front/20805-1.jpg</t>
  </si>
  <si>
    <t>Assassin's Creed III</t>
  </si>
  <si>
    <t>https://cdn.thegamesdb.net/images/original/boxart/front/9302-1.jpg</t>
  </si>
  <si>
    <t>World in Conflict</t>
  </si>
  <si>
    <t>https://cdn.thegamesdb.net/images/original/boxart/front/5968-1.jpg</t>
  </si>
  <si>
    <t>Assassin's Creed IV: Black Flag</t>
  </si>
  <si>
    <t>https://cdn.thegamesdb.net/images/original/boxart/front/16252-1.jpg</t>
  </si>
  <si>
    <t>Middle-earth: Shadow of Mordor</t>
  </si>
  <si>
    <t>https://cdn.thegamesdb.net/images/original/boxart/front/18857-1.jpg</t>
  </si>
  <si>
    <t>Scribblenauts Unlimited</t>
  </si>
  <si>
    <t>https://cdn.thegamesdb.net/images/original/boxart/front/13872-1.jpg</t>
  </si>
  <si>
    <t>Metal Gear Solid V: Ground Zeroes</t>
  </si>
  <si>
    <t>https://cdn.thegamesdb.net/images/original/boxart/front/25164-1.jpg</t>
  </si>
  <si>
    <t>Metal Gear Solid V: The Phantom Pain</t>
  </si>
  <si>
    <t>https://cdn.thegamesdb.net/images/original/boxart/front/23507-1.jpg</t>
  </si>
  <si>
    <t>Overwatch</t>
  </si>
  <si>
    <t>https://cdn.thegamesdb.net/images/original/boxart/front/32185-1.jpg</t>
  </si>
  <si>
    <t>A Story About My Uncle</t>
  </si>
  <si>
    <t>https://cdn.thegamesdb.net/images/original/boxart/front/21324-1.jpg</t>
  </si>
  <si>
    <t>Watch_Dogs2 Gold Edition</t>
  </si>
  <si>
    <t>https://cdn.thegamesdb.net/images/original/boxart/front/86862-1.jpg</t>
  </si>
  <si>
    <t>ENSLAVED: Odyssey to the West</t>
  </si>
  <si>
    <t>https://cdn.thegamesdb.net/images/original/boxart/front/18206-1.jpg</t>
  </si>
  <si>
    <t>Impact Winter</t>
  </si>
  <si>
    <t>https://cdn.thegamesdb.net/images/original/boxart/front/69330-1.jpg</t>
  </si>
  <si>
    <t>Borderlands: The Pre-Sequel</t>
  </si>
  <si>
    <t>https://cdn.thegamesdb.net/images/original/boxart/front/23463-1.jpg</t>
  </si>
  <si>
    <t>Grand Theft Auto V</t>
  </si>
  <si>
    <t>https://cdn.thegamesdb.net/images/original/boxart/front/20952-1.jpg</t>
  </si>
  <si>
    <t>Sleeping Dogs: Definitive Edition</t>
  </si>
  <si>
    <t>https://cdn.thegamesdb.net/images/original/boxart/front/10386-2.jpg</t>
  </si>
  <si>
    <t>Day of Defeat: Source</t>
  </si>
  <si>
    <t>https://cdn.thegamesdb.net/images/original/boxart/front/4199-2.jpg</t>
  </si>
  <si>
    <t>Day of Defeat</t>
  </si>
  <si>
    <t>https://cdn.thegamesdb.net/images/original/boxart/front/18097-1.jpg</t>
  </si>
  <si>
    <t>Deathmatch Classic</t>
  </si>
  <si>
    <t>https://cdn.thegamesdb.net/images/original/boxart/front/18098-1.png</t>
  </si>
  <si>
    <t>Ricochet</t>
  </si>
  <si>
    <t>https://cdn.thegamesdb.net/images/original/boxart/front/9108-1.jpg</t>
  </si>
  <si>
    <t>Counter-Strike: Source</t>
  </si>
  <si>
    <t>https://cdn.thegamesdb.net/images/original/boxart/front/3372-1.jpg</t>
  </si>
  <si>
    <t>The Lab</t>
  </si>
  <si>
    <t>https://cdn.thegamesdb.net/images/original/boxart/front/66992-1.jpg</t>
  </si>
  <si>
    <t>Fallout New Vegas Ultimate</t>
  </si>
  <si>
    <t>https://cdn.thegamesdb.net/images/original/boxart/front/60281-1.jpg</t>
  </si>
  <si>
    <t>Fallout 4: Game of the Year Edition</t>
  </si>
  <si>
    <t>https://cdn.thegamesdb.net/images/original/boxart/front/29227-1.jpg</t>
  </si>
  <si>
    <t>DiRT Rally</t>
  </si>
  <si>
    <t>https://cdn.thegamesdb.net/images/original/boxart/front/33513-1.jpg</t>
  </si>
  <si>
    <t>Destiny 2</t>
  </si>
  <si>
    <t>https://cdn.thegamesdb.net/images/original/boxart/front/50624-1.jpg</t>
  </si>
  <si>
    <t>Rise of the Tomb Raider: 20 Year Celebration</t>
  </si>
  <si>
    <t>https://cdn.thegamesdb.net/images/original/boxart/front/34835-1.jpg</t>
  </si>
  <si>
    <t>Metro 2033 Redux</t>
  </si>
  <si>
    <t>https://cdn.thegamesdb.net/images/original/boxart/front/27774-1.jpg</t>
  </si>
  <si>
    <t>Metro Last Light Redux</t>
  </si>
  <si>
    <t>https://cdn.thegamesdb.net/images/original/boxart/front/27777-1.jpg</t>
  </si>
  <si>
    <t>South Park: The Stick of Truth</t>
  </si>
  <si>
    <t>https://cdn.thegamesdb.net/images/original/boxart/front/19779-1.jpg</t>
  </si>
  <si>
    <t>South Park The Fractured But Whole</t>
  </si>
  <si>
    <t>https://cdn.thegamesdb.net/images/original/boxart/front/51672-1.jpg</t>
  </si>
  <si>
    <t>Black Desert Online</t>
  </si>
  <si>
    <t>https://cdn.thegamesdb.net/images/original/boxart/front/35464-1.jpg</t>
  </si>
  <si>
    <t>Alien: Isolation Collection</t>
  </si>
  <si>
    <t>https://cdn.thegamesdb.net/images/original/boxart/front/19563-1.jpg</t>
  </si>
  <si>
    <t>Total War: Shogun 2</t>
  </si>
  <si>
    <t>https://cdn.thegamesdb.net/images/original/boxart/front/918-2.jpg</t>
  </si>
  <si>
    <t>Resident Evil HD Remaster</t>
  </si>
  <si>
    <t>https://cdn.thegamesdb.net/images/original/boxart/front/24957-1.jpg</t>
  </si>
  <si>
    <t>Resident Evil 0: HD Remaster</t>
  </si>
  <si>
    <t>https://cdn.thegamesdb.net/images/original/boxart/front/32264-1.jpg</t>
  </si>
  <si>
    <t>Injustice: Gods Among Us Ultimate Edition</t>
  </si>
  <si>
    <t>https://cdn.thegamesdb.net/images/original/boxart/front/19101-1.png</t>
  </si>
  <si>
    <t>F1 2018</t>
  </si>
  <si>
    <t>https://cdn.thegamesdb.net/images/original/boxart/front/70501-1.jpg</t>
  </si>
  <si>
    <t>Fall Guys: Ultimate Knockout</t>
  </si>
  <si>
    <t>https://cdn.thegamesdb.net/images/original/boxart/front/76338-1.jpg</t>
  </si>
  <si>
    <t>Bayonetta</t>
  </si>
  <si>
    <t>https://cdn.thegamesdb.net/images/original/boxart/front/44157-1.jpg</t>
  </si>
  <si>
    <t>Grand Theft Auto IV: The Complete Edition</t>
  </si>
  <si>
    <t>https://cdn.thegamesdb.net/images/original/boxart/front/88462-1.jpg</t>
  </si>
  <si>
    <t>Resident Evil Revelations</t>
  </si>
  <si>
    <t>https://cdn.thegamesdb.net/images/original/boxart/front/15186-1.jpg</t>
  </si>
  <si>
    <t>Shadow of the Tomb Raider</t>
  </si>
  <si>
    <t>https://cdn.thegamesdb.net/images/original/boxart/front/53994-1.jpg</t>
  </si>
  <si>
    <t>Assassin's Creed</t>
  </si>
  <si>
    <t>https://cdn.thegamesdb.net/images/original/boxart/front/12-1.jpg</t>
  </si>
  <si>
    <t>Resident Evil 5 Gold Edition</t>
  </si>
  <si>
    <t>https://cdn.thegamesdb.net/images/original/boxart/front/57-2.jpg</t>
  </si>
  <si>
    <t>Little Nightmares</t>
  </si>
  <si>
    <t>https://cdn.thegamesdb.net/images/original/boxart/front/51981-1.jpg</t>
  </si>
  <si>
    <t>BioShock 2</t>
  </si>
  <si>
    <t>https://cdn.thegamesdb.net/images/original/boxart/front/649-2.jpg</t>
  </si>
  <si>
    <t>BioShock Infinite</t>
  </si>
  <si>
    <t>https://cdn.thegamesdb.net/images/original/boxart/front/936-1.jpg</t>
  </si>
  <si>
    <t>Assassin's Creed Chronicles: China</t>
  </si>
  <si>
    <t>https://cdn.thegamesdb.net/images/original/boxart/front/27437-1.jpg</t>
  </si>
  <si>
    <t>Far Cry 3</t>
  </si>
  <si>
    <t>https://cdn.thegamesdb.net/images/original/boxart/front/4419-2.jpg</t>
  </si>
  <si>
    <t>Tom Clancy's The Division</t>
  </si>
  <si>
    <t>https://cdn.thegamesdb.net/images/original/boxart/front/18902-1.jpg</t>
  </si>
  <si>
    <t>Uncharted: The Nathan Drake Collection</t>
  </si>
  <si>
    <t>https://cdn.thegamesdb.net/images/original/boxart/front/31758-1.jpg</t>
  </si>
  <si>
    <t>Journey</t>
  </si>
  <si>
    <t>https://cdn.thegamesdb.net/images/original/boxart/front/53113-1.jpg</t>
  </si>
  <si>
    <t>FINAL FANTASY XIV Online</t>
  </si>
  <si>
    <t>https://cdn.thegamesdb.net/images/original/boxart/front/56035-1.jpg</t>
  </si>
  <si>
    <t>Subnautica</t>
  </si>
  <si>
    <t>https://cdn.thegamesdb.net/images/original/boxart/front/62243-1.jpg</t>
  </si>
  <si>
    <t>The Witness</t>
  </si>
  <si>
    <t>https://cdn.thegamesdb.net/images/original/boxart/front/17111-1.jpg</t>
  </si>
  <si>
    <t>ASTRO BOT Rescue Mission</t>
  </si>
  <si>
    <t>https://cdn.thegamesdb.net/images/original/boxart/front/61209-1.jpg</t>
  </si>
  <si>
    <t>Horizon Zero Dawn: Complete Edition</t>
  </si>
  <si>
    <t>https://cdn.thegamesdb.net/images/original/boxart/front/51667-1.jpg</t>
  </si>
  <si>
    <t>Battlefield 1</t>
  </si>
  <si>
    <t>https://cdn.thegamesdb.net/images/original/boxart/front/36615-1.jpg</t>
  </si>
  <si>
    <t>Battlefield V</t>
  </si>
  <si>
    <t>https://cdn.thegamesdb.net/images/original/boxart/front/55756-1.jpg</t>
  </si>
  <si>
    <t>Battlefield 3</t>
  </si>
  <si>
    <t>https://cdn.thegamesdb.net/images/original/boxart/front/2599-1.jpg</t>
  </si>
  <si>
    <t>Battlefield 4</t>
  </si>
  <si>
    <t>https://cdn.thegamesdb.net/images/original/boxart/front/16691-1.jpg</t>
  </si>
  <si>
    <t>LEGO Batman: The Videogame</t>
  </si>
  <si>
    <t>https://cdn.thegamesdb.net/images/original/boxart/front/8972-1.jpg</t>
  </si>
  <si>
    <t>EGO Batman 2: DC Super Heroes</t>
  </si>
  <si>
    <t>https://cdn.thegamesdb.net/images/original/boxart/front/10668-1.jpg</t>
  </si>
  <si>
    <t>LEGO Batman 3: Beyond Gotham</t>
  </si>
  <si>
    <t>https://cdn.thegamesdb.net/images/original/boxart/front/25080-1.jpg</t>
  </si>
  <si>
    <t>Q.U.B.E. 2</t>
  </si>
  <si>
    <t>https://cdn.thegamesdb.net/images/original/boxart/front/53849-1.jpg</t>
  </si>
  <si>
    <t>Layers of Fear</t>
  </si>
  <si>
    <t>https://cdn.thegamesdb.net/images/original/boxart/front/50396-1.jpg</t>
  </si>
  <si>
    <t>Assassins Creed Syndicate</t>
  </si>
  <si>
    <t>https://cdn.thegamesdb.net/images/original/boxart/front/30645-1.jpg</t>
  </si>
  <si>
    <t>The Stanley Parable</t>
  </si>
  <si>
    <t>https://cdn.thegamesdb.net/images/original/boxart/front/18045-1.jpg</t>
  </si>
  <si>
    <t>World War Z</t>
  </si>
  <si>
    <t>https://cdn.thegamesdb.net/images/original/boxart/front/67829-1.jpg</t>
  </si>
  <si>
    <t>Just Cause 4</t>
  </si>
  <si>
    <t>https://cdn.thegamesdb.net/images/original/boxart/front/61061-1.jpg</t>
  </si>
  <si>
    <t>Amnesia: The Dark Descent</t>
  </si>
  <si>
    <t>https://cdn.thegamesdb.net/images/original/boxart/front/2547-1.jpg</t>
  </si>
  <si>
    <t>Sid Meier's Civilization VI</t>
  </si>
  <si>
    <t>https://cdn.thegamesdb.net/images/original/boxart/front/36612-1.jpg</t>
  </si>
  <si>
    <t>Overcooked</t>
  </si>
  <si>
    <t>https://cdn.thegamesdb.net/images/original/boxart/front/38546-1.jpg</t>
  </si>
  <si>
    <t>ARK: Survival Evolved</t>
  </si>
  <si>
    <t>https://cdn.thegamesdb.net/images/original/boxart/front/28903-1.jpg</t>
  </si>
  <si>
    <t>SAMURAI SHODOWN NEOGEO COLLECTION</t>
  </si>
  <si>
    <t>https://cdn.thegamesdb.net/images/original/boxart/front/73497-1.jpg</t>
  </si>
  <si>
    <t>Pathway</t>
  </si>
  <si>
    <t>https://cdn.thegamesdb.net/images/original/boxart/front/64303-1.jpg</t>
  </si>
  <si>
    <t>AER Memories of Old</t>
  </si>
  <si>
    <t>https://cdn.thegamesdb.net/images/original/boxart/front/60255-1.jpg</t>
  </si>
  <si>
    <t>Stranger Things 3: The Game</t>
  </si>
  <si>
    <t>https://cdn.thegamesdb.net/images/original/boxart/front/62541-1.jpg</t>
  </si>
  <si>
    <t>Hue</t>
  </si>
  <si>
    <t>https://cdn.thegamesdb.net/images/original/boxart/front/54560-1.jpg</t>
  </si>
  <si>
    <t>Killing Floor 2</t>
  </si>
  <si>
    <t>https://cdn.thegamesdb.net/images/original/boxart/front/27439-1.jpg</t>
  </si>
  <si>
    <t>Lifeless Planet: Premier Edition</t>
  </si>
  <si>
    <t>https://cdn.thegamesdb.net/images/original/boxart/front/78180-1.jpg</t>
  </si>
  <si>
    <t>The Escapists 2</t>
  </si>
  <si>
    <t>https://cdn.thegamesdb.net/images/original/boxart/front/61326-1.jpg</t>
  </si>
  <si>
    <t>Torchlight II</t>
  </si>
  <si>
    <t>https://cdn.thegamesdb.net/images/original/boxart/front/11499-1.jpg</t>
  </si>
  <si>
    <t>Tacoma</t>
  </si>
  <si>
    <t>https://cdn.thegamesdb.net/images/original/boxart/front/48254-1.jpg</t>
  </si>
  <si>
    <t>Next Up Hero</t>
  </si>
  <si>
    <t>https://cdn.thegamesdb.net/images/original/boxart/front/74984-1.jpg</t>
  </si>
  <si>
    <t>Superbrothers: Sword &amp; Sworcery EP</t>
  </si>
  <si>
    <t>https://cdn.thegamesdb.net/images/original/boxart/front/9664-1.jpg</t>
  </si>
  <si>
    <t>Barony</t>
  </si>
  <si>
    <t>https://cdn.thegamesdb.net/images/original/boxart/front/75305-1.jpg</t>
  </si>
  <si>
    <t>20XX</t>
  </si>
  <si>
    <t>https://cdn.thegamesdb.net/images/original/boxart/front/34782-1.jpg</t>
  </si>
  <si>
    <t>Remnant: From the Ashes</t>
  </si>
  <si>
    <t>https://cdn.thegamesdb.net/images/original/boxart/front/65895-1.jpg</t>
  </si>
  <si>
    <t>The Alto Collection</t>
  </si>
  <si>
    <t>https://cdn.thegamesdb.net/images/original/boxart/front/75786-1.jpg</t>
  </si>
  <si>
    <t>God's Trigger</t>
  </si>
  <si>
    <t>https://cdn.thegamesdb.net/images/original/boxart/front/69761-1.jpg</t>
  </si>
  <si>
    <t>Enter The Gungeon</t>
  </si>
  <si>
    <t>https://cdn.thegamesdb.net/images/original/boxart/front/37145-1.jpg</t>
  </si>
  <si>
    <t>HITMAN</t>
  </si>
  <si>
    <t>https://cdn.thegamesdb.net/images/original/boxart/front/44303-1.jpg</t>
  </si>
  <si>
    <t>Shadowrun Collection</t>
  </si>
  <si>
    <t>https://cdn.thegamesdb.net/images/original/boxart/front/87286-1.jpg</t>
  </si>
  <si>
    <t>Into The Breach</t>
  </si>
  <si>
    <t>https://cdn.thegamesdb.net/images/original/boxart/front/53585-1.jpg</t>
  </si>
  <si>
    <t>Football Manager 2020</t>
  </si>
  <si>
    <t>https://cdn.thegamesdb.net/images/original/boxart/front/68765-1.jpg</t>
  </si>
  <si>
    <t>Rocket League</t>
  </si>
  <si>
    <t>https://cdn.thegamesdb.net/images/original/boxart/front/29478-1.jpg</t>
  </si>
  <si>
    <t>ABZU</t>
  </si>
  <si>
    <t>https://cdn.thegamesdb.net/images/original/boxart/front/37529-1.jpg</t>
  </si>
  <si>
    <t>Amnesia: A Machine for Pigs</t>
  </si>
  <si>
    <t>https://cdn.thegamesdb.net/images/original/boxart/front/17640-1.jpg</t>
  </si>
  <si>
    <t>Layers of Fear 2</t>
  </si>
  <si>
    <t>https://cdn.thegamesdb.net/images/original/boxart/front/64890-1.jpg</t>
  </si>
  <si>
    <t>Dungeons 3</t>
  </si>
  <si>
    <t>https://cdn.thegamesdb.net/images/original/boxart/front/55083-1.jpg</t>
  </si>
  <si>
    <t>Cities: Skylines</t>
  </si>
  <si>
    <t>The Long Dark</t>
  </si>
  <si>
    <t>https://cdn.thegamesdb.net/images/original/boxart/front/23617-1.jpg</t>
  </si>
  <si>
    <t>Tropico 5</t>
  </si>
  <si>
    <t>https://cdn.thegamesdb.net/images/original/boxart/front/19998-1.jpg</t>
  </si>
  <si>
    <t>Inside</t>
  </si>
  <si>
    <t>https://cdn.thegamesdb.net/images/original/boxart/front/38031-1.jpg</t>
  </si>
  <si>
    <t>Darkest Dungeon</t>
  </si>
  <si>
    <t>https://cdn.thegamesdb.net/images/original/boxart/front/25806-1.jpg</t>
  </si>
  <si>
    <t>STAR WARS Battlefront II</t>
  </si>
  <si>
    <t>https://cdn.thegamesdb.net/images/original/boxart/front/54115-1.jpg</t>
  </si>
  <si>
    <t>Rage 2</t>
  </si>
  <si>
    <t>https://cdn.thegamesdb.net/images/original/boxart/front/61224-1.jpg</t>
  </si>
  <si>
    <t>The Fall</t>
  </si>
  <si>
    <t>https://cdn.thegamesdb.net/images/original/boxart/front/21303-1.jpg</t>
  </si>
  <si>
    <t>Deponia: The Complete Journey</t>
  </si>
  <si>
    <t>https://cdn.thegamesdb.net/images/original/boxart/front/22649-1.jpg</t>
  </si>
  <si>
    <t>Ken Follett's The Pillars of the Earth</t>
  </si>
  <si>
    <t>https://cdn.thegamesdb.net/images/original/boxart/front/61920-1.jpg</t>
  </si>
  <si>
    <t>Among Us</t>
  </si>
  <si>
    <t>https://cdn.thegamesdb.net/images/original/boxart/front/77267-1.jpg</t>
  </si>
  <si>
    <t>Frostpunk</t>
  </si>
  <si>
    <t>https://cdn.thegamesdb.net/images/original/boxart/front/54996-1.jpg</t>
  </si>
  <si>
    <t>Control</t>
  </si>
  <si>
    <t>https://cdn.thegamesdb.net/images/original/boxart/front/64817-1.jpg</t>
  </si>
  <si>
    <t>Genshin Impact</t>
  </si>
  <si>
    <t>https://cdn.thegamesdb.net/images/original/boxart/front/78243-1.jpg</t>
  </si>
  <si>
    <t>Sonic Mania</t>
  </si>
  <si>
    <t>https://cdn.thegamesdb.net/images/original/boxart/front/46074-1.jpg</t>
  </si>
  <si>
    <t>The Elder Scrolls IV: Oblivion - Game of the Year Edition Deluxe</t>
  </si>
  <si>
    <t>https://cdn.thegamesdb.net/images/original/boxart/front/60283-1.jpg</t>
  </si>
  <si>
    <t>The Evil Within</t>
  </si>
  <si>
    <t>https://cdn.thegamesdb.net/images/original/boxart/front/18859-1.jpg</t>
  </si>
  <si>
    <t>Hellblade: Senua's Sacrifice</t>
  </si>
  <si>
    <t>https://cdn.thegamesdb.net/images/original/boxart/front/48347-1.jpg</t>
  </si>
  <si>
    <t>Mirror's Edge</t>
  </si>
  <si>
    <t>https://cdn.thegamesdb.net/images/original/boxart/front/7635-1.jpg</t>
  </si>
  <si>
    <t>Eye of the Beholder</t>
  </si>
  <si>
    <t>https://cdn.thegamesdb.net/images/original/boxart/front/20984-1.png</t>
  </si>
  <si>
    <t>Eye of the Beholder II: The Legend of Darkmoon</t>
  </si>
  <si>
    <t>https://cdn.thegamesdb.net/images/original/boxart/front/20993-1.png</t>
  </si>
  <si>
    <t>Eye of the Beholder III: Assault on Myth Drannor</t>
  </si>
  <si>
    <t>https://cdn.thegamesdb.net/images/original/boxart/front/20994-1.png</t>
  </si>
  <si>
    <t>Serious Sam: The First Encounter</t>
  </si>
  <si>
    <t>https://cdn.thegamesdb.net/images/original/boxart/front/5532-1.jpg</t>
  </si>
  <si>
    <t>Cyberpunk 2077</t>
  </si>
  <si>
    <t>https://cdn.thegamesdb.net/images/original/boxart/front/14517-1.jpg</t>
  </si>
  <si>
    <t>Prison Architect</t>
  </si>
  <si>
    <t>https://cdn.thegamesdb.net/images/original/boxart/front/17162-1.jpg</t>
  </si>
  <si>
    <t>Brigador: Up-Armored Deluxe</t>
  </si>
  <si>
    <t>https://cdn.thegamesdb.net/images/original/boxart/front/50152-1.jpg</t>
  </si>
  <si>
    <t>PAC-MAN Championship Edition DX+</t>
  </si>
  <si>
    <t>https://cdn.thegamesdb.net/images/original/boxart/front/18345-1.jpg</t>
  </si>
  <si>
    <t>'2006-11-29'</t>
  </si>
  <si>
    <t>'2014-10-28'</t>
  </si>
  <si>
    <t>'2011-11-25'</t>
  </si>
  <si>
    <t>'2013-3-23'</t>
  </si>
  <si>
    <t>'2011-8-2'</t>
  </si>
  <si>
    <t>'2014-2-27'</t>
  </si>
  <si>
    <t>'2009-9-15'</t>
  </si>
  <si>
    <t>'2014-7-8'</t>
  </si>
  <si>
    <t>'2015-6-23'</t>
  </si>
  <si>
    <t>'2008-11-17'</t>
  </si>
  <si>
    <t>'2009-11-16'</t>
  </si>
  <si>
    <t>'2008-10-14'</t>
  </si>
  <si>
    <t>'2011-5-17'</t>
  </si>
  <si>
    <t>'2009-11-17'</t>
  </si>
  <si>
    <t>'2005-6-7'</t>
  </si>
  <si>
    <t>'2008-9-16'</t>
  </si>
  <si>
    <t>'2013-10-25'</t>
  </si>
  <si>
    <t>'2014-11-11'</t>
  </si>
  <si>
    <t>'2012-11-20'</t>
  </si>
  <si>
    <t>'2012-8-24'</t>
  </si>
  <si>
    <t>'1999-6-30'</t>
  </si>
  <si>
    <t>'1999-11-1'</t>
  </si>
  <si>
    <t>'1998-11-19'</t>
  </si>
  <si>
    <t>'2001-6-12'</t>
  </si>
  <si>
    <t>'2004-11-16'</t>
  </si>
  <si>
    <t>'2004-6-1'</t>
  </si>
  <si>
    <t>'2006-6-1'</t>
  </si>
  <si>
    <t>'2007-10-10'</t>
  </si>
  <si>
    <t>'2015-2-25'</t>
  </si>
  <si>
    <t>'2007-8-21'</t>
  </si>
  <si>
    <t>'2011-11-1'</t>
  </si>
  <si>
    <t>'2012-6-26'</t>
  </si>
  <si>
    <t>'2012-2-16'</t>
  </si>
  <si>
    <t>'2012-5-22'</t>
  </si>
  <si>
    <t>'2013-8-15'</t>
  </si>
  <si>
    <t>'2009-5-14'</t>
  </si>
  <si>
    <t>'2014-5-27'</t>
  </si>
  <si>
    <t>'2007-10-9'</t>
  </si>
  <si>
    <t>'2011-4-19'</t>
  </si>
  <si>
    <t>'2013-3-5'</t>
  </si>
  <si>
    <t>'2004-3-23'</t>
  </si>
  <si>
    <t>'2012-9-18'</t>
  </si>
  <si>
    <t>'2003-5-1'</t>
  </si>
  <si>
    <t>'2016-6-21'</t>
  </si>
  <si>
    <t>'2013-1-15'</t>
  </si>
  <si>
    <t>'2014-2-18'</t>
  </si>
  <si>
    <t>'2013-9-23'</t>
  </si>
  <si>
    <t>'2013-9-4'</t>
  </si>
  <si>
    <t>'2015-5-19'</t>
  </si>
  <si>
    <t>'1996-2-1'</t>
  </si>
  <si>
    <t>'2013-11-19'</t>
  </si>
  <si>
    <t>'2013-6-25'</t>
  </si>
  <si>
    <t>'2007-9-18'</t>
  </si>
  <si>
    <t>'2010-11-16'</t>
  </si>
  <si>
    <t>'2008-10-28'</t>
  </si>
  <si>
    <t>'2004-4-20'</t>
  </si>
  <si>
    <t>'2003-5-12'</t>
  </si>
  <si>
    <t>'2002-5-20'</t>
  </si>
  <si>
    <t>'2001-7-23'</t>
  </si>
  <si>
    <t>'1998-4-30'</t>
  </si>
  <si>
    <t>'2011-11-15'</t>
  </si>
  <si>
    <t>'2013-12-11'</t>
  </si>
  <si>
    <t>'2017-2-14'</t>
  </si>
  <si>
    <t>'2016-5-24'</t>
  </si>
  <si>
    <t>'2014-9-30'</t>
  </si>
  <si>
    <t>'2014-12-18'</t>
  </si>
  <si>
    <t>'2015-9-1'</t>
  </si>
  <si>
    <t>'2014-5-25'</t>
  </si>
  <si>
    <t>'2016-11-15'</t>
  </si>
  <si>
    <t>'2013-11-25'</t>
  </si>
  <si>
    <t>'2013-9-24'</t>
  </si>
  <si>
    <t>'2017-5-22'</t>
  </si>
  <si>
    <t>'2014-10-17'</t>
  </si>
  <si>
    <t>'2015-4-13'</t>
  </si>
  <si>
    <t>'2012-8-14'</t>
  </si>
  <si>
    <t>'2005-9-26'</t>
  </si>
  <si>
    <t>'2001-6-1'</t>
  </si>
  <si>
    <t>'2000-11-1'</t>
  </si>
  <si>
    <t>'2004-11-4'</t>
  </si>
  <si>
    <t>'2016-4-5'</t>
  </si>
  <si>
    <t>'2010-10-19'</t>
  </si>
  <si>
    <t>'2015-11-10'</t>
  </si>
  <si>
    <t>'2015-12-7'</t>
  </si>
  <si>
    <t>'2008-9-23'</t>
  </si>
  <si>
    <t>'2012-6-19'</t>
  </si>
  <si>
    <t>'2017-10-24'</t>
  </si>
  <si>
    <t>'2018-3-13'</t>
  </si>
  <si>
    <t>'2016-2-15'</t>
  </si>
  <si>
    <t>'2016-1-28'</t>
  </si>
  <si>
    <t>'2006-3-20'</t>
  </si>
  <si>
    <t>'2014-8-25'</t>
  </si>
  <si>
    <t>'2014-3-4'</t>
  </si>
  <si>
    <t>'2017-10-17'</t>
  </si>
  <si>
    <t>'2015-10-23'</t>
  </si>
  <si>
    <t>'2014-12-12'</t>
  </si>
  <si>
    <t>'2013-10-17'</t>
  </si>
  <si>
    <t>'2019-4-16'</t>
  </si>
  <si>
    <t>'2015-10-7'</t>
  </si>
  <si>
    <t>'2015-7-21'</t>
  </si>
  <si>
    <t>'2018-12-4'</t>
  </si>
  <si>
    <t>'2014-10-7'</t>
  </si>
  <si>
    <t>'2011-3-15'</t>
  </si>
  <si>
    <t>'2010-9-8'</t>
  </si>
  <si>
    <t>'2015-1-20'</t>
  </si>
  <si>
    <t>'2016-1-19'</t>
  </si>
  <si>
    <t>'2016-10-21'</t>
  </si>
  <si>
    <t>'2017-6-20'</t>
  </si>
  <si>
    <t>'2014-10-21'</t>
  </si>
  <si>
    <t>'2017-8-8'</t>
  </si>
  <si>
    <t>'2009-1-13'</t>
  </si>
  <si>
    <t>'2016-8-3'</t>
  </si>
  <si>
    <t>'2015-6-2'</t>
  </si>
  <si>
    <t>'2020-6-11'</t>
  </si>
  <si>
    <t>'2013-11-12'</t>
  </si>
  <si>
    <t>'1991-1-1'</t>
  </si>
  <si>
    <t>'1993-1-1'</t>
  </si>
  <si>
    <t>'2019-4-11'</t>
  </si>
  <si>
    <t>'2017-10-25'</t>
  </si>
  <si>
    <t>'2019-7-4'</t>
  </si>
  <si>
    <t>'2016-8-30'</t>
  </si>
  <si>
    <t>'2015-4-21'</t>
  </si>
  <si>
    <t>'2014-6-6'</t>
  </si>
  <si>
    <t>'2017-8-21'</t>
  </si>
  <si>
    <t>'2012-9-20'</t>
  </si>
  <si>
    <t>'2017-8-1'</t>
  </si>
  <si>
    <t>'2018-1-11'</t>
  </si>
  <si>
    <t>'2012-4-16'</t>
  </si>
  <si>
    <t>'2015-5-20'</t>
  </si>
  <si>
    <t>'2014-11-25'</t>
  </si>
  <si>
    <t>'2018-8-24'</t>
  </si>
  <si>
    <t>'2020-8-4'</t>
  </si>
  <si>
    <t>'2019-8-20'</t>
  </si>
  <si>
    <t>'2020-8-13'</t>
  </si>
  <si>
    <t>'2019-4-18'</t>
  </si>
  <si>
    <t>'2001-3-23'</t>
  </si>
  <si>
    <t>'2016-3-11'</t>
  </si>
  <si>
    <t>'2015-1-1'</t>
  </si>
  <si>
    <t>'2012-12-4'</t>
  </si>
  <si>
    <t>'2016-3-8'</t>
  </si>
  <si>
    <t>'2018-2-27'</t>
  </si>
  <si>
    <t>'2019-11-19'</t>
  </si>
  <si>
    <t>'2015-7-7'</t>
  </si>
  <si>
    <t>'2016-8-2'</t>
  </si>
  <si>
    <t>'2017-4-11'</t>
  </si>
  <si>
    <t>'2013-9-10'</t>
  </si>
  <si>
    <t>'2019-5-28'</t>
  </si>
  <si>
    <t>'2017-10-13'</t>
  </si>
  <si>
    <t>'2011-10-25'</t>
  </si>
  <si>
    <t>'2020-12-10'</t>
  </si>
  <si>
    <t>'2015-3-10'</t>
  </si>
  <si>
    <t>'2012-9-25'</t>
  </si>
  <si>
    <t>'2016-6-2'</t>
  </si>
  <si>
    <t>'2014-5-23'</t>
  </si>
  <si>
    <t>'2016-6-29'</t>
  </si>
  <si>
    <t>'2020-3-25'</t>
  </si>
  <si>
    <t>'2017-11-17'</t>
  </si>
  <si>
    <t>'2013-5-21'</t>
  </si>
  <si>
    <t>'2018-9-14'</t>
  </si>
  <si>
    <t>'2015-4-22'</t>
  </si>
  <si>
    <t>'2019-5-13'</t>
  </si>
  <si>
    <t>'2014-5-30'</t>
  </si>
  <si>
    <t>'2008-4-9'</t>
  </si>
  <si>
    <t>'2016-1-26'</t>
  </si>
  <si>
    <t>'2018-10-2'</t>
  </si>
  <si>
    <t>'2017-12-5'</t>
  </si>
  <si>
    <t>'2017-8-15'</t>
  </si>
  <si>
    <t>'2017-4-28'</t>
  </si>
  <si>
    <t>'2018-8-18'</t>
  </si>
  <si>
    <t>'2013-10-29'</t>
  </si>
  <si>
    <t>'2018-4-24'</t>
  </si>
  <si>
    <t>'2019-8-27'</t>
  </si>
  <si>
    <t>'2020-9-28'</t>
  </si>
  <si>
    <t>'2017-8-29'</t>
  </si>
  <si>
    <t>'2010-2-9'</t>
  </si>
  <si>
    <t>'2013-3-26'</t>
  </si>
  <si>
    <t>'2018-11-20'</t>
  </si>
  <si>
    <t>"Garry's Mod"</t>
  </si>
  <si>
    <t>'2016-1-2'</t>
  </si>
  <si>
    <t>"Assassin's Creed Unity"</t>
  </si>
  <si>
    <t>'2016-4-30'</t>
  </si>
  <si>
    <t>"Batman: Arkham City"</t>
  </si>
  <si>
    <t>'2016-5-21'</t>
  </si>
  <si>
    <t>"Resident Evil 6 Complete"</t>
  </si>
  <si>
    <t>'2016-6-15'</t>
  </si>
  <si>
    <t>"Limbo"</t>
  </si>
  <si>
    <t>"Resident Evil 4 Ultimate HD Edition"</t>
  </si>
  <si>
    <t>"Batman Arkham Asylum GOTY"</t>
  </si>
  <si>
    <t>'2016-8-17'</t>
  </si>
  <si>
    <t>"Saints Row IV National Treasure Edition"</t>
  </si>
  <si>
    <t>'2016-9-2'</t>
  </si>
  <si>
    <t>"Batman: Arkham Knight Premium Edition"</t>
  </si>
  <si>
    <t>'2016-10-14'</t>
  </si>
  <si>
    <t>"Left 4 Dead"</t>
  </si>
  <si>
    <t>'2016-10-31'</t>
  </si>
  <si>
    <t>"Left 4 Dead 2"</t>
  </si>
  <si>
    <t>"Dead Space"</t>
  </si>
  <si>
    <t>'2016-11-13'</t>
  </si>
  <si>
    <t>"The Witcher 2: Assassins of Kings Enhanced Edition"</t>
  </si>
  <si>
    <t>'2017-10-1'</t>
  </si>
  <si>
    <t>"Assassin's Creed II: Deluxe Edition"</t>
  </si>
  <si>
    <t>'2016-11-16'</t>
  </si>
  <si>
    <t>"Grand Theft Auto: San Andreas"</t>
  </si>
  <si>
    <t>'2016-11-28'</t>
  </si>
  <si>
    <t>"The Witcher: Enhanced Edition"</t>
  </si>
  <si>
    <t>"Batman Arkham Origins"</t>
  </si>
  <si>
    <t>'2016-11-29'</t>
  </si>
  <si>
    <t>'2017-2-13'</t>
  </si>
  <si>
    <t>"The Crew"</t>
  </si>
  <si>
    <t>'2016-12-18'</t>
  </si>
  <si>
    <t>"Assassin's Creed III"</t>
  </si>
  <si>
    <t>"Dark Souls Prepare To Die Edition"</t>
  </si>
  <si>
    <t>'2016-12-20'</t>
  </si>
  <si>
    <t>"Team Fortress Classic"</t>
  </si>
  <si>
    <t>'2016-12-22'</t>
  </si>
  <si>
    <t>"Opposing Force"</t>
  </si>
  <si>
    <t>"Half-Life"</t>
  </si>
  <si>
    <t>"Half-Life: Blue Shift"</t>
  </si>
  <si>
    <t>"Half-Life 2"</t>
  </si>
  <si>
    <t>"Half-Life 1: Source"</t>
  </si>
  <si>
    <t>"Half-Life 2: Episode One"</t>
  </si>
  <si>
    <t>"Half-Life 2: Episode Two"</t>
  </si>
  <si>
    <t>"Resident Evil Revelations 2 - Episode One: Penal Colony"</t>
  </si>
  <si>
    <t>'2016-12-25'</t>
  </si>
  <si>
    <t>"Bioshock"</t>
  </si>
  <si>
    <t>"Saints Row: The Third"</t>
  </si>
  <si>
    <t>'2017-2-22'</t>
  </si>
  <si>
    <t>"Spec Ops: The Line"</t>
  </si>
  <si>
    <t>'2017-3-19'</t>
  </si>
  <si>
    <t>'2017-10-19'</t>
  </si>
  <si>
    <t>"Alan Wake"</t>
  </si>
  <si>
    <t>'2017-5-14'</t>
  </si>
  <si>
    <t>'2020-8-2'</t>
  </si>
  <si>
    <t>"Alan Wake's American Nightmare"</t>
  </si>
  <si>
    <t>"PAYDAY 2"</t>
  </si>
  <si>
    <t>'2017-6-8'</t>
  </si>
  <si>
    <t>"Killing Floor"</t>
  </si>
  <si>
    <t>'2017-6-22'</t>
  </si>
  <si>
    <t>"Watch_Dogs"</t>
  </si>
  <si>
    <t>'2017-6-25'</t>
  </si>
  <si>
    <t>"Portal"</t>
  </si>
  <si>
    <t>'2017-6-23'</t>
  </si>
  <si>
    <t>"Portal 2"</t>
  </si>
  <si>
    <t>"Tomb Raider"</t>
  </si>
  <si>
    <t>'2017-8-2'</t>
  </si>
  <si>
    <t>"Counter-Strike: Condition Zero"</t>
  </si>
  <si>
    <t>'2017-6-28'</t>
  </si>
  <si>
    <t>"Borderlands 2 Game of the Year"</t>
  </si>
  <si>
    <t>'2017-7-4'</t>
  </si>
  <si>
    <t>"Day of Defeat"</t>
  </si>
  <si>
    <t>'2017-7-9'</t>
  </si>
  <si>
    <t>"Umbrella Corps"</t>
  </si>
  <si>
    <t>'2017-7-17'</t>
  </si>
  <si>
    <t>"DmC Devil May Cry"</t>
  </si>
  <si>
    <t>"Strider"</t>
  </si>
  <si>
    <t>"Shadow Warrior: Special Edition"</t>
  </si>
  <si>
    <t>'2017-7-20'</t>
  </si>
  <si>
    <t>"Outlast Deluxe Edition"</t>
  </si>
  <si>
    <t>'2017-7-21'</t>
  </si>
  <si>
    <t>"The Witcher 3: Wild Hunt - Game of the Year Edition"</t>
  </si>
  <si>
    <t>'2017-10-16'</t>
  </si>
  <si>
    <t>'2017-10-15'</t>
  </si>
  <si>
    <t>"Comix Zone"</t>
  </si>
  <si>
    <t>'2017-11-22'</t>
  </si>
  <si>
    <t>"Assassin's Creed IV: Black Flag"</t>
  </si>
  <si>
    <t>'2017-12-12'</t>
  </si>
  <si>
    <t>"Company of Heroes 2"</t>
  </si>
  <si>
    <t>'2017-12-14'</t>
  </si>
  <si>
    <t>"World in Conflict"</t>
  </si>
  <si>
    <t>'2017-12-18'</t>
  </si>
  <si>
    <t>"Assassin's Creed Brotherhood Deluxe"</t>
  </si>
  <si>
    <t>'2017-12-22'</t>
  </si>
  <si>
    <t>'2018-1-23'</t>
  </si>
  <si>
    <t>"Fallout 3 - Game of the Year"</t>
  </si>
  <si>
    <t>'2017-12-25'</t>
  </si>
  <si>
    <t>'2018-8-4'</t>
  </si>
  <si>
    <t>"Manhunt"</t>
  </si>
  <si>
    <t>'2018-1-31'</t>
  </si>
  <si>
    <t>"Grand Theft Auto: Vice City"</t>
  </si>
  <si>
    <t>"Grand Theft Auto III"</t>
  </si>
  <si>
    <t>"Max Payne"</t>
  </si>
  <si>
    <t>"Unreal Gold"</t>
  </si>
  <si>
    <t>'2018-5-23'</t>
  </si>
  <si>
    <t>"Assassin's Creed Revelations - Gold Edition"</t>
  </si>
  <si>
    <t>'2018-7-1'</t>
  </si>
  <si>
    <t>'2020-2-7'</t>
  </si>
  <si>
    <t>"Rust"</t>
  </si>
  <si>
    <t>'2018-7-4'</t>
  </si>
  <si>
    <t>"For Honor"</t>
  </si>
  <si>
    <t>'2018-8-26'</t>
  </si>
  <si>
    <t>"Overwatch"</t>
  </si>
  <si>
    <t>'2018-10-15'</t>
  </si>
  <si>
    <t>"Middle-earth: Shadow of Mordor"</t>
  </si>
  <si>
    <t>'2018-11-2'</t>
  </si>
  <si>
    <t>"Scribblenauts Unlimited"</t>
  </si>
  <si>
    <t>"Metal Gear Solid V: Ground Zeroes"</t>
  </si>
  <si>
    <t>'2018-12-25'</t>
  </si>
  <si>
    <t>"Metal Gear Solid V: The Phantom Pain"</t>
  </si>
  <si>
    <t>"A Story About My Uncle"</t>
  </si>
  <si>
    <t>'2019-1-13'</t>
  </si>
  <si>
    <t>"Watch_Dogs2 Gold Edition"</t>
  </si>
  <si>
    <t>'2019-2-8'</t>
  </si>
  <si>
    <t>"ENSLAVED: Odyssey to the West"</t>
  </si>
  <si>
    <t>'2019-4-6'</t>
  </si>
  <si>
    <t>"PAC-MAN Championship Edition DX+"</t>
  </si>
  <si>
    <t>"Impact Winter"</t>
  </si>
  <si>
    <t>'2019-4-7'</t>
  </si>
  <si>
    <t>"Borderlands: The Pre-Sequel"</t>
  </si>
  <si>
    <t>'2019-4-9'</t>
  </si>
  <si>
    <t>"Grand Theft Auto V"</t>
  </si>
  <si>
    <t>'2019-5-15'</t>
  </si>
  <si>
    <t>"Sleeping Dogs: Definitive Edition"</t>
  </si>
  <si>
    <t>'2019-6-29'</t>
  </si>
  <si>
    <t>"Day of Defeat: Source"</t>
  </si>
  <si>
    <t>'2019-7-9'</t>
  </si>
  <si>
    <t>"Deathmatch Classic"</t>
  </si>
  <si>
    <t>"Ricochet"</t>
  </si>
  <si>
    <t>"Counter-Strike: Source"</t>
  </si>
  <si>
    <t>"The Lab"</t>
  </si>
  <si>
    <t>"Fallout New Vegas Ultimate"</t>
  </si>
  <si>
    <t>'2019-7-27'</t>
  </si>
  <si>
    <t>'2019-12-23'</t>
  </si>
  <si>
    <t>"Fallout 4: Game of the Year Edition"</t>
  </si>
  <si>
    <t>"DiRT Rally"</t>
  </si>
  <si>
    <t>'2019-9-14'</t>
  </si>
  <si>
    <t>"LEGO Batman: The Videogame"</t>
  </si>
  <si>
    <t>'2019-9-20'</t>
  </si>
  <si>
    <t>"EGO Batman 2: DC Super Heroes"</t>
  </si>
  <si>
    <t>"LEGO Batman 3: Beyond Gotham"</t>
  </si>
  <si>
    <t>"Destiny 2"</t>
  </si>
  <si>
    <t>'2019-10-3'</t>
  </si>
  <si>
    <t>"Q.U.B.E. 2"</t>
  </si>
  <si>
    <t>'2019-10-24'</t>
  </si>
  <si>
    <t>"Layers of Fear"</t>
  </si>
  <si>
    <t>"Rise of the Tomb Raider: 20 Year Celebration"</t>
  </si>
  <si>
    <t>'2019-12-26'</t>
  </si>
  <si>
    <t>'2020-9-20'</t>
  </si>
  <si>
    <t>"The Elder Scrolls IV: Oblivion - Game of the Year Edition Deluxe"</t>
  </si>
  <si>
    <t>'2019-12-31'</t>
  </si>
  <si>
    <t>"Metro 2033 Redux"</t>
  </si>
  <si>
    <t>'2020-1-25'</t>
  </si>
  <si>
    <t>'2020-12-23'</t>
  </si>
  <si>
    <t>"Metro Last Light Redux"</t>
  </si>
  <si>
    <t>"South Park: The Stick of Truth"</t>
  </si>
  <si>
    <t>'2020-2-21'</t>
  </si>
  <si>
    <t>"South Park The Fractured But Whole"</t>
  </si>
  <si>
    <t>"Assassins Creed Syndicate"</t>
  </si>
  <si>
    <t>"Black Desert Online"</t>
  </si>
  <si>
    <t>'2020-2-29'</t>
  </si>
  <si>
    <t>"The Stanley Parable"</t>
  </si>
  <si>
    <t>'2020-3-20'</t>
  </si>
  <si>
    <t>"World War Z"</t>
  </si>
  <si>
    <t>'2020-3-26'</t>
  </si>
  <si>
    <t>"Uncharted: The Nathan Drake Collection"</t>
  </si>
  <si>
    <t>'2020-4-17'</t>
  </si>
  <si>
    <t>"Journey"</t>
  </si>
  <si>
    <t>"Just Cause 4"</t>
  </si>
  <si>
    <t>"Alien: Isolation Collection"</t>
  </si>
  <si>
    <t>'2020-4-26'</t>
  </si>
  <si>
    <t>"Total War: Shogun 2"</t>
  </si>
  <si>
    <t>'2020-4-27'</t>
  </si>
  <si>
    <t>"Amnesia: The Dark Descent"</t>
  </si>
  <si>
    <t>'2020-4-30'</t>
  </si>
  <si>
    <t>"Resident Evil HD Remaster"</t>
  </si>
  <si>
    <t>'2020-5-6'</t>
  </si>
  <si>
    <t>"Resident Evil 0: HD Remaster"</t>
  </si>
  <si>
    <t>"Sid Meier's Civilization VI"</t>
  </si>
  <si>
    <t>'2020-5-21'</t>
  </si>
  <si>
    <t>"FINAL FANTASY XIV Online"</t>
  </si>
  <si>
    <t>'2020-5-23'</t>
  </si>
  <si>
    <t>"The Evil Within"</t>
  </si>
  <si>
    <t>'2020-5-29'</t>
  </si>
  <si>
    <t>"Hellblade: Senua's Sacrifice"</t>
  </si>
  <si>
    <t>'2020-6-3'</t>
  </si>
  <si>
    <t>"Mirror's Edge"</t>
  </si>
  <si>
    <t>'2020-6-5'</t>
  </si>
  <si>
    <t>"Overcooked"</t>
  </si>
  <si>
    <t>'2020-6-7'</t>
  </si>
  <si>
    <t>"ARK: Survival Evolved"</t>
  </si>
  <si>
    <t>"SAMURAI SHODOWN NEOGEO COLLECTION"</t>
  </si>
  <si>
    <t>"Injustice: Gods Among Us Ultimate Edition"</t>
  </si>
  <si>
    <t>'2020-6-19'</t>
  </si>
  <si>
    <t>"Eye of the Beholder"</t>
  </si>
  <si>
    <t>"Eye of the Beholder II: The Legend of Darkmoon"</t>
  </si>
  <si>
    <t>"Eye of the Beholder III: Assault on Myth Drannor"</t>
  </si>
  <si>
    <t>"Pathway"</t>
  </si>
  <si>
    <t>'2020-6-23'</t>
  </si>
  <si>
    <t>"AER Memories of Old"</t>
  </si>
  <si>
    <t>'2020-6-26'</t>
  </si>
  <si>
    <t>"Stranger Things 3: The Game"</t>
  </si>
  <si>
    <t>"Hue"</t>
  </si>
  <si>
    <t>'2020-7-2'</t>
  </si>
  <si>
    <t>"Killing Floor 2"</t>
  </si>
  <si>
    <t>'2020-7-9'</t>
  </si>
  <si>
    <t>"Lifeless Planet: Premier Edition"</t>
  </si>
  <si>
    <t>"The Escapists 2"</t>
  </si>
  <si>
    <t>"Torchlight II"</t>
  </si>
  <si>
    <t>'2020-7-17'</t>
  </si>
  <si>
    <t>"Tacoma"</t>
  </si>
  <si>
    <t>'2020-7-24'</t>
  </si>
  <si>
    <t>"Next Up Hero"</t>
  </si>
  <si>
    <t>"Superbrothers: Sword &amp; Sworcery EP"</t>
  </si>
  <si>
    <t>'2020-8-3'</t>
  </si>
  <si>
    <t>"Barony"</t>
  </si>
  <si>
    <t>"20XX"</t>
  </si>
  <si>
    <t>"F1 2018"</t>
  </si>
  <si>
    <t>'2020-8-8'</t>
  </si>
  <si>
    <t>"Fall Guys: Ultimate Knockout"</t>
  </si>
  <si>
    <t>"Remnant: From the Ashes"</t>
  </si>
  <si>
    <t>'2020-8-18'</t>
  </si>
  <si>
    <t>"The Alto Collection"</t>
  </si>
  <si>
    <t>"God's Trigger"</t>
  </si>
  <si>
    <t>'2020-8-21'</t>
  </si>
  <si>
    <t>"Enter The Gungeon"</t>
  </si>
  <si>
    <t>"Serious Sam: The First Encounter"</t>
  </si>
  <si>
    <t>'2020-8-24'</t>
  </si>
  <si>
    <t>"HITMAN"</t>
  </si>
  <si>
    <t>'2020-8-27'</t>
  </si>
  <si>
    <t>"Shadowrun Collection"</t>
  </si>
  <si>
    <t>"Far Cry 3"</t>
  </si>
  <si>
    <t>'2020-9-1'</t>
  </si>
  <si>
    <t>"Tom Clancy's The Division"</t>
  </si>
  <si>
    <t>"Into The Breach"</t>
  </si>
  <si>
    <t>'2020-9-5'</t>
  </si>
  <si>
    <t>"Football Manager 2020"</t>
  </si>
  <si>
    <t>'2020-9-17'</t>
  </si>
  <si>
    <t>"Rocket League"</t>
  </si>
  <si>
    <t>'2020-9-23'</t>
  </si>
  <si>
    <t>"ABZU"</t>
  </si>
  <si>
    <t>'2020-10-13'</t>
  </si>
  <si>
    <t>"Bayonetta"</t>
  </si>
  <si>
    <t>'2020-10-16'</t>
  </si>
  <si>
    <t>"Amnesia: A Machine for Pigs"</t>
  </si>
  <si>
    <t>"Layers of Fear 2"</t>
  </si>
  <si>
    <t>'2020-10-23'</t>
  </si>
  <si>
    <t>"Dungeons 3"</t>
  </si>
  <si>
    <t>'2020-11-9'</t>
  </si>
  <si>
    <t>"Battlefield 3"</t>
  </si>
  <si>
    <t>'2020-12-2'</t>
  </si>
  <si>
    <t>"Cyberpunk 2077"</t>
  </si>
  <si>
    <t>'2020-12-9'</t>
  </si>
  <si>
    <t>"Cities: Skylines"</t>
  </si>
  <si>
    <t>'2020-12-17'</t>
  </si>
  <si>
    <t>"Prison Architect"</t>
  </si>
  <si>
    <t>"The Long Dark"</t>
  </si>
  <si>
    <t>'2020-12-19'</t>
  </si>
  <si>
    <t>"Brigador: Up-Armored Deluxe"</t>
  </si>
  <si>
    <t>'2020-12-22'</t>
  </si>
  <si>
    <t>"Tropico 5"</t>
  </si>
  <si>
    <t>'2020-12-24'</t>
  </si>
  <si>
    <t>"Inside"</t>
  </si>
  <si>
    <t>"Darkest Dungeon"</t>
  </si>
  <si>
    <t>'2020-12-25'</t>
  </si>
  <si>
    <t>"Grand Theft Auto IV: The Complete Edition"</t>
  </si>
  <si>
    <t>'2020-12-31'</t>
  </si>
  <si>
    <t>"STAR WARS Battlefront II"</t>
  </si>
  <si>
    <t>'2021-1-14'</t>
  </si>
  <si>
    <t>"Resident Evil Revelations"</t>
  </si>
  <si>
    <t>'2021-2-15'</t>
  </si>
  <si>
    <t>"Shadow of the Tomb Raider"</t>
  </si>
  <si>
    <t>"Assassin's Creed Chronicles: China"</t>
  </si>
  <si>
    <t>'2021-2-16'</t>
  </si>
  <si>
    <t>"Rage 2"</t>
  </si>
  <si>
    <t>'2021-2-24'</t>
  </si>
  <si>
    <t>"The Fall"</t>
  </si>
  <si>
    <t>'2021-3-23'</t>
  </si>
  <si>
    <t>"Assassin's Creed"</t>
  </si>
  <si>
    <t>'2021-3-24'</t>
  </si>
  <si>
    <t>"Subnautica"</t>
  </si>
  <si>
    <t>'2021-3-29'</t>
  </si>
  <si>
    <t>"The Witness"</t>
  </si>
  <si>
    <t>"ASTRO BOT Rescue Mission"</t>
  </si>
  <si>
    <t>"Resident Evil 5 Gold Edition"</t>
  </si>
  <si>
    <t>'2021-4-18'</t>
  </si>
  <si>
    <t>"Horizon Zero Dawn: Complete Edition"</t>
  </si>
  <si>
    <t>'2021-4-20'</t>
  </si>
  <si>
    <t>"Deponia: The Complete Journey"</t>
  </si>
  <si>
    <t>"Ken Follett's The Pillars of the Earth"</t>
  </si>
  <si>
    <t>"Little Nightmares"</t>
  </si>
  <si>
    <t>'2021-5-28'</t>
  </si>
  <si>
    <t>"Among Us"</t>
  </si>
  <si>
    <t>"Battlefield 4"</t>
  </si>
  <si>
    <t>'2021-6-2'</t>
  </si>
  <si>
    <t>"Frostpunk"</t>
  </si>
  <si>
    <t>'2021-6-3'</t>
  </si>
  <si>
    <t>"Control"</t>
  </si>
  <si>
    <t>'2021-6-10'</t>
  </si>
  <si>
    <t>"Genshin Impact"</t>
  </si>
  <si>
    <t>"Sonic Mania"</t>
  </si>
  <si>
    <t>'2021-6-24'</t>
  </si>
  <si>
    <t>"BioShock 2"</t>
  </si>
  <si>
    <t>'2021-7-8'</t>
  </si>
  <si>
    <t>"BioShock Infinite"</t>
  </si>
  <si>
    <t>"Battlefield 1"</t>
  </si>
  <si>
    <t>'2021-7-23'</t>
  </si>
  <si>
    <t>"Battlefield V"</t>
  </si>
  <si>
    <t>'2021-8-2'</t>
  </si>
  <si>
    <t>"https://cdn.thegamesdb.net/images/original/boxart/front/8506-1.jpg"</t>
  </si>
  <si>
    <t>"https://cdn.thegamesdb.net/images/original/boxart/front/19850-1.jpg"</t>
  </si>
  <si>
    <t>"https://cdn.thegamesdb.net/images/original/boxart/front/931-1.jpg"</t>
  </si>
  <si>
    <t>"https://cdn.thegamesdb.net/images/original/boxart/front/5950-2.jpg"</t>
  </si>
  <si>
    <t>"https://cdn.thegamesdb.net/images/original/boxart/front/19786-1.jpg"</t>
  </si>
  <si>
    <t>"https://cdn.thegamesdb.net/images/original/boxart/front/190-1.jpg"</t>
  </si>
  <si>
    <t>"https://cdn.thegamesdb.net/images/original/boxart/front/75681-1.jpg"</t>
  </si>
  <si>
    <t>"https://cdn.thegamesdb.net/images/original/boxart/front/21456-1.jpg"</t>
  </si>
  <si>
    <t>"https://cdn.thegamesdb.net/images/original/boxart/front/22-1.jpg"</t>
  </si>
  <si>
    <t>"https://cdn.thegamesdb.net/images/original/boxart/front/855-1.jpg"</t>
  </si>
  <si>
    <t>"https://cdn.thegamesdb.net/images/original/boxart/front/14-2.jpg"</t>
  </si>
  <si>
    <t>"https://cdn.thegamesdb.net/images/original/boxart/front/61268-1.jpg"</t>
  </si>
  <si>
    <t>"https://cdn.thegamesdb.net/images/original/boxart/front/318-2.jpg"</t>
  </si>
  <si>
    <t>"https://cdn.thegamesdb.net/images/original/boxart/front/790-1.jpg"</t>
  </si>
  <si>
    <t>"https://cdn.thegamesdb.net/images/original/boxart/front/55048-1.jpg"</t>
  </si>
  <si>
    <t>"https://cdn.thegamesdb.net/images/original/boxart/front/17645-1.jpg"</t>
  </si>
  <si>
    <t>"https://cdn.thegamesdb.net/images/original/boxart/front/20805-1.jpg"</t>
  </si>
  <si>
    <t>"https://cdn.thegamesdb.net/images/original/boxart/front/9302-1.jpg"</t>
  </si>
  <si>
    <t>"https://cdn.thegamesdb.net/images/original/boxart/front/10272-1.jpg"</t>
  </si>
  <si>
    <t>"https://cdn.thegamesdb.net/images/original/boxart/front/11038-1.jpg"</t>
  </si>
  <si>
    <t>"https://cdn.thegamesdb.net/images/original/boxart/front/6459-1.jpg"</t>
  </si>
  <si>
    <t>"https://cdn.thegamesdb.net/images/original/boxart/front/647-1.jpg"</t>
  </si>
  <si>
    <t>"https://cdn.thegamesdb.net/images/original/boxart/front/6458-1.jpg"</t>
  </si>
  <si>
    <t>"https://cdn.thegamesdb.net/images/original/boxart/front/18172-1.jpg"</t>
  </si>
  <si>
    <t>"https://cdn.thegamesdb.net/images/original/boxart/front/1547-1.jpg"</t>
  </si>
  <si>
    <t>"https://cdn.thegamesdb.net/images/original/boxart/front/1548-1.jpg"</t>
  </si>
  <si>
    <t>"https://cdn.thegamesdb.net/images/original/boxart/front/71750-1.jpg"</t>
  </si>
  <si>
    <t>"https://cdn.thegamesdb.net/images/original/boxart/front/13-1.jpg"</t>
  </si>
  <si>
    <t>"https://cdn.thegamesdb.net/images/original/boxart/front/2587-1.jpg"</t>
  </si>
  <si>
    <t>"https://cdn.thegamesdb.net/images/original/boxart/front/9357-1.jpg"</t>
  </si>
  <si>
    <t>"https://cdn.thegamesdb.net/images/original/boxart/front/9171-1.jpg"</t>
  </si>
  <si>
    <t>"https://cdn.thegamesdb.net/images/original/boxart/front/10763-1.jpg"</t>
  </si>
  <si>
    <t>"https://cdn.thegamesdb.net/images/original/boxart/front/17115-1.jpg"</t>
  </si>
  <si>
    <t>"https://cdn.thegamesdb.net/images/original/boxart/front/950-1.jpg"</t>
  </si>
  <si>
    <t>"https://cdn.thegamesdb.net/images/original/boxart/front/10284-1.jpg"</t>
  </si>
  <si>
    <t>"https://cdn.thegamesdb.net/images/original/boxart/front/158-1.jpg"</t>
  </si>
  <si>
    <t>"https://cdn.thegamesdb.net/images/original/boxart/front/914-1.jpg"</t>
  </si>
  <si>
    <t>"https://cdn.thegamesdb.net/images/original/boxart/front/2756-1.jpg"</t>
  </si>
  <si>
    <t>"https://cdn.thegamesdb.net/images/original/boxart/front/7807-1.jpg"</t>
  </si>
  <si>
    <t>"https://cdn.thegamesdb.net/images/original/boxart/front/5647-1.jpg"</t>
  </si>
  <si>
    <t>"https://cdn.thegamesdb.net/images/original/boxart/front/18097-1.jpg"</t>
  </si>
  <si>
    <t>"https://cdn.thegamesdb.net/images/original/boxart/front/37300-1.jpg"</t>
  </si>
  <si>
    <t>"https://cdn.thegamesdb.net/images/original/boxart/front/6431-1.png"</t>
  </si>
  <si>
    <t>"https://cdn.thegamesdb.net/images/original/boxart/front/19644-1.jpg"</t>
  </si>
  <si>
    <t>"https://cdn.thegamesdb.net/images/original/boxart/front/17861-1.jpg"</t>
  </si>
  <si>
    <t>"https://cdn.thegamesdb.net/images/original/boxart/front/17769-1.jpg"</t>
  </si>
  <si>
    <t>"https://cdn.thegamesdb.net/images/original/boxart/front/33255-1.jpg"</t>
  </si>
  <si>
    <t>"https://cdn.thegamesdb.net/images/original/boxart/front/87089-1.jpg"</t>
  </si>
  <si>
    <t>"https://cdn.thegamesdb.net/images/original/boxart/front/16252-1.jpg"</t>
  </si>
  <si>
    <t>"https://cdn.thegamesdb.net/images/original/boxart/front/16965-1.jpg"</t>
  </si>
  <si>
    <t>"https://cdn.thegamesdb.net/images/original/boxart/front/5968-1.jpg"</t>
  </si>
  <si>
    <t>"https://cdn.thegamesdb.net/images/original/boxart/front/1802-1.jpg"</t>
  </si>
  <si>
    <t>"https://cdn.thegamesdb.net/images/original/boxart/front/86-1.jpg"</t>
  </si>
  <si>
    <t>"https://cdn.thegamesdb.net/images/original/boxart/front/5284-1.jpg"</t>
  </si>
  <si>
    <t>"https://cdn.thegamesdb.net/images/original/boxart/front/789-1.jpg"</t>
  </si>
  <si>
    <t>"https://cdn.thegamesdb.net/images/original/boxart/front/788-1.jpg"</t>
  </si>
  <si>
    <t>"https://cdn.thegamesdb.net/images/original/boxart/front/780-1.jpg"</t>
  </si>
  <si>
    <t>"https://cdn.thegamesdb.net/images/original/boxart/front/42219-1.jpg"</t>
  </si>
  <si>
    <t>"https://cdn.thegamesdb.net/images/original/boxart/front/3595-1.jpg"</t>
  </si>
  <si>
    <t>"https://cdn.thegamesdb.net/images/original/boxart/front/19092-1.png"</t>
  </si>
  <si>
    <t>"https://cdn.thegamesdb.net/images/original/boxart/front/39931-1.jpg"</t>
  </si>
  <si>
    <t>"https://cdn.thegamesdb.net/images/original/boxart/front/32185-1.jpg"</t>
  </si>
  <si>
    <t>"https://cdn.thegamesdb.net/images/original/boxart/front/18857-1.jpg"</t>
  </si>
  <si>
    <t>"https://cdn.thegamesdb.net/images/original/boxart/front/13872-1.jpg"</t>
  </si>
  <si>
    <t>"https://cdn.thegamesdb.net/images/original/boxart/front/25164-1.jpg"</t>
  </si>
  <si>
    <t>"https://cdn.thegamesdb.net/images/original/boxart/front/23507-1.jpg"</t>
  </si>
  <si>
    <t>"https://cdn.thegamesdb.net/images/original/boxart/front/21324-1.jpg"</t>
  </si>
  <si>
    <t>"https://cdn.thegamesdb.net/images/original/boxart/front/86862-1.jpg"</t>
  </si>
  <si>
    <t>"https://cdn.thegamesdb.net/images/original/boxart/front/18206-1.jpg"</t>
  </si>
  <si>
    <t>"https://cdn.thegamesdb.net/images/original/boxart/front/18345-1.jpg"</t>
  </si>
  <si>
    <t>"https://cdn.thegamesdb.net/images/original/boxart/front/69330-1.jpg"</t>
  </si>
  <si>
    <t>"https://cdn.thegamesdb.net/images/original/boxart/front/23463-1.jpg"</t>
  </si>
  <si>
    <t>"https://cdn.thegamesdb.net/images/original/boxart/front/20952-1.jpg"</t>
  </si>
  <si>
    <t>"https://cdn.thegamesdb.net/images/original/boxart/front/10386-2.jpg"</t>
  </si>
  <si>
    <t>"https://cdn.thegamesdb.net/images/original/boxart/front/4199-2.jpg"</t>
  </si>
  <si>
    <t>"https://cdn.thegamesdb.net/images/original/boxart/front/18098-1.png"</t>
  </si>
  <si>
    <t>"https://cdn.thegamesdb.net/images/original/boxart/front/9108-1.jpg"</t>
  </si>
  <si>
    <t>"https://cdn.thegamesdb.net/images/original/boxart/front/3372-1.jpg"</t>
  </si>
  <si>
    <t>"https://cdn.thegamesdb.net/images/original/boxart/front/66992-1.jpg"</t>
  </si>
  <si>
    <t>"https://cdn.thegamesdb.net/images/original/boxart/front/60281-1.jpg"</t>
  </si>
  <si>
    <t>"https://cdn.thegamesdb.net/images/original/boxart/front/29227-1.jpg"</t>
  </si>
  <si>
    <t>"https://cdn.thegamesdb.net/images/original/boxart/front/33513-1.jpg"</t>
  </si>
  <si>
    <t>"https://cdn.thegamesdb.net/images/original/boxart/front/8972-1.jpg"</t>
  </si>
  <si>
    <t>"https://cdn.thegamesdb.net/images/original/boxart/front/10668-1.jpg"</t>
  </si>
  <si>
    <t>"https://cdn.thegamesdb.net/images/original/boxart/front/25080-1.jpg"</t>
  </si>
  <si>
    <t>"https://cdn.thegamesdb.net/images/original/boxart/front/50624-1.jpg"</t>
  </si>
  <si>
    <t>"https://cdn.thegamesdb.net/images/original/boxart/front/53849-1.jpg"</t>
  </si>
  <si>
    <t>"https://cdn.thegamesdb.net/images/original/boxart/front/50396-1.jpg"</t>
  </si>
  <si>
    <t>"https://cdn.thegamesdb.net/images/original/boxart/front/34835-1.jpg"</t>
  </si>
  <si>
    <t>"https://cdn.thegamesdb.net/images/original/boxart/front/60283-1.jpg"</t>
  </si>
  <si>
    <t>"https://cdn.thegamesdb.net/images/original/boxart/front/27774-1.jpg"</t>
  </si>
  <si>
    <t>"https://cdn.thegamesdb.net/images/original/boxart/front/27777-1.jpg"</t>
  </si>
  <si>
    <t>"https://cdn.thegamesdb.net/images/original/boxart/front/19779-1.jpg"</t>
  </si>
  <si>
    <t>"https://cdn.thegamesdb.net/images/original/boxart/front/51672-1.jpg"</t>
  </si>
  <si>
    <t>"https://cdn.thegamesdb.net/images/original/boxart/front/30645-1.jpg"</t>
  </si>
  <si>
    <t>"https://cdn.thegamesdb.net/images/original/boxart/front/35464-1.jpg"</t>
  </si>
  <si>
    <t>"https://cdn.thegamesdb.net/images/original/boxart/front/18045-1.jpg"</t>
  </si>
  <si>
    <t>"https://cdn.thegamesdb.net/images/original/boxart/front/67829-1.jpg"</t>
  </si>
  <si>
    <t>"https://cdn.thegamesdb.net/images/original/boxart/front/31758-1.jpg"</t>
  </si>
  <si>
    <t>"https://cdn.thegamesdb.net/images/original/boxart/front/53113-1.jpg"</t>
  </si>
  <si>
    <t>"https://cdn.thegamesdb.net/images/original/boxart/front/61061-1.jpg"</t>
  </si>
  <si>
    <t>"https://cdn.thegamesdb.net/images/original/boxart/front/19563-1.jpg"</t>
  </si>
  <si>
    <t>"https://cdn.thegamesdb.net/images/original/boxart/front/918-2.jpg"</t>
  </si>
  <si>
    <t>"https://cdn.thegamesdb.net/images/original/boxart/front/2547-1.jpg"</t>
  </si>
  <si>
    <t>"https://cdn.thegamesdb.net/images/original/boxart/front/24957-1.jpg"</t>
  </si>
  <si>
    <t>"https://cdn.thegamesdb.net/images/original/boxart/front/32264-1.jpg"</t>
  </si>
  <si>
    <t>"https://cdn.thegamesdb.net/images/original/boxart/front/36612-1.jpg"</t>
  </si>
  <si>
    <t>"https://cdn.thegamesdb.net/images/original/boxart/front/56035-1.jpg"</t>
  </si>
  <si>
    <t>"https://cdn.thegamesdb.net/images/original/boxart/front/18859-1.jpg"</t>
  </si>
  <si>
    <t>"https://cdn.thegamesdb.net/images/original/boxart/front/48347-1.jpg"</t>
  </si>
  <si>
    <t>"https://cdn.thegamesdb.net/images/original/boxart/front/7635-1.jpg"</t>
  </si>
  <si>
    <t>"https://cdn.thegamesdb.net/images/original/boxart/front/38546-1.jpg"</t>
  </si>
  <si>
    <t>"https://cdn.thegamesdb.net/images/original/boxart/front/28903-1.jpg"</t>
  </si>
  <si>
    <t>"https://cdn.thegamesdb.net/images/original/boxart/front/73497-1.jpg"</t>
  </si>
  <si>
    <t>"https://cdn.thegamesdb.net/images/original/boxart/front/19101-1.png"</t>
  </si>
  <si>
    <t>"https://cdn.thegamesdb.net/images/original/boxart/front/20984-1.png"</t>
  </si>
  <si>
    <t>"https://cdn.thegamesdb.net/images/original/boxart/front/20993-1.png"</t>
  </si>
  <si>
    <t>"https://cdn.thegamesdb.net/images/original/boxart/front/20994-1.png"</t>
  </si>
  <si>
    <t>"https://cdn.thegamesdb.net/images/original/boxart/front/64303-1.jpg"</t>
  </si>
  <si>
    <t>"https://cdn.thegamesdb.net/images/original/boxart/front/60255-1.jpg"</t>
  </si>
  <si>
    <t>"https://cdn.thegamesdb.net/images/original/boxart/front/62541-1.jpg"</t>
  </si>
  <si>
    <t>"https://cdn.thegamesdb.net/images/original/boxart/front/54560-1.jpg"</t>
  </si>
  <si>
    <t>"https://cdn.thegamesdb.net/images/original/boxart/front/27439-1.jpg"</t>
  </si>
  <si>
    <t>"https://cdn.thegamesdb.net/images/original/boxart/front/78180-1.jpg"</t>
  </si>
  <si>
    <t>"https://cdn.thegamesdb.net/images/original/boxart/front/61326-1.jpg"</t>
  </si>
  <si>
    <t>"https://cdn.thegamesdb.net/images/original/boxart/front/11499-1.jpg"</t>
  </si>
  <si>
    <t>"https://cdn.thegamesdb.net/images/original/boxart/front/48254-1.jpg"</t>
  </si>
  <si>
    <t>"https://cdn.thegamesdb.net/images/original/boxart/front/74984-1.jpg"</t>
  </si>
  <si>
    <t>"https://cdn.thegamesdb.net/images/original/boxart/front/9664-1.jpg"</t>
  </si>
  <si>
    <t>"https://cdn.thegamesdb.net/images/original/boxart/front/75305-1.jpg"</t>
  </si>
  <si>
    <t>"https://cdn.thegamesdb.net/images/original/boxart/front/34782-1.jpg"</t>
  </si>
  <si>
    <t>"https://cdn.thegamesdb.net/images/original/boxart/front/70501-1.jpg"</t>
  </si>
  <si>
    <t>"https://cdn.thegamesdb.net/images/original/boxart/front/76338-1.jpg"</t>
  </si>
  <si>
    <t>"https://cdn.thegamesdb.net/images/original/boxart/front/65895-1.jpg"</t>
  </si>
  <si>
    <t>"https://cdn.thegamesdb.net/images/original/boxart/front/75786-1.jpg"</t>
  </si>
  <si>
    <t>"https://cdn.thegamesdb.net/images/original/boxart/front/69761-1.jpg"</t>
  </si>
  <si>
    <t>"https://cdn.thegamesdb.net/images/original/boxart/front/37145-1.jpg"</t>
  </si>
  <si>
    <t>"https://cdn.thegamesdb.net/images/original/boxart/front/5532-1.jpg"</t>
  </si>
  <si>
    <t>"https://cdn.thegamesdb.net/images/original/boxart/front/44303-1.jpg"</t>
  </si>
  <si>
    <t>"https://cdn.thegamesdb.net/images/original/boxart/front/87286-1.jpg"</t>
  </si>
  <si>
    <t>"https://cdn.thegamesdb.net/images/original/boxart/front/4419-2.jpg"</t>
  </si>
  <si>
    <t>"https://cdn.thegamesdb.net/images/original/boxart/front/18902-1.jpg"</t>
  </si>
  <si>
    <t>"https://cdn.thegamesdb.net/images/original/boxart/front/53585-1.jpg"</t>
  </si>
  <si>
    <t>"https://cdn.thegamesdb.net/images/original/boxart/front/68765-1.jpg"</t>
  </si>
  <si>
    <t>"https://cdn.thegamesdb.net/images/original/boxart/front/29478-1.jpg"</t>
  </si>
  <si>
    <t>"https://cdn.thegamesdb.net/images/original/boxart/front/37529-1.jpg"</t>
  </si>
  <si>
    <t>"https://cdn.thegamesdb.net/images/original/boxart/front/44157-1.jpg"</t>
  </si>
  <si>
    <t>"https://cdn.thegamesdb.net/images/original/boxart/front/17640-1.jpg"</t>
  </si>
  <si>
    <t>"https://cdn.thegamesdb.net/images/original/boxart/front/64890-1.jpg"</t>
  </si>
  <si>
    <t>"https://cdn.thegamesdb.net/images/original/boxart/front/55083-1.jpg"</t>
  </si>
  <si>
    <t>"https://cdn.thegamesdb.net/images/original/boxart/front/2599-1.jpg"</t>
  </si>
  <si>
    <t>"https://cdn.thegamesdb.net/images/original/boxart/front/14517-1.jpg"</t>
  </si>
  <si>
    <t>"https://cdn.thegamesdb.net/images/original/boxart/front/17162-1.jpg"</t>
  </si>
  <si>
    <t>"https://cdn.thegamesdb.net/images/original/boxart/front/23617-1.jpg"</t>
  </si>
  <si>
    <t>"https://cdn.thegamesdb.net/images/original/boxart/front/50152-1.jpg"</t>
  </si>
  <si>
    <t>"https://cdn.thegamesdb.net/images/original/boxart/front/19998-1.jpg"</t>
  </si>
  <si>
    <t>"https://cdn.thegamesdb.net/images/original/boxart/front/38031-1.jpg"</t>
  </si>
  <si>
    <t>"https://cdn.thegamesdb.net/images/original/boxart/front/25806-1.jpg"</t>
  </si>
  <si>
    <t>"https://cdn.thegamesdb.net/images/original/boxart/front/88462-1.jpg"</t>
  </si>
  <si>
    <t>"https://cdn.thegamesdb.net/images/original/boxart/front/54115-1.jpg"</t>
  </si>
  <si>
    <t>"https://cdn.thegamesdb.net/images/original/boxart/front/15186-1.jpg"</t>
  </si>
  <si>
    <t>"https://cdn.thegamesdb.net/images/original/boxart/front/53994-1.jpg"</t>
  </si>
  <si>
    <t>"https://cdn.thegamesdb.net/images/original/boxart/front/27437-1.jpg"</t>
  </si>
  <si>
    <t>"https://cdn.thegamesdb.net/images/original/boxart/front/61224-1.jpg"</t>
  </si>
  <si>
    <t>"https://cdn.thegamesdb.net/images/original/boxart/front/21303-1.jpg"</t>
  </si>
  <si>
    <t>"https://cdn.thegamesdb.net/images/original/boxart/front/12-1.jpg"</t>
  </si>
  <si>
    <t>"https://cdn.thegamesdb.net/images/original/boxart/front/62243-1.jpg"</t>
  </si>
  <si>
    <t>"https://cdn.thegamesdb.net/images/original/boxart/front/17111-1.jpg"</t>
  </si>
  <si>
    <t>"https://cdn.thegamesdb.net/images/original/boxart/front/61209-1.jpg"</t>
  </si>
  <si>
    <t>"https://cdn.thegamesdb.net/images/original/boxart/front/57-2.jpg"</t>
  </si>
  <si>
    <t>"https://cdn.thegamesdb.net/images/original/boxart/front/51667-1.jpg"</t>
  </si>
  <si>
    <t>"https://cdn.thegamesdb.net/images/original/boxart/front/22649-1.jpg"</t>
  </si>
  <si>
    <t>"https://cdn.thegamesdb.net/images/original/boxart/front/61920-1.jpg"</t>
  </si>
  <si>
    <t>"https://cdn.thegamesdb.net/images/original/boxart/front/51981-1.jpg"</t>
  </si>
  <si>
    <t>"https://cdn.thegamesdb.net/images/original/boxart/front/77267-1.jpg"</t>
  </si>
  <si>
    <t>"https://cdn.thegamesdb.net/images/original/boxart/front/16691-1.jpg"</t>
  </si>
  <si>
    <t>"https://cdn.thegamesdb.net/images/original/boxart/front/54996-1.jpg"</t>
  </si>
  <si>
    <t>"https://cdn.thegamesdb.net/images/original/boxart/front/64817-1.jpg"</t>
  </si>
  <si>
    <t>"https://cdn.thegamesdb.net/images/original/boxart/front/78243-1.jpg"</t>
  </si>
  <si>
    <t>"https://cdn.thegamesdb.net/images/original/boxart/front/46074-1.jpg"</t>
  </si>
  <si>
    <t>"https://cdn.thegamesdb.net/images/original/boxart/front/649-2.jpg"</t>
  </si>
  <si>
    <t>"https://cdn.thegamesdb.net/images/original/boxart/front/936-1.jpg"</t>
  </si>
  <si>
    <t>"https://cdn.thegamesdb.net/images/original/boxart/front/36615-1.jpg"</t>
  </si>
  <si>
    <t>"https://cdn.thegamesdb.net/images/original/boxart/front/55756-1.jpg"</t>
  </si>
  <si>
    <t>NULL</t>
  </si>
  <si>
    <t>("Assassin's Creed Unity", 2, '2014-10-28', 44.45, '2016-4-30', '2016-4-30', NULL, "https://cdn.thegamesdb.net/images/original/boxart/front/19850-1.jpg"),</t>
  </si>
  <si>
    <t>("Limbo", 1, '2011-8-2', 0, '2016-6-21', NULL, NULL, "https://cdn.thegamesdb.net/images/original/boxart/front/5950-2.jpg"),</t>
  </si>
  <si>
    <t>("Saints Row IV National Treasure Edition", 2, '2014-7-8', 20.1, '2016-9-2', '2016-9-2', NULL, "https://cdn.thegamesdb.net/images/original/boxart/front/75681-1.jpg"),</t>
  </si>
  <si>
    <t>("Left 4 Dead", 4, '2008-11-17', 9.36, '2016-10-31', NULL, NULL, "https://cdn.thegamesdb.net/images/original/boxart/front/22-1.jpg"),</t>
  </si>
  <si>
    <t>("The Crew", 1, '2014-11-11', 0, '2016-12-18', NULL, NULL, "https://cdn.thegamesdb.net/images/original/boxart/front/20805-1.jpg"),</t>
  </si>
  <si>
    <t>("Assassin's Creed III", 1, '2012-11-20', 0, '2016-12-18', NULL, NULL, "https://cdn.thegamesdb.net/images/original/boxart/front/9302-1.jpg"),</t>
  </si>
  <si>
    <t>("Dark Souls Prepare To Die Edition", 2, '2012-8-24', 16.57, '2016-12-20', '2016-12-20', NULL, "https://cdn.thegamesdb.net/images/original/boxart/front/10272-1.jpg"),</t>
  </si>
  <si>
    <t>("Team Fortress Classic", 4, '1999-6-30', 1.79, '2016-12-22', NULL, NULL, "https://cdn.thegamesdb.net/images/original/boxart/front/11038-1.jpg"),</t>
  </si>
  <si>
    <t>("Opposing Force", 1, '1999-11-1', 1.79, '2016-12-22', NULL, NULL, "https://cdn.thegamesdb.net/images/original/boxart/front/6459-1.jpg"),</t>
  </si>
  <si>
    <t>("Half-Life", 2, '1998-11-19', 3.35, '2016-12-22', '2016-12-22', NULL, "https://cdn.thegamesdb.net/images/original/boxart/front/647-1.jpg"),</t>
  </si>
  <si>
    <t>("Half-Life: Blue Shift", 1, '2001-6-12', 1.79, '2016-12-22', NULL, NULL, "https://cdn.thegamesdb.net/images/original/boxart/front/6458-1.jpg"),</t>
  </si>
  <si>
    <t>("Half-Life 2", 1, '2004-11-16', 3.35, '2016-12-22', NULL, NULL, "https://cdn.thegamesdb.net/images/original/boxart/front/11038-1.jpg"),</t>
  </si>
  <si>
    <t>("Half-Life 1: Source", 4, '2004-6-1', 3.35, '2016-12-22', NULL, NULL, "https://cdn.thegamesdb.net/images/original/boxart/front/18172-1.jpg"),</t>
  </si>
  <si>
    <t>("Half-Life 2: Episode One", 1, '2006-6-1', 2.75, '2016-12-22', NULL, NULL, "https://cdn.thegamesdb.net/images/original/boxart/front/1547-1.jpg"),</t>
  </si>
  <si>
    <t>("Half-Life 2: Episode Two", 1, '2007-10-10', 2.75, '2016-12-22', NULL, NULL, "https://cdn.thegamesdb.net/images/original/boxart/front/1548-1.jpg"),</t>
  </si>
  <si>
    <t>("Resident Evil Revelations 2 - Episode One: Penal Colony", 1, '2015-2-25', 2.55, '2016-12-25', NULL, NULL, "https://cdn.thegamesdb.net/images/original/boxart/front/71750-1.jpg"),</t>
  </si>
  <si>
    <t>("Saints Row: The Third", 1, '2011-11-1', 9.98, '2017-2-22', NULL, NULL, "https://cdn.thegamesdb.net/images/original/boxart/front/2587-1.jpg"),</t>
  </si>
  <si>
    <t>("Alan Wake's American Nightmare", 1, '2012-5-22', 0, '2017-5-14', NULL, NULL, "https://cdn.thegamesdb.net/images/original/boxart/front/10763-1.jpg"),</t>
  </si>
  <si>
    <t>("PAYDAY 2", 4, '2013-8-15', 0, '2017-6-8', NULL, NULL, "https://cdn.thegamesdb.net/images/original/boxart/front/17115-1.jpg"),</t>
  </si>
  <si>
    <t>("Killing Floor", 4, '2009-5-14', 0, '2017-6-22', NULL, NULL, "https://cdn.thegamesdb.net/images/original/boxart/front/950-1.jpg"),</t>
  </si>
  <si>
    <t>("Portal", 1, '2007-10-9', 2.09, '2017-6-23', NULL, NULL, "https://cdn.thegamesdb.net/images/original/boxart/front/158-1.jpg"),</t>
  </si>
  <si>
    <t>("Portal 2", 1, '2011-4-19', 3.74, '2017-6-23', NULL, NULL, "https://cdn.thegamesdb.net/images/original/boxart/front/914-1.jpg"),</t>
  </si>
  <si>
    <t>("Counter-Strike: Condition Zero", 4, '2004-3-23', 6.98, '2017-6-28', NULL, NULL, "https://cdn.thegamesdb.net/images/original/boxart/front/7807-1.jpg"),</t>
  </si>
  <si>
    <t>("Day of Defeat", 1, '2003-5-1', 0.57, '2017-7-9', NULL, NULL, "https://cdn.thegamesdb.net/images/original/boxart/front/18097-1.jpg"),</t>
  </si>
  <si>
    <t>("Umbrella Corps", 4, '2016-6-21', 0, '2017-7-17', NULL, NULL, "https://cdn.thegamesdb.net/images/original/boxart/front/37300-1.jpg"),</t>
  </si>
  <si>
    <t>("Strider", 1, '2014-2-18', 0, '2017-7-17', NULL, NULL, "https://cdn.thegamesdb.net/images/original/boxart/front/19644-1.jpg"),</t>
  </si>
  <si>
    <t>("Shadow Warrior: Special Edition", 1, '2013-9-23', 0, '2017-7-20', NULL, NULL, "https://cdn.thegamesdb.net/images/original/boxart/front/17861-1.jpg"),</t>
  </si>
  <si>
    <t>("Outlast Deluxe Edition", 1, '2013-9-4', 0, '2017-7-21', NULL, NULL, "https://cdn.thegamesdb.net/images/original/boxart/front/17769-1.jpg"),</t>
  </si>
  <si>
    <t>("Assassin's Creed IV: Black Flag", 1, '2013-11-19', 0, '2017-12-12', NULL, NULL, "https://cdn.thegamesdb.net/images/original/boxart/front/16252-1.jpg"),</t>
  </si>
  <si>
    <t>("Company of Heroes 2", 1, '2013-6-25', 0, '2017-12-14', NULL, NULL, "https://cdn.thegamesdb.net/images/original/boxart/front/16965-1.jpg"),</t>
  </si>
  <si>
    <t>("World in Conflict", 1, '2007-9-18', 0, '2017-12-18', NULL, NULL, "https://cdn.thegamesdb.net/images/original/boxart/front/5968-1.jpg"),</t>
  </si>
  <si>
    <t>("Manhunt", 1, '2004-4-20', 0, '2018-1-31', NULL, NULL, "https://cdn.thegamesdb.net/images/original/boxart/front/5284-1.jpg"),</t>
  </si>
  <si>
    <t>("Grand Theft Auto: Vice City", 1, '2003-5-12', 3.34, '2018-1-31', NULL, NULL, "https://cdn.thegamesdb.net/images/original/boxart/front/789-1.jpg"),</t>
  </si>
  <si>
    <t>("Grand Theft Auto III", 1, '2002-5-20', 0, '2018-1-31', NULL, NULL, "https://cdn.thegamesdb.net/images/original/boxart/front/788-1.jpg"),</t>
  </si>
  <si>
    <t>("Max Payne", 1, '2001-7-23', 0, '2018-1-31', NULL, NULL, "https://cdn.thegamesdb.net/images/original/boxart/front/780-1.jpg"),</t>
  </si>
  <si>
    <t>("Unreal Gold", 1, '1998-4-30', 0, '2018-5-23', NULL, NULL, "https://cdn.thegamesdb.net/images/original/boxart/front/42219-1.jpg"),</t>
  </si>
  <si>
    <t>("Rust", 4, '2013-12-11', 15.25, '2018-7-4', NULL, NULL, "https://cdn.thegamesdb.net/images/original/boxart/front/19092-1.png"),</t>
  </si>
  <si>
    <t>("For Honor", 1, '2017-2-14', 0, '2018-8-26', NULL, NULL, "https://cdn.thegamesdb.net/images/original/boxart/front/39931-1.jpg"),</t>
  </si>
  <si>
    <t>("Overwatch", 4, '2016-5-24', 0, '2018-10-15', NULL, NULL, "https://cdn.thegamesdb.net/images/original/boxart/front/32185-1.jpg"),</t>
  </si>
  <si>
    <t>("Middle-earth: Shadow of Mordor", 1, '2014-9-30', 3.49, '2018-11-2', NULL, NULL, "https://cdn.thegamesdb.net/images/original/boxart/front/18857-1.jpg"),</t>
  </si>
  <si>
    <t>("Scribblenauts Unlimited", 1, '2012-11-20', 0, '2018-11-2', NULL, NULL, "https://cdn.thegamesdb.net/images/original/boxart/front/13872-1.jpg"),</t>
  </si>
  <si>
    <t>("Metal Gear Solid V: Ground Zeroes", 1, '2014-12-18', 0, '2018-12-25', NULL, NULL, "https://cdn.thegamesdb.net/images/original/boxart/front/25164-1.jpg"),</t>
  </si>
  <si>
    <t>("Metal Gear Solid V: The Phantom Pain", 1, '2015-9-1', 33.43, '2018-12-25', NULL, NULL, "https://cdn.thegamesdb.net/images/original/boxart/front/23507-1.jpg"),</t>
  </si>
  <si>
    <t>("A Story About My Uncle", 1, '2014-5-25', 0, '2019-1-13', NULL, NULL, "https://cdn.thegamesdb.net/images/original/boxart/front/21324-1.jpg"),</t>
  </si>
  <si>
    <t>("Watch_Dogs2 Gold Edition", 1, '2016-11-15', 31.99, '2019-2-8', NULL, NULL, "https://cdn.thegamesdb.net/images/original/boxart/front/86862-1.jpg"),</t>
  </si>
  <si>
    <t>("ENSLAVED: Odyssey to the West", 1, '2013-11-25', 0, '2019-4-6', NULL, NULL, "https://cdn.thegamesdb.net/images/original/boxart/front/18206-1.jpg"),</t>
  </si>
  <si>
    <t>("PAC-MAN Championship Edition DX+", 4, '2013-9-24', 0, '2019-4-6', NULL, NULL, "https://cdn.thegamesdb.net/images/original/boxart/front/18345-1.jpg"),</t>
  </si>
  <si>
    <t>("Impact Winter", 1, '2017-5-22', 3.47, '2019-4-7', NULL, NULL, "https://cdn.thegamesdb.net/images/original/boxart/front/69330-1.jpg"),</t>
  </si>
  <si>
    <t>("Borderlands: The Pre-Sequel", 1, '2014-10-17', 11.87, '2019-4-9', NULL, NULL, "https://cdn.thegamesdb.net/images/original/boxart/front/23463-1.jpg"),</t>
  </si>
  <si>
    <t>("Sleeping Dogs: Definitive Edition", 1, '2012-8-14', 6, '2019-6-29', NULL, NULL, "https://cdn.thegamesdb.net/images/original/boxart/front/10386-2.jpg"),</t>
  </si>
  <si>
    <t>("Day of Defeat: Source", 4, '2005-9-26', 0.99, '2019-7-9', NULL, NULL, "https://cdn.thegamesdb.net/images/original/boxart/front/4199-2.jpg"),</t>
  </si>
  <si>
    <t>("Deathmatch Classic", 4, '2001-6-1', 0.57, '2019-7-9', NULL, NULL, "https://cdn.thegamesdb.net/images/original/boxart/front/18098-1.png"),</t>
  </si>
  <si>
    <t>("Ricochet", 4, '2000-11-1', 0.57, '2019-7-9', NULL, NULL, "https://cdn.thegamesdb.net/images/original/boxart/front/9108-1.jpg"),</t>
  </si>
  <si>
    <t>("Counter-Strike: Source", 4, '2004-11-4', 0.99, '2019-7-9', NULL, NULL, "https://cdn.thegamesdb.net/images/original/boxart/front/3372-1.jpg"),</t>
  </si>
  <si>
    <t>("The Lab", 1, '2016-4-5', 0, '2019-7-9', NULL, NULL, "https://cdn.thegamesdb.net/images/original/boxart/front/66992-1.jpg"),</t>
  </si>
  <si>
    <t>("Fallout 4: Game of the Year Edition", 1, '2015-11-10', 47.47, '2019-7-27', NULL, NULL, "https://cdn.thegamesdb.net/images/original/boxart/front/29227-1.jpg"),</t>
  </si>
  <si>
    <t>("DiRT Rally", 4, '2015-12-7', 0, '2019-9-14', NULL, NULL, "https://cdn.thegamesdb.net/images/original/boxart/front/33513-1.jpg"),</t>
  </si>
  <si>
    <t>("LEGO Batman: The Videogame", 1, '2008-9-23', 0, '2019-9-20', NULL, NULL, "https://cdn.thegamesdb.net/images/original/boxart/front/8972-1.jpg"),</t>
  </si>
  <si>
    <t>("EGO Batman 2: DC Super Heroes", 1, '2012-6-19', 0, '2019-9-20', NULL, NULL, "https://cdn.thegamesdb.net/images/original/boxart/front/10668-1.jpg"),</t>
  </si>
  <si>
    <t>("LEGO Batman 3: Beyond Gotham", 1, '2014-11-11', 0, '2019-9-20', NULL, NULL, "https://cdn.thegamesdb.net/images/original/boxart/front/25080-1.jpg"),</t>
  </si>
  <si>
    <t>("Destiny 2", 4, '2017-10-24', 0, '2019-10-3', NULL, NULL, "https://cdn.thegamesdb.net/images/original/boxart/front/50624-1.jpg"),</t>
  </si>
  <si>
    <t>("Q.U.B.E. 2", 1, '2018-3-13', 0, '2019-10-24', NULL, NULL, "https://cdn.thegamesdb.net/images/original/boxart/front/53849-1.jpg"),</t>
  </si>
  <si>
    <t>("Layers of Fear", 1, '2016-2-15', 0, '2019-10-24', NULL, NULL, "https://cdn.thegamesdb.net/images/original/boxart/front/50396-1.jpg"),</t>
  </si>
  <si>
    <t>("The Elder Scrolls IV: Oblivion - Game of the Year Edition Deluxe", 1, '2006-3-20', 10.67, '2019-12-31', NULL, NULL, "https://cdn.thegamesdb.net/images/original/boxart/front/60283-1.jpg"),</t>
  </si>
  <si>
    <t>("Metro Last Light Redux", 1, '2014-8-25', 9.36, '2020-1-25', NULL, NULL, "https://cdn.thegamesdb.net/images/original/boxart/front/27777-1.jpg"),</t>
  </si>
  <si>
    <t>("South Park: The Stick of Truth", 1, '2014-3-4', 8.09, '2020-2-21', NULL, NULL, "https://cdn.thegamesdb.net/images/original/boxart/front/19779-1.jpg"),</t>
  </si>
  <si>
    <t>("South Park The Fractured But Whole", 1, '2017-10-17', 13.5, '2020-2-21', NULL, NULL, "https://cdn.thegamesdb.net/images/original/boxart/front/51672-1.jpg"),</t>
  </si>
  <si>
    <t>("Assassins Creed Syndicate", 1, '2015-10-23', 0, '2020-2-21', NULL, NULL, "https://cdn.thegamesdb.net/images/original/boxart/front/30645-1.jpg"),</t>
  </si>
  <si>
    <t>("Black Desert Online", 4, '2014-12-12', 0, '2020-2-29', NULL, NULL, "https://cdn.thegamesdb.net/images/original/boxart/front/35464-1.jpg"),</t>
  </si>
  <si>
    <t>("The Stanley Parable", 1, '2013-10-17', 0, '2020-3-20', NULL, NULL, "https://cdn.thegamesdb.net/images/original/boxart/front/18045-1.jpg"),</t>
  </si>
  <si>
    <t>("World War Z", 4, '2019-4-16', 0, '2020-3-26', NULL, NULL, "https://cdn.thegamesdb.net/images/original/boxart/front/67829-1.jpg"),</t>
  </si>
  <si>
    <t>("Uncharted: The Nathan Drake Collection", 1, '2015-10-7', 0, '2020-4-17', NULL, NULL, "https://cdn.thegamesdb.net/images/original/boxart/front/31758-1.jpg"),</t>
  </si>
  <si>
    <t>("Journey", 1, '2015-7-21', 0, '2020-4-17', NULL, NULL, "https://cdn.thegamesdb.net/images/original/boxart/front/53113-1.jpg"),</t>
  </si>
  <si>
    <t>("Just Cause 4", 1, '2018-12-4', 0, '2020-4-17', NULL, NULL, "https://cdn.thegamesdb.net/images/original/boxart/front/61061-1.jpg"),</t>
  </si>
  <si>
    <t>("Alien: Isolation Collection", 1, '2014-10-7', 31.73, '2020-4-26', NULL, NULL, "https://cdn.thegamesdb.net/images/original/boxart/front/19563-1.jpg"),</t>
  </si>
  <si>
    <t>("Total War: Shogun 2", 1, '2011-3-15', 0, '2020-4-27', NULL, NULL, "https://cdn.thegamesdb.net/images/original/boxart/front/918-2.jpg"),</t>
  </si>
  <si>
    <t>("Amnesia: The Dark Descent", 1, '2010-9-8', 0, '2020-4-30', NULL, NULL, "https://cdn.thegamesdb.net/images/original/boxart/front/2547-1.jpg"),</t>
  </si>
  <si>
    <t>("Resident Evil 0: HD Remaster", 1, '2016-1-19', 32.75, '2020-5-6', NULL, NULL, "https://cdn.thegamesdb.net/images/original/boxart/front/32264-1.jpg"),</t>
  </si>
  <si>
    <t>("Sid Meier's Civilization VI", 1, '2016-10-21', 0, '2020-5-21', NULL, NULL, "https://cdn.thegamesdb.net/images/original/boxart/front/36612-1.jpg"),</t>
  </si>
  <si>
    <t>("FINAL FANTASY XIV Online", 4, '2017-6-20', 0, '2020-5-23', NULL, NULL, "https://cdn.thegamesdb.net/images/original/boxart/front/56035-1.jpg"),</t>
  </si>
  <si>
    <t>("The Evil Within", 1, '2014-10-21', 15.1, '2020-5-29', NULL, NULL, "https://cdn.thegamesdb.net/images/original/boxart/front/18859-1.jpg"),</t>
  </si>
  <si>
    <t>("Hellblade: Senua's Sacrifice", 1, '2017-8-8', 14.4, '2020-6-3', NULL, NULL, "https://cdn.thegamesdb.net/images/original/boxart/front/48347-1.jpg"),</t>
  </si>
  <si>
    <t>("Mirror's Edge", 1, '2009-1-13', 0, '2020-6-5', NULL, NULL, "https://cdn.thegamesdb.net/images/original/boxart/front/7635-1.jpg"),</t>
  </si>
  <si>
    <t>("Overcooked", 4, '2016-8-3', 0, '2020-6-7', NULL, NULL, "https://cdn.thegamesdb.net/images/original/boxart/front/38546-1.jpg"),</t>
  </si>
  <si>
    <t>("ARK: Survival Evolved", 4, '2015-6-2', 0, '2020-6-11', NULL, NULL, "https://cdn.thegamesdb.net/images/original/boxart/front/28903-1.jpg"),</t>
  </si>
  <si>
    <t>("SAMURAI SHODOWN NEOGEO COLLECTION", 4, '2020-6-11', 0, '2020-6-11', NULL, NULL, "https://cdn.thegamesdb.net/images/original/boxart/front/73497-1.jpg"),</t>
  </si>
  <si>
    <t>("Injustice: Gods Among Us Ultimate Edition", 1, '2013-11-12', 0, '2020-6-19', NULL, NULL, "https://cdn.thegamesdb.net/images/original/boxart/front/19101-1.png"),</t>
  </si>
  <si>
    <t>("Eye of the Beholder", 1, '1991-1-1', 0, '2020-6-19', NULL, NULL, "https://cdn.thegamesdb.net/images/original/boxart/front/20984-1.png"),</t>
  </si>
  <si>
    <t>("Eye of the Beholder II: The Legend of Darkmoon", 1, '1991-1-1', 0, '2020-6-19', NULL, NULL, "https://cdn.thegamesdb.net/images/original/boxart/front/20993-1.png"),</t>
  </si>
  <si>
    <t>("Eye of the Beholder III: Assault on Myth Drannor", 1, '1993-1-1', 0, '2020-6-19', NULL, NULL, "https://cdn.thegamesdb.net/images/original/boxart/front/20994-1.png"),</t>
  </si>
  <si>
    <t>("Pathway", 1, '2019-4-11', 0, '2020-6-23', NULL, NULL, "https://cdn.thegamesdb.net/images/original/boxart/front/64303-1.jpg"),</t>
  </si>
  <si>
    <t>("AER Memories of Old", 1, '2017-10-25', 0, '2020-6-26', NULL, NULL, "https://cdn.thegamesdb.net/images/original/boxart/front/60255-1.jpg"),</t>
  </si>
  <si>
    <t>("Stranger Things 3: The Game", 1, '2019-7-4', 0, '2020-6-26', NULL, NULL, "https://cdn.thegamesdb.net/images/original/boxart/front/62541-1.jpg"),</t>
  </si>
  <si>
    <t>("Hue", 1, '2016-8-30', 0, '2020-7-2', NULL, NULL, "https://cdn.thegamesdb.net/images/original/boxart/front/54560-1.jpg"),</t>
  </si>
  <si>
    <t>("Killing Floor 2", 4, '2015-4-21', 0, '2020-7-9', NULL, NULL, "https://cdn.thegamesdb.net/images/original/boxart/front/27439-1.jpg"),</t>
  </si>
  <si>
    <t>("Lifeless Planet: Premier Edition", 1, '2014-6-6', 0, '2020-7-9', NULL, NULL, "https://cdn.thegamesdb.net/images/original/boxart/front/78180-1.jpg"),</t>
  </si>
  <si>
    <t>("The Escapists 2", 4, '2017-8-21', 0, '2020-7-9', NULL, NULL, "https://cdn.thegamesdb.net/images/original/boxart/front/61326-1.jpg"),</t>
  </si>
  <si>
    <t>("Torchlight II", 4, '2012-9-20', 0, '2020-7-17', NULL, NULL, "https://cdn.thegamesdb.net/images/original/boxart/front/11499-1.jpg"),</t>
  </si>
  <si>
    <t>("Tacoma", 1, '2017-8-1', 0, '2020-7-24', NULL, NULL, "https://cdn.thegamesdb.net/images/original/boxart/front/48254-1.jpg"),</t>
  </si>
  <si>
    <t>("Next Up Hero", 1, '2018-1-11', 0, '2020-7-24', NULL, NULL, "https://cdn.thegamesdb.net/images/original/boxart/front/74984-1.jpg"),</t>
  </si>
  <si>
    <t>("Superbrothers: Sword &amp; Sworcery EP", 1, '2012-4-16', 0, '2020-8-3', NULL, NULL, "https://cdn.thegamesdb.net/images/original/boxart/front/9664-1.jpg"),</t>
  </si>
  <si>
    <t>("Barony", 1, '2015-5-20', 0, '2020-8-3', NULL, NULL, "https://cdn.thegamesdb.net/images/original/boxart/front/75305-1.jpg"),</t>
  </si>
  <si>
    <t>("20XX", 1, '2014-11-25', 0, '2020-8-3', NULL, NULL, "https://cdn.thegamesdb.net/images/original/boxart/front/34782-1.jpg"),</t>
  </si>
  <si>
    <t>("F1 2018", 1, '2018-8-24', 0, '2020-8-8', NULL, NULL, "https://cdn.thegamesdb.net/images/original/boxart/front/70501-1.jpg"),</t>
  </si>
  <si>
    <t>("Fall Guys: Ultimate Knockout", 4, '2020-8-4', 37, '2020-8-13', NULL, NULL, "https://cdn.thegamesdb.net/images/original/boxart/front/76338-1.jpg"),</t>
  </si>
  <si>
    <t>("Remnant: From the Ashes", 1, '2019-8-20', 0, '2020-8-18', NULL, NULL, "https://cdn.thegamesdb.net/images/original/boxart/front/65895-1.jpg"),</t>
  </si>
  <si>
    <t>("The Alto Collection", 1, '2020-8-13', 0, '2020-8-18', NULL, NULL, "https://cdn.thegamesdb.net/images/original/boxart/front/75786-1.jpg"),</t>
  </si>
  <si>
    <t>("God's Trigger", 1, '2019-4-18', 0, '2020-8-21', NULL, NULL, "https://cdn.thegamesdb.net/images/original/boxart/front/69761-1.jpg"),</t>
  </si>
  <si>
    <t>("Enter The Gungeon", 4, '2016-4-5', 0, '2020-8-21', NULL, NULL, "https://cdn.thegamesdb.net/images/original/boxart/front/37145-1.jpg"),</t>
  </si>
  <si>
    <t>("Serious Sam: The First Encounter", 1, '2001-3-23', 0, '2020-8-24', NULL, NULL, "https://cdn.thegamesdb.net/images/original/boxart/front/5532-1.jpg"),</t>
  </si>
  <si>
    <t>("HITMAN", 1, '2016-3-11', 0, '2020-8-27', NULL, NULL, "https://cdn.thegamesdb.net/images/original/boxart/front/44303-1.jpg"),</t>
  </si>
  <si>
    <t>("Shadowrun Collection", 1, '2015-1-1', 0, '2020-8-27', NULL, NULL, "https://cdn.thegamesdb.net/images/original/boxart/front/87286-1.jpg"),</t>
  </si>
  <si>
    <t>("Far Cry 3", 1, '2012-12-4', 0, '2020-9-1', NULL, NULL, "https://cdn.thegamesdb.net/images/original/boxart/front/4419-2.jpg"),</t>
  </si>
  <si>
    <t>("Tom Clancy's The Division", 1, '2016-3-8', 0, '2020-9-1', NULL, NULL, "https://cdn.thegamesdb.net/images/original/boxart/front/18902-1.jpg"),</t>
  </si>
  <si>
    <t>("Into The Breach", 1, '2018-2-27', 0, '2020-9-5', NULL, NULL, "https://cdn.thegamesdb.net/images/original/boxart/front/53585-1.jpg"),</t>
  </si>
  <si>
    <t>("Football Manager 2020", 1, '2019-11-19', 0, '2020-9-17', NULL, NULL, "https://cdn.thegamesdb.net/images/original/boxart/front/68765-1.jpg"),</t>
  </si>
  <si>
    <t>("Rocket League", 4, '2015-7-7', 0, '2020-9-23', NULL, NULL, "https://cdn.thegamesdb.net/images/original/boxart/front/29478-1.jpg"),</t>
  </si>
  <si>
    <t>("ABZU", 1, '2016-8-2', 0, '2020-10-13', NULL, NULL, "https://cdn.thegamesdb.net/images/original/boxart/front/37529-1.jpg"),</t>
  </si>
  <si>
    <t>("Bayonetta", 1, '2017-4-11', 12.48, '2020-10-16', NULL, NULL, "https://cdn.thegamesdb.net/images/original/boxart/front/44157-1.jpg"),</t>
  </si>
  <si>
    <t>("Amnesia: A Machine for Pigs", 1, '2013-9-10', 0, '2020-10-16', NULL, NULL, "https://cdn.thegamesdb.net/images/original/boxart/front/17640-1.jpg"),</t>
  </si>
  <si>
    <t>("Layers of Fear 2", 1, '2019-5-28', 0, '2020-10-23', NULL, NULL, "https://cdn.thegamesdb.net/images/original/boxart/front/64890-1.jpg"),</t>
  </si>
  <si>
    <t>("Dungeons 3", 4, '2017-10-13', 0, '2020-11-9', NULL, NULL, "https://cdn.thegamesdb.net/images/original/boxart/front/55083-1.jpg"),</t>
  </si>
  <si>
    <t>("Battlefield 3", 4, '2011-10-25', 0, '2020-12-2', NULL, NULL, "https://cdn.thegamesdb.net/images/original/boxart/front/2599-1.jpg"),</t>
  </si>
  <si>
    <t>("Cyberpunk 2077", 1, '2020-12-10', 147.1, '2020-12-9', NULL, NULL, "https://cdn.thegamesdb.net/images/original/boxart/front/14517-1.jpg"),</t>
  </si>
  <si>
    <t>("Prison Architect", 1, '2012-9-25', 0, '2020-12-17', NULL, NULL, "https://cdn.thegamesdb.net/images/original/boxart/front/17162-1.jpg"),</t>
  </si>
  <si>
    <t>("The Long Dark", 1, '2017-8-1', 0, '2020-12-19', NULL, NULL, "https://cdn.thegamesdb.net/images/original/boxart/front/23617-1.jpg"),</t>
  </si>
  <si>
    <t>("Brigador: Up-Armored Deluxe", 1, '2016-6-2', 0, '2020-12-22', NULL, NULL, "https://cdn.thegamesdb.net/images/original/boxart/front/50152-1.jpg"),</t>
  </si>
  <si>
    <t>("Tropico 5", 4, '2014-5-23', 0, '2020-12-24', NULL, NULL, "https://cdn.thegamesdb.net/images/original/boxart/front/19998-1.jpg"),</t>
  </si>
  <si>
    <t>("Inside", 1, '2016-6-29', 0, '2020-12-24', NULL, NULL, "https://cdn.thegamesdb.net/images/original/boxart/front/38031-1.jpg"),</t>
  </si>
  <si>
    <t>("Darkest Dungeon", 1, '2016-1-19', 0, '2020-12-25', NULL, NULL, "https://cdn.thegamesdb.net/images/original/boxart/front/25806-1.jpg"),</t>
  </si>
  <si>
    <t>("Grand Theft Auto IV: The Complete Edition", 1, '2020-3-25', 20.09, '2020-12-31', NULL, NULL, "https://cdn.thegamesdb.net/images/original/boxart/front/88462-1.jpg"),</t>
  </si>
  <si>
    <t>("STAR WARS Battlefront II", 4, '2017-11-17', 0, '2021-1-14', NULL, NULL, "https://cdn.thegamesdb.net/images/original/boxart/front/54115-1.jpg"),</t>
  </si>
  <si>
    <t>("Resident Evil Revelations", 1, '2013-5-21', 32.79, '2021-2-15', NULL, NULL, "https://cdn.thegamesdb.net/images/original/boxart/front/15186-1.jpg"),</t>
  </si>
  <si>
    <t>("Shadow of the Tomb Raider", 1, '2018-9-14', 39.57, '2021-2-15', NULL, NULL, "https://cdn.thegamesdb.net/images/original/boxart/front/53994-1.jpg"),</t>
  </si>
  <si>
    <t>("Assassin's Creed Chronicles: China", 1, '2015-4-22', 0, '2021-2-16', NULL, NULL, "https://cdn.thegamesdb.net/images/original/boxart/front/27437-1.jpg"),</t>
  </si>
  <si>
    <t>("Rage 2", 1, '2019-5-13', 0, '2021-2-24', NULL, NULL, "https://cdn.thegamesdb.net/images/original/boxart/front/61224-1.jpg"),</t>
  </si>
  <si>
    <t>("The Fall", 1, '2014-5-30', 0, '2021-3-23', NULL, NULL, "https://cdn.thegamesdb.net/images/original/boxart/front/21303-1.jpg"),</t>
  </si>
  <si>
    <t>("Subnautica", 1, '2018-12-4', 0, '2021-3-29', NULL, NULL, "https://cdn.thegamesdb.net/images/original/boxart/front/62243-1.jpg"),</t>
  </si>
  <si>
    <t>("The Witness", 1, '2016-1-26', 0, '2021-3-29', NULL, NULL, "https://cdn.thegamesdb.net/images/original/boxart/front/17111-1.jpg"),</t>
  </si>
  <si>
    <t>("ASTRO BOT Rescue Mission", 1, '2018-10-2', 0, '2021-3-29', NULL, NULL, "https://cdn.thegamesdb.net/images/original/boxart/front/61209-1.jpg"),</t>
  </si>
  <si>
    <t>("Resident Evil 5 Gold Edition", 1, '2009-9-15', 24.59, '2021-4-18', NULL, NULL, "https://cdn.thegamesdb.net/images/original/boxart/front/57-2.jpg"),</t>
  </si>
  <si>
    <t>("Horizon Zero Dawn: Complete Edition", 1, '2017-12-5', 0, '2021-4-20', NULL, NULL, "https://cdn.thegamesdb.net/images/original/boxart/front/51667-1.jpg"),</t>
  </si>
  <si>
    <t>("Deponia: The Complete Journey", 1, '2014-7-8', 0, '2021-4-20', NULL, NULL, "https://cdn.thegamesdb.net/images/original/boxart/front/22649-1.jpg"),</t>
  </si>
  <si>
    <t>("Ken Follett's The Pillars of the Earth", 1, '2017-8-15', 0, '2021-4-20', NULL, NULL, "https://cdn.thegamesdb.net/images/original/boxart/front/61920-1.jpg"),</t>
  </si>
  <si>
    <t>("Little Nightmares", 1, '2017-4-28', 0, '2021-5-28', NULL, NULL, "https://cdn.thegamesdb.net/images/original/boxart/front/51981-1.jpg"),</t>
  </si>
  <si>
    <t>("Among Us", 4, '2018-8-18', 0, '2021-5-28', NULL, NULL, "https://cdn.thegamesdb.net/images/original/boxart/front/77267-1.jpg"),</t>
  </si>
  <si>
    <t>("Battlefield 4", 4, '2013-10-29', 0, '2021-6-2', NULL, NULL, "https://cdn.thegamesdb.net/images/original/boxart/front/16691-1.jpg"),</t>
  </si>
  <si>
    <t>("Frostpunk", 1, '2018-4-24', 0, '2021-6-3', NULL, NULL, "https://cdn.thegamesdb.net/images/original/boxart/front/54996-1.jpg"),</t>
  </si>
  <si>
    <t>("Control", 1, '2019-8-27', 0, '2021-6-10', NULL, NULL, "https://cdn.thegamesdb.net/images/original/boxart/front/64817-1.jpg"),</t>
  </si>
  <si>
    <t>("Genshin Impact", 4, '2020-9-28', 0, '2021-6-10', NULL, NULL, "https://cdn.thegamesdb.net/images/original/boxart/front/78243-1.jpg"),</t>
  </si>
  <si>
    <t>("Sonic Mania", 1, '2017-8-29', 0, '2021-6-24', NULL, NULL, "https://cdn.thegamesdb.net/images/original/boxart/front/46074-1.jpg"),</t>
  </si>
  <si>
    <t>("BioShock 2", 1, '2010-2-9', 29.99, '2021-7-8', NULL, NULL, "https://cdn.thegamesdb.net/images/original/boxart/front/649-2.jpg"),</t>
  </si>
  <si>
    <t>("BioShock Infinite", 1, '2013-3-26', 0, '2021-7-8', NULL, NULL, "https://cdn.thegamesdb.net/images/original/boxart/front/936-1.jpg"),</t>
  </si>
  <si>
    <t>("Battlefield 1", 4, '2016-10-21', 0, '2021-7-23', NULL, NULL, "https://cdn.thegamesdb.net/images/original/boxart/front/36615-1.jpg"),</t>
  </si>
  <si>
    <t>("Battlefield V", 4, '2018-11-20', 0, '2021-8-2', NULL, NULL, "https://cdn.thegamesdb.net/images/original/boxart/front/55756-1.jpg"),</t>
  </si>
  <si>
    <t>game_id</t>
  </si>
  <si>
    <t>cod</t>
  </si>
  <si>
    <t>G-0001</t>
  </si>
  <si>
    <t>G-0002</t>
  </si>
  <si>
    <t>G-0003</t>
  </si>
  <si>
    <t>G-0004</t>
  </si>
  <si>
    <t>https://cdn.thegamesdb.net/images/original/boxart/front/15189-1.jpg</t>
  </si>
  <si>
    <t>G-0005</t>
  </si>
  <si>
    <t>G-0006</t>
  </si>
  <si>
    <t>G-0007</t>
  </si>
  <si>
    <t>G-0008</t>
  </si>
  <si>
    <t>G-0009</t>
  </si>
  <si>
    <t>G-0010</t>
  </si>
  <si>
    <t>G-0011</t>
  </si>
  <si>
    <t>G-0012</t>
  </si>
  <si>
    <t>G-0013</t>
  </si>
  <si>
    <t>G-0014</t>
  </si>
  <si>
    <t>G-0015</t>
  </si>
  <si>
    <t>G-0016</t>
  </si>
  <si>
    <t>G-0017</t>
  </si>
  <si>
    <t>G-0018</t>
  </si>
  <si>
    <t>G-0019</t>
  </si>
  <si>
    <t>G-0020</t>
  </si>
  <si>
    <t>G-0021</t>
  </si>
  <si>
    <t>G-0022</t>
  </si>
  <si>
    <t>G-0023</t>
  </si>
  <si>
    <t>G-0024</t>
  </si>
  <si>
    <t>G-0025</t>
  </si>
  <si>
    <t>G-0026</t>
  </si>
  <si>
    <t>G-0027</t>
  </si>
  <si>
    <t>G-0028</t>
  </si>
  <si>
    <t>G-0029</t>
  </si>
  <si>
    <t>G-0030</t>
  </si>
  <si>
    <t>G-0031</t>
  </si>
  <si>
    <t>G-0032</t>
  </si>
  <si>
    <t>G-0033</t>
  </si>
  <si>
    <t>G-0034</t>
  </si>
  <si>
    <t>G-0035</t>
  </si>
  <si>
    <t>G-0036</t>
  </si>
  <si>
    <t>G-0037</t>
  </si>
  <si>
    <t>G-0038</t>
  </si>
  <si>
    <t>G-0039</t>
  </si>
  <si>
    <t>G-0040</t>
  </si>
  <si>
    <t>G-0041</t>
  </si>
  <si>
    <t>G-0042</t>
  </si>
  <si>
    <t>G-0043</t>
  </si>
  <si>
    <t>G-0044</t>
  </si>
  <si>
    <t>G-0045</t>
  </si>
  <si>
    <t>G-0046</t>
  </si>
  <si>
    <t>G-0047</t>
  </si>
  <si>
    <t>G-0048</t>
  </si>
  <si>
    <t>G-0049</t>
  </si>
  <si>
    <t>G-0050</t>
  </si>
  <si>
    <t>G-0051</t>
  </si>
  <si>
    <t>G-0052</t>
  </si>
  <si>
    <t>G-0053</t>
  </si>
  <si>
    <t>G-0054</t>
  </si>
  <si>
    <t>G-0055</t>
  </si>
  <si>
    <t>G-0056</t>
  </si>
  <si>
    <t>G-0057</t>
  </si>
  <si>
    <t>G-0058</t>
  </si>
  <si>
    <t>G-0059</t>
  </si>
  <si>
    <t>G-0060</t>
  </si>
  <si>
    <t>G-0061</t>
  </si>
  <si>
    <t>G-0062</t>
  </si>
  <si>
    <t>G-0063</t>
  </si>
  <si>
    <t>G-0064</t>
  </si>
  <si>
    <t>G-0065</t>
  </si>
  <si>
    <t>G-0066</t>
  </si>
  <si>
    <t>G-0067</t>
  </si>
  <si>
    <t>G-0068</t>
  </si>
  <si>
    <t>G-0069</t>
  </si>
  <si>
    <t>G-0070</t>
  </si>
  <si>
    <t>G-0071</t>
  </si>
  <si>
    <t>G-0072</t>
  </si>
  <si>
    <t>G-0073</t>
  </si>
  <si>
    <t>G-0074</t>
  </si>
  <si>
    <t>G-0075</t>
  </si>
  <si>
    <t>G-0076</t>
  </si>
  <si>
    <t>G-0077</t>
  </si>
  <si>
    <t>G-0078</t>
  </si>
  <si>
    <t>G-0079</t>
  </si>
  <si>
    <t>G-0080</t>
  </si>
  <si>
    <t>G-0081</t>
  </si>
  <si>
    <t>G-0082</t>
  </si>
  <si>
    <t>G-0083</t>
  </si>
  <si>
    <t>G-0084</t>
  </si>
  <si>
    <t>G-0085</t>
  </si>
  <si>
    <t>G-0086</t>
  </si>
  <si>
    <t>G-0087</t>
  </si>
  <si>
    <t>G-0088</t>
  </si>
  <si>
    <t>G-0089</t>
  </si>
  <si>
    <t>G-0090</t>
  </si>
  <si>
    <t>G-0091</t>
  </si>
  <si>
    <t>G-0092</t>
  </si>
  <si>
    <t>G-0093</t>
  </si>
  <si>
    <t>G-0094</t>
  </si>
  <si>
    <t>G-0095</t>
  </si>
  <si>
    <t>G-0096</t>
  </si>
  <si>
    <t>G-0097</t>
  </si>
  <si>
    <t>G-0098</t>
  </si>
  <si>
    <t>G-0099</t>
  </si>
  <si>
    <t>G-0100</t>
  </si>
  <si>
    <t>G-0101</t>
  </si>
  <si>
    <t>G-0102</t>
  </si>
  <si>
    <t>G-0103</t>
  </si>
  <si>
    <t>G-0104</t>
  </si>
  <si>
    <t>G-0105</t>
  </si>
  <si>
    <t>G-0106</t>
  </si>
  <si>
    <t>G-0107</t>
  </si>
  <si>
    <t>G-0108</t>
  </si>
  <si>
    <t>G-0109</t>
  </si>
  <si>
    <t>G-0110</t>
  </si>
  <si>
    <t>G-0111</t>
  </si>
  <si>
    <t>G-0112</t>
  </si>
  <si>
    <t>G-0113</t>
  </si>
  <si>
    <t>G-0114</t>
  </si>
  <si>
    <t>G-0115</t>
  </si>
  <si>
    <t>G-0116</t>
  </si>
  <si>
    <t>G-0117</t>
  </si>
  <si>
    <t>G-0118</t>
  </si>
  <si>
    <t>G-0119</t>
  </si>
  <si>
    <t>G-0120</t>
  </si>
  <si>
    <t>G-0121</t>
  </si>
  <si>
    <t>G-0122</t>
  </si>
  <si>
    <t>G-0123</t>
  </si>
  <si>
    <t>G-0124</t>
  </si>
  <si>
    <t>G-0125</t>
  </si>
  <si>
    <t>G-0126</t>
  </si>
  <si>
    <t>G-0127</t>
  </si>
  <si>
    <t>G-0128</t>
  </si>
  <si>
    <t>G-0129</t>
  </si>
  <si>
    <t>G-0130</t>
  </si>
  <si>
    <t>G-0131</t>
  </si>
  <si>
    <t>G-0132</t>
  </si>
  <si>
    <t>G-0133</t>
  </si>
  <si>
    <t>G-0134</t>
  </si>
  <si>
    <t>G-0135</t>
  </si>
  <si>
    <t>G-0136</t>
  </si>
  <si>
    <t>G-0137</t>
  </si>
  <si>
    <t>G-0138</t>
  </si>
  <si>
    <t>G-0139</t>
  </si>
  <si>
    <t>G-0140</t>
  </si>
  <si>
    <t>G-0141</t>
  </si>
  <si>
    <t>G-0142</t>
  </si>
  <si>
    <t>G-0143</t>
  </si>
  <si>
    <t>G-0144</t>
  </si>
  <si>
    <t>G-0145</t>
  </si>
  <si>
    <t>G-0146</t>
  </si>
  <si>
    <t>G-0147</t>
  </si>
  <si>
    <t>G-0148</t>
  </si>
  <si>
    <t>G-0149</t>
  </si>
  <si>
    <t>G-0150</t>
  </si>
  <si>
    <t>G-0151</t>
  </si>
  <si>
    <t>G-0152</t>
  </si>
  <si>
    <t>G-0153</t>
  </si>
  <si>
    <t>G-0154</t>
  </si>
  <si>
    <t>G-0155</t>
  </si>
  <si>
    <t>https://cdn.thegamesdb.net/images/original/boxart/front/25473-1.jpg</t>
  </si>
  <si>
    <t>G-0156</t>
  </si>
  <si>
    <t>G-0157</t>
  </si>
  <si>
    <t>G-0158</t>
  </si>
  <si>
    <t>G-0159</t>
  </si>
  <si>
    <t>G-0160</t>
  </si>
  <si>
    <t>G-0161</t>
  </si>
  <si>
    <t>G-0162</t>
  </si>
  <si>
    <t>G-0163</t>
  </si>
  <si>
    <t>G-0164</t>
  </si>
  <si>
    <t>G-0165</t>
  </si>
  <si>
    <t>G-0166</t>
  </si>
  <si>
    <t>G-0167</t>
  </si>
  <si>
    <t>G-0168</t>
  </si>
  <si>
    <t>G-0169</t>
  </si>
  <si>
    <t>G-0170</t>
  </si>
  <si>
    <t>G-0171</t>
  </si>
  <si>
    <t>G-0172</t>
  </si>
  <si>
    <t>G-0173</t>
  </si>
  <si>
    <t>G-0174</t>
  </si>
  <si>
    <t>G-0175</t>
  </si>
  <si>
    <t>G-0176</t>
  </si>
  <si>
    <t>G-0177</t>
  </si>
  <si>
    <t>G-0178</t>
  </si>
  <si>
    <t>G-0179</t>
  </si>
  <si>
    <t>G-0180</t>
  </si>
  <si>
    <t>G-0181</t>
  </si>
  <si>
    <t>G-0182</t>
  </si>
  <si>
    <t>G-0183</t>
  </si>
  <si>
    <t>G-0184</t>
  </si>
  <si>
    <t>G-0185</t>
  </si>
  <si>
    <t>G-0186</t>
  </si>
  <si>
    <t>G-0187</t>
  </si>
  <si>
    <t>"https://cdn.thegamesdb.net/images/original/boxart/front/15189-1.jpg"</t>
  </si>
  <si>
    <t>"https://cdn.thegamesdb.net/images/original/boxart/front/25473-1.jpg"</t>
  </si>
  <si>
    <t>("Garry's Mod", 4, '2006-11-29', 8.32, '2016-1-2', NULL, NULL, "https://cdn.thegamesdb.net/images/original/boxart/front/8506-1.jpg"),</t>
  </si>
  <si>
    <t>("Batman: Arkham City", 3, '2011-11-25', 7.87, '2016-5-21', '2016-5-21', '2016-5-21', "https://cdn.thegamesdb.net/images/original/boxart/front/931-1.jpg"),</t>
  </si>
  <si>
    <t>("Resident Evil 6 Complete", 2, '2013-3-23', 26.23, '2016-6-15', '2016-6-15', NULL, "https://cdn.thegamesdb.net/images/original/boxart/front/15189-1.jpg"),</t>
  </si>
  <si>
    <t>("Resident Evil 4 Ultimate HD Edition", 3, '2014-2-27', 21.1, '2016-8-3', '2016-8-3', '2016-8-3', "https://cdn.thegamesdb.net/images/original/boxart/front/19786-1.jpg"),</t>
  </si>
  <si>
    <t>("Batman Arkham Asylum GOTY", 3, '2009-9-15', 9.67, '2016-8-17', '2016-8-17', '2016-8-17', "https://cdn.thegamesdb.net/images/original/boxart/front/190-1.jpg"),</t>
  </si>
  <si>
    <t>("Batman: Arkham Knight Premium Edition", 2, '2015-6-23', 37.98, '2016-10-14', '2016-10-14', NULL, "https://cdn.thegamesdb.net/images/original/boxart/front/21456-1.jpg"),</t>
  </si>
  <si>
    <t>("Left 4 Dead 2", 4, '2009-11-16', 7.49, '2016-10-31', NULL, NULL, "https://cdn.thegamesdb.net/images/original/boxart/front/855-1.jpg"),</t>
  </si>
  <si>
    <t>("Dead Space", 3, '2008-10-14', 0, '2016-11-13', '2016-11-13', '2016-11-13', "https://cdn.thegamesdb.net/images/original/boxart/front/14-2.jpg"),</t>
  </si>
  <si>
    <t>("The Witcher 2: Assassins of Kings Enhanced Edition", 3, '2011-5-17', 0, '2016-11-13', '2016-11-13', '2017-10-1', "https://cdn.thegamesdb.net/images/original/boxart/front/61268-1.jpg"),</t>
  </si>
  <si>
    <t>("Assassin's Creed II: Deluxe Edition", 3, '2009-11-17', 28.97, '2016-11-16', '2016-11-16', '2016-11-16', "https://cdn.thegamesdb.net/images/original/boxart/front/318-2.jpg"),</t>
  </si>
  <si>
    <t>("Grand Theft Auto: San Andreas", 3, '2005-6-7', 13.98, '2016-11-28', '2016-11-28', '2016-11-28', "https://cdn.thegamesdb.net/images/original/boxart/front/790-1.jpg"),</t>
  </si>
  <si>
    <t>("The Witcher: Enhanced Edition", 3, '2008-9-16', 4.19, '2016-11-28', '2016-11-28', '2016-11-28', "https://cdn.thegamesdb.net/images/original/boxart/front/55048-1.jpg"),</t>
  </si>
  <si>
    <t>("Batman Arkham Origins", 2, '2013-10-25', 38.08, '2016-11-29', '2016-11-29', NULL, "https://cdn.thegamesdb.net/images/original/boxart/front/17645-1.jpg"),</t>
  </si>
  <si>
    <t>("Bioshock", 3, '2007-8-21', 21.23, '2017-2-13', '2017-2-13', '2017-10-13', "https://cdn.thegamesdb.net/images/original/boxart/front/13-1.jpg"),</t>
  </si>
  <si>
    <t>("Spec Ops: The Line", 3, '2012-6-26', 14.79, '2017-3-19', '2017-3-19', '2017-10-19', "https://cdn.thegamesdb.net/images/original/boxart/front/9357-1.jpg"),</t>
  </si>
  <si>
    <t>("Alan Wake", 3, '2012-2-16', 9.29, '2017-5-14', '2017-5-14', '2020-8-2', "https://cdn.thegamesdb.net/images/original/boxart/front/9171-1.jpg"),</t>
  </si>
  <si>
    <t>("Watch_Dogs", 3, '2014-5-27', 29.99, '2017-6-22', '2017-6-22', '2017-6-25', "https://cdn.thegamesdb.net/images/original/boxart/front/10284-1.jpg"),</t>
  </si>
  <si>
    <t>("Tomb Raider", 3, '2013-3-5', 19.39, '2017-6-23', '2017-6-23', '2017-8-2', "https://cdn.thegamesdb.net/images/original/boxart/front/2756-1.jpg"),</t>
  </si>
  <si>
    <t>("Borderlands 2 Game of the Year", 2, '2012-9-18', 35.54, '2017-7-4', '2017-7-4', NULL, "https://cdn.thegamesdb.net/images/original/boxart/front/5647-1.jpg"),</t>
  </si>
  <si>
    <t>("DmC Devil May Cry", 2, '2013-1-15', 3.16, '2017-7-17', '2017-7-17', NULL, "https://cdn.thegamesdb.net/images/original/boxart/front/6431-1.png"),</t>
  </si>
  <si>
    <t>("The Witcher 3: Wild Hunt - Game of the Year Edition", 3, '2015-5-19', 47.98, '2017-10-16', '2017-10-16', '2017-10-15', "https://cdn.thegamesdb.net/images/original/boxart/front/33255-1.jpg"),</t>
  </si>
  <si>
    <t>("Comix Zone", 3, '1996-2-1', 4.47, '2017-11-22', '2017-11-22', '2017-11-22', "https://cdn.thegamesdb.net/images/original/boxart/front/87089-1.jpg"),</t>
  </si>
  <si>
    <t>("Assassin's Creed Brotherhood Deluxe", 3, '2010-11-16', 23.99, '2017-12-22', '2017-12-22', '2018-1-23', "https://cdn.thegamesdb.net/images/original/boxart/front/1802-1.jpg"),</t>
  </si>
  <si>
    <t>("Fallout 3 - Game of the Year", 3, '2008-10-28', 24.97, '2017-12-25', '2017-12-25', '2018-8-4', "https://cdn.thegamesdb.net/images/original/boxart/front/86-1.jpg"),</t>
  </si>
  <si>
    <t>("Assassin's Creed Revelations - Gold Edition", 3, '2011-11-15', 23.99, '2018-7-1', '2018-7-1', '2020-2-7', "https://cdn.thegamesdb.net/images/original/boxart/front/3595-1.jpg"),</t>
  </si>
  <si>
    <t>("Grand Theft Auto V", 2, '2015-4-13', 66.63, '2019-5-15', '2019-5-15', NULL, "https://cdn.thegamesdb.net/images/original/boxart/front/20952-1.jpg"),</t>
  </si>
  <si>
    <t>("Fallout New Vegas Ultimate", 3, '2010-10-19', 12.48, '2019-7-27', '2019-7-27', '2019-12-23', "https://cdn.thegamesdb.net/images/original/boxart/front/60281-1.jpg"),</t>
  </si>
  <si>
    <t>("Rise of the Tomb Raider: 20 Year Celebration", 3, '2016-1-28', 28.5, '2019-12-26', '2019-12-26', '2020-9-20', "https://cdn.thegamesdb.net/images/original/boxart/front/34835-1.jpg"),</t>
  </si>
  <si>
    <t>("Metro 2033 Redux", 3, '2014-8-25', 9.36, '2020-1-25', '2020-1-25', '2020-12-23', "https://cdn.thegamesdb.net/images/original/boxart/front/27774-1.jpg"),</t>
  </si>
  <si>
    <t>("Resident Evil HD Remaster", 2, '2015-1-20', 0, '2020-5-6', '2020-5-6', NULL, "https://cdn.thegamesdb.net/images/original/boxart/front/24957-1.jpg"),</t>
  </si>
  <si>
    <t>("Cities: Skylines", 1, '2015-3-10', 0, '2020-12-17', NULL, NULL, "https://cdn.thegamesdb.net/images/original/boxart/front/25473-1.jpg"),</t>
  </si>
  <si>
    <t>("Assassin's Creed", 3, '2008-4-9', 17.99, '2021-3-24', '2021-3-24', '2021-3-24', "https://cdn.thegamesdb.net/images/original/boxart/front/12-1.jpg"),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</si>
</sst>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4"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11">
    <queryTableFields count="10">
      <queryTableField id="1" name="game_id" tableColumnId="1"/>
      <queryTableField id="2" name="cod" tableColumnId="2"/>
      <queryTableField id="3" name="title" tableColumnId="3"/>
      <queryTableField id="4" name="status" tableColumnId="4"/>
      <queryTableField id="5" name="release_date" tableColumnId="5"/>
      <queryTableField id="6" name="price" tableColumnId="6"/>
      <queryTableField id="7" name="purchase_date" tableColumnId="7"/>
      <queryTableField id="8" name="start_date" tableColumnId="8"/>
      <queryTableField id="9" name="finish_date" tableColumnId="9"/>
      <queryTableField id="10" name="cover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b_mars_game" displayName="db_mars_game" ref="A1:J189" tableType="queryTable" totalsRowCount="1">
  <autoFilter ref="A1:J188"/>
  <sortState xmlns:xlrd2="http://schemas.microsoft.com/office/spreadsheetml/2017/richdata2" ref="A2:J188">
    <sortCondition ref="G1:G188"/>
  </sortState>
  <tableColumns count="10">
    <tableColumn id="1" uniqueName="1" name="game_id" queryTableFieldId="1"/>
    <tableColumn id="2" uniqueName="2" name="cod" queryTableFieldId="2" dataDxfId="13" totalsRowDxfId="6"/>
    <tableColumn id="3" uniqueName="3" name="title" queryTableFieldId="3" dataDxfId="12" totalsRowDxfId="5"/>
    <tableColumn id="4" uniqueName="4" name="status" queryTableFieldId="4"/>
    <tableColumn id="5" uniqueName="5" name="release_date" queryTableFieldId="5" dataDxfId="11" totalsRowDxfId="4"/>
    <tableColumn id="6" uniqueName="6" name="price" totalsRowFunction="sum" queryTableFieldId="6"/>
    <tableColumn id="7" uniqueName="7" name="purchase_date" queryTableFieldId="7" dataDxfId="10" totalsRowDxfId="3"/>
    <tableColumn id="8" uniqueName="8" name="start_date" queryTableFieldId="8" dataDxfId="9" totalsRowDxfId="2"/>
    <tableColumn id="9" uniqueName="9" name="finish_date" queryTableFieldId="9" dataDxfId="8" totalsRowDxfId="1"/>
    <tableColumn id="10" uniqueName="10" name="cover" queryTableFieldId="10" dataDxfId="7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tabSelected="1" topLeftCell="A169" workbookViewId="0">
      <selection activeCell="A189" sqref="A189"/>
    </sheetView>
  </sheetViews>
  <sheetFormatPr baseColWidth="10" defaultRowHeight="15" x14ac:dyDescent="0.25"/>
  <cols>
    <col min="1" max="1" width="10.85546875" bestFit="1" customWidth="1"/>
    <col min="2" max="2" width="7" bestFit="1" customWidth="1"/>
    <col min="3" max="3" width="57.7109375" bestFit="1" customWidth="1"/>
    <col min="4" max="4" width="8.5703125" bestFit="1" customWidth="1"/>
    <col min="5" max="5" width="14.85546875" bestFit="1" customWidth="1"/>
    <col min="6" max="6" width="7.7109375" bestFit="1" customWidth="1"/>
    <col min="7" max="7" width="16.28515625" bestFit="1" customWidth="1"/>
    <col min="8" max="8" width="12.28515625" bestFit="1" customWidth="1"/>
    <col min="9" max="9" width="13.28515625" bestFit="1" customWidth="1"/>
    <col min="10" max="10" width="65.5703125" bestFit="1" customWidth="1"/>
  </cols>
  <sheetData>
    <row r="1" spans="1:10" x14ac:dyDescent="0.25">
      <c r="A1" t="s">
        <v>1215</v>
      </c>
      <c r="B1" t="s">
        <v>1216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 s="2" t="s">
        <v>1217</v>
      </c>
      <c r="C2" s="2" t="s">
        <v>8</v>
      </c>
      <c r="D2">
        <v>4</v>
      </c>
      <c r="E2" s="1">
        <v>39050</v>
      </c>
      <c r="F2">
        <v>8.32</v>
      </c>
      <c r="G2" s="1">
        <v>42371</v>
      </c>
      <c r="H2" s="1"/>
      <c r="I2" s="1"/>
      <c r="J2" s="2" t="s">
        <v>9</v>
      </c>
    </row>
    <row r="3" spans="1:10" x14ac:dyDescent="0.25">
      <c r="A3">
        <v>2</v>
      </c>
      <c r="B3" s="2" t="s">
        <v>1218</v>
      </c>
      <c r="C3" s="2" t="s">
        <v>10</v>
      </c>
      <c r="D3">
        <v>2</v>
      </c>
      <c r="E3" s="1">
        <v>41940</v>
      </c>
      <c r="F3">
        <v>44.45</v>
      </c>
      <c r="G3" s="1">
        <v>42490</v>
      </c>
      <c r="H3" s="1">
        <v>42490</v>
      </c>
      <c r="I3" s="1"/>
      <c r="J3" s="2" t="s">
        <v>11</v>
      </c>
    </row>
    <row r="4" spans="1:10" x14ac:dyDescent="0.25">
      <c r="A4">
        <v>3</v>
      </c>
      <c r="B4" s="2" t="s">
        <v>1219</v>
      </c>
      <c r="C4" s="2" t="s">
        <v>12</v>
      </c>
      <c r="D4">
        <v>3</v>
      </c>
      <c r="E4" s="1">
        <v>40872</v>
      </c>
      <c r="F4">
        <v>7.87</v>
      </c>
      <c r="G4" s="1">
        <v>42511</v>
      </c>
      <c r="H4" s="1">
        <v>42511</v>
      </c>
      <c r="I4" s="1">
        <v>43606</v>
      </c>
      <c r="J4" s="2" t="s">
        <v>13</v>
      </c>
    </row>
    <row r="5" spans="1:10" x14ac:dyDescent="0.25">
      <c r="A5">
        <v>4</v>
      </c>
      <c r="B5" s="2" t="s">
        <v>1220</v>
      </c>
      <c r="C5" s="2" t="s">
        <v>14</v>
      </c>
      <c r="D5">
        <v>2</v>
      </c>
      <c r="E5" s="1">
        <v>41356</v>
      </c>
      <c r="F5">
        <v>26.23</v>
      </c>
      <c r="G5" s="1">
        <v>42536</v>
      </c>
      <c r="H5" s="1">
        <v>42536</v>
      </c>
      <c r="I5" s="1"/>
      <c r="J5" s="2" t="s">
        <v>1221</v>
      </c>
    </row>
    <row r="6" spans="1:10" x14ac:dyDescent="0.25">
      <c r="A6">
        <v>5</v>
      </c>
      <c r="B6" s="2" t="s">
        <v>1222</v>
      </c>
      <c r="C6" s="2" t="s">
        <v>15</v>
      </c>
      <c r="D6">
        <v>1</v>
      </c>
      <c r="E6" s="1">
        <v>40757</v>
      </c>
      <c r="F6">
        <v>0</v>
      </c>
      <c r="G6" s="1">
        <v>42542</v>
      </c>
      <c r="H6" s="1"/>
      <c r="I6" s="1"/>
      <c r="J6" s="2" t="s">
        <v>16</v>
      </c>
    </row>
    <row r="7" spans="1:10" x14ac:dyDescent="0.25">
      <c r="A7">
        <v>6</v>
      </c>
      <c r="B7" s="2" t="s">
        <v>1223</v>
      </c>
      <c r="C7" s="2" t="s">
        <v>19</v>
      </c>
      <c r="D7">
        <v>3</v>
      </c>
      <c r="E7" s="1">
        <v>41697</v>
      </c>
      <c r="F7">
        <v>21.1</v>
      </c>
      <c r="G7" s="1">
        <v>42585</v>
      </c>
      <c r="H7" s="1">
        <v>42585</v>
      </c>
      <c r="I7" s="1">
        <v>43664</v>
      </c>
      <c r="J7" s="2" t="s">
        <v>20</v>
      </c>
    </row>
    <row r="8" spans="1:10" x14ac:dyDescent="0.25">
      <c r="A8">
        <v>7</v>
      </c>
      <c r="B8" s="2" t="s">
        <v>1224</v>
      </c>
      <c r="C8" s="2" t="s">
        <v>17</v>
      </c>
      <c r="D8">
        <v>3</v>
      </c>
      <c r="E8" s="1">
        <v>40071</v>
      </c>
      <c r="F8">
        <v>9.67</v>
      </c>
      <c r="G8" s="1">
        <v>42599</v>
      </c>
      <c r="H8" s="1">
        <v>42599</v>
      </c>
      <c r="I8" s="1">
        <v>43694</v>
      </c>
      <c r="J8" s="2" t="s">
        <v>18</v>
      </c>
    </row>
    <row r="9" spans="1:10" x14ac:dyDescent="0.25">
      <c r="A9">
        <v>8</v>
      </c>
      <c r="B9" s="2" t="s">
        <v>1225</v>
      </c>
      <c r="C9" s="2" t="s">
        <v>21</v>
      </c>
      <c r="D9">
        <v>2</v>
      </c>
      <c r="E9" s="1">
        <v>41828</v>
      </c>
      <c r="F9">
        <v>20.100000000000001</v>
      </c>
      <c r="G9" s="1">
        <v>42615</v>
      </c>
      <c r="H9" s="1">
        <v>42615</v>
      </c>
      <c r="I9" s="1"/>
      <c r="J9" s="2" t="s">
        <v>22</v>
      </c>
    </row>
    <row r="10" spans="1:10" x14ac:dyDescent="0.25">
      <c r="A10">
        <v>9</v>
      </c>
      <c r="B10" s="2" t="s">
        <v>1226</v>
      </c>
      <c r="C10" s="2" t="s">
        <v>23</v>
      </c>
      <c r="D10">
        <v>2</v>
      </c>
      <c r="E10" s="1">
        <v>42178</v>
      </c>
      <c r="F10">
        <v>37.979999999999997</v>
      </c>
      <c r="G10" s="1">
        <v>42657</v>
      </c>
      <c r="H10" s="1">
        <v>43387</v>
      </c>
      <c r="I10" s="1"/>
      <c r="J10" s="2" t="s">
        <v>24</v>
      </c>
    </row>
    <row r="11" spans="1:10" x14ac:dyDescent="0.25">
      <c r="A11">
        <v>10</v>
      </c>
      <c r="B11" s="2" t="s">
        <v>1227</v>
      </c>
      <c r="C11" s="2" t="s">
        <v>25</v>
      </c>
      <c r="D11">
        <v>4</v>
      </c>
      <c r="E11" s="1">
        <v>39769</v>
      </c>
      <c r="F11">
        <v>9.36</v>
      </c>
      <c r="G11" s="1">
        <v>42674</v>
      </c>
      <c r="H11" s="1"/>
      <c r="I11" s="1"/>
      <c r="J11" s="2" t="s">
        <v>26</v>
      </c>
    </row>
    <row r="12" spans="1:10" x14ac:dyDescent="0.25">
      <c r="A12">
        <v>11</v>
      </c>
      <c r="B12" s="2" t="s">
        <v>1228</v>
      </c>
      <c r="C12" s="2" t="s">
        <v>27</v>
      </c>
      <c r="D12">
        <v>4</v>
      </c>
      <c r="E12" s="1">
        <v>40133</v>
      </c>
      <c r="F12">
        <v>7.49</v>
      </c>
      <c r="G12" s="1">
        <v>42674</v>
      </c>
      <c r="H12" s="1"/>
      <c r="I12" s="1"/>
      <c r="J12" s="2" t="s">
        <v>28</v>
      </c>
    </row>
    <row r="13" spans="1:10" x14ac:dyDescent="0.25">
      <c r="A13">
        <v>12</v>
      </c>
      <c r="B13" s="2" t="s">
        <v>1229</v>
      </c>
      <c r="C13" s="2" t="s">
        <v>31</v>
      </c>
      <c r="D13">
        <v>3</v>
      </c>
      <c r="E13" s="1">
        <v>39735</v>
      </c>
      <c r="F13">
        <v>0</v>
      </c>
      <c r="G13" s="1">
        <v>42687</v>
      </c>
      <c r="H13" s="1">
        <v>42687</v>
      </c>
      <c r="I13" s="1">
        <v>44309</v>
      </c>
      <c r="J13" s="2" t="s">
        <v>32</v>
      </c>
    </row>
    <row r="14" spans="1:10" x14ac:dyDescent="0.25">
      <c r="A14">
        <v>13</v>
      </c>
      <c r="B14" s="2" t="s">
        <v>1230</v>
      </c>
      <c r="C14" s="2" t="s">
        <v>33</v>
      </c>
      <c r="D14">
        <v>3</v>
      </c>
      <c r="E14" s="1">
        <v>40680</v>
      </c>
      <c r="F14">
        <v>0</v>
      </c>
      <c r="G14" s="1">
        <v>42687</v>
      </c>
      <c r="H14" s="1">
        <v>43009</v>
      </c>
      <c r="I14" s="1">
        <v>43059</v>
      </c>
      <c r="J14" s="2" t="s">
        <v>34</v>
      </c>
    </row>
    <row r="15" spans="1:10" x14ac:dyDescent="0.25">
      <c r="A15">
        <v>14</v>
      </c>
      <c r="B15" s="2" t="s">
        <v>1231</v>
      </c>
      <c r="C15" s="2" t="s">
        <v>29</v>
      </c>
      <c r="D15">
        <v>3</v>
      </c>
      <c r="E15" s="1">
        <v>40134</v>
      </c>
      <c r="F15">
        <v>28.97</v>
      </c>
      <c r="G15" s="1">
        <v>42690</v>
      </c>
      <c r="H15" s="1">
        <v>42690</v>
      </c>
      <c r="I15" s="1">
        <v>43936</v>
      </c>
      <c r="J15" s="2" t="s">
        <v>30</v>
      </c>
    </row>
    <row r="16" spans="1:10" x14ac:dyDescent="0.25">
      <c r="A16">
        <v>15</v>
      </c>
      <c r="B16" s="2" t="s">
        <v>1232</v>
      </c>
      <c r="C16" s="2" t="s">
        <v>35</v>
      </c>
      <c r="D16">
        <v>3</v>
      </c>
      <c r="E16" s="1">
        <v>38510</v>
      </c>
      <c r="F16">
        <v>13.98</v>
      </c>
      <c r="G16" s="1">
        <v>42702</v>
      </c>
      <c r="H16" s="1">
        <v>42702</v>
      </c>
      <c r="I16" s="1">
        <v>44290</v>
      </c>
      <c r="J16" s="2" t="s">
        <v>36</v>
      </c>
    </row>
    <row r="17" spans="1:10" x14ac:dyDescent="0.25">
      <c r="A17">
        <v>16</v>
      </c>
      <c r="B17" s="2" t="s">
        <v>1233</v>
      </c>
      <c r="C17" s="2" t="s">
        <v>37</v>
      </c>
      <c r="D17">
        <v>3</v>
      </c>
      <c r="E17" s="1">
        <v>39707</v>
      </c>
      <c r="F17">
        <v>4.1900000000000004</v>
      </c>
      <c r="G17" s="1">
        <v>42702</v>
      </c>
      <c r="H17" s="1">
        <v>42702</v>
      </c>
      <c r="I17" s="1">
        <v>43008</v>
      </c>
      <c r="J17" s="2" t="s">
        <v>38</v>
      </c>
    </row>
    <row r="18" spans="1:10" x14ac:dyDescent="0.25">
      <c r="A18">
        <v>17</v>
      </c>
      <c r="B18" s="2" t="s">
        <v>1234</v>
      </c>
      <c r="C18" s="2" t="s">
        <v>39</v>
      </c>
      <c r="D18">
        <v>2</v>
      </c>
      <c r="E18" s="1">
        <v>41572</v>
      </c>
      <c r="F18">
        <v>38.08</v>
      </c>
      <c r="G18" s="1">
        <v>42703</v>
      </c>
      <c r="H18" s="1">
        <v>42779</v>
      </c>
      <c r="I18" s="1"/>
      <c r="J18" s="2" t="s">
        <v>40</v>
      </c>
    </row>
    <row r="19" spans="1:10" x14ac:dyDescent="0.25">
      <c r="A19">
        <v>18</v>
      </c>
      <c r="B19" s="2" t="s">
        <v>1235</v>
      </c>
      <c r="C19" s="2" t="s">
        <v>122</v>
      </c>
      <c r="D19">
        <v>1</v>
      </c>
      <c r="E19" s="1">
        <v>41954</v>
      </c>
      <c r="F19">
        <v>0</v>
      </c>
      <c r="G19" s="1">
        <v>42722</v>
      </c>
      <c r="H19" s="1"/>
      <c r="I19" s="1"/>
      <c r="J19" s="2" t="s">
        <v>123</v>
      </c>
    </row>
    <row r="20" spans="1:10" x14ac:dyDescent="0.25">
      <c r="A20">
        <v>19</v>
      </c>
      <c r="B20" s="2" t="s">
        <v>1236</v>
      </c>
      <c r="C20" s="2" t="s">
        <v>124</v>
      </c>
      <c r="D20">
        <v>1</v>
      </c>
      <c r="E20" s="1">
        <v>41233</v>
      </c>
      <c r="F20">
        <v>0</v>
      </c>
      <c r="G20" s="1">
        <v>42722</v>
      </c>
      <c r="H20" s="1"/>
      <c r="I20" s="1"/>
      <c r="J20" s="2" t="s">
        <v>125</v>
      </c>
    </row>
    <row r="21" spans="1:10" x14ac:dyDescent="0.25">
      <c r="A21">
        <v>20</v>
      </c>
      <c r="B21" s="2" t="s">
        <v>1237</v>
      </c>
      <c r="C21" s="2" t="s">
        <v>41</v>
      </c>
      <c r="D21">
        <v>2</v>
      </c>
      <c r="E21" s="1">
        <v>41145</v>
      </c>
      <c r="F21">
        <v>16.57</v>
      </c>
      <c r="G21" s="1">
        <v>42724</v>
      </c>
      <c r="H21" s="1">
        <v>42724</v>
      </c>
      <c r="I21" s="1"/>
      <c r="J21" s="2" t="s">
        <v>42</v>
      </c>
    </row>
    <row r="22" spans="1:10" x14ac:dyDescent="0.25">
      <c r="A22">
        <v>21</v>
      </c>
      <c r="B22" s="2" t="s">
        <v>1238</v>
      </c>
      <c r="C22" s="2" t="s">
        <v>43</v>
      </c>
      <c r="D22">
        <v>4</v>
      </c>
      <c r="E22" s="1">
        <v>36341</v>
      </c>
      <c r="F22">
        <v>1.79</v>
      </c>
      <c r="G22" s="1">
        <v>42726</v>
      </c>
      <c r="H22" s="1"/>
      <c r="I22" s="1"/>
      <c r="J22" s="2" t="s">
        <v>44</v>
      </c>
    </row>
    <row r="23" spans="1:10" x14ac:dyDescent="0.25">
      <c r="A23">
        <v>22</v>
      </c>
      <c r="B23" s="2" t="s">
        <v>1239</v>
      </c>
      <c r="C23" s="2" t="s">
        <v>45</v>
      </c>
      <c r="D23">
        <v>1</v>
      </c>
      <c r="E23" s="1">
        <v>36465</v>
      </c>
      <c r="F23">
        <v>1.79</v>
      </c>
      <c r="G23" s="1">
        <v>42726</v>
      </c>
      <c r="H23" s="1"/>
      <c r="I23" s="1"/>
      <c r="J23" s="2" t="s">
        <v>46</v>
      </c>
    </row>
    <row r="24" spans="1:10" x14ac:dyDescent="0.25">
      <c r="A24">
        <v>23</v>
      </c>
      <c r="B24" s="2" t="s">
        <v>1240</v>
      </c>
      <c r="C24" s="2" t="s">
        <v>47</v>
      </c>
      <c r="D24">
        <v>2</v>
      </c>
      <c r="E24" s="1">
        <v>36118</v>
      </c>
      <c r="F24">
        <v>3.35</v>
      </c>
      <c r="G24" s="1">
        <v>42726</v>
      </c>
      <c r="H24" s="1">
        <v>42726</v>
      </c>
      <c r="I24" s="1"/>
      <c r="J24" s="2" t="s">
        <v>48</v>
      </c>
    </row>
    <row r="25" spans="1:10" x14ac:dyDescent="0.25">
      <c r="A25">
        <v>24</v>
      </c>
      <c r="B25" s="2" t="s">
        <v>1241</v>
      </c>
      <c r="C25" s="2" t="s">
        <v>49</v>
      </c>
      <c r="D25">
        <v>1</v>
      </c>
      <c r="E25" s="1">
        <v>37054</v>
      </c>
      <c r="F25">
        <v>1.79</v>
      </c>
      <c r="G25" s="1">
        <v>42726</v>
      </c>
      <c r="H25" s="1"/>
      <c r="I25" s="1"/>
      <c r="J25" s="2" t="s">
        <v>50</v>
      </c>
    </row>
    <row r="26" spans="1:10" x14ac:dyDescent="0.25">
      <c r="A26">
        <v>25</v>
      </c>
      <c r="B26" s="2" t="s">
        <v>1242</v>
      </c>
      <c r="C26" s="2" t="s">
        <v>51</v>
      </c>
      <c r="D26">
        <v>1</v>
      </c>
      <c r="E26" s="1">
        <v>38307</v>
      </c>
      <c r="F26">
        <v>3.35</v>
      </c>
      <c r="G26" s="1">
        <v>42726</v>
      </c>
      <c r="H26" s="1"/>
      <c r="I26" s="1"/>
      <c r="J26" s="2" t="s">
        <v>44</v>
      </c>
    </row>
    <row r="27" spans="1:10" x14ac:dyDescent="0.25">
      <c r="A27">
        <v>26</v>
      </c>
      <c r="B27" s="2" t="s">
        <v>1243</v>
      </c>
      <c r="C27" s="2" t="s">
        <v>52</v>
      </c>
      <c r="D27">
        <v>4</v>
      </c>
      <c r="E27" s="1">
        <v>38139</v>
      </c>
      <c r="F27">
        <v>3.35</v>
      </c>
      <c r="G27" s="1">
        <v>42726</v>
      </c>
      <c r="H27" s="1"/>
      <c r="I27" s="1"/>
      <c r="J27" s="2" t="s">
        <v>53</v>
      </c>
    </row>
    <row r="28" spans="1:10" x14ac:dyDescent="0.25">
      <c r="A28">
        <v>27</v>
      </c>
      <c r="B28" s="2" t="s">
        <v>1244</v>
      </c>
      <c r="C28" s="2" t="s">
        <v>54</v>
      </c>
      <c r="D28">
        <v>1</v>
      </c>
      <c r="E28" s="1">
        <v>38869</v>
      </c>
      <c r="F28">
        <v>2.75</v>
      </c>
      <c r="G28" s="1">
        <v>42726</v>
      </c>
      <c r="H28" s="1"/>
      <c r="I28" s="1"/>
      <c r="J28" s="2" t="s">
        <v>55</v>
      </c>
    </row>
    <row r="29" spans="1:10" x14ac:dyDescent="0.25">
      <c r="A29">
        <v>28</v>
      </c>
      <c r="B29" s="2" t="s">
        <v>1245</v>
      </c>
      <c r="C29" s="2" t="s">
        <v>56</v>
      </c>
      <c r="D29">
        <v>1</v>
      </c>
      <c r="E29" s="1">
        <v>39365</v>
      </c>
      <c r="F29">
        <v>2.75</v>
      </c>
      <c r="G29" s="1">
        <v>42726</v>
      </c>
      <c r="H29" s="1"/>
      <c r="I29" s="1"/>
      <c r="J29" s="2" t="s">
        <v>57</v>
      </c>
    </row>
    <row r="30" spans="1:10" x14ac:dyDescent="0.25">
      <c r="A30">
        <v>29</v>
      </c>
      <c r="B30" s="2" t="s">
        <v>1246</v>
      </c>
      <c r="C30" s="2" t="s">
        <v>58</v>
      </c>
      <c r="D30">
        <v>1</v>
      </c>
      <c r="E30" s="1">
        <v>42060</v>
      </c>
      <c r="F30">
        <v>2.5499999999999998</v>
      </c>
      <c r="G30" s="1">
        <v>42729</v>
      </c>
      <c r="H30" s="1"/>
      <c r="I30" s="1"/>
      <c r="J30" s="2" t="s">
        <v>59</v>
      </c>
    </row>
    <row r="31" spans="1:10" x14ac:dyDescent="0.25">
      <c r="A31">
        <v>30</v>
      </c>
      <c r="B31" s="2" t="s">
        <v>1247</v>
      </c>
      <c r="C31" s="2" t="s">
        <v>60</v>
      </c>
      <c r="D31">
        <v>3</v>
      </c>
      <c r="E31" s="1">
        <v>39315</v>
      </c>
      <c r="F31">
        <v>21.23</v>
      </c>
      <c r="G31" s="1">
        <v>42779</v>
      </c>
      <c r="H31" s="1">
        <v>43021</v>
      </c>
      <c r="I31" s="1">
        <v>43096</v>
      </c>
      <c r="J31" s="2" t="s">
        <v>61</v>
      </c>
    </row>
    <row r="32" spans="1:10" x14ac:dyDescent="0.25">
      <c r="A32">
        <v>31</v>
      </c>
      <c r="B32" s="2" t="s">
        <v>1248</v>
      </c>
      <c r="C32" s="2" t="s">
        <v>62</v>
      </c>
      <c r="D32">
        <v>1</v>
      </c>
      <c r="E32" s="1">
        <v>40848</v>
      </c>
      <c r="F32">
        <v>9.98</v>
      </c>
      <c r="G32" s="1">
        <v>42788</v>
      </c>
      <c r="H32" s="1"/>
      <c r="I32" s="1"/>
      <c r="J32" s="2" t="s">
        <v>63</v>
      </c>
    </row>
    <row r="33" spans="1:10" x14ac:dyDescent="0.25">
      <c r="A33">
        <v>32</v>
      </c>
      <c r="B33" s="2" t="s">
        <v>1249</v>
      </c>
      <c r="C33" s="2" t="s">
        <v>64</v>
      </c>
      <c r="D33">
        <v>3</v>
      </c>
      <c r="E33" s="1">
        <v>41086</v>
      </c>
      <c r="F33">
        <v>14.79</v>
      </c>
      <c r="G33" s="1">
        <v>42813</v>
      </c>
      <c r="H33" s="1">
        <v>43027</v>
      </c>
      <c r="I33" s="1">
        <v>43675</v>
      </c>
      <c r="J33" s="2" t="s">
        <v>65</v>
      </c>
    </row>
    <row r="34" spans="1:10" x14ac:dyDescent="0.25">
      <c r="A34">
        <v>33</v>
      </c>
      <c r="B34" s="2" t="s">
        <v>1250</v>
      </c>
      <c r="C34" s="2" t="s">
        <v>66</v>
      </c>
      <c r="D34">
        <v>3</v>
      </c>
      <c r="E34" s="1">
        <v>40955</v>
      </c>
      <c r="F34">
        <v>9.2899999999999991</v>
      </c>
      <c r="G34" s="1">
        <v>42869</v>
      </c>
      <c r="H34" s="1">
        <v>44045</v>
      </c>
      <c r="I34" s="1">
        <v>44055</v>
      </c>
      <c r="J34" s="2" t="s">
        <v>67</v>
      </c>
    </row>
    <row r="35" spans="1:10" x14ac:dyDescent="0.25">
      <c r="A35">
        <v>34</v>
      </c>
      <c r="B35" s="2" t="s">
        <v>1251</v>
      </c>
      <c r="C35" s="2" t="s">
        <v>68</v>
      </c>
      <c r="D35">
        <v>1</v>
      </c>
      <c r="E35" s="1">
        <v>41051</v>
      </c>
      <c r="F35">
        <v>0</v>
      </c>
      <c r="G35" s="1">
        <v>42869</v>
      </c>
      <c r="H35" s="1"/>
      <c r="I35" s="1"/>
      <c r="J35" s="2" t="s">
        <v>69</v>
      </c>
    </row>
    <row r="36" spans="1:10" x14ac:dyDescent="0.25">
      <c r="A36">
        <v>35</v>
      </c>
      <c r="B36" s="2" t="s">
        <v>1252</v>
      </c>
      <c r="C36" s="2" t="s">
        <v>70</v>
      </c>
      <c r="D36">
        <v>4</v>
      </c>
      <c r="E36" s="1">
        <v>41501</v>
      </c>
      <c r="F36">
        <v>0</v>
      </c>
      <c r="G36" s="1">
        <v>42894</v>
      </c>
      <c r="H36" s="1"/>
      <c r="I36" s="1"/>
      <c r="J36" s="2" t="s">
        <v>71</v>
      </c>
    </row>
    <row r="37" spans="1:10" x14ac:dyDescent="0.25">
      <c r="A37">
        <v>36</v>
      </c>
      <c r="B37" s="2" t="s">
        <v>1253</v>
      </c>
      <c r="C37" s="2" t="s">
        <v>72</v>
      </c>
      <c r="D37">
        <v>4</v>
      </c>
      <c r="E37" s="1">
        <v>39947</v>
      </c>
      <c r="F37">
        <v>0</v>
      </c>
      <c r="G37" s="1">
        <v>42908</v>
      </c>
      <c r="H37" s="1"/>
      <c r="I37" s="1"/>
      <c r="J37" s="2" t="s">
        <v>73</v>
      </c>
    </row>
    <row r="38" spans="1:10" x14ac:dyDescent="0.25">
      <c r="A38">
        <v>37</v>
      </c>
      <c r="B38" s="2" t="s">
        <v>1254</v>
      </c>
      <c r="C38" s="2" t="s">
        <v>74</v>
      </c>
      <c r="D38">
        <v>3</v>
      </c>
      <c r="E38" s="1">
        <v>41786</v>
      </c>
      <c r="F38">
        <v>29.99</v>
      </c>
      <c r="G38" s="1">
        <v>42908</v>
      </c>
      <c r="H38" s="1">
        <v>42911</v>
      </c>
      <c r="I38" s="1">
        <v>44041</v>
      </c>
      <c r="J38" s="2" t="s">
        <v>75</v>
      </c>
    </row>
    <row r="39" spans="1:10" x14ac:dyDescent="0.25">
      <c r="A39">
        <v>38</v>
      </c>
      <c r="B39" s="2" t="s">
        <v>1255</v>
      </c>
      <c r="C39" s="2" t="s">
        <v>76</v>
      </c>
      <c r="D39">
        <v>1</v>
      </c>
      <c r="E39" s="1">
        <v>39364</v>
      </c>
      <c r="F39">
        <v>2.09</v>
      </c>
      <c r="G39" s="1">
        <v>42909</v>
      </c>
      <c r="H39" s="1"/>
      <c r="I39" s="1"/>
      <c r="J39" s="2" t="s">
        <v>77</v>
      </c>
    </row>
    <row r="40" spans="1:10" x14ac:dyDescent="0.25">
      <c r="A40">
        <v>39</v>
      </c>
      <c r="B40" s="2" t="s">
        <v>1256</v>
      </c>
      <c r="C40" s="2" t="s">
        <v>78</v>
      </c>
      <c r="D40">
        <v>1</v>
      </c>
      <c r="E40" s="1">
        <v>40652</v>
      </c>
      <c r="F40">
        <v>3.74</v>
      </c>
      <c r="G40" s="1">
        <v>42909</v>
      </c>
      <c r="H40" s="1"/>
      <c r="I40" s="1"/>
      <c r="J40" s="2" t="s">
        <v>79</v>
      </c>
    </row>
    <row r="41" spans="1:10" x14ac:dyDescent="0.25">
      <c r="A41">
        <v>40</v>
      </c>
      <c r="B41" s="2" t="s">
        <v>1257</v>
      </c>
      <c r="C41" s="2" t="s">
        <v>80</v>
      </c>
      <c r="D41">
        <v>3</v>
      </c>
      <c r="E41" s="1">
        <v>41338</v>
      </c>
      <c r="F41">
        <v>19.39</v>
      </c>
      <c r="G41" s="1">
        <v>42909</v>
      </c>
      <c r="H41" s="1">
        <v>42949</v>
      </c>
      <c r="I41" s="1">
        <v>43326</v>
      </c>
      <c r="J41" s="2" t="s">
        <v>81</v>
      </c>
    </row>
    <row r="42" spans="1:10" x14ac:dyDescent="0.25">
      <c r="A42">
        <v>41</v>
      </c>
      <c r="B42" s="2" t="s">
        <v>1258</v>
      </c>
      <c r="C42" s="2" t="s">
        <v>82</v>
      </c>
      <c r="D42">
        <v>4</v>
      </c>
      <c r="E42" s="1">
        <v>38069</v>
      </c>
      <c r="F42">
        <v>6.98</v>
      </c>
      <c r="G42" s="1">
        <v>42914</v>
      </c>
      <c r="H42" s="1"/>
      <c r="I42" s="1"/>
      <c r="J42" s="2" t="s">
        <v>83</v>
      </c>
    </row>
    <row r="43" spans="1:10" x14ac:dyDescent="0.25">
      <c r="A43">
        <v>42</v>
      </c>
      <c r="B43" s="2" t="s">
        <v>1259</v>
      </c>
      <c r="C43" s="2" t="s">
        <v>84</v>
      </c>
      <c r="D43">
        <v>2</v>
      </c>
      <c r="E43" s="1">
        <v>41170</v>
      </c>
      <c r="F43">
        <v>35.54</v>
      </c>
      <c r="G43" s="1">
        <v>42920</v>
      </c>
      <c r="H43" s="1">
        <v>43556</v>
      </c>
      <c r="I43" s="1"/>
      <c r="J43" s="2" t="s">
        <v>85</v>
      </c>
    </row>
    <row r="44" spans="1:10" x14ac:dyDescent="0.25">
      <c r="A44">
        <v>43</v>
      </c>
      <c r="B44" s="2" t="s">
        <v>1260</v>
      </c>
      <c r="C44" s="2" t="s">
        <v>156</v>
      </c>
      <c r="D44">
        <v>1</v>
      </c>
      <c r="E44" s="1">
        <v>37742</v>
      </c>
      <c r="F44">
        <v>0.56999999999999995</v>
      </c>
      <c r="G44" s="1">
        <v>42925</v>
      </c>
      <c r="H44" s="1"/>
      <c r="I44" s="1"/>
      <c r="J44" s="2" t="s">
        <v>157</v>
      </c>
    </row>
    <row r="45" spans="1:10" x14ac:dyDescent="0.25">
      <c r="A45">
        <v>44</v>
      </c>
      <c r="B45" s="2" t="s">
        <v>1261</v>
      </c>
      <c r="C45" s="2" t="s">
        <v>86</v>
      </c>
      <c r="D45">
        <v>4</v>
      </c>
      <c r="E45" s="1">
        <v>42542</v>
      </c>
      <c r="F45">
        <v>0</v>
      </c>
      <c r="G45" s="1">
        <v>42933</v>
      </c>
      <c r="H45" s="1"/>
      <c r="I45" s="1"/>
      <c r="J45" s="2" t="s">
        <v>87</v>
      </c>
    </row>
    <row r="46" spans="1:10" x14ac:dyDescent="0.25">
      <c r="A46">
        <v>45</v>
      </c>
      <c r="B46" s="2" t="s">
        <v>1262</v>
      </c>
      <c r="C46" s="2" t="s">
        <v>88</v>
      </c>
      <c r="D46">
        <v>2</v>
      </c>
      <c r="E46" s="1">
        <v>41289</v>
      </c>
      <c r="F46">
        <v>3.16</v>
      </c>
      <c r="G46" s="1">
        <v>42933</v>
      </c>
      <c r="H46" s="1">
        <v>42964</v>
      </c>
      <c r="I46" s="1"/>
      <c r="J46" s="2" t="s">
        <v>89</v>
      </c>
    </row>
    <row r="47" spans="1:10" x14ac:dyDescent="0.25">
      <c r="A47">
        <v>46</v>
      </c>
      <c r="B47" s="2" t="s">
        <v>1263</v>
      </c>
      <c r="C47" s="2" t="s">
        <v>90</v>
      </c>
      <c r="D47">
        <v>1</v>
      </c>
      <c r="E47" s="1">
        <v>41688</v>
      </c>
      <c r="F47">
        <v>0</v>
      </c>
      <c r="G47" s="1">
        <v>42933</v>
      </c>
      <c r="H47" s="1"/>
      <c r="I47" s="1"/>
      <c r="J47" s="2" t="s">
        <v>91</v>
      </c>
    </row>
    <row r="48" spans="1:10" x14ac:dyDescent="0.25">
      <c r="A48">
        <v>47</v>
      </c>
      <c r="B48" s="2" t="s">
        <v>1264</v>
      </c>
      <c r="C48" s="2" t="s">
        <v>92</v>
      </c>
      <c r="D48">
        <v>1</v>
      </c>
      <c r="E48" s="1">
        <v>41540</v>
      </c>
      <c r="F48">
        <v>0</v>
      </c>
      <c r="G48" s="1">
        <v>42936</v>
      </c>
      <c r="H48" s="1"/>
      <c r="I48" s="1"/>
      <c r="J48" s="2" t="s">
        <v>93</v>
      </c>
    </row>
    <row r="49" spans="1:10" x14ac:dyDescent="0.25">
      <c r="A49">
        <v>48</v>
      </c>
      <c r="B49" s="2" t="s">
        <v>1265</v>
      </c>
      <c r="C49" s="2" t="s">
        <v>94</v>
      </c>
      <c r="D49">
        <v>1</v>
      </c>
      <c r="E49" s="1">
        <v>41521</v>
      </c>
      <c r="F49">
        <v>0</v>
      </c>
      <c r="G49" s="1">
        <v>42937</v>
      </c>
      <c r="H49" s="1"/>
      <c r="I49" s="1"/>
      <c r="J49" s="2" t="s">
        <v>95</v>
      </c>
    </row>
    <row r="50" spans="1:10" x14ac:dyDescent="0.25">
      <c r="A50">
        <v>49</v>
      </c>
      <c r="B50" s="2" t="s">
        <v>1266</v>
      </c>
      <c r="C50" s="2" t="s">
        <v>96</v>
      </c>
      <c r="D50">
        <v>3</v>
      </c>
      <c r="E50" s="1">
        <v>42143</v>
      </c>
      <c r="F50">
        <v>47.98</v>
      </c>
      <c r="G50" s="1">
        <v>43024</v>
      </c>
      <c r="H50" s="1">
        <v>43023</v>
      </c>
      <c r="I50" s="1">
        <v>43097</v>
      </c>
      <c r="J50" s="2" t="s">
        <v>97</v>
      </c>
    </row>
    <row r="51" spans="1:10" x14ac:dyDescent="0.25">
      <c r="A51">
        <v>50</v>
      </c>
      <c r="B51" s="2" t="s">
        <v>1267</v>
      </c>
      <c r="C51" s="2" t="s">
        <v>98</v>
      </c>
      <c r="D51">
        <v>3</v>
      </c>
      <c r="E51" s="1">
        <v>35096</v>
      </c>
      <c r="F51">
        <v>4.47</v>
      </c>
      <c r="G51" s="1">
        <v>43061</v>
      </c>
      <c r="H51" s="1">
        <v>43061</v>
      </c>
      <c r="I51" s="1">
        <v>43062</v>
      </c>
      <c r="J51" s="2" t="s">
        <v>99</v>
      </c>
    </row>
    <row r="52" spans="1:10" x14ac:dyDescent="0.25">
      <c r="A52">
        <v>51</v>
      </c>
      <c r="B52" s="2" t="s">
        <v>1268</v>
      </c>
      <c r="C52" s="2" t="s">
        <v>128</v>
      </c>
      <c r="D52">
        <v>1</v>
      </c>
      <c r="E52" s="1">
        <v>41597</v>
      </c>
      <c r="F52">
        <v>0</v>
      </c>
      <c r="G52" s="1">
        <v>43081</v>
      </c>
      <c r="H52" s="1"/>
      <c r="I52" s="1"/>
      <c r="J52" s="2" t="s">
        <v>129</v>
      </c>
    </row>
    <row r="53" spans="1:10" x14ac:dyDescent="0.25">
      <c r="A53">
        <v>52</v>
      </c>
      <c r="B53" s="2" t="s">
        <v>1269</v>
      </c>
      <c r="C53" s="2" t="s">
        <v>100</v>
      </c>
      <c r="D53">
        <v>1</v>
      </c>
      <c r="E53" s="1">
        <v>41450</v>
      </c>
      <c r="F53">
        <v>0</v>
      </c>
      <c r="G53" s="1">
        <v>43083</v>
      </c>
      <c r="H53" s="1"/>
      <c r="I53" s="1"/>
      <c r="J53" s="2" t="s">
        <v>101</v>
      </c>
    </row>
    <row r="54" spans="1:10" x14ac:dyDescent="0.25">
      <c r="A54">
        <v>53</v>
      </c>
      <c r="B54" s="2" t="s">
        <v>1270</v>
      </c>
      <c r="C54" s="2" t="s">
        <v>126</v>
      </c>
      <c r="D54">
        <v>1</v>
      </c>
      <c r="E54" s="1">
        <v>39343</v>
      </c>
      <c r="F54">
        <v>0</v>
      </c>
      <c r="G54" s="1">
        <v>43087</v>
      </c>
      <c r="H54" s="1"/>
      <c r="I54" s="1"/>
      <c r="J54" s="2" t="s">
        <v>127</v>
      </c>
    </row>
    <row r="55" spans="1:10" x14ac:dyDescent="0.25">
      <c r="A55">
        <v>54</v>
      </c>
      <c r="B55" s="2" t="s">
        <v>1271</v>
      </c>
      <c r="C55" s="2" t="s">
        <v>102</v>
      </c>
      <c r="D55">
        <v>3</v>
      </c>
      <c r="E55" s="1">
        <v>40498</v>
      </c>
      <c r="F55">
        <v>23.99</v>
      </c>
      <c r="G55" s="1">
        <v>43091</v>
      </c>
      <c r="H55" s="1">
        <v>43123</v>
      </c>
      <c r="I55" s="1">
        <v>43160</v>
      </c>
      <c r="J55" s="2" t="s">
        <v>103</v>
      </c>
    </row>
    <row r="56" spans="1:10" x14ac:dyDescent="0.25">
      <c r="A56">
        <v>55</v>
      </c>
      <c r="B56" s="2" t="s">
        <v>1272</v>
      </c>
      <c r="C56" s="2" t="s">
        <v>104</v>
      </c>
      <c r="D56">
        <v>3</v>
      </c>
      <c r="E56" s="1">
        <v>39749</v>
      </c>
      <c r="F56">
        <v>24.97</v>
      </c>
      <c r="G56" s="1">
        <v>43094</v>
      </c>
      <c r="H56" s="1">
        <v>43316</v>
      </c>
      <c r="I56" s="1">
        <v>43446</v>
      </c>
      <c r="J56" s="2" t="s">
        <v>105</v>
      </c>
    </row>
    <row r="57" spans="1:10" x14ac:dyDescent="0.25">
      <c r="A57">
        <v>56</v>
      </c>
      <c r="B57" s="2" t="s">
        <v>1273</v>
      </c>
      <c r="C57" s="2" t="s">
        <v>106</v>
      </c>
      <c r="D57">
        <v>1</v>
      </c>
      <c r="E57" s="1">
        <v>38097</v>
      </c>
      <c r="F57">
        <v>0</v>
      </c>
      <c r="G57" s="1">
        <v>43131</v>
      </c>
      <c r="H57" s="1"/>
      <c r="I57" s="1"/>
      <c r="J57" s="2" t="s">
        <v>107</v>
      </c>
    </row>
    <row r="58" spans="1:10" x14ac:dyDescent="0.25">
      <c r="A58">
        <v>57</v>
      </c>
      <c r="B58" s="2" t="s">
        <v>1274</v>
      </c>
      <c r="C58" s="2" t="s">
        <v>108</v>
      </c>
      <c r="D58">
        <v>1</v>
      </c>
      <c r="E58" s="1">
        <v>37753</v>
      </c>
      <c r="F58">
        <v>3.34</v>
      </c>
      <c r="G58" s="1">
        <v>43131</v>
      </c>
      <c r="H58" s="1"/>
      <c r="I58" s="1"/>
      <c r="J58" s="2" t="s">
        <v>109</v>
      </c>
    </row>
    <row r="59" spans="1:10" x14ac:dyDescent="0.25">
      <c r="A59">
        <v>58</v>
      </c>
      <c r="B59" s="2" t="s">
        <v>1275</v>
      </c>
      <c r="C59" s="2" t="s">
        <v>110</v>
      </c>
      <c r="D59">
        <v>1</v>
      </c>
      <c r="E59" s="1">
        <v>37396</v>
      </c>
      <c r="F59">
        <v>0</v>
      </c>
      <c r="G59" s="1">
        <v>43131</v>
      </c>
      <c r="H59" s="1"/>
      <c r="I59" s="1"/>
      <c r="J59" s="2" t="s">
        <v>111</v>
      </c>
    </row>
    <row r="60" spans="1:10" x14ac:dyDescent="0.25">
      <c r="A60">
        <v>59</v>
      </c>
      <c r="B60" s="2" t="s">
        <v>1276</v>
      </c>
      <c r="C60" s="2" t="s">
        <v>112</v>
      </c>
      <c r="D60">
        <v>1</v>
      </c>
      <c r="E60" s="1">
        <v>37095</v>
      </c>
      <c r="F60">
        <v>0</v>
      </c>
      <c r="G60" s="1">
        <v>43131</v>
      </c>
      <c r="H60" s="1"/>
      <c r="I60" s="1"/>
      <c r="J60" s="2" t="s">
        <v>113</v>
      </c>
    </row>
    <row r="61" spans="1:10" x14ac:dyDescent="0.25">
      <c r="A61">
        <v>60</v>
      </c>
      <c r="B61" s="2" t="s">
        <v>1277</v>
      </c>
      <c r="C61" s="2" t="s">
        <v>114</v>
      </c>
      <c r="D61">
        <v>1</v>
      </c>
      <c r="E61" s="1">
        <v>35915</v>
      </c>
      <c r="F61">
        <v>0</v>
      </c>
      <c r="G61" s="1">
        <v>43243</v>
      </c>
      <c r="H61" s="1"/>
      <c r="I61" s="1"/>
      <c r="J61" s="2" t="s">
        <v>115</v>
      </c>
    </row>
    <row r="62" spans="1:10" x14ac:dyDescent="0.25">
      <c r="A62">
        <v>61</v>
      </c>
      <c r="B62" s="2" t="s">
        <v>1278</v>
      </c>
      <c r="C62" s="2" t="s">
        <v>116</v>
      </c>
      <c r="D62">
        <v>3</v>
      </c>
      <c r="E62" s="1">
        <v>40862</v>
      </c>
      <c r="F62">
        <v>23.99</v>
      </c>
      <c r="G62" s="1">
        <v>43282</v>
      </c>
      <c r="H62" s="1">
        <v>43868</v>
      </c>
      <c r="I62" s="1">
        <v>43952</v>
      </c>
      <c r="J62" s="2" t="s">
        <v>117</v>
      </c>
    </row>
    <row r="63" spans="1:10" x14ac:dyDescent="0.25">
      <c r="A63">
        <v>62</v>
      </c>
      <c r="B63" s="2" t="s">
        <v>1279</v>
      </c>
      <c r="C63" s="2" t="s">
        <v>118</v>
      </c>
      <c r="D63">
        <v>4</v>
      </c>
      <c r="E63" s="1">
        <v>41619</v>
      </c>
      <c r="F63">
        <v>15.25</v>
      </c>
      <c r="G63" s="1">
        <v>43285</v>
      </c>
      <c r="H63" s="1"/>
      <c r="I63" s="1"/>
      <c r="J63" s="2" t="s">
        <v>119</v>
      </c>
    </row>
    <row r="64" spans="1:10" x14ac:dyDescent="0.25">
      <c r="A64">
        <v>63</v>
      </c>
      <c r="B64" s="2" t="s">
        <v>1280</v>
      </c>
      <c r="C64" s="2" t="s">
        <v>120</v>
      </c>
      <c r="D64">
        <v>1</v>
      </c>
      <c r="E64" s="1">
        <v>42780</v>
      </c>
      <c r="F64">
        <v>0</v>
      </c>
      <c r="G64" s="1">
        <v>43338</v>
      </c>
      <c r="H64" s="1"/>
      <c r="I64" s="1"/>
      <c r="J64" s="2" t="s">
        <v>121</v>
      </c>
    </row>
    <row r="65" spans="1:10" x14ac:dyDescent="0.25">
      <c r="A65">
        <v>64</v>
      </c>
      <c r="B65" s="2" t="s">
        <v>1281</v>
      </c>
      <c r="C65" s="2" t="s">
        <v>138</v>
      </c>
      <c r="D65">
        <v>4</v>
      </c>
      <c r="E65" s="1">
        <v>42514</v>
      </c>
      <c r="F65">
        <v>0</v>
      </c>
      <c r="G65" s="1">
        <v>43388</v>
      </c>
      <c r="H65" s="1"/>
      <c r="I65" s="1"/>
      <c r="J65" s="2" t="s">
        <v>139</v>
      </c>
    </row>
    <row r="66" spans="1:10" x14ac:dyDescent="0.25">
      <c r="A66">
        <v>65</v>
      </c>
      <c r="B66" s="2" t="s">
        <v>1282</v>
      </c>
      <c r="C66" s="2" t="s">
        <v>130</v>
      </c>
      <c r="D66">
        <v>1</v>
      </c>
      <c r="E66" s="1">
        <v>41912</v>
      </c>
      <c r="F66">
        <v>3.49</v>
      </c>
      <c r="G66" s="1">
        <v>43406</v>
      </c>
      <c r="H66" s="1"/>
      <c r="I66" s="1"/>
      <c r="J66" s="2" t="s">
        <v>131</v>
      </c>
    </row>
    <row r="67" spans="1:10" x14ac:dyDescent="0.25">
      <c r="A67">
        <v>66</v>
      </c>
      <c r="B67" s="2" t="s">
        <v>1283</v>
      </c>
      <c r="C67" s="2" t="s">
        <v>132</v>
      </c>
      <c r="D67">
        <v>1</v>
      </c>
      <c r="E67" s="1">
        <v>41233</v>
      </c>
      <c r="F67">
        <v>0</v>
      </c>
      <c r="G67" s="1">
        <v>43406</v>
      </c>
      <c r="H67" s="1"/>
      <c r="I67" s="1"/>
      <c r="J67" s="2" t="s">
        <v>133</v>
      </c>
    </row>
    <row r="68" spans="1:10" x14ac:dyDescent="0.25">
      <c r="A68">
        <v>67</v>
      </c>
      <c r="B68" s="2" t="s">
        <v>1284</v>
      </c>
      <c r="C68" s="2" t="s">
        <v>134</v>
      </c>
      <c r="D68">
        <v>1</v>
      </c>
      <c r="E68" s="1">
        <v>41991</v>
      </c>
      <c r="F68">
        <v>0</v>
      </c>
      <c r="G68" s="1">
        <v>43459</v>
      </c>
      <c r="H68" s="1"/>
      <c r="I68" s="1"/>
      <c r="J68" s="2" t="s">
        <v>135</v>
      </c>
    </row>
    <row r="69" spans="1:10" x14ac:dyDescent="0.25">
      <c r="A69">
        <v>68</v>
      </c>
      <c r="B69" s="2" t="s">
        <v>1285</v>
      </c>
      <c r="C69" s="2" t="s">
        <v>136</v>
      </c>
      <c r="D69">
        <v>1</v>
      </c>
      <c r="E69" s="1">
        <v>42248</v>
      </c>
      <c r="F69">
        <v>33.43</v>
      </c>
      <c r="G69" s="1">
        <v>43459</v>
      </c>
      <c r="H69" s="1"/>
      <c r="I69" s="1"/>
      <c r="J69" s="2" t="s">
        <v>137</v>
      </c>
    </row>
    <row r="70" spans="1:10" x14ac:dyDescent="0.25">
      <c r="A70">
        <v>69</v>
      </c>
      <c r="B70" s="2" t="s">
        <v>1286</v>
      </c>
      <c r="C70" s="2" t="s">
        <v>140</v>
      </c>
      <c r="D70">
        <v>1</v>
      </c>
      <c r="E70" s="1">
        <v>41784</v>
      </c>
      <c r="F70">
        <v>0</v>
      </c>
      <c r="G70" s="1">
        <v>43478</v>
      </c>
      <c r="H70" s="1"/>
      <c r="I70" s="1"/>
      <c r="J70" s="2" t="s">
        <v>141</v>
      </c>
    </row>
    <row r="71" spans="1:10" x14ac:dyDescent="0.25">
      <c r="A71">
        <v>70</v>
      </c>
      <c r="B71" s="2" t="s">
        <v>1287</v>
      </c>
      <c r="C71" s="2" t="s">
        <v>142</v>
      </c>
      <c r="D71">
        <v>1</v>
      </c>
      <c r="E71" s="1">
        <v>42689</v>
      </c>
      <c r="F71">
        <v>31.99</v>
      </c>
      <c r="G71" s="1">
        <v>43504</v>
      </c>
      <c r="H71" s="1"/>
      <c r="I71" s="1"/>
      <c r="J71" s="2" t="s">
        <v>143</v>
      </c>
    </row>
    <row r="72" spans="1:10" x14ac:dyDescent="0.25">
      <c r="A72">
        <v>71</v>
      </c>
      <c r="B72" s="2" t="s">
        <v>1288</v>
      </c>
      <c r="C72" s="2" t="s">
        <v>144</v>
      </c>
      <c r="D72">
        <v>1</v>
      </c>
      <c r="E72" s="1">
        <v>41603</v>
      </c>
      <c r="F72">
        <v>0</v>
      </c>
      <c r="G72" s="1">
        <v>43561</v>
      </c>
      <c r="H72" s="1"/>
      <c r="I72" s="1"/>
      <c r="J72" s="2" t="s">
        <v>145</v>
      </c>
    </row>
    <row r="73" spans="1:10" x14ac:dyDescent="0.25">
      <c r="A73">
        <v>72</v>
      </c>
      <c r="B73" s="2" t="s">
        <v>1289</v>
      </c>
      <c r="C73" s="2" t="s">
        <v>377</v>
      </c>
      <c r="D73">
        <v>4</v>
      </c>
      <c r="E73" s="1">
        <v>41541</v>
      </c>
      <c r="F73">
        <v>0</v>
      </c>
      <c r="G73" s="1">
        <v>43561</v>
      </c>
      <c r="H73" s="1"/>
      <c r="I73" s="1"/>
      <c r="J73" s="2" t="s">
        <v>378</v>
      </c>
    </row>
    <row r="74" spans="1:10" x14ac:dyDescent="0.25">
      <c r="A74">
        <v>73</v>
      </c>
      <c r="B74" s="2" t="s">
        <v>1290</v>
      </c>
      <c r="C74" s="2" t="s">
        <v>146</v>
      </c>
      <c r="D74">
        <v>1</v>
      </c>
      <c r="E74" s="1">
        <v>42877</v>
      </c>
      <c r="F74">
        <v>3.47</v>
      </c>
      <c r="G74" s="1">
        <v>43562</v>
      </c>
      <c r="H74" s="1"/>
      <c r="I74" s="1"/>
      <c r="J74" s="2" t="s">
        <v>147</v>
      </c>
    </row>
    <row r="75" spans="1:10" x14ac:dyDescent="0.25">
      <c r="A75">
        <v>74</v>
      </c>
      <c r="B75" s="2" t="s">
        <v>1291</v>
      </c>
      <c r="C75" s="2" t="s">
        <v>148</v>
      </c>
      <c r="D75">
        <v>1</v>
      </c>
      <c r="E75" s="1">
        <v>41929</v>
      </c>
      <c r="F75">
        <v>11.87</v>
      </c>
      <c r="G75" s="1">
        <v>43564</v>
      </c>
      <c r="H75" s="1"/>
      <c r="I75" s="1"/>
      <c r="J75" s="2" t="s">
        <v>149</v>
      </c>
    </row>
    <row r="76" spans="1:10" x14ac:dyDescent="0.25">
      <c r="A76">
        <v>75</v>
      </c>
      <c r="B76" s="2" t="s">
        <v>1292</v>
      </c>
      <c r="C76" s="2" t="s">
        <v>150</v>
      </c>
      <c r="D76">
        <v>2</v>
      </c>
      <c r="E76" s="1">
        <v>42107</v>
      </c>
      <c r="F76">
        <v>66.63</v>
      </c>
      <c r="G76" s="1">
        <v>43600</v>
      </c>
      <c r="H76" s="1">
        <v>43605</v>
      </c>
      <c r="I76" s="1"/>
      <c r="J76" s="2" t="s">
        <v>151</v>
      </c>
    </row>
    <row r="77" spans="1:10" x14ac:dyDescent="0.25">
      <c r="A77">
        <v>76</v>
      </c>
      <c r="B77" s="2" t="s">
        <v>1293</v>
      </c>
      <c r="C77" s="2" t="s">
        <v>152</v>
      </c>
      <c r="D77">
        <v>1</v>
      </c>
      <c r="E77" s="1">
        <v>41135</v>
      </c>
      <c r="F77">
        <v>6</v>
      </c>
      <c r="G77" s="1">
        <v>43645</v>
      </c>
      <c r="H77" s="1"/>
      <c r="I77" s="1"/>
      <c r="J77" s="2" t="s">
        <v>153</v>
      </c>
    </row>
    <row r="78" spans="1:10" x14ac:dyDescent="0.25">
      <c r="A78">
        <v>77</v>
      </c>
      <c r="B78" s="2" t="s">
        <v>1294</v>
      </c>
      <c r="C78" s="2" t="s">
        <v>154</v>
      </c>
      <c r="D78">
        <v>4</v>
      </c>
      <c r="E78" s="1">
        <v>38621</v>
      </c>
      <c r="F78">
        <v>0.99</v>
      </c>
      <c r="G78" s="1">
        <v>43655</v>
      </c>
      <c r="H78" s="1"/>
      <c r="I78" s="1"/>
      <c r="J78" s="2" t="s">
        <v>155</v>
      </c>
    </row>
    <row r="79" spans="1:10" x14ac:dyDescent="0.25">
      <c r="A79">
        <v>78</v>
      </c>
      <c r="B79" s="2" t="s">
        <v>1295</v>
      </c>
      <c r="C79" s="2" t="s">
        <v>158</v>
      </c>
      <c r="D79">
        <v>4</v>
      </c>
      <c r="E79" s="1">
        <v>37043</v>
      </c>
      <c r="F79">
        <v>0.56999999999999995</v>
      </c>
      <c r="G79" s="1">
        <v>43655</v>
      </c>
      <c r="H79" s="1"/>
      <c r="I79" s="1"/>
      <c r="J79" s="2" t="s">
        <v>159</v>
      </c>
    </row>
    <row r="80" spans="1:10" x14ac:dyDescent="0.25">
      <c r="A80">
        <v>79</v>
      </c>
      <c r="B80" s="2" t="s">
        <v>1296</v>
      </c>
      <c r="C80" s="2" t="s">
        <v>160</v>
      </c>
      <c r="D80">
        <v>4</v>
      </c>
      <c r="E80" s="1">
        <v>36831</v>
      </c>
      <c r="F80">
        <v>0.56999999999999995</v>
      </c>
      <c r="G80" s="1">
        <v>43655</v>
      </c>
      <c r="H80" s="1"/>
      <c r="I80" s="1"/>
      <c r="J80" s="2" t="s">
        <v>161</v>
      </c>
    </row>
    <row r="81" spans="1:10" x14ac:dyDescent="0.25">
      <c r="A81">
        <v>80</v>
      </c>
      <c r="B81" s="2" t="s">
        <v>1297</v>
      </c>
      <c r="C81" s="2" t="s">
        <v>162</v>
      </c>
      <c r="D81">
        <v>4</v>
      </c>
      <c r="E81" s="1">
        <v>38295</v>
      </c>
      <c r="F81">
        <v>0.99</v>
      </c>
      <c r="G81" s="1">
        <v>43655</v>
      </c>
      <c r="H81" s="1"/>
      <c r="I81" s="1"/>
      <c r="J81" s="2" t="s">
        <v>163</v>
      </c>
    </row>
    <row r="82" spans="1:10" x14ac:dyDescent="0.25">
      <c r="A82">
        <v>81</v>
      </c>
      <c r="B82" s="2" t="s">
        <v>1298</v>
      </c>
      <c r="C82" s="2" t="s">
        <v>164</v>
      </c>
      <c r="D82">
        <v>1</v>
      </c>
      <c r="E82" s="1">
        <v>42465</v>
      </c>
      <c r="F82">
        <v>0</v>
      </c>
      <c r="G82" s="1">
        <v>43655</v>
      </c>
      <c r="H82" s="1"/>
      <c r="I82" s="1"/>
      <c r="J82" s="2" t="s">
        <v>165</v>
      </c>
    </row>
    <row r="83" spans="1:10" x14ac:dyDescent="0.25">
      <c r="A83">
        <v>82</v>
      </c>
      <c r="B83" s="2" t="s">
        <v>1299</v>
      </c>
      <c r="C83" s="2" t="s">
        <v>166</v>
      </c>
      <c r="D83">
        <v>3</v>
      </c>
      <c r="E83" s="1">
        <v>40470</v>
      </c>
      <c r="F83">
        <v>12.48</v>
      </c>
      <c r="G83" s="1">
        <v>43673</v>
      </c>
      <c r="H83" s="1">
        <v>43822</v>
      </c>
      <c r="I83" s="1">
        <v>43933</v>
      </c>
      <c r="J83" s="2" t="s">
        <v>167</v>
      </c>
    </row>
    <row r="84" spans="1:10" x14ac:dyDescent="0.25">
      <c r="A84">
        <v>83</v>
      </c>
      <c r="B84" s="2" t="s">
        <v>1300</v>
      </c>
      <c r="C84" s="2" t="s">
        <v>168</v>
      </c>
      <c r="D84">
        <v>1</v>
      </c>
      <c r="E84" s="1">
        <v>42318</v>
      </c>
      <c r="F84">
        <v>47.47</v>
      </c>
      <c r="G84" s="1">
        <v>43673</v>
      </c>
      <c r="H84" s="1"/>
      <c r="I84" s="1"/>
      <c r="J84" s="2" t="s">
        <v>169</v>
      </c>
    </row>
    <row r="85" spans="1:10" x14ac:dyDescent="0.25">
      <c r="A85">
        <v>84</v>
      </c>
      <c r="B85" s="2" t="s">
        <v>1301</v>
      </c>
      <c r="C85" s="2" t="s">
        <v>170</v>
      </c>
      <c r="D85">
        <v>4</v>
      </c>
      <c r="E85" s="1">
        <v>42345</v>
      </c>
      <c r="F85">
        <v>0</v>
      </c>
      <c r="G85" s="1">
        <v>43722</v>
      </c>
      <c r="H85" s="1"/>
      <c r="I85" s="1"/>
      <c r="J85" s="2" t="s">
        <v>171</v>
      </c>
    </row>
    <row r="86" spans="1:10" x14ac:dyDescent="0.25">
      <c r="A86">
        <v>85</v>
      </c>
      <c r="B86" s="2" t="s">
        <v>1302</v>
      </c>
      <c r="C86" s="2" t="s">
        <v>246</v>
      </c>
      <c r="D86">
        <v>1</v>
      </c>
      <c r="E86" s="1">
        <v>39714</v>
      </c>
      <c r="F86">
        <v>0</v>
      </c>
      <c r="G86" s="1">
        <v>43728</v>
      </c>
      <c r="H86" s="1"/>
      <c r="I86" s="1"/>
      <c r="J86" s="2" t="s">
        <v>247</v>
      </c>
    </row>
    <row r="87" spans="1:10" x14ac:dyDescent="0.25">
      <c r="A87">
        <v>86</v>
      </c>
      <c r="B87" s="2" t="s">
        <v>1303</v>
      </c>
      <c r="C87" s="2" t="s">
        <v>248</v>
      </c>
      <c r="D87">
        <v>1</v>
      </c>
      <c r="E87" s="1">
        <v>41079</v>
      </c>
      <c r="F87">
        <v>0</v>
      </c>
      <c r="G87" s="1">
        <v>43728</v>
      </c>
      <c r="H87" s="1"/>
      <c r="I87" s="1"/>
      <c r="J87" s="2" t="s">
        <v>249</v>
      </c>
    </row>
    <row r="88" spans="1:10" x14ac:dyDescent="0.25">
      <c r="A88">
        <v>87</v>
      </c>
      <c r="B88" s="2" t="s">
        <v>1304</v>
      </c>
      <c r="C88" s="2" t="s">
        <v>250</v>
      </c>
      <c r="D88">
        <v>1</v>
      </c>
      <c r="E88" s="1">
        <v>41954</v>
      </c>
      <c r="F88">
        <v>0</v>
      </c>
      <c r="G88" s="1">
        <v>43728</v>
      </c>
      <c r="H88" s="1"/>
      <c r="I88" s="1"/>
      <c r="J88" s="2" t="s">
        <v>251</v>
      </c>
    </row>
    <row r="89" spans="1:10" x14ac:dyDescent="0.25">
      <c r="A89">
        <v>88</v>
      </c>
      <c r="B89" s="2" t="s">
        <v>1305</v>
      </c>
      <c r="C89" s="2" t="s">
        <v>172</v>
      </c>
      <c r="D89">
        <v>4</v>
      </c>
      <c r="E89" s="1">
        <v>43032</v>
      </c>
      <c r="F89">
        <v>0</v>
      </c>
      <c r="G89" s="1">
        <v>43741</v>
      </c>
      <c r="H89" s="1"/>
      <c r="I89" s="1"/>
      <c r="J89" s="2" t="s">
        <v>173</v>
      </c>
    </row>
    <row r="90" spans="1:10" x14ac:dyDescent="0.25">
      <c r="A90">
        <v>89</v>
      </c>
      <c r="B90" s="2" t="s">
        <v>1306</v>
      </c>
      <c r="C90" s="2" t="s">
        <v>252</v>
      </c>
      <c r="D90">
        <v>1</v>
      </c>
      <c r="E90" s="1">
        <v>43172</v>
      </c>
      <c r="F90">
        <v>0</v>
      </c>
      <c r="G90" s="1">
        <v>43762</v>
      </c>
      <c r="H90" s="1"/>
      <c r="I90" s="1"/>
      <c r="J90" s="2" t="s">
        <v>253</v>
      </c>
    </row>
    <row r="91" spans="1:10" x14ac:dyDescent="0.25">
      <c r="A91">
        <v>90</v>
      </c>
      <c r="B91" s="2" t="s">
        <v>1307</v>
      </c>
      <c r="C91" s="2" t="s">
        <v>254</v>
      </c>
      <c r="D91">
        <v>1</v>
      </c>
      <c r="E91" s="1">
        <v>42415</v>
      </c>
      <c r="F91">
        <v>0</v>
      </c>
      <c r="G91" s="1">
        <v>43762</v>
      </c>
      <c r="H91" s="1"/>
      <c r="I91" s="1"/>
      <c r="J91" s="2" t="s">
        <v>255</v>
      </c>
    </row>
    <row r="92" spans="1:10" x14ac:dyDescent="0.25">
      <c r="A92">
        <v>91</v>
      </c>
      <c r="B92" s="2" t="s">
        <v>1308</v>
      </c>
      <c r="C92" s="2" t="s">
        <v>174</v>
      </c>
      <c r="D92">
        <v>3</v>
      </c>
      <c r="E92" s="1">
        <v>42397</v>
      </c>
      <c r="F92">
        <v>28.5</v>
      </c>
      <c r="G92" s="1">
        <v>43825</v>
      </c>
      <c r="H92" s="1">
        <v>44094</v>
      </c>
      <c r="I92" s="1">
        <v>44191</v>
      </c>
      <c r="J92" s="2" t="s">
        <v>175</v>
      </c>
    </row>
    <row r="93" spans="1:10" x14ac:dyDescent="0.25">
      <c r="A93">
        <v>92</v>
      </c>
      <c r="B93" s="2" t="s">
        <v>1309</v>
      </c>
      <c r="C93" s="2" t="s">
        <v>355</v>
      </c>
      <c r="D93">
        <v>1</v>
      </c>
      <c r="E93" s="1">
        <v>38796</v>
      </c>
      <c r="F93">
        <v>10.67</v>
      </c>
      <c r="G93" s="1">
        <v>43830</v>
      </c>
      <c r="H93" s="1"/>
      <c r="I93" s="1"/>
      <c r="J93" s="2" t="s">
        <v>356</v>
      </c>
    </row>
    <row r="94" spans="1:10" x14ac:dyDescent="0.25">
      <c r="A94">
        <v>93</v>
      </c>
      <c r="B94" s="2" t="s">
        <v>1310</v>
      </c>
      <c r="C94" s="2" t="s">
        <v>176</v>
      </c>
      <c r="D94">
        <v>3</v>
      </c>
      <c r="E94" s="1">
        <v>41876</v>
      </c>
      <c r="F94">
        <v>9.36</v>
      </c>
      <c r="G94" s="1">
        <v>43855</v>
      </c>
      <c r="H94" s="1">
        <v>44188</v>
      </c>
      <c r="I94" s="1">
        <v>44208</v>
      </c>
      <c r="J94" s="2" t="s">
        <v>177</v>
      </c>
    </row>
    <row r="95" spans="1:10" x14ac:dyDescent="0.25">
      <c r="A95">
        <v>94</v>
      </c>
      <c r="B95" s="2" t="s">
        <v>1311</v>
      </c>
      <c r="C95" s="2" t="s">
        <v>178</v>
      </c>
      <c r="D95">
        <v>1</v>
      </c>
      <c r="E95" s="1">
        <v>41876</v>
      </c>
      <c r="F95">
        <v>9.36</v>
      </c>
      <c r="G95" s="1">
        <v>43855</v>
      </c>
      <c r="H95" s="1"/>
      <c r="I95" s="1"/>
      <c r="J95" s="2" t="s">
        <v>179</v>
      </c>
    </row>
    <row r="96" spans="1:10" x14ac:dyDescent="0.25">
      <c r="A96">
        <v>95</v>
      </c>
      <c r="B96" s="2" t="s">
        <v>1312</v>
      </c>
      <c r="C96" s="2" t="s">
        <v>180</v>
      </c>
      <c r="D96">
        <v>1</v>
      </c>
      <c r="E96" s="1">
        <v>41702</v>
      </c>
      <c r="F96">
        <v>8.09</v>
      </c>
      <c r="G96" s="1">
        <v>43882</v>
      </c>
      <c r="H96" s="1"/>
      <c r="I96" s="1"/>
      <c r="J96" s="2" t="s">
        <v>181</v>
      </c>
    </row>
    <row r="97" spans="1:10" x14ac:dyDescent="0.25">
      <c r="A97">
        <v>96</v>
      </c>
      <c r="B97" s="2" t="s">
        <v>1313</v>
      </c>
      <c r="C97" s="2" t="s">
        <v>182</v>
      </c>
      <c r="D97">
        <v>1</v>
      </c>
      <c r="E97" s="1">
        <v>43025</v>
      </c>
      <c r="F97">
        <v>13.5</v>
      </c>
      <c r="G97" s="1">
        <v>43882</v>
      </c>
      <c r="H97" s="1"/>
      <c r="I97" s="1"/>
      <c r="J97" s="2" t="s">
        <v>183</v>
      </c>
    </row>
    <row r="98" spans="1:10" x14ac:dyDescent="0.25">
      <c r="A98">
        <v>97</v>
      </c>
      <c r="B98" s="2" t="s">
        <v>1314</v>
      </c>
      <c r="C98" s="2" t="s">
        <v>256</v>
      </c>
      <c r="D98">
        <v>1</v>
      </c>
      <c r="E98" s="1">
        <v>42300</v>
      </c>
      <c r="F98">
        <v>0</v>
      </c>
      <c r="G98" s="1">
        <v>43882</v>
      </c>
      <c r="H98" s="1"/>
      <c r="I98" s="1"/>
      <c r="J98" s="2" t="s">
        <v>257</v>
      </c>
    </row>
    <row r="99" spans="1:10" x14ac:dyDescent="0.25">
      <c r="A99">
        <v>98</v>
      </c>
      <c r="B99" s="2" t="s">
        <v>1315</v>
      </c>
      <c r="C99" s="2" t="s">
        <v>184</v>
      </c>
      <c r="D99">
        <v>4</v>
      </c>
      <c r="E99" s="1">
        <v>41985</v>
      </c>
      <c r="F99">
        <v>0</v>
      </c>
      <c r="G99" s="1">
        <v>43890</v>
      </c>
      <c r="H99" s="1"/>
      <c r="I99" s="1"/>
      <c r="J99" s="2" t="s">
        <v>185</v>
      </c>
    </row>
    <row r="100" spans="1:10" x14ac:dyDescent="0.25">
      <c r="A100">
        <v>99</v>
      </c>
      <c r="B100" s="2" t="s">
        <v>1316</v>
      </c>
      <c r="C100" s="2" t="s">
        <v>258</v>
      </c>
      <c r="D100">
        <v>1</v>
      </c>
      <c r="E100" s="1">
        <v>41564</v>
      </c>
      <c r="F100">
        <v>0</v>
      </c>
      <c r="G100" s="1">
        <v>43910</v>
      </c>
      <c r="H100" s="1"/>
      <c r="I100" s="1"/>
      <c r="J100" s="2" t="s">
        <v>259</v>
      </c>
    </row>
    <row r="101" spans="1:10" x14ac:dyDescent="0.25">
      <c r="A101">
        <v>100</v>
      </c>
      <c r="B101" s="2" t="s">
        <v>1317</v>
      </c>
      <c r="C101" s="2" t="s">
        <v>260</v>
      </c>
      <c r="D101">
        <v>4</v>
      </c>
      <c r="E101" s="1">
        <v>43571</v>
      </c>
      <c r="F101">
        <v>0</v>
      </c>
      <c r="G101" s="1">
        <v>43916</v>
      </c>
      <c r="H101" s="1"/>
      <c r="I101" s="1"/>
      <c r="J101" s="2" t="s">
        <v>261</v>
      </c>
    </row>
    <row r="102" spans="1:10" x14ac:dyDescent="0.25">
      <c r="A102">
        <v>101</v>
      </c>
      <c r="B102" s="2" t="s">
        <v>1318</v>
      </c>
      <c r="C102" s="2" t="s">
        <v>224</v>
      </c>
      <c r="D102">
        <v>1</v>
      </c>
      <c r="E102" s="1">
        <v>42284</v>
      </c>
      <c r="F102">
        <v>0</v>
      </c>
      <c r="G102" s="1">
        <v>43938</v>
      </c>
      <c r="H102" s="1"/>
      <c r="I102" s="1"/>
      <c r="J102" s="2" t="s">
        <v>225</v>
      </c>
    </row>
    <row r="103" spans="1:10" x14ac:dyDescent="0.25">
      <c r="A103">
        <v>102</v>
      </c>
      <c r="B103" s="2" t="s">
        <v>1319</v>
      </c>
      <c r="C103" s="2" t="s">
        <v>226</v>
      </c>
      <c r="D103">
        <v>1</v>
      </c>
      <c r="E103" s="1">
        <v>42206</v>
      </c>
      <c r="F103">
        <v>0</v>
      </c>
      <c r="G103" s="1">
        <v>43938</v>
      </c>
      <c r="H103" s="1"/>
      <c r="I103" s="1"/>
      <c r="J103" s="2" t="s">
        <v>227</v>
      </c>
    </row>
    <row r="104" spans="1:10" x14ac:dyDescent="0.25">
      <c r="A104">
        <v>103</v>
      </c>
      <c r="B104" s="2" t="s">
        <v>1320</v>
      </c>
      <c r="C104" s="2" t="s">
        <v>262</v>
      </c>
      <c r="D104">
        <v>1</v>
      </c>
      <c r="E104" s="1">
        <v>43438</v>
      </c>
      <c r="F104">
        <v>0</v>
      </c>
      <c r="G104" s="1">
        <v>43938</v>
      </c>
      <c r="H104" s="1"/>
      <c r="I104" s="1"/>
      <c r="J104" s="2" t="s">
        <v>263</v>
      </c>
    </row>
    <row r="105" spans="1:10" x14ac:dyDescent="0.25">
      <c r="A105">
        <v>104</v>
      </c>
      <c r="B105" s="2" t="s">
        <v>1321</v>
      </c>
      <c r="C105" s="2" t="s">
        <v>186</v>
      </c>
      <c r="D105">
        <v>1</v>
      </c>
      <c r="E105" s="1">
        <v>41919</v>
      </c>
      <c r="F105">
        <v>31.73</v>
      </c>
      <c r="G105" s="1">
        <v>43947</v>
      </c>
      <c r="H105" s="1"/>
      <c r="I105" s="1"/>
      <c r="J105" s="2" t="s">
        <v>187</v>
      </c>
    </row>
    <row r="106" spans="1:10" x14ac:dyDescent="0.25">
      <c r="A106">
        <v>105</v>
      </c>
      <c r="B106" s="2" t="s">
        <v>1322</v>
      </c>
      <c r="C106" s="2" t="s">
        <v>188</v>
      </c>
      <c r="D106">
        <v>1</v>
      </c>
      <c r="E106" s="1">
        <v>40617</v>
      </c>
      <c r="F106">
        <v>0</v>
      </c>
      <c r="G106" s="1">
        <v>43948</v>
      </c>
      <c r="H106" s="1"/>
      <c r="I106" s="1"/>
      <c r="J106" s="2" t="s">
        <v>189</v>
      </c>
    </row>
    <row r="107" spans="1:10" x14ac:dyDescent="0.25">
      <c r="A107">
        <v>106</v>
      </c>
      <c r="B107" s="2" t="s">
        <v>1323</v>
      </c>
      <c r="C107" s="2" t="s">
        <v>264</v>
      </c>
      <c r="D107">
        <v>1</v>
      </c>
      <c r="E107" s="1">
        <v>40429</v>
      </c>
      <c r="F107">
        <v>0</v>
      </c>
      <c r="G107" s="1">
        <v>43951</v>
      </c>
      <c r="H107" s="1"/>
      <c r="I107" s="1"/>
      <c r="J107" s="2" t="s">
        <v>265</v>
      </c>
    </row>
    <row r="108" spans="1:10" x14ac:dyDescent="0.25">
      <c r="A108">
        <v>107</v>
      </c>
      <c r="B108" s="2" t="s">
        <v>1324</v>
      </c>
      <c r="C108" s="2" t="s">
        <v>190</v>
      </c>
      <c r="D108">
        <v>2</v>
      </c>
      <c r="E108" s="1">
        <v>42024</v>
      </c>
      <c r="F108">
        <v>0</v>
      </c>
      <c r="G108" s="1">
        <v>43957</v>
      </c>
      <c r="H108" s="1">
        <v>44237</v>
      </c>
      <c r="I108" s="1"/>
      <c r="J108" s="2" t="s">
        <v>191</v>
      </c>
    </row>
    <row r="109" spans="1:10" x14ac:dyDescent="0.25">
      <c r="A109">
        <v>108</v>
      </c>
      <c r="B109" s="2" t="s">
        <v>1325</v>
      </c>
      <c r="C109" s="2" t="s">
        <v>192</v>
      </c>
      <c r="D109">
        <v>1</v>
      </c>
      <c r="E109" s="1">
        <v>42388</v>
      </c>
      <c r="F109">
        <v>32.75</v>
      </c>
      <c r="G109" s="1">
        <v>43957</v>
      </c>
      <c r="H109" s="1"/>
      <c r="I109" s="1"/>
      <c r="J109" s="2" t="s">
        <v>193</v>
      </c>
    </row>
    <row r="110" spans="1:10" x14ac:dyDescent="0.25">
      <c r="A110">
        <v>109</v>
      </c>
      <c r="B110" s="2" t="s">
        <v>1326</v>
      </c>
      <c r="C110" s="2" t="s">
        <v>266</v>
      </c>
      <c r="D110">
        <v>1</v>
      </c>
      <c r="E110" s="1">
        <v>42664</v>
      </c>
      <c r="F110">
        <v>0</v>
      </c>
      <c r="G110" s="1">
        <v>43972</v>
      </c>
      <c r="H110" s="1"/>
      <c r="I110" s="1"/>
      <c r="J110" s="2" t="s">
        <v>267</v>
      </c>
    </row>
    <row r="111" spans="1:10" x14ac:dyDescent="0.25">
      <c r="A111">
        <v>110</v>
      </c>
      <c r="B111" s="2" t="s">
        <v>1327</v>
      </c>
      <c r="C111" s="2" t="s">
        <v>228</v>
      </c>
      <c r="D111">
        <v>4</v>
      </c>
      <c r="E111" s="1">
        <v>42906</v>
      </c>
      <c r="F111">
        <v>0</v>
      </c>
      <c r="G111" s="1">
        <v>43974</v>
      </c>
      <c r="H111" s="1"/>
      <c r="I111" s="1"/>
      <c r="J111" s="2" t="s">
        <v>229</v>
      </c>
    </row>
    <row r="112" spans="1:10" x14ac:dyDescent="0.25">
      <c r="A112">
        <v>111</v>
      </c>
      <c r="B112" s="2" t="s">
        <v>1328</v>
      </c>
      <c r="C112" s="2" t="s">
        <v>357</v>
      </c>
      <c r="D112">
        <v>1</v>
      </c>
      <c r="E112" s="1">
        <v>41933</v>
      </c>
      <c r="F112">
        <v>15.1</v>
      </c>
      <c r="G112" s="1">
        <v>43980</v>
      </c>
      <c r="H112" s="1"/>
      <c r="I112" s="1"/>
      <c r="J112" s="2" t="s">
        <v>358</v>
      </c>
    </row>
    <row r="113" spans="1:10" x14ac:dyDescent="0.25">
      <c r="A113">
        <v>112</v>
      </c>
      <c r="B113" s="2" t="s">
        <v>1329</v>
      </c>
      <c r="C113" s="2" t="s">
        <v>359</v>
      </c>
      <c r="D113">
        <v>1</v>
      </c>
      <c r="E113" s="1">
        <v>42955</v>
      </c>
      <c r="F113">
        <v>14.4</v>
      </c>
      <c r="G113" s="1">
        <v>43985</v>
      </c>
      <c r="H113" s="1"/>
      <c r="I113" s="1"/>
      <c r="J113" s="2" t="s">
        <v>360</v>
      </c>
    </row>
    <row r="114" spans="1:10" x14ac:dyDescent="0.25">
      <c r="A114">
        <v>113</v>
      </c>
      <c r="B114" s="2" t="s">
        <v>1330</v>
      </c>
      <c r="C114" s="2" t="s">
        <v>361</v>
      </c>
      <c r="D114">
        <v>1</v>
      </c>
      <c r="E114" s="1">
        <v>39826</v>
      </c>
      <c r="F114">
        <v>0</v>
      </c>
      <c r="G114" s="1">
        <v>43987</v>
      </c>
      <c r="H114" s="1"/>
      <c r="I114" s="1"/>
      <c r="J114" s="2" t="s">
        <v>362</v>
      </c>
    </row>
    <row r="115" spans="1:10" x14ac:dyDescent="0.25">
      <c r="A115">
        <v>114</v>
      </c>
      <c r="B115" s="2" t="s">
        <v>1331</v>
      </c>
      <c r="C115" s="2" t="s">
        <v>268</v>
      </c>
      <c r="D115">
        <v>4</v>
      </c>
      <c r="E115" s="1">
        <v>42585</v>
      </c>
      <c r="F115">
        <v>0</v>
      </c>
      <c r="G115" s="1">
        <v>43989</v>
      </c>
      <c r="H115" s="1"/>
      <c r="I115" s="1"/>
      <c r="J115" s="2" t="s">
        <v>269</v>
      </c>
    </row>
    <row r="116" spans="1:10" x14ac:dyDescent="0.25">
      <c r="A116">
        <v>115</v>
      </c>
      <c r="B116" s="2" t="s">
        <v>1332</v>
      </c>
      <c r="C116" s="2" t="s">
        <v>270</v>
      </c>
      <c r="D116">
        <v>4</v>
      </c>
      <c r="E116" s="1">
        <v>42157</v>
      </c>
      <c r="F116">
        <v>0</v>
      </c>
      <c r="G116" s="1">
        <v>43993</v>
      </c>
      <c r="H116" s="1"/>
      <c r="I116" s="1"/>
      <c r="J116" s="2" t="s">
        <v>271</v>
      </c>
    </row>
    <row r="117" spans="1:10" x14ac:dyDescent="0.25">
      <c r="A117">
        <v>116</v>
      </c>
      <c r="B117" s="2" t="s">
        <v>1333</v>
      </c>
      <c r="C117" s="2" t="s">
        <v>272</v>
      </c>
      <c r="D117">
        <v>4</v>
      </c>
      <c r="E117" s="1">
        <v>43993</v>
      </c>
      <c r="F117">
        <v>0</v>
      </c>
      <c r="G117" s="1">
        <v>43993</v>
      </c>
      <c r="H117" s="1"/>
      <c r="I117" s="1"/>
      <c r="J117" s="2" t="s">
        <v>273</v>
      </c>
    </row>
    <row r="118" spans="1:10" x14ac:dyDescent="0.25">
      <c r="A118">
        <v>117</v>
      </c>
      <c r="B118" s="2" t="s">
        <v>1334</v>
      </c>
      <c r="C118" s="2" t="s">
        <v>194</v>
      </c>
      <c r="D118">
        <v>1</v>
      </c>
      <c r="E118" s="1">
        <v>41590</v>
      </c>
      <c r="F118">
        <v>0</v>
      </c>
      <c r="G118" s="1">
        <v>44001</v>
      </c>
      <c r="H118" s="1"/>
      <c r="I118" s="1"/>
      <c r="J118" s="2" t="s">
        <v>195</v>
      </c>
    </row>
    <row r="119" spans="1:10" x14ac:dyDescent="0.25">
      <c r="A119">
        <v>118</v>
      </c>
      <c r="B119" s="2" t="s">
        <v>1335</v>
      </c>
      <c r="C119" s="2" t="s">
        <v>363</v>
      </c>
      <c r="D119">
        <v>1</v>
      </c>
      <c r="E119" s="1">
        <v>33239</v>
      </c>
      <c r="F119">
        <v>0</v>
      </c>
      <c r="G119" s="1">
        <v>44001</v>
      </c>
      <c r="H119" s="1"/>
      <c r="I119" s="1"/>
      <c r="J119" s="2" t="s">
        <v>364</v>
      </c>
    </row>
    <row r="120" spans="1:10" x14ac:dyDescent="0.25">
      <c r="A120">
        <v>119</v>
      </c>
      <c r="B120" s="2" t="s">
        <v>1336</v>
      </c>
      <c r="C120" s="2" t="s">
        <v>365</v>
      </c>
      <c r="D120">
        <v>1</v>
      </c>
      <c r="E120" s="1">
        <v>33239</v>
      </c>
      <c r="F120">
        <v>0</v>
      </c>
      <c r="G120" s="1">
        <v>44001</v>
      </c>
      <c r="H120" s="1"/>
      <c r="I120" s="1"/>
      <c r="J120" s="2" t="s">
        <v>366</v>
      </c>
    </row>
    <row r="121" spans="1:10" x14ac:dyDescent="0.25">
      <c r="A121">
        <v>120</v>
      </c>
      <c r="B121" s="2" t="s">
        <v>1337</v>
      </c>
      <c r="C121" s="2" t="s">
        <v>367</v>
      </c>
      <c r="D121">
        <v>1</v>
      </c>
      <c r="E121" s="1">
        <v>33970</v>
      </c>
      <c r="F121">
        <v>0</v>
      </c>
      <c r="G121" s="1">
        <v>44001</v>
      </c>
      <c r="H121" s="1"/>
      <c r="I121" s="1"/>
      <c r="J121" s="2" t="s">
        <v>368</v>
      </c>
    </row>
    <row r="122" spans="1:10" x14ac:dyDescent="0.25">
      <c r="A122">
        <v>121</v>
      </c>
      <c r="B122" s="2" t="s">
        <v>1338</v>
      </c>
      <c r="C122" s="2" t="s">
        <v>274</v>
      </c>
      <c r="D122">
        <v>1</v>
      </c>
      <c r="E122" s="1">
        <v>43566</v>
      </c>
      <c r="F122">
        <v>0</v>
      </c>
      <c r="G122" s="1">
        <v>44005</v>
      </c>
      <c r="H122" s="1"/>
      <c r="I122" s="1"/>
      <c r="J122" s="2" t="s">
        <v>275</v>
      </c>
    </row>
    <row r="123" spans="1:10" x14ac:dyDescent="0.25">
      <c r="A123">
        <v>122</v>
      </c>
      <c r="B123" s="2" t="s">
        <v>1339</v>
      </c>
      <c r="C123" s="2" t="s">
        <v>276</v>
      </c>
      <c r="D123">
        <v>1</v>
      </c>
      <c r="E123" s="1">
        <v>43033</v>
      </c>
      <c r="F123">
        <v>0</v>
      </c>
      <c r="G123" s="1">
        <v>44008</v>
      </c>
      <c r="H123" s="1"/>
      <c r="I123" s="1"/>
      <c r="J123" s="2" t="s">
        <v>277</v>
      </c>
    </row>
    <row r="124" spans="1:10" x14ac:dyDescent="0.25">
      <c r="A124">
        <v>123</v>
      </c>
      <c r="B124" s="2" t="s">
        <v>1340</v>
      </c>
      <c r="C124" s="2" t="s">
        <v>278</v>
      </c>
      <c r="D124">
        <v>1</v>
      </c>
      <c r="E124" s="1">
        <v>43650</v>
      </c>
      <c r="F124">
        <v>0</v>
      </c>
      <c r="G124" s="1">
        <v>44008</v>
      </c>
      <c r="H124" s="1"/>
      <c r="I124" s="1"/>
      <c r="J124" s="2" t="s">
        <v>279</v>
      </c>
    </row>
    <row r="125" spans="1:10" x14ac:dyDescent="0.25">
      <c r="A125">
        <v>124</v>
      </c>
      <c r="B125" s="2" t="s">
        <v>1341</v>
      </c>
      <c r="C125" s="2" t="s">
        <v>280</v>
      </c>
      <c r="D125">
        <v>1</v>
      </c>
      <c r="E125" s="1">
        <v>42612</v>
      </c>
      <c r="F125">
        <v>0</v>
      </c>
      <c r="G125" s="1">
        <v>44014</v>
      </c>
      <c r="H125" s="1"/>
      <c r="I125" s="1"/>
      <c r="J125" s="2" t="s">
        <v>281</v>
      </c>
    </row>
    <row r="126" spans="1:10" x14ac:dyDescent="0.25">
      <c r="A126">
        <v>125</v>
      </c>
      <c r="B126" s="2" t="s">
        <v>1342</v>
      </c>
      <c r="C126" s="2" t="s">
        <v>282</v>
      </c>
      <c r="D126">
        <v>4</v>
      </c>
      <c r="E126" s="1">
        <v>42115</v>
      </c>
      <c r="F126">
        <v>0</v>
      </c>
      <c r="G126" s="1">
        <v>44021</v>
      </c>
      <c r="H126" s="1"/>
      <c r="I126" s="1"/>
      <c r="J126" s="2" t="s">
        <v>283</v>
      </c>
    </row>
    <row r="127" spans="1:10" x14ac:dyDescent="0.25">
      <c r="A127">
        <v>126</v>
      </c>
      <c r="B127" s="2" t="s">
        <v>1343</v>
      </c>
      <c r="C127" s="2" t="s">
        <v>284</v>
      </c>
      <c r="D127">
        <v>1</v>
      </c>
      <c r="E127" s="1">
        <v>41796</v>
      </c>
      <c r="F127">
        <v>0</v>
      </c>
      <c r="G127" s="1">
        <v>44021</v>
      </c>
      <c r="H127" s="1"/>
      <c r="I127" s="1"/>
      <c r="J127" s="2" t="s">
        <v>285</v>
      </c>
    </row>
    <row r="128" spans="1:10" x14ac:dyDescent="0.25">
      <c r="A128">
        <v>127</v>
      </c>
      <c r="B128" s="2" t="s">
        <v>1344</v>
      </c>
      <c r="C128" s="2" t="s">
        <v>286</v>
      </c>
      <c r="D128">
        <v>4</v>
      </c>
      <c r="E128" s="1">
        <v>42968</v>
      </c>
      <c r="F128">
        <v>0</v>
      </c>
      <c r="G128" s="1">
        <v>44021</v>
      </c>
      <c r="H128" s="1"/>
      <c r="I128" s="1"/>
      <c r="J128" s="2" t="s">
        <v>287</v>
      </c>
    </row>
    <row r="129" spans="1:10" x14ac:dyDescent="0.25">
      <c r="A129">
        <v>128</v>
      </c>
      <c r="B129" s="2" t="s">
        <v>1345</v>
      </c>
      <c r="C129" s="2" t="s">
        <v>288</v>
      </c>
      <c r="D129">
        <v>4</v>
      </c>
      <c r="E129" s="1">
        <v>41172</v>
      </c>
      <c r="F129">
        <v>0</v>
      </c>
      <c r="G129" s="1">
        <v>44029</v>
      </c>
      <c r="H129" s="1"/>
      <c r="I129" s="1"/>
      <c r="J129" s="2" t="s">
        <v>289</v>
      </c>
    </row>
    <row r="130" spans="1:10" x14ac:dyDescent="0.25">
      <c r="A130">
        <v>129</v>
      </c>
      <c r="B130" s="2" t="s">
        <v>1346</v>
      </c>
      <c r="C130" s="2" t="s">
        <v>290</v>
      </c>
      <c r="D130">
        <v>1</v>
      </c>
      <c r="E130" s="1">
        <v>42948</v>
      </c>
      <c r="F130">
        <v>0</v>
      </c>
      <c r="G130" s="1">
        <v>44036</v>
      </c>
      <c r="H130" s="1"/>
      <c r="I130" s="1"/>
      <c r="J130" s="2" t="s">
        <v>291</v>
      </c>
    </row>
    <row r="131" spans="1:10" x14ac:dyDescent="0.25">
      <c r="A131">
        <v>130</v>
      </c>
      <c r="B131" s="2" t="s">
        <v>1347</v>
      </c>
      <c r="C131" s="2" t="s">
        <v>292</v>
      </c>
      <c r="D131">
        <v>1</v>
      </c>
      <c r="E131" s="1">
        <v>43111</v>
      </c>
      <c r="F131">
        <v>0</v>
      </c>
      <c r="G131" s="1">
        <v>44036</v>
      </c>
      <c r="H131" s="1"/>
      <c r="I131" s="1"/>
      <c r="J131" s="2" t="s">
        <v>293</v>
      </c>
    </row>
    <row r="132" spans="1:10" x14ac:dyDescent="0.25">
      <c r="A132">
        <v>131</v>
      </c>
      <c r="B132" s="2" t="s">
        <v>1348</v>
      </c>
      <c r="C132" s="2" t="s">
        <v>294</v>
      </c>
      <c r="D132">
        <v>1</v>
      </c>
      <c r="E132" s="1">
        <v>41015</v>
      </c>
      <c r="F132">
        <v>0</v>
      </c>
      <c r="G132" s="1">
        <v>44046</v>
      </c>
      <c r="H132" s="1"/>
      <c r="I132" s="1"/>
      <c r="J132" s="2" t="s">
        <v>295</v>
      </c>
    </row>
    <row r="133" spans="1:10" x14ac:dyDescent="0.25">
      <c r="A133">
        <v>132</v>
      </c>
      <c r="B133" s="2" t="s">
        <v>1349</v>
      </c>
      <c r="C133" s="2" t="s">
        <v>296</v>
      </c>
      <c r="D133">
        <v>1</v>
      </c>
      <c r="E133" s="1">
        <v>42144</v>
      </c>
      <c r="F133">
        <v>0</v>
      </c>
      <c r="G133" s="1">
        <v>44046</v>
      </c>
      <c r="H133" s="1"/>
      <c r="I133" s="1"/>
      <c r="J133" s="2" t="s">
        <v>297</v>
      </c>
    </row>
    <row r="134" spans="1:10" x14ac:dyDescent="0.25">
      <c r="A134">
        <v>133</v>
      </c>
      <c r="B134" s="2" t="s">
        <v>1350</v>
      </c>
      <c r="C134" s="2" t="s">
        <v>298</v>
      </c>
      <c r="D134">
        <v>1</v>
      </c>
      <c r="E134" s="1">
        <v>41968</v>
      </c>
      <c r="F134">
        <v>0</v>
      </c>
      <c r="G134" s="1">
        <v>44046</v>
      </c>
      <c r="H134" s="1"/>
      <c r="I134" s="1"/>
      <c r="J134" s="2" t="s">
        <v>299</v>
      </c>
    </row>
    <row r="135" spans="1:10" x14ac:dyDescent="0.25">
      <c r="A135">
        <v>134</v>
      </c>
      <c r="B135" s="2" t="s">
        <v>1351</v>
      </c>
      <c r="C135" s="2" t="s">
        <v>196</v>
      </c>
      <c r="D135">
        <v>1</v>
      </c>
      <c r="E135" s="1">
        <v>43336</v>
      </c>
      <c r="F135">
        <v>0</v>
      </c>
      <c r="G135" s="1">
        <v>44051</v>
      </c>
      <c r="H135" s="1"/>
      <c r="I135" s="1"/>
      <c r="J135" s="2" t="s">
        <v>197</v>
      </c>
    </row>
    <row r="136" spans="1:10" x14ac:dyDescent="0.25">
      <c r="A136">
        <v>135</v>
      </c>
      <c r="B136" s="2" t="s">
        <v>1352</v>
      </c>
      <c r="C136" s="2" t="s">
        <v>198</v>
      </c>
      <c r="D136">
        <v>4</v>
      </c>
      <c r="E136" s="1">
        <v>44047</v>
      </c>
      <c r="F136">
        <v>37</v>
      </c>
      <c r="G136" s="1">
        <v>44056</v>
      </c>
      <c r="H136" s="1"/>
      <c r="I136" s="1"/>
      <c r="J136" s="2" t="s">
        <v>199</v>
      </c>
    </row>
    <row r="137" spans="1:10" x14ac:dyDescent="0.25">
      <c r="A137">
        <v>136</v>
      </c>
      <c r="B137" s="2" t="s">
        <v>1353</v>
      </c>
      <c r="C137" s="2" t="s">
        <v>300</v>
      </c>
      <c r="D137">
        <v>1</v>
      </c>
      <c r="E137" s="1">
        <v>43697</v>
      </c>
      <c r="F137">
        <v>0</v>
      </c>
      <c r="G137" s="1">
        <v>44061</v>
      </c>
      <c r="H137" s="1"/>
      <c r="I137" s="1"/>
      <c r="J137" s="2" t="s">
        <v>301</v>
      </c>
    </row>
    <row r="138" spans="1:10" x14ac:dyDescent="0.25">
      <c r="A138">
        <v>137</v>
      </c>
      <c r="B138" s="2" t="s">
        <v>1354</v>
      </c>
      <c r="C138" s="2" t="s">
        <v>302</v>
      </c>
      <c r="D138">
        <v>1</v>
      </c>
      <c r="E138" s="1">
        <v>44056</v>
      </c>
      <c r="F138">
        <v>0</v>
      </c>
      <c r="G138" s="1">
        <v>44061</v>
      </c>
      <c r="H138" s="1"/>
      <c r="I138" s="1"/>
      <c r="J138" s="2" t="s">
        <v>303</v>
      </c>
    </row>
    <row r="139" spans="1:10" x14ac:dyDescent="0.25">
      <c r="A139">
        <v>138</v>
      </c>
      <c r="B139" s="2" t="s">
        <v>1355</v>
      </c>
      <c r="C139" s="2" t="s">
        <v>304</v>
      </c>
      <c r="D139">
        <v>1</v>
      </c>
      <c r="E139" s="1">
        <v>43573</v>
      </c>
      <c r="F139">
        <v>0</v>
      </c>
      <c r="G139" s="1">
        <v>44064</v>
      </c>
      <c r="H139" s="1"/>
      <c r="I139" s="1"/>
      <c r="J139" s="2" t="s">
        <v>305</v>
      </c>
    </row>
    <row r="140" spans="1:10" x14ac:dyDescent="0.25">
      <c r="A140">
        <v>139</v>
      </c>
      <c r="B140" s="2" t="s">
        <v>1356</v>
      </c>
      <c r="C140" s="2" t="s">
        <v>306</v>
      </c>
      <c r="D140">
        <v>4</v>
      </c>
      <c r="E140" s="1">
        <v>42465</v>
      </c>
      <c r="F140">
        <v>0</v>
      </c>
      <c r="G140" s="1">
        <v>44064</v>
      </c>
      <c r="H140" s="1"/>
      <c r="I140" s="1"/>
      <c r="J140" s="2" t="s">
        <v>307</v>
      </c>
    </row>
    <row r="141" spans="1:10" x14ac:dyDescent="0.25">
      <c r="A141">
        <v>140</v>
      </c>
      <c r="B141" s="2" t="s">
        <v>1357</v>
      </c>
      <c r="C141" s="2" t="s">
        <v>369</v>
      </c>
      <c r="D141">
        <v>1</v>
      </c>
      <c r="E141" s="1">
        <v>36973</v>
      </c>
      <c r="F141">
        <v>0</v>
      </c>
      <c r="G141" s="1">
        <v>44067</v>
      </c>
      <c r="H141" s="1"/>
      <c r="I141" s="1"/>
      <c r="J141" s="2" t="s">
        <v>370</v>
      </c>
    </row>
    <row r="142" spans="1:10" x14ac:dyDescent="0.25">
      <c r="A142">
        <v>141</v>
      </c>
      <c r="B142" s="2" t="s">
        <v>1358</v>
      </c>
      <c r="C142" s="2" t="s">
        <v>308</v>
      </c>
      <c r="D142">
        <v>1</v>
      </c>
      <c r="E142" s="1">
        <v>42440</v>
      </c>
      <c r="F142">
        <v>0</v>
      </c>
      <c r="G142" s="1">
        <v>44070</v>
      </c>
      <c r="H142" s="1"/>
      <c r="I142" s="1"/>
      <c r="J142" s="2" t="s">
        <v>309</v>
      </c>
    </row>
    <row r="143" spans="1:10" x14ac:dyDescent="0.25">
      <c r="A143">
        <v>142</v>
      </c>
      <c r="B143" s="2" t="s">
        <v>1359</v>
      </c>
      <c r="C143" s="2" t="s">
        <v>310</v>
      </c>
      <c r="D143">
        <v>1</v>
      </c>
      <c r="E143" s="1">
        <v>42005</v>
      </c>
      <c r="F143">
        <v>0</v>
      </c>
      <c r="G143" s="1">
        <v>44070</v>
      </c>
      <c r="H143" s="1"/>
      <c r="I143" s="1"/>
      <c r="J143" s="2" t="s">
        <v>311</v>
      </c>
    </row>
    <row r="144" spans="1:10" x14ac:dyDescent="0.25">
      <c r="A144">
        <v>143</v>
      </c>
      <c r="B144" s="2" t="s">
        <v>1360</v>
      </c>
      <c r="C144" s="2" t="s">
        <v>220</v>
      </c>
      <c r="D144">
        <v>1</v>
      </c>
      <c r="E144" s="1">
        <v>41247</v>
      </c>
      <c r="F144">
        <v>0</v>
      </c>
      <c r="G144" s="1">
        <v>44075</v>
      </c>
      <c r="H144" s="1"/>
      <c r="I144" s="1"/>
      <c r="J144" s="2" t="s">
        <v>221</v>
      </c>
    </row>
    <row r="145" spans="1:10" x14ac:dyDescent="0.25">
      <c r="A145">
        <v>144</v>
      </c>
      <c r="B145" s="2" t="s">
        <v>1361</v>
      </c>
      <c r="C145" s="2" t="s">
        <v>222</v>
      </c>
      <c r="D145">
        <v>1</v>
      </c>
      <c r="E145" s="1">
        <v>42437</v>
      </c>
      <c r="F145">
        <v>0</v>
      </c>
      <c r="G145" s="1">
        <v>44075</v>
      </c>
      <c r="H145" s="1"/>
      <c r="I145" s="1"/>
      <c r="J145" s="2" t="s">
        <v>223</v>
      </c>
    </row>
    <row r="146" spans="1:10" x14ac:dyDescent="0.25">
      <c r="A146">
        <v>145</v>
      </c>
      <c r="B146" s="2" t="s">
        <v>1362</v>
      </c>
      <c r="C146" s="2" t="s">
        <v>312</v>
      </c>
      <c r="D146">
        <v>1</v>
      </c>
      <c r="E146" s="1">
        <v>43158</v>
      </c>
      <c r="F146">
        <v>0</v>
      </c>
      <c r="G146" s="1">
        <v>44079</v>
      </c>
      <c r="H146" s="1"/>
      <c r="I146" s="1"/>
      <c r="J146" s="2" t="s">
        <v>313</v>
      </c>
    </row>
    <row r="147" spans="1:10" x14ac:dyDescent="0.25">
      <c r="A147">
        <v>146</v>
      </c>
      <c r="B147" s="2" t="s">
        <v>1363</v>
      </c>
      <c r="C147" s="2" t="s">
        <v>314</v>
      </c>
      <c r="D147">
        <v>1</v>
      </c>
      <c r="E147" s="1">
        <v>43788</v>
      </c>
      <c r="F147">
        <v>0</v>
      </c>
      <c r="G147" s="1">
        <v>44091</v>
      </c>
      <c r="H147" s="1"/>
      <c r="I147" s="1"/>
      <c r="J147" s="2" t="s">
        <v>315</v>
      </c>
    </row>
    <row r="148" spans="1:10" x14ac:dyDescent="0.25">
      <c r="A148">
        <v>147</v>
      </c>
      <c r="B148" s="2" t="s">
        <v>1364</v>
      </c>
      <c r="C148" s="2" t="s">
        <v>316</v>
      </c>
      <c r="D148">
        <v>4</v>
      </c>
      <c r="E148" s="1">
        <v>42192</v>
      </c>
      <c r="F148">
        <v>0</v>
      </c>
      <c r="G148" s="1">
        <v>44097</v>
      </c>
      <c r="H148" s="1"/>
      <c r="I148" s="1"/>
      <c r="J148" s="2" t="s">
        <v>317</v>
      </c>
    </row>
    <row r="149" spans="1:10" x14ac:dyDescent="0.25">
      <c r="A149">
        <v>148</v>
      </c>
      <c r="B149" s="2" t="s">
        <v>1365</v>
      </c>
      <c r="C149" s="2" t="s">
        <v>318</v>
      </c>
      <c r="D149">
        <v>1</v>
      </c>
      <c r="E149" s="1">
        <v>42584</v>
      </c>
      <c r="F149">
        <v>0</v>
      </c>
      <c r="G149" s="1">
        <v>44117</v>
      </c>
      <c r="H149" s="1"/>
      <c r="I149" s="1"/>
      <c r="J149" s="2" t="s">
        <v>319</v>
      </c>
    </row>
    <row r="150" spans="1:10" x14ac:dyDescent="0.25">
      <c r="A150">
        <v>149</v>
      </c>
      <c r="B150" s="2" t="s">
        <v>1366</v>
      </c>
      <c r="C150" s="2" t="s">
        <v>200</v>
      </c>
      <c r="D150">
        <v>1</v>
      </c>
      <c r="E150" s="1">
        <v>42836</v>
      </c>
      <c r="F150">
        <v>12.48</v>
      </c>
      <c r="G150" s="1">
        <v>44120</v>
      </c>
      <c r="H150" s="1"/>
      <c r="I150" s="1"/>
      <c r="J150" s="2" t="s">
        <v>201</v>
      </c>
    </row>
    <row r="151" spans="1:10" x14ac:dyDescent="0.25">
      <c r="A151">
        <v>150</v>
      </c>
      <c r="B151" s="2" t="s">
        <v>1367</v>
      </c>
      <c r="C151" s="2" t="s">
        <v>320</v>
      </c>
      <c r="D151">
        <v>1</v>
      </c>
      <c r="E151" s="1">
        <v>41527</v>
      </c>
      <c r="F151">
        <v>0</v>
      </c>
      <c r="G151" s="1">
        <v>44120</v>
      </c>
      <c r="H151" s="1"/>
      <c r="I151" s="1"/>
      <c r="J151" s="2" t="s">
        <v>321</v>
      </c>
    </row>
    <row r="152" spans="1:10" x14ac:dyDescent="0.25">
      <c r="A152">
        <v>151</v>
      </c>
      <c r="B152" s="2" t="s">
        <v>1368</v>
      </c>
      <c r="C152" s="2" t="s">
        <v>322</v>
      </c>
      <c r="D152">
        <v>1</v>
      </c>
      <c r="E152" s="1">
        <v>43613</v>
      </c>
      <c r="F152">
        <v>0</v>
      </c>
      <c r="G152" s="1">
        <v>44127</v>
      </c>
      <c r="H152" s="1"/>
      <c r="I152" s="1"/>
      <c r="J152" s="2" t="s">
        <v>323</v>
      </c>
    </row>
    <row r="153" spans="1:10" x14ac:dyDescent="0.25">
      <c r="A153">
        <v>152</v>
      </c>
      <c r="B153" s="2" t="s">
        <v>1369</v>
      </c>
      <c r="C153" s="2" t="s">
        <v>324</v>
      </c>
      <c r="D153">
        <v>4</v>
      </c>
      <c r="E153" s="1">
        <v>43021</v>
      </c>
      <c r="F153">
        <v>0</v>
      </c>
      <c r="G153" s="1">
        <v>44144</v>
      </c>
      <c r="H153" s="1"/>
      <c r="I153" s="1"/>
      <c r="J153" s="2" t="s">
        <v>325</v>
      </c>
    </row>
    <row r="154" spans="1:10" x14ac:dyDescent="0.25">
      <c r="A154">
        <v>153</v>
      </c>
      <c r="B154" s="2" t="s">
        <v>1370</v>
      </c>
      <c r="C154" s="2" t="s">
        <v>242</v>
      </c>
      <c r="D154">
        <v>4</v>
      </c>
      <c r="E154" s="1">
        <v>40841</v>
      </c>
      <c r="F154">
        <v>0</v>
      </c>
      <c r="G154" s="1">
        <v>44167</v>
      </c>
      <c r="H154" s="1"/>
      <c r="I154" s="1"/>
      <c r="J154" s="2" t="s">
        <v>243</v>
      </c>
    </row>
    <row r="155" spans="1:10" x14ac:dyDescent="0.25">
      <c r="A155">
        <v>154</v>
      </c>
      <c r="B155" s="2" t="s">
        <v>1371</v>
      </c>
      <c r="C155" s="2" t="s">
        <v>371</v>
      </c>
      <c r="D155">
        <v>1</v>
      </c>
      <c r="E155" s="1">
        <v>44175</v>
      </c>
      <c r="F155">
        <v>147.1</v>
      </c>
      <c r="G155" s="1">
        <v>44174</v>
      </c>
      <c r="H155" s="1"/>
      <c r="I155" s="1"/>
      <c r="J155" s="2" t="s">
        <v>372</v>
      </c>
    </row>
    <row r="156" spans="1:10" x14ac:dyDescent="0.25">
      <c r="A156">
        <v>155</v>
      </c>
      <c r="B156" s="2" t="s">
        <v>1372</v>
      </c>
      <c r="C156" s="2" t="s">
        <v>326</v>
      </c>
      <c r="D156">
        <v>1</v>
      </c>
      <c r="E156" s="1">
        <v>42073</v>
      </c>
      <c r="F156">
        <v>0</v>
      </c>
      <c r="G156" s="1">
        <v>44182</v>
      </c>
      <c r="H156" s="1"/>
      <c r="I156" s="1"/>
      <c r="J156" s="2" t="s">
        <v>1373</v>
      </c>
    </row>
    <row r="157" spans="1:10" x14ac:dyDescent="0.25">
      <c r="A157">
        <v>156</v>
      </c>
      <c r="B157" s="2" t="s">
        <v>1374</v>
      </c>
      <c r="C157" s="2" t="s">
        <v>373</v>
      </c>
      <c r="D157">
        <v>1</v>
      </c>
      <c r="E157" s="1">
        <v>41177</v>
      </c>
      <c r="F157">
        <v>0</v>
      </c>
      <c r="G157" s="1">
        <v>44182</v>
      </c>
      <c r="H157" s="1"/>
      <c r="I157" s="1"/>
      <c r="J157" s="2" t="s">
        <v>374</v>
      </c>
    </row>
    <row r="158" spans="1:10" x14ac:dyDescent="0.25">
      <c r="A158">
        <v>157</v>
      </c>
      <c r="B158" s="2" t="s">
        <v>1375</v>
      </c>
      <c r="C158" s="2" t="s">
        <v>327</v>
      </c>
      <c r="D158">
        <v>1</v>
      </c>
      <c r="E158" s="1">
        <v>42948</v>
      </c>
      <c r="F158">
        <v>0</v>
      </c>
      <c r="G158" s="1">
        <v>44184</v>
      </c>
      <c r="H158" s="1"/>
      <c r="I158" s="1"/>
      <c r="J158" s="2" t="s">
        <v>328</v>
      </c>
    </row>
    <row r="159" spans="1:10" x14ac:dyDescent="0.25">
      <c r="A159">
        <v>158</v>
      </c>
      <c r="B159" s="2" t="s">
        <v>1376</v>
      </c>
      <c r="C159" s="2" t="s">
        <v>375</v>
      </c>
      <c r="D159">
        <v>1</v>
      </c>
      <c r="E159" s="1">
        <v>42523</v>
      </c>
      <c r="F159">
        <v>0</v>
      </c>
      <c r="G159" s="1">
        <v>44187</v>
      </c>
      <c r="H159" s="1"/>
      <c r="I159" s="1"/>
      <c r="J159" s="2" t="s">
        <v>376</v>
      </c>
    </row>
    <row r="160" spans="1:10" x14ac:dyDescent="0.25">
      <c r="A160">
        <v>159</v>
      </c>
      <c r="B160" s="2" t="s">
        <v>1377</v>
      </c>
      <c r="C160" s="2" t="s">
        <v>329</v>
      </c>
      <c r="D160">
        <v>4</v>
      </c>
      <c r="E160" s="1">
        <v>41782</v>
      </c>
      <c r="F160">
        <v>0</v>
      </c>
      <c r="G160" s="1">
        <v>44189</v>
      </c>
      <c r="H160" s="1"/>
      <c r="I160" s="1"/>
      <c r="J160" s="2" t="s">
        <v>330</v>
      </c>
    </row>
    <row r="161" spans="1:10" x14ac:dyDescent="0.25">
      <c r="A161">
        <v>160</v>
      </c>
      <c r="B161" s="2" t="s">
        <v>1378</v>
      </c>
      <c r="C161" s="2" t="s">
        <v>331</v>
      </c>
      <c r="D161">
        <v>1</v>
      </c>
      <c r="E161" s="1">
        <v>42550</v>
      </c>
      <c r="F161">
        <v>0</v>
      </c>
      <c r="G161" s="1">
        <v>44189</v>
      </c>
      <c r="H161" s="1"/>
      <c r="I161" s="1"/>
      <c r="J161" s="2" t="s">
        <v>332</v>
      </c>
    </row>
    <row r="162" spans="1:10" x14ac:dyDescent="0.25">
      <c r="A162">
        <v>161</v>
      </c>
      <c r="B162" s="2" t="s">
        <v>1379</v>
      </c>
      <c r="C162" s="2" t="s">
        <v>333</v>
      </c>
      <c r="D162">
        <v>1</v>
      </c>
      <c r="E162" s="1">
        <v>42388</v>
      </c>
      <c r="F162">
        <v>0</v>
      </c>
      <c r="G162" s="1">
        <v>44190</v>
      </c>
      <c r="H162" s="1"/>
      <c r="I162" s="1"/>
      <c r="J162" s="2" t="s">
        <v>334</v>
      </c>
    </row>
    <row r="163" spans="1:10" x14ac:dyDescent="0.25">
      <c r="A163">
        <v>162</v>
      </c>
      <c r="B163" s="2" t="s">
        <v>1380</v>
      </c>
      <c r="C163" s="2" t="s">
        <v>202</v>
      </c>
      <c r="D163">
        <v>1</v>
      </c>
      <c r="E163" s="1">
        <v>43915</v>
      </c>
      <c r="F163">
        <v>20.09</v>
      </c>
      <c r="G163" s="1">
        <v>44196</v>
      </c>
      <c r="H163" s="1"/>
      <c r="I163" s="1"/>
      <c r="J163" s="2" t="s">
        <v>203</v>
      </c>
    </row>
    <row r="164" spans="1:10" x14ac:dyDescent="0.25">
      <c r="A164">
        <v>163</v>
      </c>
      <c r="B164" s="2" t="s">
        <v>1381</v>
      </c>
      <c r="C164" s="2" t="s">
        <v>335</v>
      </c>
      <c r="D164">
        <v>4</v>
      </c>
      <c r="E164" s="1">
        <v>43056</v>
      </c>
      <c r="F164">
        <v>0</v>
      </c>
      <c r="G164" s="1">
        <v>44210</v>
      </c>
      <c r="H164" s="1"/>
      <c r="I164" s="1"/>
      <c r="J164" s="2" t="s">
        <v>336</v>
      </c>
    </row>
    <row r="165" spans="1:10" x14ac:dyDescent="0.25">
      <c r="A165">
        <v>164</v>
      </c>
      <c r="B165" s="2" t="s">
        <v>1382</v>
      </c>
      <c r="C165" s="2" t="s">
        <v>204</v>
      </c>
      <c r="D165">
        <v>1</v>
      </c>
      <c r="E165" s="1">
        <v>41415</v>
      </c>
      <c r="F165">
        <v>32.79</v>
      </c>
      <c r="G165" s="1">
        <v>44242</v>
      </c>
      <c r="H165" s="1"/>
      <c r="I165" s="1"/>
      <c r="J165" s="2" t="s">
        <v>205</v>
      </c>
    </row>
    <row r="166" spans="1:10" x14ac:dyDescent="0.25">
      <c r="A166">
        <v>165</v>
      </c>
      <c r="B166" s="2" t="s">
        <v>1383</v>
      </c>
      <c r="C166" s="2" t="s">
        <v>206</v>
      </c>
      <c r="D166">
        <v>1</v>
      </c>
      <c r="E166" s="1">
        <v>43357</v>
      </c>
      <c r="F166">
        <v>39.57</v>
      </c>
      <c r="G166" s="1">
        <v>44242</v>
      </c>
      <c r="H166" s="1"/>
      <c r="I166" s="1"/>
      <c r="J166" s="2" t="s">
        <v>207</v>
      </c>
    </row>
    <row r="167" spans="1:10" x14ac:dyDescent="0.25">
      <c r="A167">
        <v>166</v>
      </c>
      <c r="B167" s="2" t="s">
        <v>1384</v>
      </c>
      <c r="C167" s="2" t="s">
        <v>218</v>
      </c>
      <c r="D167">
        <v>1</v>
      </c>
      <c r="E167" s="1">
        <v>42116</v>
      </c>
      <c r="F167">
        <v>0</v>
      </c>
      <c r="G167" s="1">
        <v>44243</v>
      </c>
      <c r="H167" s="1"/>
      <c r="I167" s="1"/>
      <c r="J167" s="2" t="s">
        <v>219</v>
      </c>
    </row>
    <row r="168" spans="1:10" x14ac:dyDescent="0.25">
      <c r="A168">
        <v>167</v>
      </c>
      <c r="B168" s="2" t="s">
        <v>1385</v>
      </c>
      <c r="C168" s="2" t="s">
        <v>337</v>
      </c>
      <c r="D168">
        <v>1</v>
      </c>
      <c r="E168" s="1">
        <v>43598</v>
      </c>
      <c r="F168">
        <v>0</v>
      </c>
      <c r="G168" s="1">
        <v>44251</v>
      </c>
      <c r="H168" s="1"/>
      <c r="I168" s="1"/>
      <c r="J168" s="2" t="s">
        <v>338</v>
      </c>
    </row>
    <row r="169" spans="1:10" x14ac:dyDescent="0.25">
      <c r="A169">
        <v>168</v>
      </c>
      <c r="B169" s="2" t="s">
        <v>1386</v>
      </c>
      <c r="C169" s="2" t="s">
        <v>339</v>
      </c>
      <c r="D169">
        <v>1</v>
      </c>
      <c r="E169" s="1">
        <v>41789</v>
      </c>
      <c r="F169">
        <v>0</v>
      </c>
      <c r="G169" s="1">
        <v>44278</v>
      </c>
      <c r="H169" s="1"/>
      <c r="I169" s="1"/>
      <c r="J169" s="2" t="s">
        <v>340</v>
      </c>
    </row>
    <row r="170" spans="1:10" x14ac:dyDescent="0.25">
      <c r="A170">
        <v>169</v>
      </c>
      <c r="B170" s="2" t="s">
        <v>1387</v>
      </c>
      <c r="C170" s="2" t="s">
        <v>208</v>
      </c>
      <c r="D170">
        <v>3</v>
      </c>
      <c r="E170" s="1">
        <v>39547</v>
      </c>
      <c r="F170">
        <v>17.989999999999998</v>
      </c>
      <c r="G170" s="1">
        <v>44279</v>
      </c>
      <c r="H170" s="1">
        <v>44279</v>
      </c>
      <c r="I170" s="1">
        <v>44325</v>
      </c>
      <c r="J170" s="2" t="s">
        <v>209</v>
      </c>
    </row>
    <row r="171" spans="1:10" x14ac:dyDescent="0.25">
      <c r="A171">
        <v>170</v>
      </c>
      <c r="B171" s="2" t="s">
        <v>1388</v>
      </c>
      <c r="C171" s="2" t="s">
        <v>230</v>
      </c>
      <c r="D171">
        <v>1</v>
      </c>
      <c r="E171" s="1">
        <v>43438</v>
      </c>
      <c r="F171">
        <v>0</v>
      </c>
      <c r="G171" s="1">
        <v>44284</v>
      </c>
      <c r="H171" s="1"/>
      <c r="I171" s="1"/>
      <c r="J171" s="2" t="s">
        <v>231</v>
      </c>
    </row>
    <row r="172" spans="1:10" x14ac:dyDescent="0.25">
      <c r="A172">
        <v>171</v>
      </c>
      <c r="B172" s="2" t="s">
        <v>1389</v>
      </c>
      <c r="C172" s="2" t="s">
        <v>232</v>
      </c>
      <c r="D172">
        <v>1</v>
      </c>
      <c r="E172" s="1">
        <v>42395</v>
      </c>
      <c r="F172">
        <v>0</v>
      </c>
      <c r="G172" s="1">
        <v>44284</v>
      </c>
      <c r="H172" s="1"/>
      <c r="I172" s="1"/>
      <c r="J172" s="2" t="s">
        <v>233</v>
      </c>
    </row>
    <row r="173" spans="1:10" x14ac:dyDescent="0.25">
      <c r="A173">
        <v>172</v>
      </c>
      <c r="B173" s="2" t="s">
        <v>1390</v>
      </c>
      <c r="C173" s="2" t="s">
        <v>234</v>
      </c>
      <c r="D173">
        <v>1</v>
      </c>
      <c r="E173" s="1">
        <v>43375</v>
      </c>
      <c r="F173">
        <v>0</v>
      </c>
      <c r="G173" s="1">
        <v>44284</v>
      </c>
      <c r="H173" s="1"/>
      <c r="I173" s="1"/>
      <c r="J173" s="2" t="s">
        <v>235</v>
      </c>
    </row>
    <row r="174" spans="1:10" x14ac:dyDescent="0.25">
      <c r="A174">
        <v>173</v>
      </c>
      <c r="B174" s="2" t="s">
        <v>1391</v>
      </c>
      <c r="C174" s="2" t="s">
        <v>210</v>
      </c>
      <c r="D174">
        <v>1</v>
      </c>
      <c r="E174" s="1">
        <v>40071</v>
      </c>
      <c r="F174">
        <v>24.59</v>
      </c>
      <c r="G174" s="1">
        <v>44304</v>
      </c>
      <c r="H174" s="1"/>
      <c r="I174" s="1"/>
      <c r="J174" s="2" t="s">
        <v>211</v>
      </c>
    </row>
    <row r="175" spans="1:10" x14ac:dyDescent="0.25">
      <c r="A175">
        <v>174</v>
      </c>
      <c r="B175" s="2" t="s">
        <v>1392</v>
      </c>
      <c r="C175" s="2" t="s">
        <v>236</v>
      </c>
      <c r="D175">
        <v>1</v>
      </c>
      <c r="E175" s="1">
        <v>43074</v>
      </c>
      <c r="F175">
        <v>0</v>
      </c>
      <c r="G175" s="1">
        <v>44306</v>
      </c>
      <c r="H175" s="1"/>
      <c r="I175" s="1"/>
      <c r="J175" s="2" t="s">
        <v>237</v>
      </c>
    </row>
    <row r="176" spans="1:10" x14ac:dyDescent="0.25">
      <c r="A176">
        <v>175</v>
      </c>
      <c r="B176" s="2" t="s">
        <v>1393</v>
      </c>
      <c r="C176" s="2" t="s">
        <v>341</v>
      </c>
      <c r="D176">
        <v>1</v>
      </c>
      <c r="E176" s="1">
        <v>41828</v>
      </c>
      <c r="F176">
        <v>0</v>
      </c>
      <c r="G176" s="1">
        <v>44306</v>
      </c>
      <c r="H176" s="1"/>
      <c r="I176" s="1"/>
      <c r="J176" s="2" t="s">
        <v>342</v>
      </c>
    </row>
    <row r="177" spans="1:10" x14ac:dyDescent="0.25">
      <c r="A177">
        <v>176</v>
      </c>
      <c r="B177" s="2" t="s">
        <v>1394</v>
      </c>
      <c r="C177" s="2" t="s">
        <v>343</v>
      </c>
      <c r="D177">
        <v>1</v>
      </c>
      <c r="E177" s="1">
        <v>42962</v>
      </c>
      <c r="F177">
        <v>0</v>
      </c>
      <c r="G177" s="1">
        <v>44306</v>
      </c>
      <c r="H177" s="1"/>
      <c r="I177" s="1"/>
      <c r="J177" s="2" t="s">
        <v>344</v>
      </c>
    </row>
    <row r="178" spans="1:10" x14ac:dyDescent="0.25">
      <c r="A178">
        <v>177</v>
      </c>
      <c r="B178" s="2" t="s">
        <v>1395</v>
      </c>
      <c r="C178" s="2" t="s">
        <v>212</v>
      </c>
      <c r="D178">
        <v>1</v>
      </c>
      <c r="E178" s="1">
        <v>42853</v>
      </c>
      <c r="F178">
        <v>0</v>
      </c>
      <c r="G178" s="1">
        <v>44344</v>
      </c>
      <c r="H178" s="1"/>
      <c r="I178" s="1"/>
      <c r="J178" s="2" t="s">
        <v>213</v>
      </c>
    </row>
    <row r="179" spans="1:10" x14ac:dyDescent="0.25">
      <c r="A179">
        <v>178</v>
      </c>
      <c r="B179" s="2" t="s">
        <v>1396</v>
      </c>
      <c r="C179" s="2" t="s">
        <v>345</v>
      </c>
      <c r="D179">
        <v>4</v>
      </c>
      <c r="E179" s="1">
        <v>43330</v>
      </c>
      <c r="F179">
        <v>0</v>
      </c>
      <c r="G179" s="1">
        <v>44344</v>
      </c>
      <c r="H179" s="1"/>
      <c r="I179" s="1"/>
      <c r="J179" s="2" t="s">
        <v>346</v>
      </c>
    </row>
    <row r="180" spans="1:10" x14ac:dyDescent="0.25">
      <c r="A180">
        <v>179</v>
      </c>
      <c r="B180" s="2" t="s">
        <v>1397</v>
      </c>
      <c r="C180" s="2" t="s">
        <v>244</v>
      </c>
      <c r="D180">
        <v>4</v>
      </c>
      <c r="E180" s="1">
        <v>41576</v>
      </c>
      <c r="F180">
        <v>0</v>
      </c>
      <c r="G180" s="1">
        <v>44349</v>
      </c>
      <c r="H180" s="1"/>
      <c r="I180" s="1"/>
      <c r="J180" s="2" t="s">
        <v>245</v>
      </c>
    </row>
    <row r="181" spans="1:10" x14ac:dyDescent="0.25">
      <c r="A181">
        <v>180</v>
      </c>
      <c r="B181" s="2" t="s">
        <v>1398</v>
      </c>
      <c r="C181" s="2" t="s">
        <v>347</v>
      </c>
      <c r="D181">
        <v>1</v>
      </c>
      <c r="E181" s="1">
        <v>43214</v>
      </c>
      <c r="F181">
        <v>0</v>
      </c>
      <c r="G181" s="1">
        <v>44350</v>
      </c>
      <c r="H181" s="1"/>
      <c r="I181" s="1"/>
      <c r="J181" s="2" t="s">
        <v>348</v>
      </c>
    </row>
    <row r="182" spans="1:10" x14ac:dyDescent="0.25">
      <c r="A182">
        <v>181</v>
      </c>
      <c r="B182" s="2" t="s">
        <v>1399</v>
      </c>
      <c r="C182" s="2" t="s">
        <v>349</v>
      </c>
      <c r="D182">
        <v>1</v>
      </c>
      <c r="E182" s="1">
        <v>43704</v>
      </c>
      <c r="F182">
        <v>0</v>
      </c>
      <c r="G182" s="1">
        <v>44357</v>
      </c>
      <c r="H182" s="1"/>
      <c r="I182" s="1"/>
      <c r="J182" s="2" t="s">
        <v>350</v>
      </c>
    </row>
    <row r="183" spans="1:10" x14ac:dyDescent="0.25">
      <c r="A183">
        <v>182</v>
      </c>
      <c r="B183" s="2" t="s">
        <v>1400</v>
      </c>
      <c r="C183" s="2" t="s">
        <v>351</v>
      </c>
      <c r="D183">
        <v>4</v>
      </c>
      <c r="E183" s="1">
        <v>44102</v>
      </c>
      <c r="F183">
        <v>0</v>
      </c>
      <c r="G183" s="1">
        <v>44357</v>
      </c>
      <c r="H183" s="1"/>
      <c r="I183" s="1"/>
      <c r="J183" s="2" t="s">
        <v>352</v>
      </c>
    </row>
    <row r="184" spans="1:10" x14ac:dyDescent="0.25">
      <c r="A184">
        <v>183</v>
      </c>
      <c r="B184" s="2" t="s">
        <v>1401</v>
      </c>
      <c r="C184" s="2" t="s">
        <v>353</v>
      </c>
      <c r="D184">
        <v>1</v>
      </c>
      <c r="E184" s="1">
        <v>42976</v>
      </c>
      <c r="F184">
        <v>0</v>
      </c>
      <c r="G184" s="1">
        <v>44371</v>
      </c>
      <c r="H184" s="1"/>
      <c r="I184" s="1"/>
      <c r="J184" s="2" t="s">
        <v>354</v>
      </c>
    </row>
    <row r="185" spans="1:10" x14ac:dyDescent="0.25">
      <c r="A185">
        <v>184</v>
      </c>
      <c r="B185" s="2" t="s">
        <v>1402</v>
      </c>
      <c r="C185" s="2" t="s">
        <v>214</v>
      </c>
      <c r="D185">
        <v>1</v>
      </c>
      <c r="E185" s="1">
        <v>40218</v>
      </c>
      <c r="F185">
        <v>29.99</v>
      </c>
      <c r="G185" s="1">
        <v>44385</v>
      </c>
      <c r="H185" s="1"/>
      <c r="I185" s="1"/>
      <c r="J185" s="2" t="s">
        <v>215</v>
      </c>
    </row>
    <row r="186" spans="1:10" x14ac:dyDescent="0.25">
      <c r="A186">
        <v>185</v>
      </c>
      <c r="B186" s="2" t="s">
        <v>1403</v>
      </c>
      <c r="C186" s="2" t="s">
        <v>216</v>
      </c>
      <c r="D186">
        <v>1</v>
      </c>
      <c r="E186" s="1">
        <v>41359</v>
      </c>
      <c r="F186">
        <v>0</v>
      </c>
      <c r="G186" s="1">
        <v>44385</v>
      </c>
      <c r="H186" s="1"/>
      <c r="I186" s="1"/>
      <c r="J186" s="2" t="s">
        <v>217</v>
      </c>
    </row>
    <row r="187" spans="1:10" x14ac:dyDescent="0.25">
      <c r="A187">
        <v>186</v>
      </c>
      <c r="B187" s="2" t="s">
        <v>1404</v>
      </c>
      <c r="C187" s="2" t="s">
        <v>238</v>
      </c>
      <c r="D187">
        <v>4</v>
      </c>
      <c r="E187" s="1">
        <v>42664</v>
      </c>
      <c r="F187">
        <v>0</v>
      </c>
      <c r="G187" s="1">
        <v>44400</v>
      </c>
      <c r="H187" s="1"/>
      <c r="I187" s="1"/>
      <c r="J187" s="2" t="s">
        <v>239</v>
      </c>
    </row>
    <row r="188" spans="1:10" x14ac:dyDescent="0.25">
      <c r="A188">
        <v>187</v>
      </c>
      <c r="B188" s="2" t="s">
        <v>1405</v>
      </c>
      <c r="C188" s="2" t="s">
        <v>240</v>
      </c>
      <c r="D188">
        <v>4</v>
      </c>
      <c r="E188" s="1">
        <v>43424</v>
      </c>
      <c r="F188">
        <v>0</v>
      </c>
      <c r="G188" s="1">
        <v>44410</v>
      </c>
      <c r="H188" s="1"/>
      <c r="I188" s="1"/>
      <c r="J188" s="2" t="s">
        <v>241</v>
      </c>
    </row>
    <row r="189" spans="1:10" x14ac:dyDescent="0.25">
      <c r="B189" s="2"/>
      <c r="C189" s="2"/>
      <c r="E189" s="1"/>
      <c r="F189">
        <f>SUBTOTAL(109,db_mars_game[price])</f>
        <v>1373.5800000000002</v>
      </c>
      <c r="G189" s="1"/>
      <c r="H189" s="1"/>
      <c r="I189" s="1"/>
      <c r="J189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8"/>
  <sheetViews>
    <sheetView topLeftCell="F141" zoomScale="80" zoomScaleNormal="80" workbookViewId="0">
      <selection activeCell="I2" sqref="I2:P188"/>
    </sheetView>
  </sheetViews>
  <sheetFormatPr baseColWidth="10" defaultRowHeight="15" x14ac:dyDescent="0.25"/>
  <cols>
    <col min="1" max="1" width="57.7109375" bestFit="1" customWidth="1"/>
    <col min="3" max="3" width="17.140625" style="1" bestFit="1" customWidth="1"/>
    <col min="5" max="5" width="18.5703125" style="1" bestFit="1" customWidth="1"/>
    <col min="6" max="6" width="14.140625" style="1" bestFit="1" customWidth="1"/>
    <col min="7" max="7" width="15.28515625" style="1" customWidth="1"/>
    <col min="8" max="8" width="92.42578125" bestFit="1" customWidth="1"/>
    <col min="9" max="9" width="59.42578125" bestFit="1" customWidth="1"/>
    <col min="11" max="11" width="15.28515625" customWidth="1"/>
    <col min="14" max="15" width="12.28515625" bestFit="1" customWidth="1"/>
    <col min="16" max="16" width="73.42578125" bestFit="1" customWidth="1"/>
  </cols>
  <sheetData>
    <row r="1" spans="1:16" x14ac:dyDescent="0.25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16" x14ac:dyDescent="0.25">
      <c r="A2" t="str">
        <f>+db_mars_game[[#This Row],[title]]</f>
        <v>Garry's Mod</v>
      </c>
      <c r="B2">
        <f>+db_mars_game[[#This Row],[status]]</f>
        <v>4</v>
      </c>
      <c r="C2" s="1">
        <f>+db_mars_game[[#This Row],[release_date]]</f>
        <v>39050</v>
      </c>
      <c r="D2">
        <f>+db_mars_game[[#This Row],[price]]</f>
        <v>8.32</v>
      </c>
      <c r="E2" s="1">
        <f>+IF(db_mars_game[[#This Row],[purchase_date]]="","NULL",db_mars_game[[#This Row],[purchase_date]])</f>
        <v>42371</v>
      </c>
      <c r="F2" s="1" t="str">
        <f>+IF(db_mars_game[[#This Row],[start_date]]="","NULL",db_mars_game[[#This Row],[purchase_date]])</f>
        <v>NULL</v>
      </c>
      <c r="G2" s="1" t="str">
        <f>+IF(db_mars_game[[#This Row],[finish_date]]="","NULL",db_mars_game[[#This Row],[start_date]])</f>
        <v>NULL</v>
      </c>
      <c r="H2" t="str">
        <f>+db_mars_game[[#This Row],[cover]]</f>
        <v>https://cdn.thegamesdb.net/images/original/boxart/front/8506-1.jpg</v>
      </c>
      <c r="I2" t="str">
        <f>+_xlfn.CONCAT(CHAR(34),A2,CHAR(34))</f>
        <v>"Garry's Mod"</v>
      </c>
      <c r="J2">
        <f>+B2</f>
        <v>4</v>
      </c>
      <c r="K2" t="str">
        <f>+_xlfn.CONCAT(CHAR(39),YEAR(C2),"-",MONTH(C2),"-",DAY(C2),CHAR(39))</f>
        <v>'2006-11-29'</v>
      </c>
      <c r="L2">
        <f>+D2</f>
        <v>8.32</v>
      </c>
      <c r="M2" t="str">
        <f>+_xlfn.CONCAT(CHAR(39),YEAR(E2),"-",MONTH(E2),"-",DAY(E2),CHAR(39))</f>
        <v>'2016-1-2'</v>
      </c>
      <c r="N2" t="str">
        <f>+IF(F2="NULL",F2,_xlfn.CONCAT(CHAR(39),YEAR(F2),"-",MONTH(F2),"-",DAY(F2),CHAR(39)))</f>
        <v>NULL</v>
      </c>
      <c r="O2" t="str">
        <f>+IF(G2="NULL",G2,_xlfn.CONCAT(CHAR(39),YEAR(G2),"-",MONTH(G2),"-",DAY(G2),CHAR(39)))</f>
        <v>NULL</v>
      </c>
      <c r="P2" t="str">
        <f>+_xlfn.CONCAT(CHAR(34),H2,CHAR(34))</f>
        <v>"https://cdn.thegamesdb.net/images/original/boxart/front/8506-1.jpg"</v>
      </c>
    </row>
    <row r="3" spans="1:16" x14ac:dyDescent="0.25">
      <c r="A3" t="str">
        <f>+db_mars_game[[#This Row],[title]]</f>
        <v>Assassin's Creed Unity</v>
      </c>
      <c r="B3">
        <f>+db_mars_game[[#This Row],[status]]</f>
        <v>2</v>
      </c>
      <c r="C3" s="1">
        <f>+db_mars_game[[#This Row],[release_date]]</f>
        <v>41940</v>
      </c>
      <c r="D3">
        <f>+db_mars_game[[#This Row],[price]]</f>
        <v>44.45</v>
      </c>
      <c r="E3" s="1">
        <f>+IF(db_mars_game[[#This Row],[purchase_date]]="","NULL",db_mars_game[[#This Row],[purchase_date]])</f>
        <v>42490</v>
      </c>
      <c r="F3" s="1">
        <f>+IF(db_mars_game[[#This Row],[start_date]]="","NULL",db_mars_game[[#This Row],[purchase_date]])</f>
        <v>42490</v>
      </c>
      <c r="G3" s="1" t="str">
        <f>+IF(db_mars_game[[#This Row],[finish_date]]="","NULL",db_mars_game[[#This Row],[start_date]])</f>
        <v>NULL</v>
      </c>
      <c r="H3" t="str">
        <f>+db_mars_game[[#This Row],[cover]]</f>
        <v>https://cdn.thegamesdb.net/images/original/boxart/front/19850-1.jpg</v>
      </c>
      <c r="I3" t="str">
        <f t="shared" ref="I3:I66" si="0">+_xlfn.CONCAT(CHAR(34),A3,CHAR(34))</f>
        <v>"Assassin's Creed Unity"</v>
      </c>
      <c r="J3">
        <f t="shared" ref="J3:J66" si="1">+B3</f>
        <v>2</v>
      </c>
      <c r="K3" t="str">
        <f t="shared" ref="K3:K66" si="2">+_xlfn.CONCAT(CHAR(39),YEAR(C3),"-",MONTH(C3),"-",DAY(C3),CHAR(39))</f>
        <v>'2014-10-28'</v>
      </c>
      <c r="L3">
        <f t="shared" ref="L3:L66" si="3">+D3</f>
        <v>44.45</v>
      </c>
      <c r="M3" t="str">
        <f t="shared" ref="M3:M66" si="4">+_xlfn.CONCAT(CHAR(39),YEAR(E3),"-",MONTH(E3),"-",DAY(E3),CHAR(39))</f>
        <v>'2016-4-30'</v>
      </c>
      <c r="N3" t="str">
        <f t="shared" ref="N3:N66" si="5">+IF(F3="NULL",F3,_xlfn.CONCAT(CHAR(39),YEAR(F3),"-",MONTH(F3),"-",DAY(F3),CHAR(39)))</f>
        <v>'2016-4-30'</v>
      </c>
      <c r="O3" t="str">
        <f t="shared" ref="O3:O66" si="6">+IF(G3="NULL",G3,_xlfn.CONCAT(CHAR(39),YEAR(G3),"-",MONTH(G3),"-",DAY(G3),CHAR(39)))</f>
        <v>NULL</v>
      </c>
      <c r="P3" t="str">
        <f t="shared" ref="P3:P66" si="7">+_xlfn.CONCAT(CHAR(34),H3,CHAR(34))</f>
        <v>"https://cdn.thegamesdb.net/images/original/boxart/front/19850-1.jpg"</v>
      </c>
    </row>
    <row r="4" spans="1:16" x14ac:dyDescent="0.25">
      <c r="A4" t="str">
        <f>+db_mars_game[[#This Row],[title]]</f>
        <v>Batman: Arkham City</v>
      </c>
      <c r="B4">
        <f>+db_mars_game[[#This Row],[status]]</f>
        <v>3</v>
      </c>
      <c r="C4" s="1">
        <f>+db_mars_game[[#This Row],[release_date]]</f>
        <v>40872</v>
      </c>
      <c r="D4">
        <f>+db_mars_game[[#This Row],[price]]</f>
        <v>7.87</v>
      </c>
      <c r="E4" s="1">
        <f>+IF(db_mars_game[[#This Row],[purchase_date]]="","NULL",db_mars_game[[#This Row],[purchase_date]])</f>
        <v>42511</v>
      </c>
      <c r="F4" s="1">
        <f>+IF(db_mars_game[[#This Row],[start_date]]="","NULL",db_mars_game[[#This Row],[purchase_date]])</f>
        <v>42511</v>
      </c>
      <c r="G4" s="1">
        <f>+IF(db_mars_game[[#This Row],[finish_date]]="","NULL",db_mars_game[[#This Row],[start_date]])</f>
        <v>42511</v>
      </c>
      <c r="H4" t="str">
        <f>+db_mars_game[[#This Row],[cover]]</f>
        <v>https://cdn.thegamesdb.net/images/original/boxart/front/931-1.jpg</v>
      </c>
      <c r="I4" t="str">
        <f t="shared" si="0"/>
        <v>"Batman: Arkham City"</v>
      </c>
      <c r="J4">
        <f t="shared" si="1"/>
        <v>3</v>
      </c>
      <c r="K4" t="str">
        <f t="shared" si="2"/>
        <v>'2011-11-25'</v>
      </c>
      <c r="L4">
        <f t="shared" si="3"/>
        <v>7.87</v>
      </c>
      <c r="M4" t="str">
        <f t="shared" si="4"/>
        <v>'2016-5-21'</v>
      </c>
      <c r="N4" t="str">
        <f t="shared" si="5"/>
        <v>'2016-5-21'</v>
      </c>
      <c r="O4" t="str">
        <f t="shared" si="6"/>
        <v>'2016-5-21'</v>
      </c>
      <c r="P4" t="str">
        <f t="shared" si="7"/>
        <v>"https://cdn.thegamesdb.net/images/original/boxart/front/931-1.jpg"</v>
      </c>
    </row>
    <row r="5" spans="1:16" x14ac:dyDescent="0.25">
      <c r="A5" t="str">
        <f>+db_mars_game[[#This Row],[title]]</f>
        <v>Resident Evil 6 Complete</v>
      </c>
      <c r="B5">
        <f>+db_mars_game[[#This Row],[status]]</f>
        <v>2</v>
      </c>
      <c r="C5" s="1">
        <f>+db_mars_game[[#This Row],[release_date]]</f>
        <v>41356</v>
      </c>
      <c r="D5">
        <f>+db_mars_game[[#This Row],[price]]</f>
        <v>26.23</v>
      </c>
      <c r="E5" s="1">
        <f>+IF(db_mars_game[[#This Row],[purchase_date]]="","NULL",db_mars_game[[#This Row],[purchase_date]])</f>
        <v>42536</v>
      </c>
      <c r="F5" s="1">
        <f>+IF(db_mars_game[[#This Row],[start_date]]="","NULL",db_mars_game[[#This Row],[purchase_date]])</f>
        <v>42536</v>
      </c>
      <c r="G5" s="1" t="str">
        <f>+IF(db_mars_game[[#This Row],[finish_date]]="","NULL",db_mars_game[[#This Row],[start_date]])</f>
        <v>NULL</v>
      </c>
      <c r="H5" t="str">
        <f>+db_mars_game[[#This Row],[cover]]</f>
        <v>https://cdn.thegamesdb.net/images/original/boxart/front/15189-1.jpg</v>
      </c>
      <c r="I5" t="str">
        <f t="shared" si="0"/>
        <v>"Resident Evil 6 Complete"</v>
      </c>
      <c r="J5">
        <f t="shared" si="1"/>
        <v>2</v>
      </c>
      <c r="K5" t="str">
        <f t="shared" si="2"/>
        <v>'2013-3-23'</v>
      </c>
      <c r="L5">
        <f t="shared" si="3"/>
        <v>26.23</v>
      </c>
      <c r="M5" t="str">
        <f t="shared" si="4"/>
        <v>'2016-6-15'</v>
      </c>
      <c r="N5" t="str">
        <f t="shared" si="5"/>
        <v>'2016-6-15'</v>
      </c>
      <c r="O5" t="str">
        <f t="shared" si="6"/>
        <v>NULL</v>
      </c>
      <c r="P5" t="str">
        <f t="shared" si="7"/>
        <v>"https://cdn.thegamesdb.net/images/original/boxart/front/15189-1.jpg"</v>
      </c>
    </row>
    <row r="6" spans="1:16" x14ac:dyDescent="0.25">
      <c r="A6" t="str">
        <f>+db_mars_game[[#This Row],[title]]</f>
        <v>Limbo</v>
      </c>
      <c r="B6">
        <f>+db_mars_game[[#This Row],[status]]</f>
        <v>1</v>
      </c>
      <c r="C6" s="1">
        <f>+db_mars_game[[#This Row],[release_date]]</f>
        <v>40757</v>
      </c>
      <c r="D6">
        <f>+db_mars_game[[#This Row],[price]]</f>
        <v>0</v>
      </c>
      <c r="E6" s="1">
        <f>+IF(db_mars_game[[#This Row],[purchase_date]]="","NULL",db_mars_game[[#This Row],[purchase_date]])</f>
        <v>42542</v>
      </c>
      <c r="F6" s="1" t="str">
        <f>+IF(db_mars_game[[#This Row],[start_date]]="","NULL",db_mars_game[[#This Row],[purchase_date]])</f>
        <v>NULL</v>
      </c>
      <c r="G6" s="1" t="str">
        <f>+IF(db_mars_game[[#This Row],[finish_date]]="","NULL",db_mars_game[[#This Row],[start_date]])</f>
        <v>NULL</v>
      </c>
      <c r="H6" t="str">
        <f>+db_mars_game[[#This Row],[cover]]</f>
        <v>https://cdn.thegamesdb.net/images/original/boxart/front/5950-2.jpg</v>
      </c>
      <c r="I6" t="str">
        <f t="shared" si="0"/>
        <v>"Limbo"</v>
      </c>
      <c r="J6">
        <f t="shared" si="1"/>
        <v>1</v>
      </c>
      <c r="K6" t="str">
        <f t="shared" si="2"/>
        <v>'2011-8-2'</v>
      </c>
      <c r="L6">
        <f t="shared" si="3"/>
        <v>0</v>
      </c>
      <c r="M6" t="str">
        <f t="shared" si="4"/>
        <v>'2016-6-21'</v>
      </c>
      <c r="N6" t="str">
        <f t="shared" si="5"/>
        <v>NULL</v>
      </c>
      <c r="O6" t="str">
        <f t="shared" si="6"/>
        <v>NULL</v>
      </c>
      <c r="P6" t="str">
        <f t="shared" si="7"/>
        <v>"https://cdn.thegamesdb.net/images/original/boxart/front/5950-2.jpg"</v>
      </c>
    </row>
    <row r="7" spans="1:16" x14ac:dyDescent="0.25">
      <c r="A7" t="str">
        <f>+db_mars_game[[#This Row],[title]]</f>
        <v>Resident Evil 4 Ultimate HD Edition</v>
      </c>
      <c r="B7">
        <f>+db_mars_game[[#This Row],[status]]</f>
        <v>3</v>
      </c>
      <c r="C7" s="1">
        <f>+db_mars_game[[#This Row],[release_date]]</f>
        <v>41697</v>
      </c>
      <c r="D7">
        <f>+db_mars_game[[#This Row],[price]]</f>
        <v>21.1</v>
      </c>
      <c r="E7" s="1">
        <f>+IF(db_mars_game[[#This Row],[purchase_date]]="","NULL",db_mars_game[[#This Row],[purchase_date]])</f>
        <v>42585</v>
      </c>
      <c r="F7" s="1">
        <f>+IF(db_mars_game[[#This Row],[start_date]]="","NULL",db_mars_game[[#This Row],[purchase_date]])</f>
        <v>42585</v>
      </c>
      <c r="G7" s="1">
        <f>+IF(db_mars_game[[#This Row],[finish_date]]="","NULL",db_mars_game[[#This Row],[start_date]])</f>
        <v>42585</v>
      </c>
      <c r="H7" t="str">
        <f>+db_mars_game[[#This Row],[cover]]</f>
        <v>https://cdn.thegamesdb.net/images/original/boxart/front/19786-1.jpg</v>
      </c>
      <c r="I7" t="str">
        <f t="shared" si="0"/>
        <v>"Resident Evil 4 Ultimate HD Edition"</v>
      </c>
      <c r="J7">
        <f t="shared" si="1"/>
        <v>3</v>
      </c>
      <c r="K7" t="str">
        <f t="shared" si="2"/>
        <v>'2014-2-27'</v>
      </c>
      <c r="L7">
        <f t="shared" si="3"/>
        <v>21.1</v>
      </c>
      <c r="M7" t="str">
        <f t="shared" si="4"/>
        <v>'2016-8-3'</v>
      </c>
      <c r="N7" t="str">
        <f t="shared" si="5"/>
        <v>'2016-8-3'</v>
      </c>
      <c r="O7" t="str">
        <f t="shared" si="6"/>
        <v>'2016-8-3'</v>
      </c>
      <c r="P7" t="str">
        <f t="shared" si="7"/>
        <v>"https://cdn.thegamesdb.net/images/original/boxart/front/19786-1.jpg"</v>
      </c>
    </row>
    <row r="8" spans="1:16" x14ac:dyDescent="0.25">
      <c r="A8" t="str">
        <f>+db_mars_game[[#This Row],[title]]</f>
        <v>Batman Arkham Asylum GOTY</v>
      </c>
      <c r="B8">
        <f>+db_mars_game[[#This Row],[status]]</f>
        <v>3</v>
      </c>
      <c r="C8" s="1">
        <f>+db_mars_game[[#This Row],[release_date]]</f>
        <v>40071</v>
      </c>
      <c r="D8">
        <f>+db_mars_game[[#This Row],[price]]</f>
        <v>9.67</v>
      </c>
      <c r="E8" s="1">
        <f>+IF(db_mars_game[[#This Row],[purchase_date]]="","NULL",db_mars_game[[#This Row],[purchase_date]])</f>
        <v>42599</v>
      </c>
      <c r="F8" s="1">
        <f>+IF(db_mars_game[[#This Row],[start_date]]="","NULL",db_mars_game[[#This Row],[purchase_date]])</f>
        <v>42599</v>
      </c>
      <c r="G8" s="1">
        <f>+IF(db_mars_game[[#This Row],[finish_date]]="","NULL",db_mars_game[[#This Row],[start_date]])</f>
        <v>42599</v>
      </c>
      <c r="H8" t="str">
        <f>+db_mars_game[[#This Row],[cover]]</f>
        <v>https://cdn.thegamesdb.net/images/original/boxart/front/190-1.jpg</v>
      </c>
      <c r="I8" t="str">
        <f t="shared" si="0"/>
        <v>"Batman Arkham Asylum GOTY"</v>
      </c>
      <c r="J8">
        <f t="shared" si="1"/>
        <v>3</v>
      </c>
      <c r="K8" t="str">
        <f t="shared" si="2"/>
        <v>'2009-9-15'</v>
      </c>
      <c r="L8">
        <f t="shared" si="3"/>
        <v>9.67</v>
      </c>
      <c r="M8" t="str">
        <f t="shared" si="4"/>
        <v>'2016-8-17'</v>
      </c>
      <c r="N8" t="str">
        <f t="shared" si="5"/>
        <v>'2016-8-17'</v>
      </c>
      <c r="O8" t="str">
        <f t="shared" si="6"/>
        <v>'2016-8-17'</v>
      </c>
      <c r="P8" t="str">
        <f t="shared" si="7"/>
        <v>"https://cdn.thegamesdb.net/images/original/boxart/front/190-1.jpg"</v>
      </c>
    </row>
    <row r="9" spans="1:16" x14ac:dyDescent="0.25">
      <c r="A9" t="str">
        <f>+db_mars_game[[#This Row],[title]]</f>
        <v>Saints Row IV National Treasure Edition</v>
      </c>
      <c r="B9">
        <f>+db_mars_game[[#This Row],[status]]</f>
        <v>2</v>
      </c>
      <c r="C9" s="1">
        <f>+db_mars_game[[#This Row],[release_date]]</f>
        <v>41828</v>
      </c>
      <c r="D9">
        <f>+db_mars_game[[#This Row],[price]]</f>
        <v>20.100000000000001</v>
      </c>
      <c r="E9" s="1">
        <f>+IF(db_mars_game[[#This Row],[purchase_date]]="","NULL",db_mars_game[[#This Row],[purchase_date]])</f>
        <v>42615</v>
      </c>
      <c r="F9" s="1">
        <f>+IF(db_mars_game[[#This Row],[start_date]]="","NULL",db_mars_game[[#This Row],[purchase_date]])</f>
        <v>42615</v>
      </c>
      <c r="G9" s="1" t="str">
        <f>+IF(db_mars_game[[#This Row],[finish_date]]="","NULL",db_mars_game[[#This Row],[start_date]])</f>
        <v>NULL</v>
      </c>
      <c r="H9" t="str">
        <f>+db_mars_game[[#This Row],[cover]]</f>
        <v>https://cdn.thegamesdb.net/images/original/boxart/front/75681-1.jpg</v>
      </c>
      <c r="I9" t="str">
        <f t="shared" si="0"/>
        <v>"Saints Row IV National Treasure Edition"</v>
      </c>
      <c r="J9">
        <f t="shared" si="1"/>
        <v>2</v>
      </c>
      <c r="K9" t="str">
        <f t="shared" si="2"/>
        <v>'2014-7-8'</v>
      </c>
      <c r="L9">
        <f t="shared" si="3"/>
        <v>20.100000000000001</v>
      </c>
      <c r="M9" t="str">
        <f t="shared" si="4"/>
        <v>'2016-9-2'</v>
      </c>
      <c r="N9" t="str">
        <f t="shared" si="5"/>
        <v>'2016-9-2'</v>
      </c>
      <c r="O9" t="str">
        <f t="shared" si="6"/>
        <v>NULL</v>
      </c>
      <c r="P9" t="str">
        <f t="shared" si="7"/>
        <v>"https://cdn.thegamesdb.net/images/original/boxart/front/75681-1.jpg"</v>
      </c>
    </row>
    <row r="10" spans="1:16" x14ac:dyDescent="0.25">
      <c r="A10" t="str">
        <f>+db_mars_game[[#This Row],[title]]</f>
        <v>Batman: Arkham Knight Premium Edition</v>
      </c>
      <c r="B10">
        <f>+db_mars_game[[#This Row],[status]]</f>
        <v>2</v>
      </c>
      <c r="C10" s="1">
        <f>+db_mars_game[[#This Row],[release_date]]</f>
        <v>42178</v>
      </c>
      <c r="D10">
        <f>+db_mars_game[[#This Row],[price]]</f>
        <v>37.979999999999997</v>
      </c>
      <c r="E10" s="1">
        <f>+IF(db_mars_game[[#This Row],[purchase_date]]="","NULL",db_mars_game[[#This Row],[purchase_date]])</f>
        <v>42657</v>
      </c>
      <c r="F10" s="1">
        <f>+IF(db_mars_game[[#This Row],[start_date]]="","NULL",db_mars_game[[#This Row],[purchase_date]])</f>
        <v>42657</v>
      </c>
      <c r="G10" s="1" t="str">
        <f>+IF(db_mars_game[[#This Row],[finish_date]]="","NULL",db_mars_game[[#This Row],[start_date]])</f>
        <v>NULL</v>
      </c>
      <c r="H10" t="str">
        <f>+db_mars_game[[#This Row],[cover]]</f>
        <v>https://cdn.thegamesdb.net/images/original/boxart/front/21456-1.jpg</v>
      </c>
      <c r="I10" t="str">
        <f t="shared" si="0"/>
        <v>"Batman: Arkham Knight Premium Edition"</v>
      </c>
      <c r="J10">
        <f t="shared" si="1"/>
        <v>2</v>
      </c>
      <c r="K10" t="str">
        <f t="shared" si="2"/>
        <v>'2015-6-23'</v>
      </c>
      <c r="L10">
        <f t="shared" si="3"/>
        <v>37.979999999999997</v>
      </c>
      <c r="M10" t="str">
        <f t="shared" si="4"/>
        <v>'2016-10-14'</v>
      </c>
      <c r="N10" t="str">
        <f t="shared" si="5"/>
        <v>'2016-10-14'</v>
      </c>
      <c r="O10" t="str">
        <f t="shared" si="6"/>
        <v>NULL</v>
      </c>
      <c r="P10" t="str">
        <f t="shared" si="7"/>
        <v>"https://cdn.thegamesdb.net/images/original/boxart/front/21456-1.jpg"</v>
      </c>
    </row>
    <row r="11" spans="1:16" x14ac:dyDescent="0.25">
      <c r="A11" t="str">
        <f>+db_mars_game[[#This Row],[title]]</f>
        <v>Left 4 Dead</v>
      </c>
      <c r="B11">
        <f>+db_mars_game[[#This Row],[status]]</f>
        <v>4</v>
      </c>
      <c r="C11" s="1">
        <f>+db_mars_game[[#This Row],[release_date]]</f>
        <v>39769</v>
      </c>
      <c r="D11">
        <f>+db_mars_game[[#This Row],[price]]</f>
        <v>9.36</v>
      </c>
      <c r="E11" s="1">
        <f>+IF(db_mars_game[[#This Row],[purchase_date]]="","NULL",db_mars_game[[#This Row],[purchase_date]])</f>
        <v>42674</v>
      </c>
      <c r="F11" s="1" t="str">
        <f>+IF(db_mars_game[[#This Row],[start_date]]="","NULL",db_mars_game[[#This Row],[purchase_date]])</f>
        <v>NULL</v>
      </c>
      <c r="G11" s="1" t="str">
        <f>+IF(db_mars_game[[#This Row],[finish_date]]="","NULL",db_mars_game[[#This Row],[start_date]])</f>
        <v>NULL</v>
      </c>
      <c r="H11" t="str">
        <f>+db_mars_game[[#This Row],[cover]]</f>
        <v>https://cdn.thegamesdb.net/images/original/boxart/front/22-1.jpg</v>
      </c>
      <c r="I11" t="str">
        <f t="shared" si="0"/>
        <v>"Left 4 Dead"</v>
      </c>
      <c r="J11">
        <f t="shared" si="1"/>
        <v>4</v>
      </c>
      <c r="K11" t="str">
        <f t="shared" si="2"/>
        <v>'2008-11-17'</v>
      </c>
      <c r="L11">
        <f t="shared" si="3"/>
        <v>9.36</v>
      </c>
      <c r="M11" t="str">
        <f t="shared" si="4"/>
        <v>'2016-10-31'</v>
      </c>
      <c r="N11" t="str">
        <f t="shared" si="5"/>
        <v>NULL</v>
      </c>
      <c r="O11" t="str">
        <f t="shared" si="6"/>
        <v>NULL</v>
      </c>
      <c r="P11" t="str">
        <f t="shared" si="7"/>
        <v>"https://cdn.thegamesdb.net/images/original/boxart/front/22-1.jpg"</v>
      </c>
    </row>
    <row r="12" spans="1:16" x14ac:dyDescent="0.25">
      <c r="A12" t="str">
        <f>+db_mars_game[[#This Row],[title]]</f>
        <v>Left 4 Dead 2</v>
      </c>
      <c r="B12">
        <f>+db_mars_game[[#This Row],[status]]</f>
        <v>4</v>
      </c>
      <c r="C12" s="1">
        <f>+db_mars_game[[#This Row],[release_date]]</f>
        <v>40133</v>
      </c>
      <c r="D12">
        <f>+db_mars_game[[#This Row],[price]]</f>
        <v>7.49</v>
      </c>
      <c r="E12" s="1">
        <f>+IF(db_mars_game[[#This Row],[purchase_date]]="","NULL",db_mars_game[[#This Row],[purchase_date]])</f>
        <v>42674</v>
      </c>
      <c r="F12" s="1" t="str">
        <f>+IF(db_mars_game[[#This Row],[start_date]]="","NULL",db_mars_game[[#This Row],[purchase_date]])</f>
        <v>NULL</v>
      </c>
      <c r="G12" s="1" t="str">
        <f>+IF(db_mars_game[[#This Row],[finish_date]]="","NULL",db_mars_game[[#This Row],[start_date]])</f>
        <v>NULL</v>
      </c>
      <c r="H12" t="str">
        <f>+db_mars_game[[#This Row],[cover]]</f>
        <v>https://cdn.thegamesdb.net/images/original/boxart/front/855-1.jpg</v>
      </c>
      <c r="I12" t="str">
        <f t="shared" si="0"/>
        <v>"Left 4 Dead 2"</v>
      </c>
      <c r="J12">
        <f t="shared" si="1"/>
        <v>4</v>
      </c>
      <c r="K12" t="str">
        <f t="shared" si="2"/>
        <v>'2009-11-16'</v>
      </c>
      <c r="L12">
        <f t="shared" si="3"/>
        <v>7.49</v>
      </c>
      <c r="M12" t="str">
        <f t="shared" si="4"/>
        <v>'2016-10-31'</v>
      </c>
      <c r="N12" t="str">
        <f t="shared" si="5"/>
        <v>NULL</v>
      </c>
      <c r="O12" t="str">
        <f t="shared" si="6"/>
        <v>NULL</v>
      </c>
      <c r="P12" t="str">
        <f t="shared" si="7"/>
        <v>"https://cdn.thegamesdb.net/images/original/boxart/front/855-1.jpg"</v>
      </c>
    </row>
    <row r="13" spans="1:16" x14ac:dyDescent="0.25">
      <c r="A13" t="str">
        <f>+db_mars_game[[#This Row],[title]]</f>
        <v>Dead Space</v>
      </c>
      <c r="B13">
        <f>+db_mars_game[[#This Row],[status]]</f>
        <v>3</v>
      </c>
      <c r="C13" s="1">
        <f>+db_mars_game[[#This Row],[release_date]]</f>
        <v>39735</v>
      </c>
      <c r="D13">
        <f>+db_mars_game[[#This Row],[price]]</f>
        <v>0</v>
      </c>
      <c r="E13" s="1">
        <f>+IF(db_mars_game[[#This Row],[purchase_date]]="","NULL",db_mars_game[[#This Row],[purchase_date]])</f>
        <v>42687</v>
      </c>
      <c r="F13" s="1">
        <f>+IF(db_mars_game[[#This Row],[start_date]]="","NULL",db_mars_game[[#This Row],[purchase_date]])</f>
        <v>42687</v>
      </c>
      <c r="G13" s="1">
        <f>+IF(db_mars_game[[#This Row],[finish_date]]="","NULL",db_mars_game[[#This Row],[start_date]])</f>
        <v>42687</v>
      </c>
      <c r="H13" t="str">
        <f>+db_mars_game[[#This Row],[cover]]</f>
        <v>https://cdn.thegamesdb.net/images/original/boxart/front/14-2.jpg</v>
      </c>
      <c r="I13" t="str">
        <f t="shared" si="0"/>
        <v>"Dead Space"</v>
      </c>
      <c r="J13">
        <f t="shared" si="1"/>
        <v>3</v>
      </c>
      <c r="K13" t="str">
        <f t="shared" si="2"/>
        <v>'2008-10-14'</v>
      </c>
      <c r="L13">
        <f t="shared" si="3"/>
        <v>0</v>
      </c>
      <c r="M13" t="str">
        <f t="shared" si="4"/>
        <v>'2016-11-13'</v>
      </c>
      <c r="N13" t="str">
        <f t="shared" si="5"/>
        <v>'2016-11-13'</v>
      </c>
      <c r="O13" t="str">
        <f t="shared" si="6"/>
        <v>'2016-11-13'</v>
      </c>
      <c r="P13" t="str">
        <f t="shared" si="7"/>
        <v>"https://cdn.thegamesdb.net/images/original/boxart/front/14-2.jpg"</v>
      </c>
    </row>
    <row r="14" spans="1:16" x14ac:dyDescent="0.25">
      <c r="A14" t="str">
        <f>+db_mars_game[[#This Row],[title]]</f>
        <v>The Witcher 2: Assassins of Kings Enhanced Edition</v>
      </c>
      <c r="B14">
        <f>+db_mars_game[[#This Row],[status]]</f>
        <v>3</v>
      </c>
      <c r="C14" s="1">
        <f>+db_mars_game[[#This Row],[release_date]]</f>
        <v>40680</v>
      </c>
      <c r="D14">
        <f>+db_mars_game[[#This Row],[price]]</f>
        <v>0</v>
      </c>
      <c r="E14" s="1">
        <f>+IF(db_mars_game[[#This Row],[purchase_date]]="","NULL",db_mars_game[[#This Row],[purchase_date]])</f>
        <v>42687</v>
      </c>
      <c r="F14" s="1">
        <f>+IF(db_mars_game[[#This Row],[start_date]]="","NULL",db_mars_game[[#This Row],[purchase_date]])</f>
        <v>42687</v>
      </c>
      <c r="G14" s="1">
        <f>+IF(db_mars_game[[#This Row],[finish_date]]="","NULL",db_mars_game[[#This Row],[start_date]])</f>
        <v>43009</v>
      </c>
      <c r="H14" t="str">
        <f>+db_mars_game[[#This Row],[cover]]</f>
        <v>https://cdn.thegamesdb.net/images/original/boxart/front/61268-1.jpg</v>
      </c>
      <c r="I14" t="str">
        <f t="shared" si="0"/>
        <v>"The Witcher 2: Assassins of Kings Enhanced Edition"</v>
      </c>
      <c r="J14">
        <f t="shared" si="1"/>
        <v>3</v>
      </c>
      <c r="K14" t="str">
        <f t="shared" si="2"/>
        <v>'2011-5-17'</v>
      </c>
      <c r="L14">
        <f t="shared" si="3"/>
        <v>0</v>
      </c>
      <c r="M14" t="str">
        <f t="shared" si="4"/>
        <v>'2016-11-13'</v>
      </c>
      <c r="N14" t="str">
        <f t="shared" si="5"/>
        <v>'2016-11-13'</v>
      </c>
      <c r="O14" t="str">
        <f t="shared" si="6"/>
        <v>'2017-10-1'</v>
      </c>
      <c r="P14" t="str">
        <f t="shared" si="7"/>
        <v>"https://cdn.thegamesdb.net/images/original/boxart/front/61268-1.jpg"</v>
      </c>
    </row>
    <row r="15" spans="1:16" x14ac:dyDescent="0.25">
      <c r="A15" t="str">
        <f>+db_mars_game[[#This Row],[title]]</f>
        <v>Assassin's Creed II: Deluxe Edition</v>
      </c>
      <c r="B15">
        <f>+db_mars_game[[#This Row],[status]]</f>
        <v>3</v>
      </c>
      <c r="C15" s="1">
        <f>+db_mars_game[[#This Row],[release_date]]</f>
        <v>40134</v>
      </c>
      <c r="D15">
        <f>+db_mars_game[[#This Row],[price]]</f>
        <v>28.97</v>
      </c>
      <c r="E15" s="1">
        <f>+IF(db_mars_game[[#This Row],[purchase_date]]="","NULL",db_mars_game[[#This Row],[purchase_date]])</f>
        <v>42690</v>
      </c>
      <c r="F15" s="1">
        <f>+IF(db_mars_game[[#This Row],[start_date]]="","NULL",db_mars_game[[#This Row],[purchase_date]])</f>
        <v>42690</v>
      </c>
      <c r="G15" s="1">
        <f>+IF(db_mars_game[[#This Row],[finish_date]]="","NULL",db_mars_game[[#This Row],[start_date]])</f>
        <v>42690</v>
      </c>
      <c r="H15" t="str">
        <f>+db_mars_game[[#This Row],[cover]]</f>
        <v>https://cdn.thegamesdb.net/images/original/boxart/front/318-2.jpg</v>
      </c>
      <c r="I15" t="str">
        <f t="shared" si="0"/>
        <v>"Assassin's Creed II: Deluxe Edition"</v>
      </c>
      <c r="J15">
        <f t="shared" si="1"/>
        <v>3</v>
      </c>
      <c r="K15" t="str">
        <f t="shared" si="2"/>
        <v>'2009-11-17'</v>
      </c>
      <c r="L15">
        <f t="shared" si="3"/>
        <v>28.97</v>
      </c>
      <c r="M15" t="str">
        <f t="shared" si="4"/>
        <v>'2016-11-16'</v>
      </c>
      <c r="N15" t="str">
        <f t="shared" si="5"/>
        <v>'2016-11-16'</v>
      </c>
      <c r="O15" t="str">
        <f t="shared" si="6"/>
        <v>'2016-11-16'</v>
      </c>
      <c r="P15" t="str">
        <f t="shared" si="7"/>
        <v>"https://cdn.thegamesdb.net/images/original/boxart/front/318-2.jpg"</v>
      </c>
    </row>
    <row r="16" spans="1:16" x14ac:dyDescent="0.25">
      <c r="A16" t="str">
        <f>+db_mars_game[[#This Row],[title]]</f>
        <v>Grand Theft Auto: San Andreas</v>
      </c>
      <c r="B16">
        <f>+db_mars_game[[#This Row],[status]]</f>
        <v>3</v>
      </c>
      <c r="C16" s="1">
        <f>+db_mars_game[[#This Row],[release_date]]</f>
        <v>38510</v>
      </c>
      <c r="D16">
        <f>+db_mars_game[[#This Row],[price]]</f>
        <v>13.98</v>
      </c>
      <c r="E16" s="1">
        <f>+IF(db_mars_game[[#This Row],[purchase_date]]="","NULL",db_mars_game[[#This Row],[purchase_date]])</f>
        <v>42702</v>
      </c>
      <c r="F16" s="1">
        <f>+IF(db_mars_game[[#This Row],[start_date]]="","NULL",db_mars_game[[#This Row],[purchase_date]])</f>
        <v>42702</v>
      </c>
      <c r="G16" s="1">
        <f>+IF(db_mars_game[[#This Row],[finish_date]]="","NULL",db_mars_game[[#This Row],[start_date]])</f>
        <v>42702</v>
      </c>
      <c r="H16" t="str">
        <f>+db_mars_game[[#This Row],[cover]]</f>
        <v>https://cdn.thegamesdb.net/images/original/boxart/front/790-1.jpg</v>
      </c>
      <c r="I16" t="str">
        <f t="shared" si="0"/>
        <v>"Grand Theft Auto: San Andreas"</v>
      </c>
      <c r="J16">
        <f t="shared" si="1"/>
        <v>3</v>
      </c>
      <c r="K16" t="str">
        <f t="shared" si="2"/>
        <v>'2005-6-7'</v>
      </c>
      <c r="L16">
        <f t="shared" si="3"/>
        <v>13.98</v>
      </c>
      <c r="M16" t="str">
        <f t="shared" si="4"/>
        <v>'2016-11-28'</v>
      </c>
      <c r="N16" t="str">
        <f t="shared" si="5"/>
        <v>'2016-11-28'</v>
      </c>
      <c r="O16" t="str">
        <f t="shared" si="6"/>
        <v>'2016-11-28'</v>
      </c>
      <c r="P16" t="str">
        <f t="shared" si="7"/>
        <v>"https://cdn.thegamesdb.net/images/original/boxart/front/790-1.jpg"</v>
      </c>
    </row>
    <row r="17" spans="1:16" x14ac:dyDescent="0.25">
      <c r="A17" t="str">
        <f>+db_mars_game[[#This Row],[title]]</f>
        <v>The Witcher: Enhanced Edition</v>
      </c>
      <c r="B17">
        <f>+db_mars_game[[#This Row],[status]]</f>
        <v>3</v>
      </c>
      <c r="C17" s="1">
        <f>+db_mars_game[[#This Row],[release_date]]</f>
        <v>39707</v>
      </c>
      <c r="D17">
        <f>+db_mars_game[[#This Row],[price]]</f>
        <v>4.1900000000000004</v>
      </c>
      <c r="E17" s="1">
        <f>+IF(db_mars_game[[#This Row],[purchase_date]]="","NULL",db_mars_game[[#This Row],[purchase_date]])</f>
        <v>42702</v>
      </c>
      <c r="F17" s="1">
        <f>+IF(db_mars_game[[#This Row],[start_date]]="","NULL",db_mars_game[[#This Row],[purchase_date]])</f>
        <v>42702</v>
      </c>
      <c r="G17" s="1">
        <f>+IF(db_mars_game[[#This Row],[finish_date]]="","NULL",db_mars_game[[#This Row],[start_date]])</f>
        <v>42702</v>
      </c>
      <c r="H17" t="str">
        <f>+db_mars_game[[#This Row],[cover]]</f>
        <v>https://cdn.thegamesdb.net/images/original/boxart/front/55048-1.jpg</v>
      </c>
      <c r="I17" t="str">
        <f t="shared" si="0"/>
        <v>"The Witcher: Enhanced Edition"</v>
      </c>
      <c r="J17">
        <f t="shared" si="1"/>
        <v>3</v>
      </c>
      <c r="K17" t="str">
        <f t="shared" si="2"/>
        <v>'2008-9-16'</v>
      </c>
      <c r="L17">
        <f t="shared" si="3"/>
        <v>4.1900000000000004</v>
      </c>
      <c r="M17" t="str">
        <f t="shared" si="4"/>
        <v>'2016-11-28'</v>
      </c>
      <c r="N17" t="str">
        <f t="shared" si="5"/>
        <v>'2016-11-28'</v>
      </c>
      <c r="O17" t="str">
        <f t="shared" si="6"/>
        <v>'2016-11-28'</v>
      </c>
      <c r="P17" t="str">
        <f t="shared" si="7"/>
        <v>"https://cdn.thegamesdb.net/images/original/boxart/front/55048-1.jpg"</v>
      </c>
    </row>
    <row r="18" spans="1:16" x14ac:dyDescent="0.25">
      <c r="A18" t="str">
        <f>+db_mars_game[[#This Row],[title]]</f>
        <v>Batman Arkham Origins</v>
      </c>
      <c r="B18">
        <f>+db_mars_game[[#This Row],[status]]</f>
        <v>2</v>
      </c>
      <c r="C18" s="1">
        <f>+db_mars_game[[#This Row],[release_date]]</f>
        <v>41572</v>
      </c>
      <c r="D18">
        <f>+db_mars_game[[#This Row],[price]]</f>
        <v>38.08</v>
      </c>
      <c r="E18" s="1">
        <f>+IF(db_mars_game[[#This Row],[purchase_date]]="","NULL",db_mars_game[[#This Row],[purchase_date]])</f>
        <v>42703</v>
      </c>
      <c r="F18" s="1">
        <f>+IF(db_mars_game[[#This Row],[start_date]]="","NULL",db_mars_game[[#This Row],[purchase_date]])</f>
        <v>42703</v>
      </c>
      <c r="G18" s="1" t="str">
        <f>+IF(db_mars_game[[#This Row],[finish_date]]="","NULL",db_mars_game[[#This Row],[start_date]])</f>
        <v>NULL</v>
      </c>
      <c r="H18" t="str">
        <f>+db_mars_game[[#This Row],[cover]]</f>
        <v>https://cdn.thegamesdb.net/images/original/boxart/front/17645-1.jpg</v>
      </c>
      <c r="I18" t="str">
        <f t="shared" si="0"/>
        <v>"Batman Arkham Origins"</v>
      </c>
      <c r="J18">
        <f t="shared" si="1"/>
        <v>2</v>
      </c>
      <c r="K18" t="str">
        <f t="shared" si="2"/>
        <v>'2013-10-25'</v>
      </c>
      <c r="L18">
        <f t="shared" si="3"/>
        <v>38.08</v>
      </c>
      <c r="M18" t="str">
        <f t="shared" si="4"/>
        <v>'2016-11-29'</v>
      </c>
      <c r="N18" t="str">
        <f t="shared" si="5"/>
        <v>'2016-11-29'</v>
      </c>
      <c r="O18" t="str">
        <f t="shared" si="6"/>
        <v>NULL</v>
      </c>
      <c r="P18" t="str">
        <f t="shared" si="7"/>
        <v>"https://cdn.thegamesdb.net/images/original/boxart/front/17645-1.jpg"</v>
      </c>
    </row>
    <row r="19" spans="1:16" x14ac:dyDescent="0.25">
      <c r="A19" t="str">
        <f>+db_mars_game[[#This Row],[title]]</f>
        <v>The Crew</v>
      </c>
      <c r="B19">
        <f>+db_mars_game[[#This Row],[status]]</f>
        <v>1</v>
      </c>
      <c r="C19" s="1">
        <f>+db_mars_game[[#This Row],[release_date]]</f>
        <v>41954</v>
      </c>
      <c r="D19">
        <f>+db_mars_game[[#This Row],[price]]</f>
        <v>0</v>
      </c>
      <c r="E19" s="1">
        <f>+IF(db_mars_game[[#This Row],[purchase_date]]="","NULL",db_mars_game[[#This Row],[purchase_date]])</f>
        <v>42722</v>
      </c>
      <c r="F19" s="1" t="str">
        <f>+IF(db_mars_game[[#This Row],[start_date]]="","NULL",db_mars_game[[#This Row],[purchase_date]])</f>
        <v>NULL</v>
      </c>
      <c r="G19" s="1" t="str">
        <f>+IF(db_mars_game[[#This Row],[finish_date]]="","NULL",db_mars_game[[#This Row],[start_date]])</f>
        <v>NULL</v>
      </c>
      <c r="H19" t="str">
        <f>+db_mars_game[[#This Row],[cover]]</f>
        <v>https://cdn.thegamesdb.net/images/original/boxart/front/20805-1.jpg</v>
      </c>
      <c r="I19" t="str">
        <f t="shared" si="0"/>
        <v>"The Crew"</v>
      </c>
      <c r="J19">
        <f t="shared" si="1"/>
        <v>1</v>
      </c>
      <c r="K19" t="str">
        <f t="shared" si="2"/>
        <v>'2014-11-11'</v>
      </c>
      <c r="L19">
        <f t="shared" si="3"/>
        <v>0</v>
      </c>
      <c r="M19" t="str">
        <f t="shared" si="4"/>
        <v>'2016-12-18'</v>
      </c>
      <c r="N19" t="str">
        <f t="shared" si="5"/>
        <v>NULL</v>
      </c>
      <c r="O19" t="str">
        <f t="shared" si="6"/>
        <v>NULL</v>
      </c>
      <c r="P19" t="str">
        <f t="shared" si="7"/>
        <v>"https://cdn.thegamesdb.net/images/original/boxart/front/20805-1.jpg"</v>
      </c>
    </row>
    <row r="20" spans="1:16" x14ac:dyDescent="0.25">
      <c r="A20" t="str">
        <f>+db_mars_game[[#This Row],[title]]</f>
        <v>Assassin's Creed III</v>
      </c>
      <c r="B20">
        <f>+db_mars_game[[#This Row],[status]]</f>
        <v>1</v>
      </c>
      <c r="C20" s="1">
        <f>+db_mars_game[[#This Row],[release_date]]</f>
        <v>41233</v>
      </c>
      <c r="D20">
        <f>+db_mars_game[[#This Row],[price]]</f>
        <v>0</v>
      </c>
      <c r="E20" s="1">
        <f>+IF(db_mars_game[[#This Row],[purchase_date]]="","NULL",db_mars_game[[#This Row],[purchase_date]])</f>
        <v>42722</v>
      </c>
      <c r="F20" s="1" t="str">
        <f>+IF(db_mars_game[[#This Row],[start_date]]="","NULL",db_mars_game[[#This Row],[purchase_date]])</f>
        <v>NULL</v>
      </c>
      <c r="G20" s="1" t="str">
        <f>+IF(db_mars_game[[#This Row],[finish_date]]="","NULL",db_mars_game[[#This Row],[start_date]])</f>
        <v>NULL</v>
      </c>
      <c r="H20" t="str">
        <f>+db_mars_game[[#This Row],[cover]]</f>
        <v>https://cdn.thegamesdb.net/images/original/boxart/front/9302-1.jpg</v>
      </c>
      <c r="I20" t="str">
        <f t="shared" si="0"/>
        <v>"Assassin's Creed III"</v>
      </c>
      <c r="J20">
        <f t="shared" si="1"/>
        <v>1</v>
      </c>
      <c r="K20" t="str">
        <f t="shared" si="2"/>
        <v>'2012-11-20'</v>
      </c>
      <c r="L20">
        <f t="shared" si="3"/>
        <v>0</v>
      </c>
      <c r="M20" t="str">
        <f t="shared" si="4"/>
        <v>'2016-12-18'</v>
      </c>
      <c r="N20" t="str">
        <f t="shared" si="5"/>
        <v>NULL</v>
      </c>
      <c r="O20" t="str">
        <f t="shared" si="6"/>
        <v>NULL</v>
      </c>
      <c r="P20" t="str">
        <f t="shared" si="7"/>
        <v>"https://cdn.thegamesdb.net/images/original/boxart/front/9302-1.jpg"</v>
      </c>
    </row>
    <row r="21" spans="1:16" x14ac:dyDescent="0.25">
      <c r="A21" t="str">
        <f>+db_mars_game[[#This Row],[title]]</f>
        <v>Dark Souls Prepare To Die Edition</v>
      </c>
      <c r="B21">
        <f>+db_mars_game[[#This Row],[status]]</f>
        <v>2</v>
      </c>
      <c r="C21" s="1">
        <f>+db_mars_game[[#This Row],[release_date]]</f>
        <v>41145</v>
      </c>
      <c r="D21">
        <f>+db_mars_game[[#This Row],[price]]</f>
        <v>16.57</v>
      </c>
      <c r="E21" s="1">
        <f>+IF(db_mars_game[[#This Row],[purchase_date]]="","NULL",db_mars_game[[#This Row],[purchase_date]])</f>
        <v>42724</v>
      </c>
      <c r="F21" s="1">
        <f>+IF(db_mars_game[[#This Row],[start_date]]="","NULL",db_mars_game[[#This Row],[purchase_date]])</f>
        <v>42724</v>
      </c>
      <c r="G21" s="1" t="str">
        <f>+IF(db_mars_game[[#This Row],[finish_date]]="","NULL",db_mars_game[[#This Row],[start_date]])</f>
        <v>NULL</v>
      </c>
      <c r="H21" t="str">
        <f>+db_mars_game[[#This Row],[cover]]</f>
        <v>https://cdn.thegamesdb.net/images/original/boxart/front/10272-1.jpg</v>
      </c>
      <c r="I21" t="str">
        <f t="shared" si="0"/>
        <v>"Dark Souls Prepare To Die Edition"</v>
      </c>
      <c r="J21">
        <f t="shared" si="1"/>
        <v>2</v>
      </c>
      <c r="K21" t="str">
        <f t="shared" si="2"/>
        <v>'2012-8-24'</v>
      </c>
      <c r="L21">
        <f t="shared" si="3"/>
        <v>16.57</v>
      </c>
      <c r="M21" t="str">
        <f t="shared" si="4"/>
        <v>'2016-12-20'</v>
      </c>
      <c r="N21" t="str">
        <f t="shared" si="5"/>
        <v>'2016-12-20'</v>
      </c>
      <c r="O21" t="str">
        <f t="shared" si="6"/>
        <v>NULL</v>
      </c>
      <c r="P21" t="str">
        <f t="shared" si="7"/>
        <v>"https://cdn.thegamesdb.net/images/original/boxart/front/10272-1.jpg"</v>
      </c>
    </row>
    <row r="22" spans="1:16" x14ac:dyDescent="0.25">
      <c r="A22" t="str">
        <f>+db_mars_game[[#This Row],[title]]</f>
        <v>Team Fortress Classic</v>
      </c>
      <c r="B22">
        <f>+db_mars_game[[#This Row],[status]]</f>
        <v>4</v>
      </c>
      <c r="C22" s="1">
        <f>+db_mars_game[[#This Row],[release_date]]</f>
        <v>36341</v>
      </c>
      <c r="D22">
        <f>+db_mars_game[[#This Row],[price]]</f>
        <v>1.79</v>
      </c>
      <c r="E22" s="1">
        <f>+IF(db_mars_game[[#This Row],[purchase_date]]="","NULL",db_mars_game[[#This Row],[purchase_date]])</f>
        <v>42726</v>
      </c>
      <c r="F22" s="1" t="str">
        <f>+IF(db_mars_game[[#This Row],[start_date]]="","NULL",db_mars_game[[#This Row],[purchase_date]])</f>
        <v>NULL</v>
      </c>
      <c r="G22" s="1" t="str">
        <f>+IF(db_mars_game[[#This Row],[finish_date]]="","NULL",db_mars_game[[#This Row],[start_date]])</f>
        <v>NULL</v>
      </c>
      <c r="H22" t="str">
        <f>+db_mars_game[[#This Row],[cover]]</f>
        <v>https://cdn.thegamesdb.net/images/original/boxart/front/11038-1.jpg</v>
      </c>
      <c r="I22" t="str">
        <f t="shared" si="0"/>
        <v>"Team Fortress Classic"</v>
      </c>
      <c r="J22">
        <f t="shared" si="1"/>
        <v>4</v>
      </c>
      <c r="K22" t="str">
        <f t="shared" si="2"/>
        <v>'1999-6-30'</v>
      </c>
      <c r="L22">
        <f t="shared" si="3"/>
        <v>1.79</v>
      </c>
      <c r="M22" t="str">
        <f t="shared" si="4"/>
        <v>'2016-12-22'</v>
      </c>
      <c r="N22" t="str">
        <f t="shared" si="5"/>
        <v>NULL</v>
      </c>
      <c r="O22" t="str">
        <f t="shared" si="6"/>
        <v>NULL</v>
      </c>
      <c r="P22" t="str">
        <f t="shared" si="7"/>
        <v>"https://cdn.thegamesdb.net/images/original/boxart/front/11038-1.jpg"</v>
      </c>
    </row>
    <row r="23" spans="1:16" x14ac:dyDescent="0.25">
      <c r="A23" t="str">
        <f>+db_mars_game[[#This Row],[title]]</f>
        <v>Opposing Force</v>
      </c>
      <c r="B23">
        <f>+db_mars_game[[#This Row],[status]]</f>
        <v>1</v>
      </c>
      <c r="C23" s="1">
        <f>+db_mars_game[[#This Row],[release_date]]</f>
        <v>36465</v>
      </c>
      <c r="D23">
        <f>+db_mars_game[[#This Row],[price]]</f>
        <v>1.79</v>
      </c>
      <c r="E23" s="1">
        <f>+IF(db_mars_game[[#This Row],[purchase_date]]="","NULL",db_mars_game[[#This Row],[purchase_date]])</f>
        <v>42726</v>
      </c>
      <c r="F23" s="1" t="str">
        <f>+IF(db_mars_game[[#This Row],[start_date]]="","NULL",db_mars_game[[#This Row],[purchase_date]])</f>
        <v>NULL</v>
      </c>
      <c r="G23" s="1" t="str">
        <f>+IF(db_mars_game[[#This Row],[finish_date]]="","NULL",db_mars_game[[#This Row],[start_date]])</f>
        <v>NULL</v>
      </c>
      <c r="H23" t="str">
        <f>+db_mars_game[[#This Row],[cover]]</f>
        <v>https://cdn.thegamesdb.net/images/original/boxart/front/6459-1.jpg</v>
      </c>
      <c r="I23" t="str">
        <f t="shared" si="0"/>
        <v>"Opposing Force"</v>
      </c>
      <c r="J23">
        <f t="shared" si="1"/>
        <v>1</v>
      </c>
      <c r="K23" t="str">
        <f t="shared" si="2"/>
        <v>'1999-11-1'</v>
      </c>
      <c r="L23">
        <f t="shared" si="3"/>
        <v>1.79</v>
      </c>
      <c r="M23" t="str">
        <f t="shared" si="4"/>
        <v>'2016-12-22'</v>
      </c>
      <c r="N23" t="str">
        <f t="shared" si="5"/>
        <v>NULL</v>
      </c>
      <c r="O23" t="str">
        <f t="shared" si="6"/>
        <v>NULL</v>
      </c>
      <c r="P23" t="str">
        <f t="shared" si="7"/>
        <v>"https://cdn.thegamesdb.net/images/original/boxart/front/6459-1.jpg"</v>
      </c>
    </row>
    <row r="24" spans="1:16" x14ac:dyDescent="0.25">
      <c r="A24" t="str">
        <f>+db_mars_game[[#This Row],[title]]</f>
        <v>Half-Life</v>
      </c>
      <c r="B24">
        <f>+db_mars_game[[#This Row],[status]]</f>
        <v>2</v>
      </c>
      <c r="C24" s="1">
        <f>+db_mars_game[[#This Row],[release_date]]</f>
        <v>36118</v>
      </c>
      <c r="D24">
        <f>+db_mars_game[[#This Row],[price]]</f>
        <v>3.35</v>
      </c>
      <c r="E24" s="1">
        <f>+IF(db_mars_game[[#This Row],[purchase_date]]="","NULL",db_mars_game[[#This Row],[purchase_date]])</f>
        <v>42726</v>
      </c>
      <c r="F24" s="1">
        <f>+IF(db_mars_game[[#This Row],[start_date]]="","NULL",db_mars_game[[#This Row],[purchase_date]])</f>
        <v>42726</v>
      </c>
      <c r="G24" s="1" t="str">
        <f>+IF(db_mars_game[[#This Row],[finish_date]]="","NULL",db_mars_game[[#This Row],[start_date]])</f>
        <v>NULL</v>
      </c>
      <c r="H24" t="str">
        <f>+db_mars_game[[#This Row],[cover]]</f>
        <v>https://cdn.thegamesdb.net/images/original/boxart/front/647-1.jpg</v>
      </c>
      <c r="I24" t="str">
        <f t="shared" si="0"/>
        <v>"Half-Life"</v>
      </c>
      <c r="J24">
        <f t="shared" si="1"/>
        <v>2</v>
      </c>
      <c r="K24" t="str">
        <f t="shared" si="2"/>
        <v>'1998-11-19'</v>
      </c>
      <c r="L24">
        <f t="shared" si="3"/>
        <v>3.35</v>
      </c>
      <c r="M24" t="str">
        <f t="shared" si="4"/>
        <v>'2016-12-22'</v>
      </c>
      <c r="N24" t="str">
        <f t="shared" si="5"/>
        <v>'2016-12-22'</v>
      </c>
      <c r="O24" t="str">
        <f t="shared" si="6"/>
        <v>NULL</v>
      </c>
      <c r="P24" t="str">
        <f t="shared" si="7"/>
        <v>"https://cdn.thegamesdb.net/images/original/boxart/front/647-1.jpg"</v>
      </c>
    </row>
    <row r="25" spans="1:16" x14ac:dyDescent="0.25">
      <c r="A25" t="str">
        <f>+db_mars_game[[#This Row],[title]]</f>
        <v>Half-Life: Blue Shift</v>
      </c>
      <c r="B25">
        <f>+db_mars_game[[#This Row],[status]]</f>
        <v>1</v>
      </c>
      <c r="C25" s="1">
        <f>+db_mars_game[[#This Row],[release_date]]</f>
        <v>37054</v>
      </c>
      <c r="D25">
        <f>+db_mars_game[[#This Row],[price]]</f>
        <v>1.79</v>
      </c>
      <c r="E25" s="1">
        <f>+IF(db_mars_game[[#This Row],[purchase_date]]="","NULL",db_mars_game[[#This Row],[purchase_date]])</f>
        <v>42726</v>
      </c>
      <c r="F25" s="1" t="str">
        <f>+IF(db_mars_game[[#This Row],[start_date]]="","NULL",db_mars_game[[#This Row],[purchase_date]])</f>
        <v>NULL</v>
      </c>
      <c r="G25" s="1" t="str">
        <f>+IF(db_mars_game[[#This Row],[finish_date]]="","NULL",db_mars_game[[#This Row],[start_date]])</f>
        <v>NULL</v>
      </c>
      <c r="H25" t="str">
        <f>+db_mars_game[[#This Row],[cover]]</f>
        <v>https://cdn.thegamesdb.net/images/original/boxart/front/6458-1.jpg</v>
      </c>
      <c r="I25" t="str">
        <f t="shared" si="0"/>
        <v>"Half-Life: Blue Shift"</v>
      </c>
      <c r="J25">
        <f t="shared" si="1"/>
        <v>1</v>
      </c>
      <c r="K25" t="str">
        <f t="shared" si="2"/>
        <v>'2001-6-12'</v>
      </c>
      <c r="L25">
        <f t="shared" si="3"/>
        <v>1.79</v>
      </c>
      <c r="M25" t="str">
        <f t="shared" si="4"/>
        <v>'2016-12-22'</v>
      </c>
      <c r="N25" t="str">
        <f t="shared" si="5"/>
        <v>NULL</v>
      </c>
      <c r="O25" t="str">
        <f t="shared" si="6"/>
        <v>NULL</v>
      </c>
      <c r="P25" t="str">
        <f t="shared" si="7"/>
        <v>"https://cdn.thegamesdb.net/images/original/boxart/front/6458-1.jpg"</v>
      </c>
    </row>
    <row r="26" spans="1:16" x14ac:dyDescent="0.25">
      <c r="A26" t="str">
        <f>+db_mars_game[[#This Row],[title]]</f>
        <v>Half-Life 2</v>
      </c>
      <c r="B26">
        <f>+db_mars_game[[#This Row],[status]]</f>
        <v>1</v>
      </c>
      <c r="C26" s="1">
        <f>+db_mars_game[[#This Row],[release_date]]</f>
        <v>38307</v>
      </c>
      <c r="D26">
        <f>+db_mars_game[[#This Row],[price]]</f>
        <v>3.35</v>
      </c>
      <c r="E26" s="1">
        <f>+IF(db_mars_game[[#This Row],[purchase_date]]="","NULL",db_mars_game[[#This Row],[purchase_date]])</f>
        <v>42726</v>
      </c>
      <c r="F26" s="1" t="str">
        <f>+IF(db_mars_game[[#This Row],[start_date]]="","NULL",db_mars_game[[#This Row],[purchase_date]])</f>
        <v>NULL</v>
      </c>
      <c r="G26" s="1" t="str">
        <f>+IF(db_mars_game[[#This Row],[finish_date]]="","NULL",db_mars_game[[#This Row],[start_date]])</f>
        <v>NULL</v>
      </c>
      <c r="H26" t="str">
        <f>+db_mars_game[[#This Row],[cover]]</f>
        <v>https://cdn.thegamesdb.net/images/original/boxart/front/11038-1.jpg</v>
      </c>
      <c r="I26" t="str">
        <f t="shared" si="0"/>
        <v>"Half-Life 2"</v>
      </c>
      <c r="J26">
        <f t="shared" si="1"/>
        <v>1</v>
      </c>
      <c r="K26" t="str">
        <f t="shared" si="2"/>
        <v>'2004-11-16'</v>
      </c>
      <c r="L26">
        <f t="shared" si="3"/>
        <v>3.35</v>
      </c>
      <c r="M26" t="str">
        <f t="shared" si="4"/>
        <v>'2016-12-22'</v>
      </c>
      <c r="N26" t="str">
        <f t="shared" si="5"/>
        <v>NULL</v>
      </c>
      <c r="O26" t="str">
        <f t="shared" si="6"/>
        <v>NULL</v>
      </c>
      <c r="P26" t="str">
        <f t="shared" si="7"/>
        <v>"https://cdn.thegamesdb.net/images/original/boxart/front/11038-1.jpg"</v>
      </c>
    </row>
    <row r="27" spans="1:16" x14ac:dyDescent="0.25">
      <c r="A27" t="str">
        <f>+db_mars_game[[#This Row],[title]]</f>
        <v>Half-Life 1: Source</v>
      </c>
      <c r="B27">
        <f>+db_mars_game[[#This Row],[status]]</f>
        <v>4</v>
      </c>
      <c r="C27" s="1">
        <f>+db_mars_game[[#This Row],[release_date]]</f>
        <v>38139</v>
      </c>
      <c r="D27">
        <f>+db_mars_game[[#This Row],[price]]</f>
        <v>3.35</v>
      </c>
      <c r="E27" s="1">
        <f>+IF(db_mars_game[[#This Row],[purchase_date]]="","NULL",db_mars_game[[#This Row],[purchase_date]])</f>
        <v>42726</v>
      </c>
      <c r="F27" s="1" t="str">
        <f>+IF(db_mars_game[[#This Row],[start_date]]="","NULL",db_mars_game[[#This Row],[purchase_date]])</f>
        <v>NULL</v>
      </c>
      <c r="G27" s="1" t="str">
        <f>+IF(db_mars_game[[#This Row],[finish_date]]="","NULL",db_mars_game[[#This Row],[start_date]])</f>
        <v>NULL</v>
      </c>
      <c r="H27" t="str">
        <f>+db_mars_game[[#This Row],[cover]]</f>
        <v>https://cdn.thegamesdb.net/images/original/boxart/front/18172-1.jpg</v>
      </c>
      <c r="I27" t="str">
        <f t="shared" si="0"/>
        <v>"Half-Life 1: Source"</v>
      </c>
      <c r="J27">
        <f t="shared" si="1"/>
        <v>4</v>
      </c>
      <c r="K27" t="str">
        <f t="shared" si="2"/>
        <v>'2004-6-1'</v>
      </c>
      <c r="L27">
        <f t="shared" si="3"/>
        <v>3.35</v>
      </c>
      <c r="M27" t="str">
        <f t="shared" si="4"/>
        <v>'2016-12-22'</v>
      </c>
      <c r="N27" t="str">
        <f t="shared" si="5"/>
        <v>NULL</v>
      </c>
      <c r="O27" t="str">
        <f t="shared" si="6"/>
        <v>NULL</v>
      </c>
      <c r="P27" t="str">
        <f t="shared" si="7"/>
        <v>"https://cdn.thegamesdb.net/images/original/boxart/front/18172-1.jpg"</v>
      </c>
    </row>
    <row r="28" spans="1:16" x14ac:dyDescent="0.25">
      <c r="A28" t="str">
        <f>+db_mars_game[[#This Row],[title]]</f>
        <v>Half-Life 2: Episode One</v>
      </c>
      <c r="B28">
        <f>+db_mars_game[[#This Row],[status]]</f>
        <v>1</v>
      </c>
      <c r="C28" s="1">
        <f>+db_mars_game[[#This Row],[release_date]]</f>
        <v>38869</v>
      </c>
      <c r="D28">
        <f>+db_mars_game[[#This Row],[price]]</f>
        <v>2.75</v>
      </c>
      <c r="E28" s="1">
        <f>+IF(db_mars_game[[#This Row],[purchase_date]]="","NULL",db_mars_game[[#This Row],[purchase_date]])</f>
        <v>42726</v>
      </c>
      <c r="F28" s="1" t="str">
        <f>+IF(db_mars_game[[#This Row],[start_date]]="","NULL",db_mars_game[[#This Row],[purchase_date]])</f>
        <v>NULL</v>
      </c>
      <c r="G28" s="1" t="str">
        <f>+IF(db_mars_game[[#This Row],[finish_date]]="","NULL",db_mars_game[[#This Row],[start_date]])</f>
        <v>NULL</v>
      </c>
      <c r="H28" t="str">
        <f>+db_mars_game[[#This Row],[cover]]</f>
        <v>https://cdn.thegamesdb.net/images/original/boxart/front/1547-1.jpg</v>
      </c>
      <c r="I28" t="str">
        <f t="shared" si="0"/>
        <v>"Half-Life 2: Episode One"</v>
      </c>
      <c r="J28">
        <f t="shared" si="1"/>
        <v>1</v>
      </c>
      <c r="K28" t="str">
        <f t="shared" si="2"/>
        <v>'2006-6-1'</v>
      </c>
      <c r="L28">
        <f t="shared" si="3"/>
        <v>2.75</v>
      </c>
      <c r="M28" t="str">
        <f t="shared" si="4"/>
        <v>'2016-12-22'</v>
      </c>
      <c r="N28" t="str">
        <f t="shared" si="5"/>
        <v>NULL</v>
      </c>
      <c r="O28" t="str">
        <f t="shared" si="6"/>
        <v>NULL</v>
      </c>
      <c r="P28" t="str">
        <f t="shared" si="7"/>
        <v>"https://cdn.thegamesdb.net/images/original/boxart/front/1547-1.jpg"</v>
      </c>
    </row>
    <row r="29" spans="1:16" x14ac:dyDescent="0.25">
      <c r="A29" t="str">
        <f>+db_mars_game[[#This Row],[title]]</f>
        <v>Half-Life 2: Episode Two</v>
      </c>
      <c r="B29">
        <f>+db_mars_game[[#This Row],[status]]</f>
        <v>1</v>
      </c>
      <c r="C29" s="1">
        <f>+db_mars_game[[#This Row],[release_date]]</f>
        <v>39365</v>
      </c>
      <c r="D29">
        <f>+db_mars_game[[#This Row],[price]]</f>
        <v>2.75</v>
      </c>
      <c r="E29" s="1">
        <f>+IF(db_mars_game[[#This Row],[purchase_date]]="","NULL",db_mars_game[[#This Row],[purchase_date]])</f>
        <v>42726</v>
      </c>
      <c r="F29" s="1" t="str">
        <f>+IF(db_mars_game[[#This Row],[start_date]]="","NULL",db_mars_game[[#This Row],[purchase_date]])</f>
        <v>NULL</v>
      </c>
      <c r="G29" s="1" t="str">
        <f>+IF(db_mars_game[[#This Row],[finish_date]]="","NULL",db_mars_game[[#This Row],[start_date]])</f>
        <v>NULL</v>
      </c>
      <c r="H29" t="str">
        <f>+db_mars_game[[#This Row],[cover]]</f>
        <v>https://cdn.thegamesdb.net/images/original/boxart/front/1548-1.jpg</v>
      </c>
      <c r="I29" t="str">
        <f t="shared" si="0"/>
        <v>"Half-Life 2: Episode Two"</v>
      </c>
      <c r="J29">
        <f t="shared" si="1"/>
        <v>1</v>
      </c>
      <c r="K29" t="str">
        <f t="shared" si="2"/>
        <v>'2007-10-10'</v>
      </c>
      <c r="L29">
        <f t="shared" si="3"/>
        <v>2.75</v>
      </c>
      <c r="M29" t="str">
        <f t="shared" si="4"/>
        <v>'2016-12-22'</v>
      </c>
      <c r="N29" t="str">
        <f t="shared" si="5"/>
        <v>NULL</v>
      </c>
      <c r="O29" t="str">
        <f t="shared" si="6"/>
        <v>NULL</v>
      </c>
      <c r="P29" t="str">
        <f t="shared" si="7"/>
        <v>"https://cdn.thegamesdb.net/images/original/boxart/front/1548-1.jpg"</v>
      </c>
    </row>
    <row r="30" spans="1:16" x14ac:dyDescent="0.25">
      <c r="A30" t="str">
        <f>+db_mars_game[[#This Row],[title]]</f>
        <v>Resident Evil Revelations 2 - Episode One: Penal Colony</v>
      </c>
      <c r="B30">
        <f>+db_mars_game[[#This Row],[status]]</f>
        <v>1</v>
      </c>
      <c r="C30" s="1">
        <f>+db_mars_game[[#This Row],[release_date]]</f>
        <v>42060</v>
      </c>
      <c r="D30">
        <f>+db_mars_game[[#This Row],[price]]</f>
        <v>2.5499999999999998</v>
      </c>
      <c r="E30" s="1">
        <f>+IF(db_mars_game[[#This Row],[purchase_date]]="","NULL",db_mars_game[[#This Row],[purchase_date]])</f>
        <v>42729</v>
      </c>
      <c r="F30" s="1" t="str">
        <f>+IF(db_mars_game[[#This Row],[start_date]]="","NULL",db_mars_game[[#This Row],[purchase_date]])</f>
        <v>NULL</v>
      </c>
      <c r="G30" s="1" t="str">
        <f>+IF(db_mars_game[[#This Row],[finish_date]]="","NULL",db_mars_game[[#This Row],[start_date]])</f>
        <v>NULL</v>
      </c>
      <c r="H30" t="str">
        <f>+db_mars_game[[#This Row],[cover]]</f>
        <v>https://cdn.thegamesdb.net/images/original/boxart/front/71750-1.jpg</v>
      </c>
      <c r="I30" t="str">
        <f t="shared" si="0"/>
        <v>"Resident Evil Revelations 2 - Episode One: Penal Colony"</v>
      </c>
      <c r="J30">
        <f t="shared" si="1"/>
        <v>1</v>
      </c>
      <c r="K30" t="str">
        <f t="shared" si="2"/>
        <v>'2015-2-25'</v>
      </c>
      <c r="L30">
        <f t="shared" si="3"/>
        <v>2.5499999999999998</v>
      </c>
      <c r="M30" t="str">
        <f t="shared" si="4"/>
        <v>'2016-12-25'</v>
      </c>
      <c r="N30" t="str">
        <f t="shared" si="5"/>
        <v>NULL</v>
      </c>
      <c r="O30" t="str">
        <f t="shared" si="6"/>
        <v>NULL</v>
      </c>
      <c r="P30" t="str">
        <f t="shared" si="7"/>
        <v>"https://cdn.thegamesdb.net/images/original/boxart/front/71750-1.jpg"</v>
      </c>
    </row>
    <row r="31" spans="1:16" x14ac:dyDescent="0.25">
      <c r="A31" t="str">
        <f>+db_mars_game[[#This Row],[title]]</f>
        <v>Bioshock</v>
      </c>
      <c r="B31">
        <f>+db_mars_game[[#This Row],[status]]</f>
        <v>3</v>
      </c>
      <c r="C31" s="1">
        <f>+db_mars_game[[#This Row],[release_date]]</f>
        <v>39315</v>
      </c>
      <c r="D31">
        <f>+db_mars_game[[#This Row],[price]]</f>
        <v>21.23</v>
      </c>
      <c r="E31" s="1">
        <f>+IF(db_mars_game[[#This Row],[purchase_date]]="","NULL",db_mars_game[[#This Row],[purchase_date]])</f>
        <v>42779</v>
      </c>
      <c r="F31" s="1">
        <f>+IF(db_mars_game[[#This Row],[start_date]]="","NULL",db_mars_game[[#This Row],[purchase_date]])</f>
        <v>42779</v>
      </c>
      <c r="G31" s="1">
        <f>+IF(db_mars_game[[#This Row],[finish_date]]="","NULL",db_mars_game[[#This Row],[start_date]])</f>
        <v>43021</v>
      </c>
      <c r="H31" t="str">
        <f>+db_mars_game[[#This Row],[cover]]</f>
        <v>https://cdn.thegamesdb.net/images/original/boxart/front/13-1.jpg</v>
      </c>
      <c r="I31" t="str">
        <f t="shared" si="0"/>
        <v>"Bioshock"</v>
      </c>
      <c r="J31">
        <f t="shared" si="1"/>
        <v>3</v>
      </c>
      <c r="K31" t="str">
        <f t="shared" si="2"/>
        <v>'2007-8-21'</v>
      </c>
      <c r="L31">
        <f t="shared" si="3"/>
        <v>21.23</v>
      </c>
      <c r="M31" t="str">
        <f t="shared" si="4"/>
        <v>'2017-2-13'</v>
      </c>
      <c r="N31" t="str">
        <f t="shared" si="5"/>
        <v>'2017-2-13'</v>
      </c>
      <c r="O31" t="str">
        <f t="shared" si="6"/>
        <v>'2017-10-13'</v>
      </c>
      <c r="P31" t="str">
        <f t="shared" si="7"/>
        <v>"https://cdn.thegamesdb.net/images/original/boxart/front/13-1.jpg"</v>
      </c>
    </row>
    <row r="32" spans="1:16" x14ac:dyDescent="0.25">
      <c r="A32" t="str">
        <f>+db_mars_game[[#This Row],[title]]</f>
        <v>Saints Row: The Third</v>
      </c>
      <c r="B32">
        <f>+db_mars_game[[#This Row],[status]]</f>
        <v>1</v>
      </c>
      <c r="C32" s="1">
        <f>+db_mars_game[[#This Row],[release_date]]</f>
        <v>40848</v>
      </c>
      <c r="D32">
        <f>+db_mars_game[[#This Row],[price]]</f>
        <v>9.98</v>
      </c>
      <c r="E32" s="1">
        <f>+IF(db_mars_game[[#This Row],[purchase_date]]="","NULL",db_mars_game[[#This Row],[purchase_date]])</f>
        <v>42788</v>
      </c>
      <c r="F32" s="1" t="str">
        <f>+IF(db_mars_game[[#This Row],[start_date]]="","NULL",db_mars_game[[#This Row],[purchase_date]])</f>
        <v>NULL</v>
      </c>
      <c r="G32" s="1" t="str">
        <f>+IF(db_mars_game[[#This Row],[finish_date]]="","NULL",db_mars_game[[#This Row],[start_date]])</f>
        <v>NULL</v>
      </c>
      <c r="H32" t="str">
        <f>+db_mars_game[[#This Row],[cover]]</f>
        <v>https://cdn.thegamesdb.net/images/original/boxart/front/2587-1.jpg</v>
      </c>
      <c r="I32" t="str">
        <f t="shared" si="0"/>
        <v>"Saints Row: The Third"</v>
      </c>
      <c r="J32">
        <f t="shared" si="1"/>
        <v>1</v>
      </c>
      <c r="K32" t="str">
        <f t="shared" si="2"/>
        <v>'2011-11-1'</v>
      </c>
      <c r="L32">
        <f t="shared" si="3"/>
        <v>9.98</v>
      </c>
      <c r="M32" t="str">
        <f t="shared" si="4"/>
        <v>'2017-2-22'</v>
      </c>
      <c r="N32" t="str">
        <f t="shared" si="5"/>
        <v>NULL</v>
      </c>
      <c r="O32" t="str">
        <f t="shared" si="6"/>
        <v>NULL</v>
      </c>
      <c r="P32" t="str">
        <f t="shared" si="7"/>
        <v>"https://cdn.thegamesdb.net/images/original/boxart/front/2587-1.jpg"</v>
      </c>
    </row>
    <row r="33" spans="1:16" x14ac:dyDescent="0.25">
      <c r="A33" t="str">
        <f>+db_mars_game[[#This Row],[title]]</f>
        <v>Spec Ops: The Line</v>
      </c>
      <c r="B33">
        <f>+db_mars_game[[#This Row],[status]]</f>
        <v>3</v>
      </c>
      <c r="C33" s="1">
        <f>+db_mars_game[[#This Row],[release_date]]</f>
        <v>41086</v>
      </c>
      <c r="D33">
        <f>+db_mars_game[[#This Row],[price]]</f>
        <v>14.79</v>
      </c>
      <c r="E33" s="1">
        <f>+IF(db_mars_game[[#This Row],[purchase_date]]="","NULL",db_mars_game[[#This Row],[purchase_date]])</f>
        <v>42813</v>
      </c>
      <c r="F33" s="1">
        <f>+IF(db_mars_game[[#This Row],[start_date]]="","NULL",db_mars_game[[#This Row],[purchase_date]])</f>
        <v>42813</v>
      </c>
      <c r="G33" s="1">
        <f>+IF(db_mars_game[[#This Row],[finish_date]]="","NULL",db_mars_game[[#This Row],[start_date]])</f>
        <v>43027</v>
      </c>
      <c r="H33" t="str">
        <f>+db_mars_game[[#This Row],[cover]]</f>
        <v>https://cdn.thegamesdb.net/images/original/boxart/front/9357-1.jpg</v>
      </c>
      <c r="I33" t="str">
        <f t="shared" si="0"/>
        <v>"Spec Ops: The Line"</v>
      </c>
      <c r="J33">
        <f t="shared" si="1"/>
        <v>3</v>
      </c>
      <c r="K33" t="str">
        <f t="shared" si="2"/>
        <v>'2012-6-26'</v>
      </c>
      <c r="L33">
        <f t="shared" si="3"/>
        <v>14.79</v>
      </c>
      <c r="M33" t="str">
        <f t="shared" si="4"/>
        <v>'2017-3-19'</v>
      </c>
      <c r="N33" t="str">
        <f t="shared" si="5"/>
        <v>'2017-3-19'</v>
      </c>
      <c r="O33" t="str">
        <f t="shared" si="6"/>
        <v>'2017-10-19'</v>
      </c>
      <c r="P33" t="str">
        <f t="shared" si="7"/>
        <v>"https://cdn.thegamesdb.net/images/original/boxart/front/9357-1.jpg"</v>
      </c>
    </row>
    <row r="34" spans="1:16" x14ac:dyDescent="0.25">
      <c r="A34" t="str">
        <f>+db_mars_game[[#This Row],[title]]</f>
        <v>Alan Wake</v>
      </c>
      <c r="B34">
        <f>+db_mars_game[[#This Row],[status]]</f>
        <v>3</v>
      </c>
      <c r="C34" s="1">
        <f>+db_mars_game[[#This Row],[release_date]]</f>
        <v>40955</v>
      </c>
      <c r="D34">
        <f>+db_mars_game[[#This Row],[price]]</f>
        <v>9.2899999999999991</v>
      </c>
      <c r="E34" s="1">
        <f>+IF(db_mars_game[[#This Row],[purchase_date]]="","NULL",db_mars_game[[#This Row],[purchase_date]])</f>
        <v>42869</v>
      </c>
      <c r="F34" s="1">
        <f>+IF(db_mars_game[[#This Row],[start_date]]="","NULL",db_mars_game[[#This Row],[purchase_date]])</f>
        <v>42869</v>
      </c>
      <c r="G34" s="1">
        <f>+IF(db_mars_game[[#This Row],[finish_date]]="","NULL",db_mars_game[[#This Row],[start_date]])</f>
        <v>44045</v>
      </c>
      <c r="H34" t="str">
        <f>+db_mars_game[[#This Row],[cover]]</f>
        <v>https://cdn.thegamesdb.net/images/original/boxart/front/9171-1.jpg</v>
      </c>
      <c r="I34" t="str">
        <f t="shared" si="0"/>
        <v>"Alan Wake"</v>
      </c>
      <c r="J34">
        <f t="shared" si="1"/>
        <v>3</v>
      </c>
      <c r="K34" t="str">
        <f t="shared" si="2"/>
        <v>'2012-2-16'</v>
      </c>
      <c r="L34">
        <f t="shared" si="3"/>
        <v>9.2899999999999991</v>
      </c>
      <c r="M34" t="str">
        <f t="shared" si="4"/>
        <v>'2017-5-14'</v>
      </c>
      <c r="N34" t="str">
        <f t="shared" si="5"/>
        <v>'2017-5-14'</v>
      </c>
      <c r="O34" t="str">
        <f t="shared" si="6"/>
        <v>'2020-8-2'</v>
      </c>
      <c r="P34" t="str">
        <f t="shared" si="7"/>
        <v>"https://cdn.thegamesdb.net/images/original/boxart/front/9171-1.jpg"</v>
      </c>
    </row>
    <row r="35" spans="1:16" x14ac:dyDescent="0.25">
      <c r="A35" t="str">
        <f>+db_mars_game[[#This Row],[title]]</f>
        <v>Alan Wake's American Nightmare</v>
      </c>
      <c r="B35">
        <f>+db_mars_game[[#This Row],[status]]</f>
        <v>1</v>
      </c>
      <c r="C35" s="1">
        <f>+db_mars_game[[#This Row],[release_date]]</f>
        <v>41051</v>
      </c>
      <c r="D35">
        <f>+db_mars_game[[#This Row],[price]]</f>
        <v>0</v>
      </c>
      <c r="E35" s="1">
        <f>+IF(db_mars_game[[#This Row],[purchase_date]]="","NULL",db_mars_game[[#This Row],[purchase_date]])</f>
        <v>42869</v>
      </c>
      <c r="F35" s="1" t="str">
        <f>+IF(db_mars_game[[#This Row],[start_date]]="","NULL",db_mars_game[[#This Row],[purchase_date]])</f>
        <v>NULL</v>
      </c>
      <c r="G35" s="1" t="str">
        <f>+IF(db_mars_game[[#This Row],[finish_date]]="","NULL",db_mars_game[[#This Row],[start_date]])</f>
        <v>NULL</v>
      </c>
      <c r="H35" t="str">
        <f>+db_mars_game[[#This Row],[cover]]</f>
        <v>https://cdn.thegamesdb.net/images/original/boxart/front/10763-1.jpg</v>
      </c>
      <c r="I35" t="str">
        <f t="shared" si="0"/>
        <v>"Alan Wake's American Nightmare"</v>
      </c>
      <c r="J35">
        <f t="shared" si="1"/>
        <v>1</v>
      </c>
      <c r="K35" t="str">
        <f t="shared" si="2"/>
        <v>'2012-5-22'</v>
      </c>
      <c r="L35">
        <f t="shared" si="3"/>
        <v>0</v>
      </c>
      <c r="M35" t="str">
        <f t="shared" si="4"/>
        <v>'2017-5-14'</v>
      </c>
      <c r="N35" t="str">
        <f t="shared" si="5"/>
        <v>NULL</v>
      </c>
      <c r="O35" t="str">
        <f t="shared" si="6"/>
        <v>NULL</v>
      </c>
      <c r="P35" t="str">
        <f t="shared" si="7"/>
        <v>"https://cdn.thegamesdb.net/images/original/boxart/front/10763-1.jpg"</v>
      </c>
    </row>
    <row r="36" spans="1:16" x14ac:dyDescent="0.25">
      <c r="A36" t="str">
        <f>+db_mars_game[[#This Row],[title]]</f>
        <v>PAYDAY 2</v>
      </c>
      <c r="B36">
        <f>+db_mars_game[[#This Row],[status]]</f>
        <v>4</v>
      </c>
      <c r="C36" s="1">
        <f>+db_mars_game[[#This Row],[release_date]]</f>
        <v>41501</v>
      </c>
      <c r="D36">
        <f>+db_mars_game[[#This Row],[price]]</f>
        <v>0</v>
      </c>
      <c r="E36" s="1">
        <f>+IF(db_mars_game[[#This Row],[purchase_date]]="","NULL",db_mars_game[[#This Row],[purchase_date]])</f>
        <v>42894</v>
      </c>
      <c r="F36" s="1" t="str">
        <f>+IF(db_mars_game[[#This Row],[start_date]]="","NULL",db_mars_game[[#This Row],[purchase_date]])</f>
        <v>NULL</v>
      </c>
      <c r="G36" s="1" t="str">
        <f>+IF(db_mars_game[[#This Row],[finish_date]]="","NULL",db_mars_game[[#This Row],[start_date]])</f>
        <v>NULL</v>
      </c>
      <c r="H36" t="str">
        <f>+db_mars_game[[#This Row],[cover]]</f>
        <v>https://cdn.thegamesdb.net/images/original/boxart/front/17115-1.jpg</v>
      </c>
      <c r="I36" t="str">
        <f t="shared" si="0"/>
        <v>"PAYDAY 2"</v>
      </c>
      <c r="J36">
        <f t="shared" si="1"/>
        <v>4</v>
      </c>
      <c r="K36" t="str">
        <f t="shared" si="2"/>
        <v>'2013-8-15'</v>
      </c>
      <c r="L36">
        <f t="shared" si="3"/>
        <v>0</v>
      </c>
      <c r="M36" t="str">
        <f t="shared" si="4"/>
        <v>'2017-6-8'</v>
      </c>
      <c r="N36" t="str">
        <f t="shared" si="5"/>
        <v>NULL</v>
      </c>
      <c r="O36" t="str">
        <f t="shared" si="6"/>
        <v>NULL</v>
      </c>
      <c r="P36" t="str">
        <f t="shared" si="7"/>
        <v>"https://cdn.thegamesdb.net/images/original/boxart/front/17115-1.jpg"</v>
      </c>
    </row>
    <row r="37" spans="1:16" x14ac:dyDescent="0.25">
      <c r="A37" t="str">
        <f>+db_mars_game[[#This Row],[title]]</f>
        <v>Killing Floor</v>
      </c>
      <c r="B37">
        <f>+db_mars_game[[#This Row],[status]]</f>
        <v>4</v>
      </c>
      <c r="C37" s="1">
        <f>+db_mars_game[[#This Row],[release_date]]</f>
        <v>39947</v>
      </c>
      <c r="D37">
        <f>+db_mars_game[[#This Row],[price]]</f>
        <v>0</v>
      </c>
      <c r="E37" s="1">
        <f>+IF(db_mars_game[[#This Row],[purchase_date]]="","NULL",db_mars_game[[#This Row],[purchase_date]])</f>
        <v>42908</v>
      </c>
      <c r="F37" s="1" t="str">
        <f>+IF(db_mars_game[[#This Row],[start_date]]="","NULL",db_mars_game[[#This Row],[purchase_date]])</f>
        <v>NULL</v>
      </c>
      <c r="G37" s="1" t="str">
        <f>+IF(db_mars_game[[#This Row],[finish_date]]="","NULL",db_mars_game[[#This Row],[start_date]])</f>
        <v>NULL</v>
      </c>
      <c r="H37" t="str">
        <f>+db_mars_game[[#This Row],[cover]]</f>
        <v>https://cdn.thegamesdb.net/images/original/boxart/front/950-1.jpg</v>
      </c>
      <c r="I37" t="str">
        <f t="shared" si="0"/>
        <v>"Killing Floor"</v>
      </c>
      <c r="J37">
        <f t="shared" si="1"/>
        <v>4</v>
      </c>
      <c r="K37" t="str">
        <f t="shared" si="2"/>
        <v>'2009-5-14'</v>
      </c>
      <c r="L37">
        <f t="shared" si="3"/>
        <v>0</v>
      </c>
      <c r="M37" t="str">
        <f t="shared" si="4"/>
        <v>'2017-6-22'</v>
      </c>
      <c r="N37" t="str">
        <f t="shared" si="5"/>
        <v>NULL</v>
      </c>
      <c r="O37" t="str">
        <f t="shared" si="6"/>
        <v>NULL</v>
      </c>
      <c r="P37" t="str">
        <f t="shared" si="7"/>
        <v>"https://cdn.thegamesdb.net/images/original/boxart/front/950-1.jpg"</v>
      </c>
    </row>
    <row r="38" spans="1:16" x14ac:dyDescent="0.25">
      <c r="A38" t="str">
        <f>+db_mars_game[[#This Row],[title]]</f>
        <v>Watch_Dogs</v>
      </c>
      <c r="B38">
        <f>+db_mars_game[[#This Row],[status]]</f>
        <v>3</v>
      </c>
      <c r="C38" s="1">
        <f>+db_mars_game[[#This Row],[release_date]]</f>
        <v>41786</v>
      </c>
      <c r="D38">
        <f>+db_mars_game[[#This Row],[price]]</f>
        <v>29.99</v>
      </c>
      <c r="E38" s="1">
        <f>+IF(db_mars_game[[#This Row],[purchase_date]]="","NULL",db_mars_game[[#This Row],[purchase_date]])</f>
        <v>42908</v>
      </c>
      <c r="F38" s="1">
        <f>+IF(db_mars_game[[#This Row],[start_date]]="","NULL",db_mars_game[[#This Row],[purchase_date]])</f>
        <v>42908</v>
      </c>
      <c r="G38" s="1">
        <f>+IF(db_mars_game[[#This Row],[finish_date]]="","NULL",db_mars_game[[#This Row],[start_date]])</f>
        <v>42911</v>
      </c>
      <c r="H38" t="str">
        <f>+db_mars_game[[#This Row],[cover]]</f>
        <v>https://cdn.thegamesdb.net/images/original/boxart/front/10284-1.jpg</v>
      </c>
      <c r="I38" t="str">
        <f t="shared" si="0"/>
        <v>"Watch_Dogs"</v>
      </c>
      <c r="J38">
        <f t="shared" si="1"/>
        <v>3</v>
      </c>
      <c r="K38" t="str">
        <f t="shared" si="2"/>
        <v>'2014-5-27'</v>
      </c>
      <c r="L38">
        <f t="shared" si="3"/>
        <v>29.99</v>
      </c>
      <c r="M38" t="str">
        <f t="shared" si="4"/>
        <v>'2017-6-22'</v>
      </c>
      <c r="N38" t="str">
        <f t="shared" si="5"/>
        <v>'2017-6-22'</v>
      </c>
      <c r="O38" t="str">
        <f t="shared" si="6"/>
        <v>'2017-6-25'</v>
      </c>
      <c r="P38" t="str">
        <f t="shared" si="7"/>
        <v>"https://cdn.thegamesdb.net/images/original/boxart/front/10284-1.jpg"</v>
      </c>
    </row>
    <row r="39" spans="1:16" x14ac:dyDescent="0.25">
      <c r="A39" t="str">
        <f>+db_mars_game[[#This Row],[title]]</f>
        <v>Portal</v>
      </c>
      <c r="B39">
        <f>+db_mars_game[[#This Row],[status]]</f>
        <v>1</v>
      </c>
      <c r="C39" s="1">
        <f>+db_mars_game[[#This Row],[release_date]]</f>
        <v>39364</v>
      </c>
      <c r="D39">
        <f>+db_mars_game[[#This Row],[price]]</f>
        <v>2.09</v>
      </c>
      <c r="E39" s="1">
        <f>+IF(db_mars_game[[#This Row],[purchase_date]]="","NULL",db_mars_game[[#This Row],[purchase_date]])</f>
        <v>42909</v>
      </c>
      <c r="F39" s="1" t="str">
        <f>+IF(db_mars_game[[#This Row],[start_date]]="","NULL",db_mars_game[[#This Row],[purchase_date]])</f>
        <v>NULL</v>
      </c>
      <c r="G39" s="1" t="str">
        <f>+IF(db_mars_game[[#This Row],[finish_date]]="","NULL",db_mars_game[[#This Row],[start_date]])</f>
        <v>NULL</v>
      </c>
      <c r="H39" t="str">
        <f>+db_mars_game[[#This Row],[cover]]</f>
        <v>https://cdn.thegamesdb.net/images/original/boxart/front/158-1.jpg</v>
      </c>
      <c r="I39" t="str">
        <f t="shared" si="0"/>
        <v>"Portal"</v>
      </c>
      <c r="J39">
        <f t="shared" si="1"/>
        <v>1</v>
      </c>
      <c r="K39" t="str">
        <f t="shared" si="2"/>
        <v>'2007-10-9'</v>
      </c>
      <c r="L39">
        <f t="shared" si="3"/>
        <v>2.09</v>
      </c>
      <c r="M39" t="str">
        <f t="shared" si="4"/>
        <v>'2017-6-23'</v>
      </c>
      <c r="N39" t="str">
        <f t="shared" si="5"/>
        <v>NULL</v>
      </c>
      <c r="O39" t="str">
        <f t="shared" si="6"/>
        <v>NULL</v>
      </c>
      <c r="P39" t="str">
        <f t="shared" si="7"/>
        <v>"https://cdn.thegamesdb.net/images/original/boxart/front/158-1.jpg"</v>
      </c>
    </row>
    <row r="40" spans="1:16" x14ac:dyDescent="0.25">
      <c r="A40" t="str">
        <f>+db_mars_game[[#This Row],[title]]</f>
        <v>Portal 2</v>
      </c>
      <c r="B40">
        <f>+db_mars_game[[#This Row],[status]]</f>
        <v>1</v>
      </c>
      <c r="C40" s="1">
        <f>+db_mars_game[[#This Row],[release_date]]</f>
        <v>40652</v>
      </c>
      <c r="D40">
        <f>+db_mars_game[[#This Row],[price]]</f>
        <v>3.74</v>
      </c>
      <c r="E40" s="1">
        <f>+IF(db_mars_game[[#This Row],[purchase_date]]="","NULL",db_mars_game[[#This Row],[purchase_date]])</f>
        <v>42909</v>
      </c>
      <c r="F40" s="1" t="str">
        <f>+IF(db_mars_game[[#This Row],[start_date]]="","NULL",db_mars_game[[#This Row],[purchase_date]])</f>
        <v>NULL</v>
      </c>
      <c r="G40" s="1" t="str">
        <f>+IF(db_mars_game[[#This Row],[finish_date]]="","NULL",db_mars_game[[#This Row],[start_date]])</f>
        <v>NULL</v>
      </c>
      <c r="H40" t="str">
        <f>+db_mars_game[[#This Row],[cover]]</f>
        <v>https://cdn.thegamesdb.net/images/original/boxart/front/914-1.jpg</v>
      </c>
      <c r="I40" t="str">
        <f t="shared" si="0"/>
        <v>"Portal 2"</v>
      </c>
      <c r="J40">
        <f t="shared" si="1"/>
        <v>1</v>
      </c>
      <c r="K40" t="str">
        <f t="shared" si="2"/>
        <v>'2011-4-19'</v>
      </c>
      <c r="L40">
        <f t="shared" si="3"/>
        <v>3.74</v>
      </c>
      <c r="M40" t="str">
        <f t="shared" si="4"/>
        <v>'2017-6-23'</v>
      </c>
      <c r="N40" t="str">
        <f t="shared" si="5"/>
        <v>NULL</v>
      </c>
      <c r="O40" t="str">
        <f t="shared" si="6"/>
        <v>NULL</v>
      </c>
      <c r="P40" t="str">
        <f t="shared" si="7"/>
        <v>"https://cdn.thegamesdb.net/images/original/boxart/front/914-1.jpg"</v>
      </c>
    </row>
    <row r="41" spans="1:16" x14ac:dyDescent="0.25">
      <c r="A41" t="str">
        <f>+db_mars_game[[#This Row],[title]]</f>
        <v>Tomb Raider</v>
      </c>
      <c r="B41">
        <f>+db_mars_game[[#This Row],[status]]</f>
        <v>3</v>
      </c>
      <c r="C41" s="1">
        <f>+db_mars_game[[#This Row],[release_date]]</f>
        <v>41338</v>
      </c>
      <c r="D41">
        <f>+db_mars_game[[#This Row],[price]]</f>
        <v>19.39</v>
      </c>
      <c r="E41" s="1">
        <f>+IF(db_mars_game[[#This Row],[purchase_date]]="","NULL",db_mars_game[[#This Row],[purchase_date]])</f>
        <v>42909</v>
      </c>
      <c r="F41" s="1">
        <f>+IF(db_mars_game[[#This Row],[start_date]]="","NULL",db_mars_game[[#This Row],[purchase_date]])</f>
        <v>42909</v>
      </c>
      <c r="G41" s="1">
        <f>+IF(db_mars_game[[#This Row],[finish_date]]="","NULL",db_mars_game[[#This Row],[start_date]])</f>
        <v>42949</v>
      </c>
      <c r="H41" t="str">
        <f>+db_mars_game[[#This Row],[cover]]</f>
        <v>https://cdn.thegamesdb.net/images/original/boxart/front/2756-1.jpg</v>
      </c>
      <c r="I41" t="str">
        <f t="shared" si="0"/>
        <v>"Tomb Raider"</v>
      </c>
      <c r="J41">
        <f t="shared" si="1"/>
        <v>3</v>
      </c>
      <c r="K41" t="str">
        <f t="shared" si="2"/>
        <v>'2013-3-5'</v>
      </c>
      <c r="L41">
        <f t="shared" si="3"/>
        <v>19.39</v>
      </c>
      <c r="M41" t="str">
        <f t="shared" si="4"/>
        <v>'2017-6-23'</v>
      </c>
      <c r="N41" t="str">
        <f t="shared" si="5"/>
        <v>'2017-6-23'</v>
      </c>
      <c r="O41" t="str">
        <f t="shared" si="6"/>
        <v>'2017-8-2'</v>
      </c>
      <c r="P41" t="str">
        <f t="shared" si="7"/>
        <v>"https://cdn.thegamesdb.net/images/original/boxart/front/2756-1.jpg"</v>
      </c>
    </row>
    <row r="42" spans="1:16" x14ac:dyDescent="0.25">
      <c r="A42" t="str">
        <f>+db_mars_game[[#This Row],[title]]</f>
        <v>Counter-Strike: Condition Zero</v>
      </c>
      <c r="B42">
        <f>+db_mars_game[[#This Row],[status]]</f>
        <v>4</v>
      </c>
      <c r="C42" s="1">
        <f>+db_mars_game[[#This Row],[release_date]]</f>
        <v>38069</v>
      </c>
      <c r="D42">
        <f>+db_mars_game[[#This Row],[price]]</f>
        <v>6.98</v>
      </c>
      <c r="E42" s="1">
        <f>+IF(db_mars_game[[#This Row],[purchase_date]]="","NULL",db_mars_game[[#This Row],[purchase_date]])</f>
        <v>42914</v>
      </c>
      <c r="F42" s="1" t="str">
        <f>+IF(db_mars_game[[#This Row],[start_date]]="","NULL",db_mars_game[[#This Row],[purchase_date]])</f>
        <v>NULL</v>
      </c>
      <c r="G42" s="1" t="str">
        <f>+IF(db_mars_game[[#This Row],[finish_date]]="","NULL",db_mars_game[[#This Row],[start_date]])</f>
        <v>NULL</v>
      </c>
      <c r="H42" t="str">
        <f>+db_mars_game[[#This Row],[cover]]</f>
        <v>https://cdn.thegamesdb.net/images/original/boxart/front/7807-1.jpg</v>
      </c>
      <c r="I42" t="str">
        <f t="shared" si="0"/>
        <v>"Counter-Strike: Condition Zero"</v>
      </c>
      <c r="J42">
        <f t="shared" si="1"/>
        <v>4</v>
      </c>
      <c r="K42" t="str">
        <f t="shared" si="2"/>
        <v>'2004-3-23'</v>
      </c>
      <c r="L42">
        <f t="shared" si="3"/>
        <v>6.98</v>
      </c>
      <c r="M42" t="str">
        <f t="shared" si="4"/>
        <v>'2017-6-28'</v>
      </c>
      <c r="N42" t="str">
        <f t="shared" si="5"/>
        <v>NULL</v>
      </c>
      <c r="O42" t="str">
        <f t="shared" si="6"/>
        <v>NULL</v>
      </c>
      <c r="P42" t="str">
        <f t="shared" si="7"/>
        <v>"https://cdn.thegamesdb.net/images/original/boxart/front/7807-1.jpg"</v>
      </c>
    </row>
    <row r="43" spans="1:16" x14ac:dyDescent="0.25">
      <c r="A43" t="str">
        <f>+db_mars_game[[#This Row],[title]]</f>
        <v>Borderlands 2 Game of the Year</v>
      </c>
      <c r="B43">
        <f>+db_mars_game[[#This Row],[status]]</f>
        <v>2</v>
      </c>
      <c r="C43" s="1">
        <f>+db_mars_game[[#This Row],[release_date]]</f>
        <v>41170</v>
      </c>
      <c r="D43">
        <f>+db_mars_game[[#This Row],[price]]</f>
        <v>35.54</v>
      </c>
      <c r="E43" s="1">
        <f>+IF(db_mars_game[[#This Row],[purchase_date]]="","NULL",db_mars_game[[#This Row],[purchase_date]])</f>
        <v>42920</v>
      </c>
      <c r="F43" s="1">
        <f>+IF(db_mars_game[[#This Row],[start_date]]="","NULL",db_mars_game[[#This Row],[purchase_date]])</f>
        <v>42920</v>
      </c>
      <c r="G43" s="1" t="str">
        <f>+IF(db_mars_game[[#This Row],[finish_date]]="","NULL",db_mars_game[[#This Row],[start_date]])</f>
        <v>NULL</v>
      </c>
      <c r="H43" t="str">
        <f>+db_mars_game[[#This Row],[cover]]</f>
        <v>https://cdn.thegamesdb.net/images/original/boxart/front/5647-1.jpg</v>
      </c>
      <c r="I43" t="str">
        <f t="shared" si="0"/>
        <v>"Borderlands 2 Game of the Year"</v>
      </c>
      <c r="J43">
        <f t="shared" si="1"/>
        <v>2</v>
      </c>
      <c r="K43" t="str">
        <f t="shared" si="2"/>
        <v>'2012-9-18'</v>
      </c>
      <c r="L43">
        <f t="shared" si="3"/>
        <v>35.54</v>
      </c>
      <c r="M43" t="str">
        <f t="shared" si="4"/>
        <v>'2017-7-4'</v>
      </c>
      <c r="N43" t="str">
        <f t="shared" si="5"/>
        <v>'2017-7-4'</v>
      </c>
      <c r="O43" t="str">
        <f t="shared" si="6"/>
        <v>NULL</v>
      </c>
      <c r="P43" t="str">
        <f t="shared" si="7"/>
        <v>"https://cdn.thegamesdb.net/images/original/boxart/front/5647-1.jpg"</v>
      </c>
    </row>
    <row r="44" spans="1:16" x14ac:dyDescent="0.25">
      <c r="A44" t="str">
        <f>+db_mars_game[[#This Row],[title]]</f>
        <v>Day of Defeat</v>
      </c>
      <c r="B44">
        <f>+db_mars_game[[#This Row],[status]]</f>
        <v>1</v>
      </c>
      <c r="C44" s="1">
        <f>+db_mars_game[[#This Row],[release_date]]</f>
        <v>37742</v>
      </c>
      <c r="D44">
        <f>+db_mars_game[[#This Row],[price]]</f>
        <v>0.56999999999999995</v>
      </c>
      <c r="E44" s="1">
        <f>+IF(db_mars_game[[#This Row],[purchase_date]]="","NULL",db_mars_game[[#This Row],[purchase_date]])</f>
        <v>42925</v>
      </c>
      <c r="F44" s="1" t="str">
        <f>+IF(db_mars_game[[#This Row],[start_date]]="","NULL",db_mars_game[[#This Row],[purchase_date]])</f>
        <v>NULL</v>
      </c>
      <c r="G44" s="1" t="str">
        <f>+IF(db_mars_game[[#This Row],[finish_date]]="","NULL",db_mars_game[[#This Row],[start_date]])</f>
        <v>NULL</v>
      </c>
      <c r="H44" t="str">
        <f>+db_mars_game[[#This Row],[cover]]</f>
        <v>https://cdn.thegamesdb.net/images/original/boxart/front/18097-1.jpg</v>
      </c>
      <c r="I44" t="str">
        <f t="shared" si="0"/>
        <v>"Day of Defeat"</v>
      </c>
      <c r="J44">
        <f t="shared" si="1"/>
        <v>1</v>
      </c>
      <c r="K44" t="str">
        <f t="shared" si="2"/>
        <v>'2003-5-1'</v>
      </c>
      <c r="L44">
        <f t="shared" si="3"/>
        <v>0.56999999999999995</v>
      </c>
      <c r="M44" t="str">
        <f t="shared" si="4"/>
        <v>'2017-7-9'</v>
      </c>
      <c r="N44" t="str">
        <f t="shared" si="5"/>
        <v>NULL</v>
      </c>
      <c r="O44" t="str">
        <f t="shared" si="6"/>
        <v>NULL</v>
      </c>
      <c r="P44" t="str">
        <f t="shared" si="7"/>
        <v>"https://cdn.thegamesdb.net/images/original/boxart/front/18097-1.jpg"</v>
      </c>
    </row>
    <row r="45" spans="1:16" x14ac:dyDescent="0.25">
      <c r="A45" t="str">
        <f>+db_mars_game[[#This Row],[title]]</f>
        <v>Umbrella Corps</v>
      </c>
      <c r="B45">
        <f>+db_mars_game[[#This Row],[status]]</f>
        <v>4</v>
      </c>
      <c r="C45" s="1">
        <f>+db_mars_game[[#This Row],[release_date]]</f>
        <v>42542</v>
      </c>
      <c r="D45">
        <f>+db_mars_game[[#This Row],[price]]</f>
        <v>0</v>
      </c>
      <c r="E45" s="1">
        <f>+IF(db_mars_game[[#This Row],[purchase_date]]="","NULL",db_mars_game[[#This Row],[purchase_date]])</f>
        <v>42933</v>
      </c>
      <c r="F45" s="1" t="str">
        <f>+IF(db_mars_game[[#This Row],[start_date]]="","NULL",db_mars_game[[#This Row],[purchase_date]])</f>
        <v>NULL</v>
      </c>
      <c r="G45" s="1" t="str">
        <f>+IF(db_mars_game[[#This Row],[finish_date]]="","NULL",db_mars_game[[#This Row],[start_date]])</f>
        <v>NULL</v>
      </c>
      <c r="H45" t="str">
        <f>+db_mars_game[[#This Row],[cover]]</f>
        <v>https://cdn.thegamesdb.net/images/original/boxart/front/37300-1.jpg</v>
      </c>
      <c r="I45" t="str">
        <f t="shared" si="0"/>
        <v>"Umbrella Corps"</v>
      </c>
      <c r="J45">
        <f t="shared" si="1"/>
        <v>4</v>
      </c>
      <c r="K45" t="str">
        <f t="shared" si="2"/>
        <v>'2016-6-21'</v>
      </c>
      <c r="L45">
        <f t="shared" si="3"/>
        <v>0</v>
      </c>
      <c r="M45" t="str">
        <f t="shared" si="4"/>
        <v>'2017-7-17'</v>
      </c>
      <c r="N45" t="str">
        <f t="shared" si="5"/>
        <v>NULL</v>
      </c>
      <c r="O45" t="str">
        <f t="shared" si="6"/>
        <v>NULL</v>
      </c>
      <c r="P45" t="str">
        <f t="shared" si="7"/>
        <v>"https://cdn.thegamesdb.net/images/original/boxart/front/37300-1.jpg"</v>
      </c>
    </row>
    <row r="46" spans="1:16" x14ac:dyDescent="0.25">
      <c r="A46" t="str">
        <f>+db_mars_game[[#This Row],[title]]</f>
        <v>DmC Devil May Cry</v>
      </c>
      <c r="B46">
        <f>+db_mars_game[[#This Row],[status]]</f>
        <v>2</v>
      </c>
      <c r="C46" s="1">
        <f>+db_mars_game[[#This Row],[release_date]]</f>
        <v>41289</v>
      </c>
      <c r="D46">
        <f>+db_mars_game[[#This Row],[price]]</f>
        <v>3.16</v>
      </c>
      <c r="E46" s="1">
        <f>+IF(db_mars_game[[#This Row],[purchase_date]]="","NULL",db_mars_game[[#This Row],[purchase_date]])</f>
        <v>42933</v>
      </c>
      <c r="F46" s="1">
        <f>+IF(db_mars_game[[#This Row],[start_date]]="","NULL",db_mars_game[[#This Row],[purchase_date]])</f>
        <v>42933</v>
      </c>
      <c r="G46" s="1" t="str">
        <f>+IF(db_mars_game[[#This Row],[finish_date]]="","NULL",db_mars_game[[#This Row],[start_date]])</f>
        <v>NULL</v>
      </c>
      <c r="H46" t="str">
        <f>+db_mars_game[[#This Row],[cover]]</f>
        <v>https://cdn.thegamesdb.net/images/original/boxart/front/6431-1.png</v>
      </c>
      <c r="I46" t="str">
        <f t="shared" si="0"/>
        <v>"DmC Devil May Cry"</v>
      </c>
      <c r="J46">
        <f t="shared" si="1"/>
        <v>2</v>
      </c>
      <c r="K46" t="str">
        <f t="shared" si="2"/>
        <v>'2013-1-15'</v>
      </c>
      <c r="L46">
        <f t="shared" si="3"/>
        <v>3.16</v>
      </c>
      <c r="M46" t="str">
        <f t="shared" si="4"/>
        <v>'2017-7-17'</v>
      </c>
      <c r="N46" t="str">
        <f t="shared" si="5"/>
        <v>'2017-7-17'</v>
      </c>
      <c r="O46" t="str">
        <f t="shared" si="6"/>
        <v>NULL</v>
      </c>
      <c r="P46" t="str">
        <f t="shared" si="7"/>
        <v>"https://cdn.thegamesdb.net/images/original/boxart/front/6431-1.png"</v>
      </c>
    </row>
    <row r="47" spans="1:16" x14ac:dyDescent="0.25">
      <c r="A47" t="str">
        <f>+db_mars_game[[#This Row],[title]]</f>
        <v>Strider</v>
      </c>
      <c r="B47">
        <f>+db_mars_game[[#This Row],[status]]</f>
        <v>1</v>
      </c>
      <c r="C47" s="1">
        <f>+db_mars_game[[#This Row],[release_date]]</f>
        <v>41688</v>
      </c>
      <c r="D47">
        <f>+db_mars_game[[#This Row],[price]]</f>
        <v>0</v>
      </c>
      <c r="E47" s="1">
        <f>+IF(db_mars_game[[#This Row],[purchase_date]]="","NULL",db_mars_game[[#This Row],[purchase_date]])</f>
        <v>42933</v>
      </c>
      <c r="F47" s="1" t="str">
        <f>+IF(db_mars_game[[#This Row],[start_date]]="","NULL",db_mars_game[[#This Row],[purchase_date]])</f>
        <v>NULL</v>
      </c>
      <c r="G47" s="1" t="str">
        <f>+IF(db_mars_game[[#This Row],[finish_date]]="","NULL",db_mars_game[[#This Row],[start_date]])</f>
        <v>NULL</v>
      </c>
      <c r="H47" t="str">
        <f>+db_mars_game[[#This Row],[cover]]</f>
        <v>https://cdn.thegamesdb.net/images/original/boxart/front/19644-1.jpg</v>
      </c>
      <c r="I47" t="str">
        <f t="shared" si="0"/>
        <v>"Strider"</v>
      </c>
      <c r="J47">
        <f t="shared" si="1"/>
        <v>1</v>
      </c>
      <c r="K47" t="str">
        <f t="shared" si="2"/>
        <v>'2014-2-18'</v>
      </c>
      <c r="L47">
        <f t="shared" si="3"/>
        <v>0</v>
      </c>
      <c r="M47" t="str">
        <f t="shared" si="4"/>
        <v>'2017-7-17'</v>
      </c>
      <c r="N47" t="str">
        <f t="shared" si="5"/>
        <v>NULL</v>
      </c>
      <c r="O47" t="str">
        <f t="shared" si="6"/>
        <v>NULL</v>
      </c>
      <c r="P47" t="str">
        <f t="shared" si="7"/>
        <v>"https://cdn.thegamesdb.net/images/original/boxart/front/19644-1.jpg"</v>
      </c>
    </row>
    <row r="48" spans="1:16" x14ac:dyDescent="0.25">
      <c r="A48" t="str">
        <f>+db_mars_game[[#This Row],[title]]</f>
        <v>Shadow Warrior: Special Edition</v>
      </c>
      <c r="B48">
        <f>+db_mars_game[[#This Row],[status]]</f>
        <v>1</v>
      </c>
      <c r="C48" s="1">
        <f>+db_mars_game[[#This Row],[release_date]]</f>
        <v>41540</v>
      </c>
      <c r="D48">
        <f>+db_mars_game[[#This Row],[price]]</f>
        <v>0</v>
      </c>
      <c r="E48" s="1">
        <f>+IF(db_mars_game[[#This Row],[purchase_date]]="","NULL",db_mars_game[[#This Row],[purchase_date]])</f>
        <v>42936</v>
      </c>
      <c r="F48" s="1" t="str">
        <f>+IF(db_mars_game[[#This Row],[start_date]]="","NULL",db_mars_game[[#This Row],[purchase_date]])</f>
        <v>NULL</v>
      </c>
      <c r="G48" s="1" t="str">
        <f>+IF(db_mars_game[[#This Row],[finish_date]]="","NULL",db_mars_game[[#This Row],[start_date]])</f>
        <v>NULL</v>
      </c>
      <c r="H48" t="str">
        <f>+db_mars_game[[#This Row],[cover]]</f>
        <v>https://cdn.thegamesdb.net/images/original/boxart/front/17861-1.jpg</v>
      </c>
      <c r="I48" t="str">
        <f t="shared" si="0"/>
        <v>"Shadow Warrior: Special Edition"</v>
      </c>
      <c r="J48">
        <f t="shared" si="1"/>
        <v>1</v>
      </c>
      <c r="K48" t="str">
        <f t="shared" si="2"/>
        <v>'2013-9-23'</v>
      </c>
      <c r="L48">
        <f t="shared" si="3"/>
        <v>0</v>
      </c>
      <c r="M48" t="str">
        <f t="shared" si="4"/>
        <v>'2017-7-20'</v>
      </c>
      <c r="N48" t="str">
        <f t="shared" si="5"/>
        <v>NULL</v>
      </c>
      <c r="O48" t="str">
        <f t="shared" si="6"/>
        <v>NULL</v>
      </c>
      <c r="P48" t="str">
        <f t="shared" si="7"/>
        <v>"https://cdn.thegamesdb.net/images/original/boxart/front/17861-1.jpg"</v>
      </c>
    </row>
    <row r="49" spans="1:16" x14ac:dyDescent="0.25">
      <c r="A49" t="str">
        <f>+db_mars_game[[#This Row],[title]]</f>
        <v>Outlast Deluxe Edition</v>
      </c>
      <c r="B49">
        <f>+db_mars_game[[#This Row],[status]]</f>
        <v>1</v>
      </c>
      <c r="C49" s="1">
        <f>+db_mars_game[[#This Row],[release_date]]</f>
        <v>41521</v>
      </c>
      <c r="D49">
        <f>+db_mars_game[[#This Row],[price]]</f>
        <v>0</v>
      </c>
      <c r="E49" s="1">
        <f>+IF(db_mars_game[[#This Row],[purchase_date]]="","NULL",db_mars_game[[#This Row],[purchase_date]])</f>
        <v>42937</v>
      </c>
      <c r="F49" s="1" t="str">
        <f>+IF(db_mars_game[[#This Row],[start_date]]="","NULL",db_mars_game[[#This Row],[purchase_date]])</f>
        <v>NULL</v>
      </c>
      <c r="G49" s="1" t="str">
        <f>+IF(db_mars_game[[#This Row],[finish_date]]="","NULL",db_mars_game[[#This Row],[start_date]])</f>
        <v>NULL</v>
      </c>
      <c r="H49" t="str">
        <f>+db_mars_game[[#This Row],[cover]]</f>
        <v>https://cdn.thegamesdb.net/images/original/boxart/front/17769-1.jpg</v>
      </c>
      <c r="I49" t="str">
        <f t="shared" si="0"/>
        <v>"Outlast Deluxe Edition"</v>
      </c>
      <c r="J49">
        <f t="shared" si="1"/>
        <v>1</v>
      </c>
      <c r="K49" t="str">
        <f t="shared" si="2"/>
        <v>'2013-9-4'</v>
      </c>
      <c r="L49">
        <f t="shared" si="3"/>
        <v>0</v>
      </c>
      <c r="M49" t="str">
        <f t="shared" si="4"/>
        <v>'2017-7-21'</v>
      </c>
      <c r="N49" t="str">
        <f t="shared" si="5"/>
        <v>NULL</v>
      </c>
      <c r="O49" t="str">
        <f t="shared" si="6"/>
        <v>NULL</v>
      </c>
      <c r="P49" t="str">
        <f t="shared" si="7"/>
        <v>"https://cdn.thegamesdb.net/images/original/boxart/front/17769-1.jpg"</v>
      </c>
    </row>
    <row r="50" spans="1:16" x14ac:dyDescent="0.25">
      <c r="A50" t="str">
        <f>+db_mars_game[[#This Row],[title]]</f>
        <v>The Witcher 3: Wild Hunt - Game of the Year Edition</v>
      </c>
      <c r="B50">
        <f>+db_mars_game[[#This Row],[status]]</f>
        <v>3</v>
      </c>
      <c r="C50" s="1">
        <f>+db_mars_game[[#This Row],[release_date]]</f>
        <v>42143</v>
      </c>
      <c r="D50">
        <f>+db_mars_game[[#This Row],[price]]</f>
        <v>47.98</v>
      </c>
      <c r="E50" s="1">
        <f>+IF(db_mars_game[[#This Row],[purchase_date]]="","NULL",db_mars_game[[#This Row],[purchase_date]])</f>
        <v>43024</v>
      </c>
      <c r="F50" s="1">
        <f>+IF(db_mars_game[[#This Row],[start_date]]="","NULL",db_mars_game[[#This Row],[purchase_date]])</f>
        <v>43024</v>
      </c>
      <c r="G50" s="1">
        <f>+IF(db_mars_game[[#This Row],[finish_date]]="","NULL",db_mars_game[[#This Row],[start_date]])</f>
        <v>43023</v>
      </c>
      <c r="H50" t="str">
        <f>+db_mars_game[[#This Row],[cover]]</f>
        <v>https://cdn.thegamesdb.net/images/original/boxart/front/33255-1.jpg</v>
      </c>
      <c r="I50" t="str">
        <f t="shared" si="0"/>
        <v>"The Witcher 3: Wild Hunt - Game of the Year Edition"</v>
      </c>
      <c r="J50">
        <f t="shared" si="1"/>
        <v>3</v>
      </c>
      <c r="K50" t="str">
        <f t="shared" si="2"/>
        <v>'2015-5-19'</v>
      </c>
      <c r="L50">
        <f t="shared" si="3"/>
        <v>47.98</v>
      </c>
      <c r="M50" t="str">
        <f t="shared" si="4"/>
        <v>'2017-10-16'</v>
      </c>
      <c r="N50" t="str">
        <f t="shared" si="5"/>
        <v>'2017-10-16'</v>
      </c>
      <c r="O50" t="str">
        <f t="shared" si="6"/>
        <v>'2017-10-15'</v>
      </c>
      <c r="P50" t="str">
        <f t="shared" si="7"/>
        <v>"https://cdn.thegamesdb.net/images/original/boxart/front/33255-1.jpg"</v>
      </c>
    </row>
    <row r="51" spans="1:16" x14ac:dyDescent="0.25">
      <c r="A51" t="str">
        <f>+db_mars_game[[#This Row],[title]]</f>
        <v>Comix Zone</v>
      </c>
      <c r="B51">
        <f>+db_mars_game[[#This Row],[status]]</f>
        <v>3</v>
      </c>
      <c r="C51" s="1">
        <f>+db_mars_game[[#This Row],[release_date]]</f>
        <v>35096</v>
      </c>
      <c r="D51">
        <f>+db_mars_game[[#This Row],[price]]</f>
        <v>4.47</v>
      </c>
      <c r="E51" s="1">
        <f>+IF(db_mars_game[[#This Row],[purchase_date]]="","NULL",db_mars_game[[#This Row],[purchase_date]])</f>
        <v>43061</v>
      </c>
      <c r="F51" s="1">
        <f>+IF(db_mars_game[[#This Row],[start_date]]="","NULL",db_mars_game[[#This Row],[purchase_date]])</f>
        <v>43061</v>
      </c>
      <c r="G51" s="1">
        <f>+IF(db_mars_game[[#This Row],[finish_date]]="","NULL",db_mars_game[[#This Row],[start_date]])</f>
        <v>43061</v>
      </c>
      <c r="H51" t="str">
        <f>+db_mars_game[[#This Row],[cover]]</f>
        <v>https://cdn.thegamesdb.net/images/original/boxart/front/87089-1.jpg</v>
      </c>
      <c r="I51" t="str">
        <f t="shared" si="0"/>
        <v>"Comix Zone"</v>
      </c>
      <c r="J51">
        <f t="shared" si="1"/>
        <v>3</v>
      </c>
      <c r="K51" t="str">
        <f t="shared" si="2"/>
        <v>'1996-2-1'</v>
      </c>
      <c r="L51">
        <f t="shared" si="3"/>
        <v>4.47</v>
      </c>
      <c r="M51" t="str">
        <f t="shared" si="4"/>
        <v>'2017-11-22'</v>
      </c>
      <c r="N51" t="str">
        <f t="shared" si="5"/>
        <v>'2017-11-22'</v>
      </c>
      <c r="O51" t="str">
        <f t="shared" si="6"/>
        <v>'2017-11-22'</v>
      </c>
      <c r="P51" t="str">
        <f t="shared" si="7"/>
        <v>"https://cdn.thegamesdb.net/images/original/boxart/front/87089-1.jpg"</v>
      </c>
    </row>
    <row r="52" spans="1:16" x14ac:dyDescent="0.25">
      <c r="A52" t="str">
        <f>+db_mars_game[[#This Row],[title]]</f>
        <v>Assassin's Creed IV: Black Flag</v>
      </c>
      <c r="B52">
        <f>+db_mars_game[[#This Row],[status]]</f>
        <v>1</v>
      </c>
      <c r="C52" s="1">
        <f>+db_mars_game[[#This Row],[release_date]]</f>
        <v>41597</v>
      </c>
      <c r="D52">
        <f>+db_mars_game[[#This Row],[price]]</f>
        <v>0</v>
      </c>
      <c r="E52" s="1">
        <f>+IF(db_mars_game[[#This Row],[purchase_date]]="","NULL",db_mars_game[[#This Row],[purchase_date]])</f>
        <v>43081</v>
      </c>
      <c r="F52" s="1" t="str">
        <f>+IF(db_mars_game[[#This Row],[start_date]]="","NULL",db_mars_game[[#This Row],[purchase_date]])</f>
        <v>NULL</v>
      </c>
      <c r="G52" s="1" t="str">
        <f>+IF(db_mars_game[[#This Row],[finish_date]]="","NULL",db_mars_game[[#This Row],[start_date]])</f>
        <v>NULL</v>
      </c>
      <c r="H52" t="str">
        <f>+db_mars_game[[#This Row],[cover]]</f>
        <v>https://cdn.thegamesdb.net/images/original/boxart/front/16252-1.jpg</v>
      </c>
      <c r="I52" t="str">
        <f t="shared" si="0"/>
        <v>"Assassin's Creed IV: Black Flag"</v>
      </c>
      <c r="J52">
        <f t="shared" si="1"/>
        <v>1</v>
      </c>
      <c r="K52" t="str">
        <f t="shared" si="2"/>
        <v>'2013-11-19'</v>
      </c>
      <c r="L52">
        <f t="shared" si="3"/>
        <v>0</v>
      </c>
      <c r="M52" t="str">
        <f t="shared" si="4"/>
        <v>'2017-12-12'</v>
      </c>
      <c r="N52" t="str">
        <f t="shared" si="5"/>
        <v>NULL</v>
      </c>
      <c r="O52" t="str">
        <f t="shared" si="6"/>
        <v>NULL</v>
      </c>
      <c r="P52" t="str">
        <f t="shared" si="7"/>
        <v>"https://cdn.thegamesdb.net/images/original/boxart/front/16252-1.jpg"</v>
      </c>
    </row>
    <row r="53" spans="1:16" x14ac:dyDescent="0.25">
      <c r="A53" t="str">
        <f>+db_mars_game[[#This Row],[title]]</f>
        <v>Company of Heroes 2</v>
      </c>
      <c r="B53">
        <f>+db_mars_game[[#This Row],[status]]</f>
        <v>1</v>
      </c>
      <c r="C53" s="1">
        <f>+db_mars_game[[#This Row],[release_date]]</f>
        <v>41450</v>
      </c>
      <c r="D53">
        <f>+db_mars_game[[#This Row],[price]]</f>
        <v>0</v>
      </c>
      <c r="E53" s="1">
        <f>+IF(db_mars_game[[#This Row],[purchase_date]]="","NULL",db_mars_game[[#This Row],[purchase_date]])</f>
        <v>43083</v>
      </c>
      <c r="F53" s="1" t="str">
        <f>+IF(db_mars_game[[#This Row],[start_date]]="","NULL",db_mars_game[[#This Row],[purchase_date]])</f>
        <v>NULL</v>
      </c>
      <c r="G53" s="1" t="str">
        <f>+IF(db_mars_game[[#This Row],[finish_date]]="","NULL",db_mars_game[[#This Row],[start_date]])</f>
        <v>NULL</v>
      </c>
      <c r="H53" t="str">
        <f>+db_mars_game[[#This Row],[cover]]</f>
        <v>https://cdn.thegamesdb.net/images/original/boxart/front/16965-1.jpg</v>
      </c>
      <c r="I53" t="str">
        <f t="shared" si="0"/>
        <v>"Company of Heroes 2"</v>
      </c>
      <c r="J53">
        <f t="shared" si="1"/>
        <v>1</v>
      </c>
      <c r="K53" t="str">
        <f t="shared" si="2"/>
        <v>'2013-6-25'</v>
      </c>
      <c r="L53">
        <f t="shared" si="3"/>
        <v>0</v>
      </c>
      <c r="M53" t="str">
        <f t="shared" si="4"/>
        <v>'2017-12-14'</v>
      </c>
      <c r="N53" t="str">
        <f t="shared" si="5"/>
        <v>NULL</v>
      </c>
      <c r="O53" t="str">
        <f t="shared" si="6"/>
        <v>NULL</v>
      </c>
      <c r="P53" t="str">
        <f t="shared" si="7"/>
        <v>"https://cdn.thegamesdb.net/images/original/boxart/front/16965-1.jpg"</v>
      </c>
    </row>
    <row r="54" spans="1:16" x14ac:dyDescent="0.25">
      <c r="A54" t="str">
        <f>+db_mars_game[[#This Row],[title]]</f>
        <v>World in Conflict</v>
      </c>
      <c r="B54">
        <f>+db_mars_game[[#This Row],[status]]</f>
        <v>1</v>
      </c>
      <c r="C54" s="1">
        <f>+db_mars_game[[#This Row],[release_date]]</f>
        <v>39343</v>
      </c>
      <c r="D54">
        <f>+db_mars_game[[#This Row],[price]]</f>
        <v>0</v>
      </c>
      <c r="E54" s="1">
        <f>+IF(db_mars_game[[#This Row],[purchase_date]]="","NULL",db_mars_game[[#This Row],[purchase_date]])</f>
        <v>43087</v>
      </c>
      <c r="F54" s="1" t="str">
        <f>+IF(db_mars_game[[#This Row],[start_date]]="","NULL",db_mars_game[[#This Row],[purchase_date]])</f>
        <v>NULL</v>
      </c>
      <c r="G54" s="1" t="str">
        <f>+IF(db_mars_game[[#This Row],[finish_date]]="","NULL",db_mars_game[[#This Row],[start_date]])</f>
        <v>NULL</v>
      </c>
      <c r="H54" t="str">
        <f>+db_mars_game[[#This Row],[cover]]</f>
        <v>https://cdn.thegamesdb.net/images/original/boxart/front/5968-1.jpg</v>
      </c>
      <c r="I54" t="str">
        <f t="shared" si="0"/>
        <v>"World in Conflict"</v>
      </c>
      <c r="J54">
        <f t="shared" si="1"/>
        <v>1</v>
      </c>
      <c r="K54" t="str">
        <f t="shared" si="2"/>
        <v>'2007-9-18'</v>
      </c>
      <c r="L54">
        <f t="shared" si="3"/>
        <v>0</v>
      </c>
      <c r="M54" t="str">
        <f t="shared" si="4"/>
        <v>'2017-12-18'</v>
      </c>
      <c r="N54" t="str">
        <f t="shared" si="5"/>
        <v>NULL</v>
      </c>
      <c r="O54" t="str">
        <f t="shared" si="6"/>
        <v>NULL</v>
      </c>
      <c r="P54" t="str">
        <f t="shared" si="7"/>
        <v>"https://cdn.thegamesdb.net/images/original/boxart/front/5968-1.jpg"</v>
      </c>
    </row>
    <row r="55" spans="1:16" x14ac:dyDescent="0.25">
      <c r="A55" t="str">
        <f>+db_mars_game[[#This Row],[title]]</f>
        <v>Assassin's Creed Brotherhood Deluxe</v>
      </c>
      <c r="B55">
        <f>+db_mars_game[[#This Row],[status]]</f>
        <v>3</v>
      </c>
      <c r="C55" s="1">
        <f>+db_mars_game[[#This Row],[release_date]]</f>
        <v>40498</v>
      </c>
      <c r="D55">
        <f>+db_mars_game[[#This Row],[price]]</f>
        <v>23.99</v>
      </c>
      <c r="E55" s="1">
        <f>+IF(db_mars_game[[#This Row],[purchase_date]]="","NULL",db_mars_game[[#This Row],[purchase_date]])</f>
        <v>43091</v>
      </c>
      <c r="F55" s="1">
        <f>+IF(db_mars_game[[#This Row],[start_date]]="","NULL",db_mars_game[[#This Row],[purchase_date]])</f>
        <v>43091</v>
      </c>
      <c r="G55" s="1">
        <f>+IF(db_mars_game[[#This Row],[finish_date]]="","NULL",db_mars_game[[#This Row],[start_date]])</f>
        <v>43123</v>
      </c>
      <c r="H55" t="str">
        <f>+db_mars_game[[#This Row],[cover]]</f>
        <v>https://cdn.thegamesdb.net/images/original/boxart/front/1802-1.jpg</v>
      </c>
      <c r="I55" t="str">
        <f t="shared" si="0"/>
        <v>"Assassin's Creed Brotherhood Deluxe"</v>
      </c>
      <c r="J55">
        <f t="shared" si="1"/>
        <v>3</v>
      </c>
      <c r="K55" t="str">
        <f t="shared" si="2"/>
        <v>'2010-11-16'</v>
      </c>
      <c r="L55">
        <f t="shared" si="3"/>
        <v>23.99</v>
      </c>
      <c r="M55" t="str">
        <f t="shared" si="4"/>
        <v>'2017-12-22'</v>
      </c>
      <c r="N55" t="str">
        <f t="shared" si="5"/>
        <v>'2017-12-22'</v>
      </c>
      <c r="O55" t="str">
        <f t="shared" si="6"/>
        <v>'2018-1-23'</v>
      </c>
      <c r="P55" t="str">
        <f t="shared" si="7"/>
        <v>"https://cdn.thegamesdb.net/images/original/boxart/front/1802-1.jpg"</v>
      </c>
    </row>
    <row r="56" spans="1:16" x14ac:dyDescent="0.25">
      <c r="A56" t="str">
        <f>+db_mars_game[[#This Row],[title]]</f>
        <v>Fallout 3 - Game of the Year</v>
      </c>
      <c r="B56">
        <f>+db_mars_game[[#This Row],[status]]</f>
        <v>3</v>
      </c>
      <c r="C56" s="1">
        <f>+db_mars_game[[#This Row],[release_date]]</f>
        <v>39749</v>
      </c>
      <c r="D56">
        <f>+db_mars_game[[#This Row],[price]]</f>
        <v>24.97</v>
      </c>
      <c r="E56" s="1">
        <f>+IF(db_mars_game[[#This Row],[purchase_date]]="","NULL",db_mars_game[[#This Row],[purchase_date]])</f>
        <v>43094</v>
      </c>
      <c r="F56" s="1">
        <f>+IF(db_mars_game[[#This Row],[start_date]]="","NULL",db_mars_game[[#This Row],[purchase_date]])</f>
        <v>43094</v>
      </c>
      <c r="G56" s="1">
        <f>+IF(db_mars_game[[#This Row],[finish_date]]="","NULL",db_mars_game[[#This Row],[start_date]])</f>
        <v>43316</v>
      </c>
      <c r="H56" t="str">
        <f>+db_mars_game[[#This Row],[cover]]</f>
        <v>https://cdn.thegamesdb.net/images/original/boxart/front/86-1.jpg</v>
      </c>
      <c r="I56" t="str">
        <f t="shared" si="0"/>
        <v>"Fallout 3 - Game of the Year"</v>
      </c>
      <c r="J56">
        <f t="shared" si="1"/>
        <v>3</v>
      </c>
      <c r="K56" t="str">
        <f t="shared" si="2"/>
        <v>'2008-10-28'</v>
      </c>
      <c r="L56">
        <f t="shared" si="3"/>
        <v>24.97</v>
      </c>
      <c r="M56" t="str">
        <f t="shared" si="4"/>
        <v>'2017-12-25'</v>
      </c>
      <c r="N56" t="str">
        <f t="shared" si="5"/>
        <v>'2017-12-25'</v>
      </c>
      <c r="O56" t="str">
        <f t="shared" si="6"/>
        <v>'2018-8-4'</v>
      </c>
      <c r="P56" t="str">
        <f t="shared" si="7"/>
        <v>"https://cdn.thegamesdb.net/images/original/boxart/front/86-1.jpg"</v>
      </c>
    </row>
    <row r="57" spans="1:16" x14ac:dyDescent="0.25">
      <c r="A57" t="str">
        <f>+db_mars_game[[#This Row],[title]]</f>
        <v>Manhunt</v>
      </c>
      <c r="B57">
        <f>+db_mars_game[[#This Row],[status]]</f>
        <v>1</v>
      </c>
      <c r="C57" s="1">
        <f>+db_mars_game[[#This Row],[release_date]]</f>
        <v>38097</v>
      </c>
      <c r="D57">
        <f>+db_mars_game[[#This Row],[price]]</f>
        <v>0</v>
      </c>
      <c r="E57" s="1">
        <f>+IF(db_mars_game[[#This Row],[purchase_date]]="","NULL",db_mars_game[[#This Row],[purchase_date]])</f>
        <v>43131</v>
      </c>
      <c r="F57" s="1" t="str">
        <f>+IF(db_mars_game[[#This Row],[start_date]]="","NULL",db_mars_game[[#This Row],[purchase_date]])</f>
        <v>NULL</v>
      </c>
      <c r="G57" s="1" t="str">
        <f>+IF(db_mars_game[[#This Row],[finish_date]]="","NULL",db_mars_game[[#This Row],[start_date]])</f>
        <v>NULL</v>
      </c>
      <c r="H57" t="str">
        <f>+db_mars_game[[#This Row],[cover]]</f>
        <v>https://cdn.thegamesdb.net/images/original/boxart/front/5284-1.jpg</v>
      </c>
      <c r="I57" t="str">
        <f t="shared" si="0"/>
        <v>"Manhunt"</v>
      </c>
      <c r="J57">
        <f t="shared" si="1"/>
        <v>1</v>
      </c>
      <c r="K57" t="str">
        <f t="shared" si="2"/>
        <v>'2004-4-20'</v>
      </c>
      <c r="L57">
        <f t="shared" si="3"/>
        <v>0</v>
      </c>
      <c r="M57" t="str">
        <f t="shared" si="4"/>
        <v>'2018-1-31'</v>
      </c>
      <c r="N57" t="str">
        <f t="shared" si="5"/>
        <v>NULL</v>
      </c>
      <c r="O57" t="str">
        <f t="shared" si="6"/>
        <v>NULL</v>
      </c>
      <c r="P57" t="str">
        <f t="shared" si="7"/>
        <v>"https://cdn.thegamesdb.net/images/original/boxart/front/5284-1.jpg"</v>
      </c>
    </row>
    <row r="58" spans="1:16" x14ac:dyDescent="0.25">
      <c r="A58" t="str">
        <f>+db_mars_game[[#This Row],[title]]</f>
        <v>Grand Theft Auto: Vice City</v>
      </c>
      <c r="B58">
        <f>+db_mars_game[[#This Row],[status]]</f>
        <v>1</v>
      </c>
      <c r="C58" s="1">
        <f>+db_mars_game[[#This Row],[release_date]]</f>
        <v>37753</v>
      </c>
      <c r="D58">
        <f>+db_mars_game[[#This Row],[price]]</f>
        <v>3.34</v>
      </c>
      <c r="E58" s="1">
        <f>+IF(db_mars_game[[#This Row],[purchase_date]]="","NULL",db_mars_game[[#This Row],[purchase_date]])</f>
        <v>43131</v>
      </c>
      <c r="F58" s="1" t="str">
        <f>+IF(db_mars_game[[#This Row],[start_date]]="","NULL",db_mars_game[[#This Row],[purchase_date]])</f>
        <v>NULL</v>
      </c>
      <c r="G58" s="1" t="str">
        <f>+IF(db_mars_game[[#This Row],[finish_date]]="","NULL",db_mars_game[[#This Row],[start_date]])</f>
        <v>NULL</v>
      </c>
      <c r="H58" t="str">
        <f>+db_mars_game[[#This Row],[cover]]</f>
        <v>https://cdn.thegamesdb.net/images/original/boxart/front/789-1.jpg</v>
      </c>
      <c r="I58" t="str">
        <f t="shared" si="0"/>
        <v>"Grand Theft Auto: Vice City"</v>
      </c>
      <c r="J58">
        <f t="shared" si="1"/>
        <v>1</v>
      </c>
      <c r="K58" t="str">
        <f t="shared" si="2"/>
        <v>'2003-5-12'</v>
      </c>
      <c r="L58">
        <f t="shared" si="3"/>
        <v>3.34</v>
      </c>
      <c r="M58" t="str">
        <f t="shared" si="4"/>
        <v>'2018-1-31'</v>
      </c>
      <c r="N58" t="str">
        <f t="shared" si="5"/>
        <v>NULL</v>
      </c>
      <c r="O58" t="str">
        <f t="shared" si="6"/>
        <v>NULL</v>
      </c>
      <c r="P58" t="str">
        <f t="shared" si="7"/>
        <v>"https://cdn.thegamesdb.net/images/original/boxart/front/789-1.jpg"</v>
      </c>
    </row>
    <row r="59" spans="1:16" x14ac:dyDescent="0.25">
      <c r="A59" t="str">
        <f>+db_mars_game[[#This Row],[title]]</f>
        <v>Grand Theft Auto III</v>
      </c>
      <c r="B59">
        <f>+db_mars_game[[#This Row],[status]]</f>
        <v>1</v>
      </c>
      <c r="C59" s="1">
        <f>+db_mars_game[[#This Row],[release_date]]</f>
        <v>37396</v>
      </c>
      <c r="D59">
        <f>+db_mars_game[[#This Row],[price]]</f>
        <v>0</v>
      </c>
      <c r="E59" s="1">
        <f>+IF(db_mars_game[[#This Row],[purchase_date]]="","NULL",db_mars_game[[#This Row],[purchase_date]])</f>
        <v>43131</v>
      </c>
      <c r="F59" s="1" t="str">
        <f>+IF(db_mars_game[[#This Row],[start_date]]="","NULL",db_mars_game[[#This Row],[purchase_date]])</f>
        <v>NULL</v>
      </c>
      <c r="G59" s="1" t="str">
        <f>+IF(db_mars_game[[#This Row],[finish_date]]="","NULL",db_mars_game[[#This Row],[start_date]])</f>
        <v>NULL</v>
      </c>
      <c r="H59" t="str">
        <f>+db_mars_game[[#This Row],[cover]]</f>
        <v>https://cdn.thegamesdb.net/images/original/boxart/front/788-1.jpg</v>
      </c>
      <c r="I59" t="str">
        <f t="shared" si="0"/>
        <v>"Grand Theft Auto III"</v>
      </c>
      <c r="J59">
        <f t="shared" si="1"/>
        <v>1</v>
      </c>
      <c r="K59" t="str">
        <f t="shared" si="2"/>
        <v>'2002-5-20'</v>
      </c>
      <c r="L59">
        <f t="shared" si="3"/>
        <v>0</v>
      </c>
      <c r="M59" t="str">
        <f t="shared" si="4"/>
        <v>'2018-1-31'</v>
      </c>
      <c r="N59" t="str">
        <f t="shared" si="5"/>
        <v>NULL</v>
      </c>
      <c r="O59" t="str">
        <f t="shared" si="6"/>
        <v>NULL</v>
      </c>
      <c r="P59" t="str">
        <f t="shared" si="7"/>
        <v>"https://cdn.thegamesdb.net/images/original/boxart/front/788-1.jpg"</v>
      </c>
    </row>
    <row r="60" spans="1:16" x14ac:dyDescent="0.25">
      <c r="A60" t="str">
        <f>+db_mars_game[[#This Row],[title]]</f>
        <v>Max Payne</v>
      </c>
      <c r="B60">
        <f>+db_mars_game[[#This Row],[status]]</f>
        <v>1</v>
      </c>
      <c r="C60" s="1">
        <f>+db_mars_game[[#This Row],[release_date]]</f>
        <v>37095</v>
      </c>
      <c r="D60">
        <f>+db_mars_game[[#This Row],[price]]</f>
        <v>0</v>
      </c>
      <c r="E60" s="1">
        <f>+IF(db_mars_game[[#This Row],[purchase_date]]="","NULL",db_mars_game[[#This Row],[purchase_date]])</f>
        <v>43131</v>
      </c>
      <c r="F60" s="1" t="str">
        <f>+IF(db_mars_game[[#This Row],[start_date]]="","NULL",db_mars_game[[#This Row],[purchase_date]])</f>
        <v>NULL</v>
      </c>
      <c r="G60" s="1" t="str">
        <f>+IF(db_mars_game[[#This Row],[finish_date]]="","NULL",db_mars_game[[#This Row],[start_date]])</f>
        <v>NULL</v>
      </c>
      <c r="H60" t="str">
        <f>+db_mars_game[[#This Row],[cover]]</f>
        <v>https://cdn.thegamesdb.net/images/original/boxart/front/780-1.jpg</v>
      </c>
      <c r="I60" t="str">
        <f t="shared" si="0"/>
        <v>"Max Payne"</v>
      </c>
      <c r="J60">
        <f t="shared" si="1"/>
        <v>1</v>
      </c>
      <c r="K60" t="str">
        <f t="shared" si="2"/>
        <v>'2001-7-23'</v>
      </c>
      <c r="L60">
        <f t="shared" si="3"/>
        <v>0</v>
      </c>
      <c r="M60" t="str">
        <f t="shared" si="4"/>
        <v>'2018-1-31'</v>
      </c>
      <c r="N60" t="str">
        <f t="shared" si="5"/>
        <v>NULL</v>
      </c>
      <c r="O60" t="str">
        <f t="shared" si="6"/>
        <v>NULL</v>
      </c>
      <c r="P60" t="str">
        <f t="shared" si="7"/>
        <v>"https://cdn.thegamesdb.net/images/original/boxart/front/780-1.jpg"</v>
      </c>
    </row>
    <row r="61" spans="1:16" x14ac:dyDescent="0.25">
      <c r="A61" t="str">
        <f>+db_mars_game[[#This Row],[title]]</f>
        <v>Unreal Gold</v>
      </c>
      <c r="B61">
        <f>+db_mars_game[[#This Row],[status]]</f>
        <v>1</v>
      </c>
      <c r="C61" s="1">
        <f>+db_mars_game[[#This Row],[release_date]]</f>
        <v>35915</v>
      </c>
      <c r="D61">
        <f>+db_mars_game[[#This Row],[price]]</f>
        <v>0</v>
      </c>
      <c r="E61" s="1">
        <f>+IF(db_mars_game[[#This Row],[purchase_date]]="","NULL",db_mars_game[[#This Row],[purchase_date]])</f>
        <v>43243</v>
      </c>
      <c r="F61" s="1" t="str">
        <f>+IF(db_mars_game[[#This Row],[start_date]]="","NULL",db_mars_game[[#This Row],[purchase_date]])</f>
        <v>NULL</v>
      </c>
      <c r="G61" s="1" t="str">
        <f>+IF(db_mars_game[[#This Row],[finish_date]]="","NULL",db_mars_game[[#This Row],[start_date]])</f>
        <v>NULL</v>
      </c>
      <c r="H61" t="str">
        <f>+db_mars_game[[#This Row],[cover]]</f>
        <v>https://cdn.thegamesdb.net/images/original/boxart/front/42219-1.jpg</v>
      </c>
      <c r="I61" t="str">
        <f t="shared" si="0"/>
        <v>"Unreal Gold"</v>
      </c>
      <c r="J61">
        <f t="shared" si="1"/>
        <v>1</v>
      </c>
      <c r="K61" t="str">
        <f t="shared" si="2"/>
        <v>'1998-4-30'</v>
      </c>
      <c r="L61">
        <f t="shared" si="3"/>
        <v>0</v>
      </c>
      <c r="M61" t="str">
        <f t="shared" si="4"/>
        <v>'2018-5-23'</v>
      </c>
      <c r="N61" t="str">
        <f t="shared" si="5"/>
        <v>NULL</v>
      </c>
      <c r="O61" t="str">
        <f t="shared" si="6"/>
        <v>NULL</v>
      </c>
      <c r="P61" t="str">
        <f t="shared" si="7"/>
        <v>"https://cdn.thegamesdb.net/images/original/boxart/front/42219-1.jpg"</v>
      </c>
    </row>
    <row r="62" spans="1:16" x14ac:dyDescent="0.25">
      <c r="A62" t="str">
        <f>+db_mars_game[[#This Row],[title]]</f>
        <v>Assassin's Creed Revelations - Gold Edition</v>
      </c>
      <c r="B62">
        <f>+db_mars_game[[#This Row],[status]]</f>
        <v>3</v>
      </c>
      <c r="C62" s="1">
        <f>+db_mars_game[[#This Row],[release_date]]</f>
        <v>40862</v>
      </c>
      <c r="D62">
        <f>+db_mars_game[[#This Row],[price]]</f>
        <v>23.99</v>
      </c>
      <c r="E62" s="1">
        <f>+IF(db_mars_game[[#This Row],[purchase_date]]="","NULL",db_mars_game[[#This Row],[purchase_date]])</f>
        <v>43282</v>
      </c>
      <c r="F62" s="1">
        <f>+IF(db_mars_game[[#This Row],[start_date]]="","NULL",db_mars_game[[#This Row],[purchase_date]])</f>
        <v>43282</v>
      </c>
      <c r="G62" s="1">
        <f>+IF(db_mars_game[[#This Row],[finish_date]]="","NULL",db_mars_game[[#This Row],[start_date]])</f>
        <v>43868</v>
      </c>
      <c r="H62" t="str">
        <f>+db_mars_game[[#This Row],[cover]]</f>
        <v>https://cdn.thegamesdb.net/images/original/boxart/front/3595-1.jpg</v>
      </c>
      <c r="I62" t="str">
        <f t="shared" si="0"/>
        <v>"Assassin's Creed Revelations - Gold Edition"</v>
      </c>
      <c r="J62">
        <f t="shared" si="1"/>
        <v>3</v>
      </c>
      <c r="K62" t="str">
        <f t="shared" si="2"/>
        <v>'2011-11-15'</v>
      </c>
      <c r="L62">
        <f t="shared" si="3"/>
        <v>23.99</v>
      </c>
      <c r="M62" t="str">
        <f t="shared" si="4"/>
        <v>'2018-7-1'</v>
      </c>
      <c r="N62" t="str">
        <f t="shared" si="5"/>
        <v>'2018-7-1'</v>
      </c>
      <c r="O62" t="str">
        <f t="shared" si="6"/>
        <v>'2020-2-7'</v>
      </c>
      <c r="P62" t="str">
        <f t="shared" si="7"/>
        <v>"https://cdn.thegamesdb.net/images/original/boxart/front/3595-1.jpg"</v>
      </c>
    </row>
    <row r="63" spans="1:16" x14ac:dyDescent="0.25">
      <c r="A63" t="str">
        <f>+db_mars_game[[#This Row],[title]]</f>
        <v>Rust</v>
      </c>
      <c r="B63">
        <f>+db_mars_game[[#This Row],[status]]</f>
        <v>4</v>
      </c>
      <c r="C63" s="1">
        <f>+db_mars_game[[#This Row],[release_date]]</f>
        <v>41619</v>
      </c>
      <c r="D63">
        <f>+db_mars_game[[#This Row],[price]]</f>
        <v>15.25</v>
      </c>
      <c r="E63" s="1">
        <f>+IF(db_mars_game[[#This Row],[purchase_date]]="","NULL",db_mars_game[[#This Row],[purchase_date]])</f>
        <v>43285</v>
      </c>
      <c r="F63" s="1" t="str">
        <f>+IF(db_mars_game[[#This Row],[start_date]]="","NULL",db_mars_game[[#This Row],[purchase_date]])</f>
        <v>NULL</v>
      </c>
      <c r="G63" s="1" t="str">
        <f>+IF(db_mars_game[[#This Row],[finish_date]]="","NULL",db_mars_game[[#This Row],[start_date]])</f>
        <v>NULL</v>
      </c>
      <c r="H63" t="str">
        <f>+db_mars_game[[#This Row],[cover]]</f>
        <v>https://cdn.thegamesdb.net/images/original/boxart/front/19092-1.png</v>
      </c>
      <c r="I63" t="str">
        <f t="shared" si="0"/>
        <v>"Rust"</v>
      </c>
      <c r="J63">
        <f t="shared" si="1"/>
        <v>4</v>
      </c>
      <c r="K63" t="str">
        <f t="shared" si="2"/>
        <v>'2013-12-11'</v>
      </c>
      <c r="L63">
        <f t="shared" si="3"/>
        <v>15.25</v>
      </c>
      <c r="M63" t="str">
        <f t="shared" si="4"/>
        <v>'2018-7-4'</v>
      </c>
      <c r="N63" t="str">
        <f t="shared" si="5"/>
        <v>NULL</v>
      </c>
      <c r="O63" t="str">
        <f t="shared" si="6"/>
        <v>NULL</v>
      </c>
      <c r="P63" t="str">
        <f t="shared" si="7"/>
        <v>"https://cdn.thegamesdb.net/images/original/boxart/front/19092-1.png"</v>
      </c>
    </row>
    <row r="64" spans="1:16" x14ac:dyDescent="0.25">
      <c r="A64" t="str">
        <f>+db_mars_game[[#This Row],[title]]</f>
        <v>For Honor</v>
      </c>
      <c r="B64">
        <f>+db_mars_game[[#This Row],[status]]</f>
        <v>1</v>
      </c>
      <c r="C64" s="1">
        <f>+db_mars_game[[#This Row],[release_date]]</f>
        <v>42780</v>
      </c>
      <c r="D64">
        <f>+db_mars_game[[#This Row],[price]]</f>
        <v>0</v>
      </c>
      <c r="E64" s="1">
        <f>+IF(db_mars_game[[#This Row],[purchase_date]]="","NULL",db_mars_game[[#This Row],[purchase_date]])</f>
        <v>43338</v>
      </c>
      <c r="F64" s="1" t="str">
        <f>+IF(db_mars_game[[#This Row],[start_date]]="","NULL",db_mars_game[[#This Row],[purchase_date]])</f>
        <v>NULL</v>
      </c>
      <c r="G64" s="1" t="str">
        <f>+IF(db_mars_game[[#This Row],[finish_date]]="","NULL",db_mars_game[[#This Row],[start_date]])</f>
        <v>NULL</v>
      </c>
      <c r="H64" t="str">
        <f>+db_mars_game[[#This Row],[cover]]</f>
        <v>https://cdn.thegamesdb.net/images/original/boxart/front/39931-1.jpg</v>
      </c>
      <c r="I64" t="str">
        <f t="shared" si="0"/>
        <v>"For Honor"</v>
      </c>
      <c r="J64">
        <f t="shared" si="1"/>
        <v>1</v>
      </c>
      <c r="K64" t="str">
        <f t="shared" si="2"/>
        <v>'2017-2-14'</v>
      </c>
      <c r="L64">
        <f t="shared" si="3"/>
        <v>0</v>
      </c>
      <c r="M64" t="str">
        <f t="shared" si="4"/>
        <v>'2018-8-26'</v>
      </c>
      <c r="N64" t="str">
        <f t="shared" si="5"/>
        <v>NULL</v>
      </c>
      <c r="O64" t="str">
        <f t="shared" si="6"/>
        <v>NULL</v>
      </c>
      <c r="P64" t="str">
        <f t="shared" si="7"/>
        <v>"https://cdn.thegamesdb.net/images/original/boxart/front/39931-1.jpg"</v>
      </c>
    </row>
    <row r="65" spans="1:16" x14ac:dyDescent="0.25">
      <c r="A65" t="str">
        <f>+db_mars_game[[#This Row],[title]]</f>
        <v>Overwatch</v>
      </c>
      <c r="B65">
        <f>+db_mars_game[[#This Row],[status]]</f>
        <v>4</v>
      </c>
      <c r="C65" s="1">
        <f>+db_mars_game[[#This Row],[release_date]]</f>
        <v>42514</v>
      </c>
      <c r="D65">
        <f>+db_mars_game[[#This Row],[price]]</f>
        <v>0</v>
      </c>
      <c r="E65" s="1">
        <f>+IF(db_mars_game[[#This Row],[purchase_date]]="","NULL",db_mars_game[[#This Row],[purchase_date]])</f>
        <v>43388</v>
      </c>
      <c r="F65" s="1" t="str">
        <f>+IF(db_mars_game[[#This Row],[start_date]]="","NULL",db_mars_game[[#This Row],[purchase_date]])</f>
        <v>NULL</v>
      </c>
      <c r="G65" s="1" t="str">
        <f>+IF(db_mars_game[[#This Row],[finish_date]]="","NULL",db_mars_game[[#This Row],[start_date]])</f>
        <v>NULL</v>
      </c>
      <c r="H65" t="str">
        <f>+db_mars_game[[#This Row],[cover]]</f>
        <v>https://cdn.thegamesdb.net/images/original/boxart/front/32185-1.jpg</v>
      </c>
      <c r="I65" t="str">
        <f t="shared" si="0"/>
        <v>"Overwatch"</v>
      </c>
      <c r="J65">
        <f t="shared" si="1"/>
        <v>4</v>
      </c>
      <c r="K65" t="str">
        <f t="shared" si="2"/>
        <v>'2016-5-24'</v>
      </c>
      <c r="L65">
        <f t="shared" si="3"/>
        <v>0</v>
      </c>
      <c r="M65" t="str">
        <f t="shared" si="4"/>
        <v>'2018-10-15'</v>
      </c>
      <c r="N65" t="str">
        <f t="shared" si="5"/>
        <v>NULL</v>
      </c>
      <c r="O65" t="str">
        <f t="shared" si="6"/>
        <v>NULL</v>
      </c>
      <c r="P65" t="str">
        <f t="shared" si="7"/>
        <v>"https://cdn.thegamesdb.net/images/original/boxart/front/32185-1.jpg"</v>
      </c>
    </row>
    <row r="66" spans="1:16" x14ac:dyDescent="0.25">
      <c r="A66" t="str">
        <f>+db_mars_game[[#This Row],[title]]</f>
        <v>Middle-earth: Shadow of Mordor</v>
      </c>
      <c r="B66">
        <f>+db_mars_game[[#This Row],[status]]</f>
        <v>1</v>
      </c>
      <c r="C66" s="1">
        <f>+db_mars_game[[#This Row],[release_date]]</f>
        <v>41912</v>
      </c>
      <c r="D66">
        <f>+db_mars_game[[#This Row],[price]]</f>
        <v>3.49</v>
      </c>
      <c r="E66" s="1">
        <f>+IF(db_mars_game[[#This Row],[purchase_date]]="","NULL",db_mars_game[[#This Row],[purchase_date]])</f>
        <v>43406</v>
      </c>
      <c r="F66" s="1" t="str">
        <f>+IF(db_mars_game[[#This Row],[start_date]]="","NULL",db_mars_game[[#This Row],[purchase_date]])</f>
        <v>NULL</v>
      </c>
      <c r="G66" s="1" t="str">
        <f>+IF(db_mars_game[[#This Row],[finish_date]]="","NULL",db_mars_game[[#This Row],[start_date]])</f>
        <v>NULL</v>
      </c>
      <c r="H66" t="str">
        <f>+db_mars_game[[#This Row],[cover]]</f>
        <v>https://cdn.thegamesdb.net/images/original/boxart/front/18857-1.jpg</v>
      </c>
      <c r="I66" t="str">
        <f t="shared" si="0"/>
        <v>"Middle-earth: Shadow of Mordor"</v>
      </c>
      <c r="J66">
        <f t="shared" si="1"/>
        <v>1</v>
      </c>
      <c r="K66" t="str">
        <f t="shared" si="2"/>
        <v>'2014-9-30'</v>
      </c>
      <c r="L66">
        <f t="shared" si="3"/>
        <v>3.49</v>
      </c>
      <c r="M66" t="str">
        <f t="shared" si="4"/>
        <v>'2018-11-2'</v>
      </c>
      <c r="N66" t="str">
        <f t="shared" si="5"/>
        <v>NULL</v>
      </c>
      <c r="O66" t="str">
        <f t="shared" si="6"/>
        <v>NULL</v>
      </c>
      <c r="P66" t="str">
        <f t="shared" si="7"/>
        <v>"https://cdn.thegamesdb.net/images/original/boxart/front/18857-1.jpg"</v>
      </c>
    </row>
    <row r="67" spans="1:16" x14ac:dyDescent="0.25">
      <c r="A67" t="str">
        <f>+db_mars_game[[#This Row],[title]]</f>
        <v>Scribblenauts Unlimited</v>
      </c>
      <c r="B67">
        <f>+db_mars_game[[#This Row],[status]]</f>
        <v>1</v>
      </c>
      <c r="C67" s="1">
        <f>+db_mars_game[[#This Row],[release_date]]</f>
        <v>41233</v>
      </c>
      <c r="D67">
        <f>+db_mars_game[[#This Row],[price]]</f>
        <v>0</v>
      </c>
      <c r="E67" s="1">
        <f>+IF(db_mars_game[[#This Row],[purchase_date]]="","NULL",db_mars_game[[#This Row],[purchase_date]])</f>
        <v>43406</v>
      </c>
      <c r="F67" s="1" t="str">
        <f>+IF(db_mars_game[[#This Row],[start_date]]="","NULL",db_mars_game[[#This Row],[purchase_date]])</f>
        <v>NULL</v>
      </c>
      <c r="G67" s="1" t="str">
        <f>+IF(db_mars_game[[#This Row],[finish_date]]="","NULL",db_mars_game[[#This Row],[start_date]])</f>
        <v>NULL</v>
      </c>
      <c r="H67" t="str">
        <f>+db_mars_game[[#This Row],[cover]]</f>
        <v>https://cdn.thegamesdb.net/images/original/boxart/front/13872-1.jpg</v>
      </c>
      <c r="I67" t="str">
        <f t="shared" ref="I67:I130" si="8">+_xlfn.CONCAT(CHAR(34),A67,CHAR(34))</f>
        <v>"Scribblenauts Unlimited"</v>
      </c>
      <c r="J67">
        <f t="shared" ref="J67:J130" si="9">+B67</f>
        <v>1</v>
      </c>
      <c r="K67" t="str">
        <f t="shared" ref="K67:K130" si="10">+_xlfn.CONCAT(CHAR(39),YEAR(C67),"-",MONTH(C67),"-",DAY(C67),CHAR(39))</f>
        <v>'2012-11-20'</v>
      </c>
      <c r="L67">
        <f t="shared" ref="L67:L130" si="11">+D67</f>
        <v>0</v>
      </c>
      <c r="M67" t="str">
        <f t="shared" ref="M67:M130" si="12">+_xlfn.CONCAT(CHAR(39),YEAR(E67),"-",MONTH(E67),"-",DAY(E67),CHAR(39))</f>
        <v>'2018-11-2'</v>
      </c>
      <c r="N67" t="str">
        <f t="shared" ref="N67:N130" si="13">+IF(F67="NULL",F67,_xlfn.CONCAT(CHAR(39),YEAR(F67),"-",MONTH(F67),"-",DAY(F67),CHAR(39)))</f>
        <v>NULL</v>
      </c>
      <c r="O67" t="str">
        <f t="shared" ref="O67:O130" si="14">+IF(G67="NULL",G67,_xlfn.CONCAT(CHAR(39),YEAR(G67),"-",MONTH(G67),"-",DAY(G67),CHAR(39)))</f>
        <v>NULL</v>
      </c>
      <c r="P67" t="str">
        <f t="shared" ref="P67:P130" si="15">+_xlfn.CONCAT(CHAR(34),H67,CHAR(34))</f>
        <v>"https://cdn.thegamesdb.net/images/original/boxart/front/13872-1.jpg"</v>
      </c>
    </row>
    <row r="68" spans="1:16" x14ac:dyDescent="0.25">
      <c r="A68" t="str">
        <f>+db_mars_game[[#This Row],[title]]</f>
        <v>Metal Gear Solid V: Ground Zeroes</v>
      </c>
      <c r="B68">
        <f>+db_mars_game[[#This Row],[status]]</f>
        <v>1</v>
      </c>
      <c r="C68" s="1">
        <f>+db_mars_game[[#This Row],[release_date]]</f>
        <v>41991</v>
      </c>
      <c r="D68">
        <f>+db_mars_game[[#This Row],[price]]</f>
        <v>0</v>
      </c>
      <c r="E68" s="1">
        <f>+IF(db_mars_game[[#This Row],[purchase_date]]="","NULL",db_mars_game[[#This Row],[purchase_date]])</f>
        <v>43459</v>
      </c>
      <c r="F68" s="1" t="str">
        <f>+IF(db_mars_game[[#This Row],[start_date]]="","NULL",db_mars_game[[#This Row],[purchase_date]])</f>
        <v>NULL</v>
      </c>
      <c r="G68" s="1" t="str">
        <f>+IF(db_mars_game[[#This Row],[finish_date]]="","NULL",db_mars_game[[#This Row],[start_date]])</f>
        <v>NULL</v>
      </c>
      <c r="H68" t="str">
        <f>+db_mars_game[[#This Row],[cover]]</f>
        <v>https://cdn.thegamesdb.net/images/original/boxart/front/25164-1.jpg</v>
      </c>
      <c r="I68" t="str">
        <f t="shared" si="8"/>
        <v>"Metal Gear Solid V: Ground Zeroes"</v>
      </c>
      <c r="J68">
        <f t="shared" si="9"/>
        <v>1</v>
      </c>
      <c r="K68" t="str">
        <f t="shared" si="10"/>
        <v>'2014-12-18'</v>
      </c>
      <c r="L68">
        <f t="shared" si="11"/>
        <v>0</v>
      </c>
      <c r="M68" t="str">
        <f t="shared" si="12"/>
        <v>'2018-12-25'</v>
      </c>
      <c r="N68" t="str">
        <f t="shared" si="13"/>
        <v>NULL</v>
      </c>
      <c r="O68" t="str">
        <f t="shared" si="14"/>
        <v>NULL</v>
      </c>
      <c r="P68" t="str">
        <f t="shared" si="15"/>
        <v>"https://cdn.thegamesdb.net/images/original/boxart/front/25164-1.jpg"</v>
      </c>
    </row>
    <row r="69" spans="1:16" x14ac:dyDescent="0.25">
      <c r="A69" t="str">
        <f>+db_mars_game[[#This Row],[title]]</f>
        <v>Metal Gear Solid V: The Phantom Pain</v>
      </c>
      <c r="B69">
        <f>+db_mars_game[[#This Row],[status]]</f>
        <v>1</v>
      </c>
      <c r="C69" s="1">
        <f>+db_mars_game[[#This Row],[release_date]]</f>
        <v>42248</v>
      </c>
      <c r="D69">
        <f>+db_mars_game[[#This Row],[price]]</f>
        <v>33.43</v>
      </c>
      <c r="E69" s="1">
        <f>+IF(db_mars_game[[#This Row],[purchase_date]]="","NULL",db_mars_game[[#This Row],[purchase_date]])</f>
        <v>43459</v>
      </c>
      <c r="F69" s="1" t="str">
        <f>+IF(db_mars_game[[#This Row],[start_date]]="","NULL",db_mars_game[[#This Row],[purchase_date]])</f>
        <v>NULL</v>
      </c>
      <c r="G69" s="1" t="str">
        <f>+IF(db_mars_game[[#This Row],[finish_date]]="","NULL",db_mars_game[[#This Row],[start_date]])</f>
        <v>NULL</v>
      </c>
      <c r="H69" t="str">
        <f>+db_mars_game[[#This Row],[cover]]</f>
        <v>https://cdn.thegamesdb.net/images/original/boxart/front/23507-1.jpg</v>
      </c>
      <c r="I69" t="str">
        <f t="shared" si="8"/>
        <v>"Metal Gear Solid V: The Phantom Pain"</v>
      </c>
      <c r="J69">
        <f t="shared" si="9"/>
        <v>1</v>
      </c>
      <c r="K69" t="str">
        <f t="shared" si="10"/>
        <v>'2015-9-1'</v>
      </c>
      <c r="L69">
        <f t="shared" si="11"/>
        <v>33.43</v>
      </c>
      <c r="M69" t="str">
        <f t="shared" si="12"/>
        <v>'2018-12-25'</v>
      </c>
      <c r="N69" t="str">
        <f t="shared" si="13"/>
        <v>NULL</v>
      </c>
      <c r="O69" t="str">
        <f t="shared" si="14"/>
        <v>NULL</v>
      </c>
      <c r="P69" t="str">
        <f t="shared" si="15"/>
        <v>"https://cdn.thegamesdb.net/images/original/boxart/front/23507-1.jpg"</v>
      </c>
    </row>
    <row r="70" spans="1:16" x14ac:dyDescent="0.25">
      <c r="A70" t="str">
        <f>+db_mars_game[[#This Row],[title]]</f>
        <v>A Story About My Uncle</v>
      </c>
      <c r="B70">
        <f>+db_mars_game[[#This Row],[status]]</f>
        <v>1</v>
      </c>
      <c r="C70" s="1">
        <f>+db_mars_game[[#This Row],[release_date]]</f>
        <v>41784</v>
      </c>
      <c r="D70">
        <f>+db_mars_game[[#This Row],[price]]</f>
        <v>0</v>
      </c>
      <c r="E70" s="1">
        <f>+IF(db_mars_game[[#This Row],[purchase_date]]="","NULL",db_mars_game[[#This Row],[purchase_date]])</f>
        <v>43478</v>
      </c>
      <c r="F70" s="1" t="str">
        <f>+IF(db_mars_game[[#This Row],[start_date]]="","NULL",db_mars_game[[#This Row],[purchase_date]])</f>
        <v>NULL</v>
      </c>
      <c r="G70" s="1" t="str">
        <f>+IF(db_mars_game[[#This Row],[finish_date]]="","NULL",db_mars_game[[#This Row],[start_date]])</f>
        <v>NULL</v>
      </c>
      <c r="H70" t="str">
        <f>+db_mars_game[[#This Row],[cover]]</f>
        <v>https://cdn.thegamesdb.net/images/original/boxart/front/21324-1.jpg</v>
      </c>
      <c r="I70" t="str">
        <f t="shared" si="8"/>
        <v>"A Story About My Uncle"</v>
      </c>
      <c r="J70">
        <f t="shared" si="9"/>
        <v>1</v>
      </c>
      <c r="K70" t="str">
        <f t="shared" si="10"/>
        <v>'2014-5-25'</v>
      </c>
      <c r="L70">
        <f t="shared" si="11"/>
        <v>0</v>
      </c>
      <c r="M70" t="str">
        <f t="shared" si="12"/>
        <v>'2019-1-13'</v>
      </c>
      <c r="N70" t="str">
        <f t="shared" si="13"/>
        <v>NULL</v>
      </c>
      <c r="O70" t="str">
        <f t="shared" si="14"/>
        <v>NULL</v>
      </c>
      <c r="P70" t="str">
        <f t="shared" si="15"/>
        <v>"https://cdn.thegamesdb.net/images/original/boxart/front/21324-1.jpg"</v>
      </c>
    </row>
    <row r="71" spans="1:16" x14ac:dyDescent="0.25">
      <c r="A71" t="str">
        <f>+db_mars_game[[#This Row],[title]]</f>
        <v>Watch_Dogs2 Gold Edition</v>
      </c>
      <c r="B71">
        <f>+db_mars_game[[#This Row],[status]]</f>
        <v>1</v>
      </c>
      <c r="C71" s="1">
        <f>+db_mars_game[[#This Row],[release_date]]</f>
        <v>42689</v>
      </c>
      <c r="D71">
        <f>+db_mars_game[[#This Row],[price]]</f>
        <v>31.99</v>
      </c>
      <c r="E71" s="1">
        <f>+IF(db_mars_game[[#This Row],[purchase_date]]="","NULL",db_mars_game[[#This Row],[purchase_date]])</f>
        <v>43504</v>
      </c>
      <c r="F71" s="1" t="str">
        <f>+IF(db_mars_game[[#This Row],[start_date]]="","NULL",db_mars_game[[#This Row],[purchase_date]])</f>
        <v>NULL</v>
      </c>
      <c r="G71" s="1" t="str">
        <f>+IF(db_mars_game[[#This Row],[finish_date]]="","NULL",db_mars_game[[#This Row],[start_date]])</f>
        <v>NULL</v>
      </c>
      <c r="H71" t="str">
        <f>+db_mars_game[[#This Row],[cover]]</f>
        <v>https://cdn.thegamesdb.net/images/original/boxart/front/86862-1.jpg</v>
      </c>
      <c r="I71" t="str">
        <f t="shared" si="8"/>
        <v>"Watch_Dogs2 Gold Edition"</v>
      </c>
      <c r="J71">
        <f t="shared" si="9"/>
        <v>1</v>
      </c>
      <c r="K71" t="str">
        <f t="shared" si="10"/>
        <v>'2016-11-15'</v>
      </c>
      <c r="L71">
        <f t="shared" si="11"/>
        <v>31.99</v>
      </c>
      <c r="M71" t="str">
        <f t="shared" si="12"/>
        <v>'2019-2-8'</v>
      </c>
      <c r="N71" t="str">
        <f t="shared" si="13"/>
        <v>NULL</v>
      </c>
      <c r="O71" t="str">
        <f t="shared" si="14"/>
        <v>NULL</v>
      </c>
      <c r="P71" t="str">
        <f t="shared" si="15"/>
        <v>"https://cdn.thegamesdb.net/images/original/boxart/front/86862-1.jpg"</v>
      </c>
    </row>
    <row r="72" spans="1:16" x14ac:dyDescent="0.25">
      <c r="A72" t="str">
        <f>+db_mars_game[[#This Row],[title]]</f>
        <v>ENSLAVED: Odyssey to the West</v>
      </c>
      <c r="B72">
        <f>+db_mars_game[[#This Row],[status]]</f>
        <v>1</v>
      </c>
      <c r="C72" s="1">
        <f>+db_mars_game[[#This Row],[release_date]]</f>
        <v>41603</v>
      </c>
      <c r="D72">
        <f>+db_mars_game[[#This Row],[price]]</f>
        <v>0</v>
      </c>
      <c r="E72" s="1">
        <f>+IF(db_mars_game[[#This Row],[purchase_date]]="","NULL",db_mars_game[[#This Row],[purchase_date]])</f>
        <v>43561</v>
      </c>
      <c r="F72" s="1" t="str">
        <f>+IF(db_mars_game[[#This Row],[start_date]]="","NULL",db_mars_game[[#This Row],[purchase_date]])</f>
        <v>NULL</v>
      </c>
      <c r="G72" s="1" t="str">
        <f>+IF(db_mars_game[[#This Row],[finish_date]]="","NULL",db_mars_game[[#This Row],[start_date]])</f>
        <v>NULL</v>
      </c>
      <c r="H72" t="str">
        <f>+db_mars_game[[#This Row],[cover]]</f>
        <v>https://cdn.thegamesdb.net/images/original/boxart/front/18206-1.jpg</v>
      </c>
      <c r="I72" t="str">
        <f t="shared" si="8"/>
        <v>"ENSLAVED: Odyssey to the West"</v>
      </c>
      <c r="J72">
        <f t="shared" si="9"/>
        <v>1</v>
      </c>
      <c r="K72" t="str">
        <f t="shared" si="10"/>
        <v>'2013-11-25'</v>
      </c>
      <c r="L72">
        <f t="shared" si="11"/>
        <v>0</v>
      </c>
      <c r="M72" t="str">
        <f t="shared" si="12"/>
        <v>'2019-4-6'</v>
      </c>
      <c r="N72" t="str">
        <f t="shared" si="13"/>
        <v>NULL</v>
      </c>
      <c r="O72" t="str">
        <f t="shared" si="14"/>
        <v>NULL</v>
      </c>
      <c r="P72" t="str">
        <f t="shared" si="15"/>
        <v>"https://cdn.thegamesdb.net/images/original/boxart/front/18206-1.jpg"</v>
      </c>
    </row>
    <row r="73" spans="1:16" x14ac:dyDescent="0.25">
      <c r="A73" t="str">
        <f>+db_mars_game[[#This Row],[title]]</f>
        <v>PAC-MAN Championship Edition DX+</v>
      </c>
      <c r="B73">
        <f>+db_mars_game[[#This Row],[status]]</f>
        <v>4</v>
      </c>
      <c r="C73" s="1">
        <f>+db_mars_game[[#This Row],[release_date]]</f>
        <v>41541</v>
      </c>
      <c r="D73">
        <f>+db_mars_game[[#This Row],[price]]</f>
        <v>0</v>
      </c>
      <c r="E73" s="1">
        <f>+IF(db_mars_game[[#This Row],[purchase_date]]="","NULL",db_mars_game[[#This Row],[purchase_date]])</f>
        <v>43561</v>
      </c>
      <c r="F73" s="1" t="str">
        <f>+IF(db_mars_game[[#This Row],[start_date]]="","NULL",db_mars_game[[#This Row],[purchase_date]])</f>
        <v>NULL</v>
      </c>
      <c r="G73" s="1" t="str">
        <f>+IF(db_mars_game[[#This Row],[finish_date]]="","NULL",db_mars_game[[#This Row],[start_date]])</f>
        <v>NULL</v>
      </c>
      <c r="H73" t="str">
        <f>+db_mars_game[[#This Row],[cover]]</f>
        <v>https://cdn.thegamesdb.net/images/original/boxart/front/18345-1.jpg</v>
      </c>
      <c r="I73" t="str">
        <f t="shared" si="8"/>
        <v>"PAC-MAN Championship Edition DX+"</v>
      </c>
      <c r="J73">
        <f t="shared" si="9"/>
        <v>4</v>
      </c>
      <c r="K73" t="str">
        <f t="shared" si="10"/>
        <v>'2013-9-24'</v>
      </c>
      <c r="L73">
        <f t="shared" si="11"/>
        <v>0</v>
      </c>
      <c r="M73" t="str">
        <f t="shared" si="12"/>
        <v>'2019-4-6'</v>
      </c>
      <c r="N73" t="str">
        <f t="shared" si="13"/>
        <v>NULL</v>
      </c>
      <c r="O73" t="str">
        <f t="shared" si="14"/>
        <v>NULL</v>
      </c>
      <c r="P73" t="str">
        <f t="shared" si="15"/>
        <v>"https://cdn.thegamesdb.net/images/original/boxart/front/18345-1.jpg"</v>
      </c>
    </row>
    <row r="74" spans="1:16" x14ac:dyDescent="0.25">
      <c r="A74" t="str">
        <f>+db_mars_game[[#This Row],[title]]</f>
        <v>Impact Winter</v>
      </c>
      <c r="B74">
        <f>+db_mars_game[[#This Row],[status]]</f>
        <v>1</v>
      </c>
      <c r="C74" s="1">
        <f>+db_mars_game[[#This Row],[release_date]]</f>
        <v>42877</v>
      </c>
      <c r="D74">
        <f>+db_mars_game[[#This Row],[price]]</f>
        <v>3.47</v>
      </c>
      <c r="E74" s="1">
        <f>+IF(db_mars_game[[#This Row],[purchase_date]]="","NULL",db_mars_game[[#This Row],[purchase_date]])</f>
        <v>43562</v>
      </c>
      <c r="F74" s="1" t="str">
        <f>+IF(db_mars_game[[#This Row],[start_date]]="","NULL",db_mars_game[[#This Row],[purchase_date]])</f>
        <v>NULL</v>
      </c>
      <c r="G74" s="1" t="str">
        <f>+IF(db_mars_game[[#This Row],[finish_date]]="","NULL",db_mars_game[[#This Row],[start_date]])</f>
        <v>NULL</v>
      </c>
      <c r="H74" t="str">
        <f>+db_mars_game[[#This Row],[cover]]</f>
        <v>https://cdn.thegamesdb.net/images/original/boxart/front/69330-1.jpg</v>
      </c>
      <c r="I74" t="str">
        <f t="shared" si="8"/>
        <v>"Impact Winter"</v>
      </c>
      <c r="J74">
        <f t="shared" si="9"/>
        <v>1</v>
      </c>
      <c r="K74" t="str">
        <f t="shared" si="10"/>
        <v>'2017-5-22'</v>
      </c>
      <c r="L74">
        <f t="shared" si="11"/>
        <v>3.47</v>
      </c>
      <c r="M74" t="str">
        <f t="shared" si="12"/>
        <v>'2019-4-7'</v>
      </c>
      <c r="N74" t="str">
        <f t="shared" si="13"/>
        <v>NULL</v>
      </c>
      <c r="O74" t="str">
        <f t="shared" si="14"/>
        <v>NULL</v>
      </c>
      <c r="P74" t="str">
        <f t="shared" si="15"/>
        <v>"https://cdn.thegamesdb.net/images/original/boxart/front/69330-1.jpg"</v>
      </c>
    </row>
    <row r="75" spans="1:16" x14ac:dyDescent="0.25">
      <c r="A75" t="str">
        <f>+db_mars_game[[#This Row],[title]]</f>
        <v>Borderlands: The Pre-Sequel</v>
      </c>
      <c r="B75">
        <f>+db_mars_game[[#This Row],[status]]</f>
        <v>1</v>
      </c>
      <c r="C75" s="1">
        <f>+db_mars_game[[#This Row],[release_date]]</f>
        <v>41929</v>
      </c>
      <c r="D75">
        <f>+db_mars_game[[#This Row],[price]]</f>
        <v>11.87</v>
      </c>
      <c r="E75" s="1">
        <f>+IF(db_mars_game[[#This Row],[purchase_date]]="","NULL",db_mars_game[[#This Row],[purchase_date]])</f>
        <v>43564</v>
      </c>
      <c r="F75" s="1" t="str">
        <f>+IF(db_mars_game[[#This Row],[start_date]]="","NULL",db_mars_game[[#This Row],[purchase_date]])</f>
        <v>NULL</v>
      </c>
      <c r="G75" s="1" t="str">
        <f>+IF(db_mars_game[[#This Row],[finish_date]]="","NULL",db_mars_game[[#This Row],[start_date]])</f>
        <v>NULL</v>
      </c>
      <c r="H75" t="str">
        <f>+db_mars_game[[#This Row],[cover]]</f>
        <v>https://cdn.thegamesdb.net/images/original/boxart/front/23463-1.jpg</v>
      </c>
      <c r="I75" t="str">
        <f t="shared" si="8"/>
        <v>"Borderlands: The Pre-Sequel"</v>
      </c>
      <c r="J75">
        <f t="shared" si="9"/>
        <v>1</v>
      </c>
      <c r="K75" t="str">
        <f t="shared" si="10"/>
        <v>'2014-10-17'</v>
      </c>
      <c r="L75">
        <f t="shared" si="11"/>
        <v>11.87</v>
      </c>
      <c r="M75" t="str">
        <f t="shared" si="12"/>
        <v>'2019-4-9'</v>
      </c>
      <c r="N75" t="str">
        <f t="shared" si="13"/>
        <v>NULL</v>
      </c>
      <c r="O75" t="str">
        <f t="shared" si="14"/>
        <v>NULL</v>
      </c>
      <c r="P75" t="str">
        <f t="shared" si="15"/>
        <v>"https://cdn.thegamesdb.net/images/original/boxart/front/23463-1.jpg"</v>
      </c>
    </row>
    <row r="76" spans="1:16" x14ac:dyDescent="0.25">
      <c r="A76" t="str">
        <f>+db_mars_game[[#This Row],[title]]</f>
        <v>Grand Theft Auto V</v>
      </c>
      <c r="B76">
        <f>+db_mars_game[[#This Row],[status]]</f>
        <v>2</v>
      </c>
      <c r="C76" s="1">
        <f>+db_mars_game[[#This Row],[release_date]]</f>
        <v>42107</v>
      </c>
      <c r="D76">
        <f>+db_mars_game[[#This Row],[price]]</f>
        <v>66.63</v>
      </c>
      <c r="E76" s="1">
        <f>+IF(db_mars_game[[#This Row],[purchase_date]]="","NULL",db_mars_game[[#This Row],[purchase_date]])</f>
        <v>43600</v>
      </c>
      <c r="F76" s="1">
        <f>+IF(db_mars_game[[#This Row],[start_date]]="","NULL",db_mars_game[[#This Row],[purchase_date]])</f>
        <v>43600</v>
      </c>
      <c r="G76" s="1" t="str">
        <f>+IF(db_mars_game[[#This Row],[finish_date]]="","NULL",db_mars_game[[#This Row],[start_date]])</f>
        <v>NULL</v>
      </c>
      <c r="H76" t="str">
        <f>+db_mars_game[[#This Row],[cover]]</f>
        <v>https://cdn.thegamesdb.net/images/original/boxart/front/20952-1.jpg</v>
      </c>
      <c r="I76" t="str">
        <f t="shared" si="8"/>
        <v>"Grand Theft Auto V"</v>
      </c>
      <c r="J76">
        <f t="shared" si="9"/>
        <v>2</v>
      </c>
      <c r="K76" t="str">
        <f t="shared" si="10"/>
        <v>'2015-4-13'</v>
      </c>
      <c r="L76">
        <f t="shared" si="11"/>
        <v>66.63</v>
      </c>
      <c r="M76" t="str">
        <f t="shared" si="12"/>
        <v>'2019-5-15'</v>
      </c>
      <c r="N76" t="str">
        <f t="shared" si="13"/>
        <v>'2019-5-15'</v>
      </c>
      <c r="O76" t="str">
        <f t="shared" si="14"/>
        <v>NULL</v>
      </c>
      <c r="P76" t="str">
        <f t="shared" si="15"/>
        <v>"https://cdn.thegamesdb.net/images/original/boxart/front/20952-1.jpg"</v>
      </c>
    </row>
    <row r="77" spans="1:16" x14ac:dyDescent="0.25">
      <c r="A77" t="str">
        <f>+db_mars_game[[#This Row],[title]]</f>
        <v>Sleeping Dogs: Definitive Edition</v>
      </c>
      <c r="B77">
        <f>+db_mars_game[[#This Row],[status]]</f>
        <v>1</v>
      </c>
      <c r="C77" s="1">
        <f>+db_mars_game[[#This Row],[release_date]]</f>
        <v>41135</v>
      </c>
      <c r="D77">
        <f>+db_mars_game[[#This Row],[price]]</f>
        <v>6</v>
      </c>
      <c r="E77" s="1">
        <f>+IF(db_mars_game[[#This Row],[purchase_date]]="","NULL",db_mars_game[[#This Row],[purchase_date]])</f>
        <v>43645</v>
      </c>
      <c r="F77" s="1" t="str">
        <f>+IF(db_mars_game[[#This Row],[start_date]]="","NULL",db_mars_game[[#This Row],[purchase_date]])</f>
        <v>NULL</v>
      </c>
      <c r="G77" s="1" t="str">
        <f>+IF(db_mars_game[[#This Row],[finish_date]]="","NULL",db_mars_game[[#This Row],[start_date]])</f>
        <v>NULL</v>
      </c>
      <c r="H77" t="str">
        <f>+db_mars_game[[#This Row],[cover]]</f>
        <v>https://cdn.thegamesdb.net/images/original/boxart/front/10386-2.jpg</v>
      </c>
      <c r="I77" t="str">
        <f t="shared" si="8"/>
        <v>"Sleeping Dogs: Definitive Edition"</v>
      </c>
      <c r="J77">
        <f t="shared" si="9"/>
        <v>1</v>
      </c>
      <c r="K77" t="str">
        <f t="shared" si="10"/>
        <v>'2012-8-14'</v>
      </c>
      <c r="L77">
        <f t="shared" si="11"/>
        <v>6</v>
      </c>
      <c r="M77" t="str">
        <f t="shared" si="12"/>
        <v>'2019-6-29'</v>
      </c>
      <c r="N77" t="str">
        <f t="shared" si="13"/>
        <v>NULL</v>
      </c>
      <c r="O77" t="str">
        <f t="shared" si="14"/>
        <v>NULL</v>
      </c>
      <c r="P77" t="str">
        <f t="shared" si="15"/>
        <v>"https://cdn.thegamesdb.net/images/original/boxart/front/10386-2.jpg"</v>
      </c>
    </row>
    <row r="78" spans="1:16" x14ac:dyDescent="0.25">
      <c r="A78" t="str">
        <f>+db_mars_game[[#This Row],[title]]</f>
        <v>Day of Defeat: Source</v>
      </c>
      <c r="B78">
        <f>+db_mars_game[[#This Row],[status]]</f>
        <v>4</v>
      </c>
      <c r="C78" s="1">
        <f>+db_mars_game[[#This Row],[release_date]]</f>
        <v>38621</v>
      </c>
      <c r="D78">
        <f>+db_mars_game[[#This Row],[price]]</f>
        <v>0.99</v>
      </c>
      <c r="E78" s="1">
        <f>+IF(db_mars_game[[#This Row],[purchase_date]]="","NULL",db_mars_game[[#This Row],[purchase_date]])</f>
        <v>43655</v>
      </c>
      <c r="F78" s="1" t="str">
        <f>+IF(db_mars_game[[#This Row],[start_date]]="","NULL",db_mars_game[[#This Row],[purchase_date]])</f>
        <v>NULL</v>
      </c>
      <c r="G78" s="1" t="str">
        <f>+IF(db_mars_game[[#This Row],[finish_date]]="","NULL",db_mars_game[[#This Row],[start_date]])</f>
        <v>NULL</v>
      </c>
      <c r="H78" t="str">
        <f>+db_mars_game[[#This Row],[cover]]</f>
        <v>https://cdn.thegamesdb.net/images/original/boxart/front/4199-2.jpg</v>
      </c>
      <c r="I78" t="str">
        <f t="shared" si="8"/>
        <v>"Day of Defeat: Source"</v>
      </c>
      <c r="J78">
        <f t="shared" si="9"/>
        <v>4</v>
      </c>
      <c r="K78" t="str">
        <f t="shared" si="10"/>
        <v>'2005-9-26'</v>
      </c>
      <c r="L78">
        <f t="shared" si="11"/>
        <v>0.99</v>
      </c>
      <c r="M78" t="str">
        <f t="shared" si="12"/>
        <v>'2019-7-9'</v>
      </c>
      <c r="N78" t="str">
        <f t="shared" si="13"/>
        <v>NULL</v>
      </c>
      <c r="O78" t="str">
        <f t="shared" si="14"/>
        <v>NULL</v>
      </c>
      <c r="P78" t="str">
        <f t="shared" si="15"/>
        <v>"https://cdn.thegamesdb.net/images/original/boxart/front/4199-2.jpg"</v>
      </c>
    </row>
    <row r="79" spans="1:16" x14ac:dyDescent="0.25">
      <c r="A79" t="str">
        <f>+db_mars_game[[#This Row],[title]]</f>
        <v>Deathmatch Classic</v>
      </c>
      <c r="B79">
        <f>+db_mars_game[[#This Row],[status]]</f>
        <v>4</v>
      </c>
      <c r="C79" s="1">
        <f>+db_mars_game[[#This Row],[release_date]]</f>
        <v>37043</v>
      </c>
      <c r="D79">
        <f>+db_mars_game[[#This Row],[price]]</f>
        <v>0.56999999999999995</v>
      </c>
      <c r="E79" s="1">
        <f>+IF(db_mars_game[[#This Row],[purchase_date]]="","NULL",db_mars_game[[#This Row],[purchase_date]])</f>
        <v>43655</v>
      </c>
      <c r="F79" s="1" t="str">
        <f>+IF(db_mars_game[[#This Row],[start_date]]="","NULL",db_mars_game[[#This Row],[purchase_date]])</f>
        <v>NULL</v>
      </c>
      <c r="G79" s="1" t="str">
        <f>+IF(db_mars_game[[#This Row],[finish_date]]="","NULL",db_mars_game[[#This Row],[start_date]])</f>
        <v>NULL</v>
      </c>
      <c r="H79" t="str">
        <f>+db_mars_game[[#This Row],[cover]]</f>
        <v>https://cdn.thegamesdb.net/images/original/boxart/front/18098-1.png</v>
      </c>
      <c r="I79" t="str">
        <f t="shared" si="8"/>
        <v>"Deathmatch Classic"</v>
      </c>
      <c r="J79">
        <f t="shared" si="9"/>
        <v>4</v>
      </c>
      <c r="K79" t="str">
        <f t="shared" si="10"/>
        <v>'2001-6-1'</v>
      </c>
      <c r="L79">
        <f t="shared" si="11"/>
        <v>0.56999999999999995</v>
      </c>
      <c r="M79" t="str">
        <f t="shared" si="12"/>
        <v>'2019-7-9'</v>
      </c>
      <c r="N79" t="str">
        <f t="shared" si="13"/>
        <v>NULL</v>
      </c>
      <c r="O79" t="str">
        <f t="shared" si="14"/>
        <v>NULL</v>
      </c>
      <c r="P79" t="str">
        <f t="shared" si="15"/>
        <v>"https://cdn.thegamesdb.net/images/original/boxart/front/18098-1.png"</v>
      </c>
    </row>
    <row r="80" spans="1:16" x14ac:dyDescent="0.25">
      <c r="A80" t="str">
        <f>+db_mars_game[[#This Row],[title]]</f>
        <v>Ricochet</v>
      </c>
      <c r="B80">
        <f>+db_mars_game[[#This Row],[status]]</f>
        <v>4</v>
      </c>
      <c r="C80" s="1">
        <f>+db_mars_game[[#This Row],[release_date]]</f>
        <v>36831</v>
      </c>
      <c r="D80">
        <f>+db_mars_game[[#This Row],[price]]</f>
        <v>0.56999999999999995</v>
      </c>
      <c r="E80" s="1">
        <f>+IF(db_mars_game[[#This Row],[purchase_date]]="","NULL",db_mars_game[[#This Row],[purchase_date]])</f>
        <v>43655</v>
      </c>
      <c r="F80" s="1" t="str">
        <f>+IF(db_mars_game[[#This Row],[start_date]]="","NULL",db_mars_game[[#This Row],[purchase_date]])</f>
        <v>NULL</v>
      </c>
      <c r="G80" s="1" t="str">
        <f>+IF(db_mars_game[[#This Row],[finish_date]]="","NULL",db_mars_game[[#This Row],[start_date]])</f>
        <v>NULL</v>
      </c>
      <c r="H80" t="str">
        <f>+db_mars_game[[#This Row],[cover]]</f>
        <v>https://cdn.thegamesdb.net/images/original/boxart/front/9108-1.jpg</v>
      </c>
      <c r="I80" t="str">
        <f t="shared" si="8"/>
        <v>"Ricochet"</v>
      </c>
      <c r="J80">
        <f t="shared" si="9"/>
        <v>4</v>
      </c>
      <c r="K80" t="str">
        <f t="shared" si="10"/>
        <v>'2000-11-1'</v>
      </c>
      <c r="L80">
        <f t="shared" si="11"/>
        <v>0.56999999999999995</v>
      </c>
      <c r="M80" t="str">
        <f t="shared" si="12"/>
        <v>'2019-7-9'</v>
      </c>
      <c r="N80" t="str">
        <f t="shared" si="13"/>
        <v>NULL</v>
      </c>
      <c r="O80" t="str">
        <f t="shared" si="14"/>
        <v>NULL</v>
      </c>
      <c r="P80" t="str">
        <f t="shared" si="15"/>
        <v>"https://cdn.thegamesdb.net/images/original/boxart/front/9108-1.jpg"</v>
      </c>
    </row>
    <row r="81" spans="1:16" x14ac:dyDescent="0.25">
      <c r="A81" t="str">
        <f>+db_mars_game[[#This Row],[title]]</f>
        <v>Counter-Strike: Source</v>
      </c>
      <c r="B81">
        <f>+db_mars_game[[#This Row],[status]]</f>
        <v>4</v>
      </c>
      <c r="C81" s="1">
        <f>+db_mars_game[[#This Row],[release_date]]</f>
        <v>38295</v>
      </c>
      <c r="D81">
        <f>+db_mars_game[[#This Row],[price]]</f>
        <v>0.99</v>
      </c>
      <c r="E81" s="1">
        <f>+IF(db_mars_game[[#This Row],[purchase_date]]="","NULL",db_mars_game[[#This Row],[purchase_date]])</f>
        <v>43655</v>
      </c>
      <c r="F81" s="1" t="str">
        <f>+IF(db_mars_game[[#This Row],[start_date]]="","NULL",db_mars_game[[#This Row],[purchase_date]])</f>
        <v>NULL</v>
      </c>
      <c r="G81" s="1" t="str">
        <f>+IF(db_mars_game[[#This Row],[finish_date]]="","NULL",db_mars_game[[#This Row],[start_date]])</f>
        <v>NULL</v>
      </c>
      <c r="H81" t="str">
        <f>+db_mars_game[[#This Row],[cover]]</f>
        <v>https://cdn.thegamesdb.net/images/original/boxart/front/3372-1.jpg</v>
      </c>
      <c r="I81" t="str">
        <f t="shared" si="8"/>
        <v>"Counter-Strike: Source"</v>
      </c>
      <c r="J81">
        <f t="shared" si="9"/>
        <v>4</v>
      </c>
      <c r="K81" t="str">
        <f t="shared" si="10"/>
        <v>'2004-11-4'</v>
      </c>
      <c r="L81">
        <f t="shared" si="11"/>
        <v>0.99</v>
      </c>
      <c r="M81" t="str">
        <f t="shared" si="12"/>
        <v>'2019-7-9'</v>
      </c>
      <c r="N81" t="str">
        <f t="shared" si="13"/>
        <v>NULL</v>
      </c>
      <c r="O81" t="str">
        <f t="shared" si="14"/>
        <v>NULL</v>
      </c>
      <c r="P81" t="str">
        <f t="shared" si="15"/>
        <v>"https://cdn.thegamesdb.net/images/original/boxart/front/3372-1.jpg"</v>
      </c>
    </row>
    <row r="82" spans="1:16" x14ac:dyDescent="0.25">
      <c r="A82" t="str">
        <f>+db_mars_game[[#This Row],[title]]</f>
        <v>The Lab</v>
      </c>
      <c r="B82">
        <f>+db_mars_game[[#This Row],[status]]</f>
        <v>1</v>
      </c>
      <c r="C82" s="1">
        <f>+db_mars_game[[#This Row],[release_date]]</f>
        <v>42465</v>
      </c>
      <c r="D82">
        <f>+db_mars_game[[#This Row],[price]]</f>
        <v>0</v>
      </c>
      <c r="E82" s="1">
        <f>+IF(db_mars_game[[#This Row],[purchase_date]]="","NULL",db_mars_game[[#This Row],[purchase_date]])</f>
        <v>43655</v>
      </c>
      <c r="F82" s="1" t="str">
        <f>+IF(db_mars_game[[#This Row],[start_date]]="","NULL",db_mars_game[[#This Row],[purchase_date]])</f>
        <v>NULL</v>
      </c>
      <c r="G82" s="1" t="str">
        <f>+IF(db_mars_game[[#This Row],[finish_date]]="","NULL",db_mars_game[[#This Row],[start_date]])</f>
        <v>NULL</v>
      </c>
      <c r="H82" t="str">
        <f>+db_mars_game[[#This Row],[cover]]</f>
        <v>https://cdn.thegamesdb.net/images/original/boxart/front/66992-1.jpg</v>
      </c>
      <c r="I82" t="str">
        <f t="shared" si="8"/>
        <v>"The Lab"</v>
      </c>
      <c r="J82">
        <f t="shared" si="9"/>
        <v>1</v>
      </c>
      <c r="K82" t="str">
        <f t="shared" si="10"/>
        <v>'2016-4-5'</v>
      </c>
      <c r="L82">
        <f t="shared" si="11"/>
        <v>0</v>
      </c>
      <c r="M82" t="str">
        <f t="shared" si="12"/>
        <v>'2019-7-9'</v>
      </c>
      <c r="N82" t="str">
        <f t="shared" si="13"/>
        <v>NULL</v>
      </c>
      <c r="O82" t="str">
        <f t="shared" si="14"/>
        <v>NULL</v>
      </c>
      <c r="P82" t="str">
        <f t="shared" si="15"/>
        <v>"https://cdn.thegamesdb.net/images/original/boxart/front/66992-1.jpg"</v>
      </c>
    </row>
    <row r="83" spans="1:16" x14ac:dyDescent="0.25">
      <c r="A83" t="str">
        <f>+db_mars_game[[#This Row],[title]]</f>
        <v>Fallout New Vegas Ultimate</v>
      </c>
      <c r="B83">
        <f>+db_mars_game[[#This Row],[status]]</f>
        <v>3</v>
      </c>
      <c r="C83" s="1">
        <f>+db_mars_game[[#This Row],[release_date]]</f>
        <v>40470</v>
      </c>
      <c r="D83">
        <f>+db_mars_game[[#This Row],[price]]</f>
        <v>12.48</v>
      </c>
      <c r="E83" s="1">
        <f>+IF(db_mars_game[[#This Row],[purchase_date]]="","NULL",db_mars_game[[#This Row],[purchase_date]])</f>
        <v>43673</v>
      </c>
      <c r="F83" s="1">
        <f>+IF(db_mars_game[[#This Row],[start_date]]="","NULL",db_mars_game[[#This Row],[purchase_date]])</f>
        <v>43673</v>
      </c>
      <c r="G83" s="1">
        <f>+IF(db_mars_game[[#This Row],[finish_date]]="","NULL",db_mars_game[[#This Row],[start_date]])</f>
        <v>43822</v>
      </c>
      <c r="H83" t="str">
        <f>+db_mars_game[[#This Row],[cover]]</f>
        <v>https://cdn.thegamesdb.net/images/original/boxart/front/60281-1.jpg</v>
      </c>
      <c r="I83" t="str">
        <f t="shared" si="8"/>
        <v>"Fallout New Vegas Ultimate"</v>
      </c>
      <c r="J83">
        <f t="shared" si="9"/>
        <v>3</v>
      </c>
      <c r="K83" t="str">
        <f t="shared" si="10"/>
        <v>'2010-10-19'</v>
      </c>
      <c r="L83">
        <f t="shared" si="11"/>
        <v>12.48</v>
      </c>
      <c r="M83" t="str">
        <f t="shared" si="12"/>
        <v>'2019-7-27'</v>
      </c>
      <c r="N83" t="str">
        <f t="shared" si="13"/>
        <v>'2019-7-27'</v>
      </c>
      <c r="O83" t="str">
        <f t="shared" si="14"/>
        <v>'2019-12-23'</v>
      </c>
      <c r="P83" t="str">
        <f t="shared" si="15"/>
        <v>"https://cdn.thegamesdb.net/images/original/boxart/front/60281-1.jpg"</v>
      </c>
    </row>
    <row r="84" spans="1:16" x14ac:dyDescent="0.25">
      <c r="A84" t="str">
        <f>+db_mars_game[[#This Row],[title]]</f>
        <v>Fallout 4: Game of the Year Edition</v>
      </c>
      <c r="B84">
        <f>+db_mars_game[[#This Row],[status]]</f>
        <v>1</v>
      </c>
      <c r="C84" s="1">
        <f>+db_mars_game[[#This Row],[release_date]]</f>
        <v>42318</v>
      </c>
      <c r="D84">
        <f>+db_mars_game[[#This Row],[price]]</f>
        <v>47.47</v>
      </c>
      <c r="E84" s="1">
        <f>+IF(db_mars_game[[#This Row],[purchase_date]]="","NULL",db_mars_game[[#This Row],[purchase_date]])</f>
        <v>43673</v>
      </c>
      <c r="F84" s="1" t="str">
        <f>+IF(db_mars_game[[#This Row],[start_date]]="","NULL",db_mars_game[[#This Row],[purchase_date]])</f>
        <v>NULL</v>
      </c>
      <c r="G84" s="1" t="str">
        <f>+IF(db_mars_game[[#This Row],[finish_date]]="","NULL",db_mars_game[[#This Row],[start_date]])</f>
        <v>NULL</v>
      </c>
      <c r="H84" t="str">
        <f>+db_mars_game[[#This Row],[cover]]</f>
        <v>https://cdn.thegamesdb.net/images/original/boxart/front/29227-1.jpg</v>
      </c>
      <c r="I84" t="str">
        <f t="shared" si="8"/>
        <v>"Fallout 4: Game of the Year Edition"</v>
      </c>
      <c r="J84">
        <f t="shared" si="9"/>
        <v>1</v>
      </c>
      <c r="K84" t="str">
        <f t="shared" si="10"/>
        <v>'2015-11-10'</v>
      </c>
      <c r="L84">
        <f t="shared" si="11"/>
        <v>47.47</v>
      </c>
      <c r="M84" t="str">
        <f t="shared" si="12"/>
        <v>'2019-7-27'</v>
      </c>
      <c r="N84" t="str">
        <f t="shared" si="13"/>
        <v>NULL</v>
      </c>
      <c r="O84" t="str">
        <f t="shared" si="14"/>
        <v>NULL</v>
      </c>
      <c r="P84" t="str">
        <f t="shared" si="15"/>
        <v>"https://cdn.thegamesdb.net/images/original/boxart/front/29227-1.jpg"</v>
      </c>
    </row>
    <row r="85" spans="1:16" x14ac:dyDescent="0.25">
      <c r="A85" t="str">
        <f>+db_mars_game[[#This Row],[title]]</f>
        <v>DiRT Rally</v>
      </c>
      <c r="B85">
        <f>+db_mars_game[[#This Row],[status]]</f>
        <v>4</v>
      </c>
      <c r="C85" s="1">
        <f>+db_mars_game[[#This Row],[release_date]]</f>
        <v>42345</v>
      </c>
      <c r="D85">
        <f>+db_mars_game[[#This Row],[price]]</f>
        <v>0</v>
      </c>
      <c r="E85" s="1">
        <f>+IF(db_mars_game[[#This Row],[purchase_date]]="","NULL",db_mars_game[[#This Row],[purchase_date]])</f>
        <v>43722</v>
      </c>
      <c r="F85" s="1" t="str">
        <f>+IF(db_mars_game[[#This Row],[start_date]]="","NULL",db_mars_game[[#This Row],[purchase_date]])</f>
        <v>NULL</v>
      </c>
      <c r="G85" s="1" t="str">
        <f>+IF(db_mars_game[[#This Row],[finish_date]]="","NULL",db_mars_game[[#This Row],[start_date]])</f>
        <v>NULL</v>
      </c>
      <c r="H85" t="str">
        <f>+db_mars_game[[#This Row],[cover]]</f>
        <v>https://cdn.thegamesdb.net/images/original/boxart/front/33513-1.jpg</v>
      </c>
      <c r="I85" t="str">
        <f t="shared" si="8"/>
        <v>"DiRT Rally"</v>
      </c>
      <c r="J85">
        <f t="shared" si="9"/>
        <v>4</v>
      </c>
      <c r="K85" t="str">
        <f t="shared" si="10"/>
        <v>'2015-12-7'</v>
      </c>
      <c r="L85">
        <f t="shared" si="11"/>
        <v>0</v>
      </c>
      <c r="M85" t="str">
        <f t="shared" si="12"/>
        <v>'2019-9-14'</v>
      </c>
      <c r="N85" t="str">
        <f t="shared" si="13"/>
        <v>NULL</v>
      </c>
      <c r="O85" t="str">
        <f t="shared" si="14"/>
        <v>NULL</v>
      </c>
      <c r="P85" t="str">
        <f t="shared" si="15"/>
        <v>"https://cdn.thegamesdb.net/images/original/boxart/front/33513-1.jpg"</v>
      </c>
    </row>
    <row r="86" spans="1:16" x14ac:dyDescent="0.25">
      <c r="A86" t="str">
        <f>+db_mars_game[[#This Row],[title]]</f>
        <v>LEGO Batman: The Videogame</v>
      </c>
      <c r="B86">
        <f>+db_mars_game[[#This Row],[status]]</f>
        <v>1</v>
      </c>
      <c r="C86" s="1">
        <f>+db_mars_game[[#This Row],[release_date]]</f>
        <v>39714</v>
      </c>
      <c r="D86">
        <f>+db_mars_game[[#This Row],[price]]</f>
        <v>0</v>
      </c>
      <c r="E86" s="1">
        <f>+IF(db_mars_game[[#This Row],[purchase_date]]="","NULL",db_mars_game[[#This Row],[purchase_date]])</f>
        <v>43728</v>
      </c>
      <c r="F86" s="1" t="str">
        <f>+IF(db_mars_game[[#This Row],[start_date]]="","NULL",db_mars_game[[#This Row],[purchase_date]])</f>
        <v>NULL</v>
      </c>
      <c r="G86" s="1" t="str">
        <f>+IF(db_mars_game[[#This Row],[finish_date]]="","NULL",db_mars_game[[#This Row],[start_date]])</f>
        <v>NULL</v>
      </c>
      <c r="H86" t="str">
        <f>+db_mars_game[[#This Row],[cover]]</f>
        <v>https://cdn.thegamesdb.net/images/original/boxart/front/8972-1.jpg</v>
      </c>
      <c r="I86" t="str">
        <f t="shared" si="8"/>
        <v>"LEGO Batman: The Videogame"</v>
      </c>
      <c r="J86">
        <f t="shared" si="9"/>
        <v>1</v>
      </c>
      <c r="K86" t="str">
        <f t="shared" si="10"/>
        <v>'2008-9-23'</v>
      </c>
      <c r="L86">
        <f t="shared" si="11"/>
        <v>0</v>
      </c>
      <c r="M86" t="str">
        <f t="shared" si="12"/>
        <v>'2019-9-20'</v>
      </c>
      <c r="N86" t="str">
        <f t="shared" si="13"/>
        <v>NULL</v>
      </c>
      <c r="O86" t="str">
        <f t="shared" si="14"/>
        <v>NULL</v>
      </c>
      <c r="P86" t="str">
        <f t="shared" si="15"/>
        <v>"https://cdn.thegamesdb.net/images/original/boxart/front/8972-1.jpg"</v>
      </c>
    </row>
    <row r="87" spans="1:16" x14ac:dyDescent="0.25">
      <c r="A87" t="str">
        <f>+db_mars_game[[#This Row],[title]]</f>
        <v>EGO Batman 2: DC Super Heroes</v>
      </c>
      <c r="B87">
        <f>+db_mars_game[[#This Row],[status]]</f>
        <v>1</v>
      </c>
      <c r="C87" s="1">
        <f>+db_mars_game[[#This Row],[release_date]]</f>
        <v>41079</v>
      </c>
      <c r="D87">
        <f>+db_mars_game[[#This Row],[price]]</f>
        <v>0</v>
      </c>
      <c r="E87" s="1">
        <f>+IF(db_mars_game[[#This Row],[purchase_date]]="","NULL",db_mars_game[[#This Row],[purchase_date]])</f>
        <v>43728</v>
      </c>
      <c r="F87" s="1" t="str">
        <f>+IF(db_mars_game[[#This Row],[start_date]]="","NULL",db_mars_game[[#This Row],[purchase_date]])</f>
        <v>NULL</v>
      </c>
      <c r="G87" s="1" t="str">
        <f>+IF(db_mars_game[[#This Row],[finish_date]]="","NULL",db_mars_game[[#This Row],[start_date]])</f>
        <v>NULL</v>
      </c>
      <c r="H87" t="str">
        <f>+db_mars_game[[#This Row],[cover]]</f>
        <v>https://cdn.thegamesdb.net/images/original/boxart/front/10668-1.jpg</v>
      </c>
      <c r="I87" t="str">
        <f t="shared" si="8"/>
        <v>"EGO Batman 2: DC Super Heroes"</v>
      </c>
      <c r="J87">
        <f t="shared" si="9"/>
        <v>1</v>
      </c>
      <c r="K87" t="str">
        <f t="shared" si="10"/>
        <v>'2012-6-19'</v>
      </c>
      <c r="L87">
        <f t="shared" si="11"/>
        <v>0</v>
      </c>
      <c r="M87" t="str">
        <f t="shared" si="12"/>
        <v>'2019-9-20'</v>
      </c>
      <c r="N87" t="str">
        <f t="shared" si="13"/>
        <v>NULL</v>
      </c>
      <c r="O87" t="str">
        <f t="shared" si="14"/>
        <v>NULL</v>
      </c>
      <c r="P87" t="str">
        <f t="shared" si="15"/>
        <v>"https://cdn.thegamesdb.net/images/original/boxart/front/10668-1.jpg"</v>
      </c>
    </row>
    <row r="88" spans="1:16" x14ac:dyDescent="0.25">
      <c r="A88" t="str">
        <f>+db_mars_game[[#This Row],[title]]</f>
        <v>LEGO Batman 3: Beyond Gotham</v>
      </c>
      <c r="B88">
        <f>+db_mars_game[[#This Row],[status]]</f>
        <v>1</v>
      </c>
      <c r="C88" s="1">
        <f>+db_mars_game[[#This Row],[release_date]]</f>
        <v>41954</v>
      </c>
      <c r="D88">
        <f>+db_mars_game[[#This Row],[price]]</f>
        <v>0</v>
      </c>
      <c r="E88" s="1">
        <f>+IF(db_mars_game[[#This Row],[purchase_date]]="","NULL",db_mars_game[[#This Row],[purchase_date]])</f>
        <v>43728</v>
      </c>
      <c r="F88" s="1" t="str">
        <f>+IF(db_mars_game[[#This Row],[start_date]]="","NULL",db_mars_game[[#This Row],[purchase_date]])</f>
        <v>NULL</v>
      </c>
      <c r="G88" s="1" t="str">
        <f>+IF(db_mars_game[[#This Row],[finish_date]]="","NULL",db_mars_game[[#This Row],[start_date]])</f>
        <v>NULL</v>
      </c>
      <c r="H88" t="str">
        <f>+db_mars_game[[#This Row],[cover]]</f>
        <v>https://cdn.thegamesdb.net/images/original/boxart/front/25080-1.jpg</v>
      </c>
      <c r="I88" t="str">
        <f t="shared" si="8"/>
        <v>"LEGO Batman 3: Beyond Gotham"</v>
      </c>
      <c r="J88">
        <f t="shared" si="9"/>
        <v>1</v>
      </c>
      <c r="K88" t="str">
        <f t="shared" si="10"/>
        <v>'2014-11-11'</v>
      </c>
      <c r="L88">
        <f t="shared" si="11"/>
        <v>0</v>
      </c>
      <c r="M88" t="str">
        <f t="shared" si="12"/>
        <v>'2019-9-20'</v>
      </c>
      <c r="N88" t="str">
        <f t="shared" si="13"/>
        <v>NULL</v>
      </c>
      <c r="O88" t="str">
        <f t="shared" si="14"/>
        <v>NULL</v>
      </c>
      <c r="P88" t="str">
        <f t="shared" si="15"/>
        <v>"https://cdn.thegamesdb.net/images/original/boxart/front/25080-1.jpg"</v>
      </c>
    </row>
    <row r="89" spans="1:16" x14ac:dyDescent="0.25">
      <c r="A89" t="str">
        <f>+db_mars_game[[#This Row],[title]]</f>
        <v>Destiny 2</v>
      </c>
      <c r="B89">
        <f>+db_mars_game[[#This Row],[status]]</f>
        <v>4</v>
      </c>
      <c r="C89" s="1">
        <f>+db_mars_game[[#This Row],[release_date]]</f>
        <v>43032</v>
      </c>
      <c r="D89">
        <f>+db_mars_game[[#This Row],[price]]</f>
        <v>0</v>
      </c>
      <c r="E89" s="1">
        <f>+IF(db_mars_game[[#This Row],[purchase_date]]="","NULL",db_mars_game[[#This Row],[purchase_date]])</f>
        <v>43741</v>
      </c>
      <c r="F89" s="1" t="str">
        <f>+IF(db_mars_game[[#This Row],[start_date]]="","NULL",db_mars_game[[#This Row],[purchase_date]])</f>
        <v>NULL</v>
      </c>
      <c r="G89" s="1" t="str">
        <f>+IF(db_mars_game[[#This Row],[finish_date]]="","NULL",db_mars_game[[#This Row],[start_date]])</f>
        <v>NULL</v>
      </c>
      <c r="H89" t="str">
        <f>+db_mars_game[[#This Row],[cover]]</f>
        <v>https://cdn.thegamesdb.net/images/original/boxart/front/50624-1.jpg</v>
      </c>
      <c r="I89" t="str">
        <f t="shared" si="8"/>
        <v>"Destiny 2"</v>
      </c>
      <c r="J89">
        <f t="shared" si="9"/>
        <v>4</v>
      </c>
      <c r="K89" t="str">
        <f t="shared" si="10"/>
        <v>'2017-10-24'</v>
      </c>
      <c r="L89">
        <f t="shared" si="11"/>
        <v>0</v>
      </c>
      <c r="M89" t="str">
        <f t="shared" si="12"/>
        <v>'2019-10-3'</v>
      </c>
      <c r="N89" t="str">
        <f t="shared" si="13"/>
        <v>NULL</v>
      </c>
      <c r="O89" t="str">
        <f t="shared" si="14"/>
        <v>NULL</v>
      </c>
      <c r="P89" t="str">
        <f t="shared" si="15"/>
        <v>"https://cdn.thegamesdb.net/images/original/boxart/front/50624-1.jpg"</v>
      </c>
    </row>
    <row r="90" spans="1:16" x14ac:dyDescent="0.25">
      <c r="A90" t="str">
        <f>+db_mars_game[[#This Row],[title]]</f>
        <v>Q.U.B.E. 2</v>
      </c>
      <c r="B90">
        <f>+db_mars_game[[#This Row],[status]]</f>
        <v>1</v>
      </c>
      <c r="C90" s="1">
        <f>+db_mars_game[[#This Row],[release_date]]</f>
        <v>43172</v>
      </c>
      <c r="D90">
        <f>+db_mars_game[[#This Row],[price]]</f>
        <v>0</v>
      </c>
      <c r="E90" s="1">
        <f>+IF(db_mars_game[[#This Row],[purchase_date]]="","NULL",db_mars_game[[#This Row],[purchase_date]])</f>
        <v>43762</v>
      </c>
      <c r="F90" s="1" t="str">
        <f>+IF(db_mars_game[[#This Row],[start_date]]="","NULL",db_mars_game[[#This Row],[purchase_date]])</f>
        <v>NULL</v>
      </c>
      <c r="G90" s="1" t="str">
        <f>+IF(db_mars_game[[#This Row],[finish_date]]="","NULL",db_mars_game[[#This Row],[start_date]])</f>
        <v>NULL</v>
      </c>
      <c r="H90" t="str">
        <f>+db_mars_game[[#This Row],[cover]]</f>
        <v>https://cdn.thegamesdb.net/images/original/boxart/front/53849-1.jpg</v>
      </c>
      <c r="I90" t="str">
        <f t="shared" si="8"/>
        <v>"Q.U.B.E. 2"</v>
      </c>
      <c r="J90">
        <f t="shared" si="9"/>
        <v>1</v>
      </c>
      <c r="K90" t="str">
        <f t="shared" si="10"/>
        <v>'2018-3-13'</v>
      </c>
      <c r="L90">
        <f t="shared" si="11"/>
        <v>0</v>
      </c>
      <c r="M90" t="str">
        <f t="shared" si="12"/>
        <v>'2019-10-24'</v>
      </c>
      <c r="N90" t="str">
        <f t="shared" si="13"/>
        <v>NULL</v>
      </c>
      <c r="O90" t="str">
        <f t="shared" si="14"/>
        <v>NULL</v>
      </c>
      <c r="P90" t="str">
        <f t="shared" si="15"/>
        <v>"https://cdn.thegamesdb.net/images/original/boxart/front/53849-1.jpg"</v>
      </c>
    </row>
    <row r="91" spans="1:16" x14ac:dyDescent="0.25">
      <c r="A91" t="str">
        <f>+db_mars_game[[#This Row],[title]]</f>
        <v>Layers of Fear</v>
      </c>
      <c r="B91">
        <f>+db_mars_game[[#This Row],[status]]</f>
        <v>1</v>
      </c>
      <c r="C91" s="1">
        <f>+db_mars_game[[#This Row],[release_date]]</f>
        <v>42415</v>
      </c>
      <c r="D91">
        <f>+db_mars_game[[#This Row],[price]]</f>
        <v>0</v>
      </c>
      <c r="E91" s="1">
        <f>+IF(db_mars_game[[#This Row],[purchase_date]]="","NULL",db_mars_game[[#This Row],[purchase_date]])</f>
        <v>43762</v>
      </c>
      <c r="F91" s="1" t="str">
        <f>+IF(db_mars_game[[#This Row],[start_date]]="","NULL",db_mars_game[[#This Row],[purchase_date]])</f>
        <v>NULL</v>
      </c>
      <c r="G91" s="1" t="str">
        <f>+IF(db_mars_game[[#This Row],[finish_date]]="","NULL",db_mars_game[[#This Row],[start_date]])</f>
        <v>NULL</v>
      </c>
      <c r="H91" t="str">
        <f>+db_mars_game[[#This Row],[cover]]</f>
        <v>https://cdn.thegamesdb.net/images/original/boxart/front/50396-1.jpg</v>
      </c>
      <c r="I91" t="str">
        <f t="shared" si="8"/>
        <v>"Layers of Fear"</v>
      </c>
      <c r="J91">
        <f t="shared" si="9"/>
        <v>1</v>
      </c>
      <c r="K91" t="str">
        <f t="shared" si="10"/>
        <v>'2016-2-15'</v>
      </c>
      <c r="L91">
        <f t="shared" si="11"/>
        <v>0</v>
      </c>
      <c r="M91" t="str">
        <f t="shared" si="12"/>
        <v>'2019-10-24'</v>
      </c>
      <c r="N91" t="str">
        <f t="shared" si="13"/>
        <v>NULL</v>
      </c>
      <c r="O91" t="str">
        <f t="shared" si="14"/>
        <v>NULL</v>
      </c>
      <c r="P91" t="str">
        <f t="shared" si="15"/>
        <v>"https://cdn.thegamesdb.net/images/original/boxart/front/50396-1.jpg"</v>
      </c>
    </row>
    <row r="92" spans="1:16" x14ac:dyDescent="0.25">
      <c r="A92" t="str">
        <f>+db_mars_game[[#This Row],[title]]</f>
        <v>Rise of the Tomb Raider: 20 Year Celebration</v>
      </c>
      <c r="B92">
        <f>+db_mars_game[[#This Row],[status]]</f>
        <v>3</v>
      </c>
      <c r="C92" s="1">
        <f>+db_mars_game[[#This Row],[release_date]]</f>
        <v>42397</v>
      </c>
      <c r="D92">
        <f>+db_mars_game[[#This Row],[price]]</f>
        <v>28.5</v>
      </c>
      <c r="E92" s="1">
        <f>+IF(db_mars_game[[#This Row],[purchase_date]]="","NULL",db_mars_game[[#This Row],[purchase_date]])</f>
        <v>43825</v>
      </c>
      <c r="F92" s="1">
        <f>+IF(db_mars_game[[#This Row],[start_date]]="","NULL",db_mars_game[[#This Row],[purchase_date]])</f>
        <v>43825</v>
      </c>
      <c r="G92" s="1">
        <f>+IF(db_mars_game[[#This Row],[finish_date]]="","NULL",db_mars_game[[#This Row],[start_date]])</f>
        <v>44094</v>
      </c>
      <c r="H92" t="str">
        <f>+db_mars_game[[#This Row],[cover]]</f>
        <v>https://cdn.thegamesdb.net/images/original/boxart/front/34835-1.jpg</v>
      </c>
      <c r="I92" t="str">
        <f t="shared" si="8"/>
        <v>"Rise of the Tomb Raider: 20 Year Celebration"</v>
      </c>
      <c r="J92">
        <f t="shared" si="9"/>
        <v>3</v>
      </c>
      <c r="K92" t="str">
        <f t="shared" si="10"/>
        <v>'2016-1-28'</v>
      </c>
      <c r="L92">
        <f t="shared" si="11"/>
        <v>28.5</v>
      </c>
      <c r="M92" t="str">
        <f t="shared" si="12"/>
        <v>'2019-12-26'</v>
      </c>
      <c r="N92" t="str">
        <f t="shared" si="13"/>
        <v>'2019-12-26'</v>
      </c>
      <c r="O92" t="str">
        <f t="shared" si="14"/>
        <v>'2020-9-20'</v>
      </c>
      <c r="P92" t="str">
        <f t="shared" si="15"/>
        <v>"https://cdn.thegamesdb.net/images/original/boxart/front/34835-1.jpg"</v>
      </c>
    </row>
    <row r="93" spans="1:16" x14ac:dyDescent="0.25">
      <c r="A93" t="str">
        <f>+db_mars_game[[#This Row],[title]]</f>
        <v>The Elder Scrolls IV: Oblivion - Game of the Year Edition Deluxe</v>
      </c>
      <c r="B93">
        <f>+db_mars_game[[#This Row],[status]]</f>
        <v>1</v>
      </c>
      <c r="C93" s="1">
        <f>+db_mars_game[[#This Row],[release_date]]</f>
        <v>38796</v>
      </c>
      <c r="D93">
        <f>+db_mars_game[[#This Row],[price]]</f>
        <v>10.67</v>
      </c>
      <c r="E93" s="1">
        <f>+IF(db_mars_game[[#This Row],[purchase_date]]="","NULL",db_mars_game[[#This Row],[purchase_date]])</f>
        <v>43830</v>
      </c>
      <c r="F93" s="1" t="str">
        <f>+IF(db_mars_game[[#This Row],[start_date]]="","NULL",db_mars_game[[#This Row],[purchase_date]])</f>
        <v>NULL</v>
      </c>
      <c r="G93" s="1" t="str">
        <f>+IF(db_mars_game[[#This Row],[finish_date]]="","NULL",db_mars_game[[#This Row],[start_date]])</f>
        <v>NULL</v>
      </c>
      <c r="H93" t="str">
        <f>+db_mars_game[[#This Row],[cover]]</f>
        <v>https://cdn.thegamesdb.net/images/original/boxart/front/60283-1.jpg</v>
      </c>
      <c r="I93" t="str">
        <f t="shared" si="8"/>
        <v>"The Elder Scrolls IV: Oblivion - Game of the Year Edition Deluxe"</v>
      </c>
      <c r="J93">
        <f t="shared" si="9"/>
        <v>1</v>
      </c>
      <c r="K93" t="str">
        <f t="shared" si="10"/>
        <v>'2006-3-20'</v>
      </c>
      <c r="L93">
        <f t="shared" si="11"/>
        <v>10.67</v>
      </c>
      <c r="M93" t="str">
        <f t="shared" si="12"/>
        <v>'2019-12-31'</v>
      </c>
      <c r="N93" t="str">
        <f t="shared" si="13"/>
        <v>NULL</v>
      </c>
      <c r="O93" t="str">
        <f t="shared" si="14"/>
        <v>NULL</v>
      </c>
      <c r="P93" t="str">
        <f t="shared" si="15"/>
        <v>"https://cdn.thegamesdb.net/images/original/boxart/front/60283-1.jpg"</v>
      </c>
    </row>
    <row r="94" spans="1:16" x14ac:dyDescent="0.25">
      <c r="A94" t="str">
        <f>+db_mars_game[[#This Row],[title]]</f>
        <v>Metro 2033 Redux</v>
      </c>
      <c r="B94">
        <f>+db_mars_game[[#This Row],[status]]</f>
        <v>3</v>
      </c>
      <c r="C94" s="1">
        <f>+db_mars_game[[#This Row],[release_date]]</f>
        <v>41876</v>
      </c>
      <c r="D94">
        <f>+db_mars_game[[#This Row],[price]]</f>
        <v>9.36</v>
      </c>
      <c r="E94" s="1">
        <f>+IF(db_mars_game[[#This Row],[purchase_date]]="","NULL",db_mars_game[[#This Row],[purchase_date]])</f>
        <v>43855</v>
      </c>
      <c r="F94" s="1">
        <f>+IF(db_mars_game[[#This Row],[start_date]]="","NULL",db_mars_game[[#This Row],[purchase_date]])</f>
        <v>43855</v>
      </c>
      <c r="G94" s="1">
        <f>+IF(db_mars_game[[#This Row],[finish_date]]="","NULL",db_mars_game[[#This Row],[start_date]])</f>
        <v>44188</v>
      </c>
      <c r="H94" t="str">
        <f>+db_mars_game[[#This Row],[cover]]</f>
        <v>https://cdn.thegamesdb.net/images/original/boxart/front/27774-1.jpg</v>
      </c>
      <c r="I94" t="str">
        <f t="shared" si="8"/>
        <v>"Metro 2033 Redux"</v>
      </c>
      <c r="J94">
        <f t="shared" si="9"/>
        <v>3</v>
      </c>
      <c r="K94" t="str">
        <f t="shared" si="10"/>
        <v>'2014-8-25'</v>
      </c>
      <c r="L94">
        <f t="shared" si="11"/>
        <v>9.36</v>
      </c>
      <c r="M94" t="str">
        <f t="shared" si="12"/>
        <v>'2020-1-25'</v>
      </c>
      <c r="N94" t="str">
        <f t="shared" si="13"/>
        <v>'2020-1-25'</v>
      </c>
      <c r="O94" t="str">
        <f t="shared" si="14"/>
        <v>'2020-12-23'</v>
      </c>
      <c r="P94" t="str">
        <f t="shared" si="15"/>
        <v>"https://cdn.thegamesdb.net/images/original/boxart/front/27774-1.jpg"</v>
      </c>
    </row>
    <row r="95" spans="1:16" x14ac:dyDescent="0.25">
      <c r="A95" t="str">
        <f>+db_mars_game[[#This Row],[title]]</f>
        <v>Metro Last Light Redux</v>
      </c>
      <c r="B95">
        <f>+db_mars_game[[#This Row],[status]]</f>
        <v>1</v>
      </c>
      <c r="C95" s="1">
        <f>+db_mars_game[[#This Row],[release_date]]</f>
        <v>41876</v>
      </c>
      <c r="D95">
        <f>+db_mars_game[[#This Row],[price]]</f>
        <v>9.36</v>
      </c>
      <c r="E95" s="1">
        <f>+IF(db_mars_game[[#This Row],[purchase_date]]="","NULL",db_mars_game[[#This Row],[purchase_date]])</f>
        <v>43855</v>
      </c>
      <c r="F95" s="1" t="str">
        <f>+IF(db_mars_game[[#This Row],[start_date]]="","NULL",db_mars_game[[#This Row],[purchase_date]])</f>
        <v>NULL</v>
      </c>
      <c r="G95" s="1" t="str">
        <f>+IF(db_mars_game[[#This Row],[finish_date]]="","NULL",db_mars_game[[#This Row],[start_date]])</f>
        <v>NULL</v>
      </c>
      <c r="H95" t="str">
        <f>+db_mars_game[[#This Row],[cover]]</f>
        <v>https://cdn.thegamesdb.net/images/original/boxart/front/27777-1.jpg</v>
      </c>
      <c r="I95" t="str">
        <f t="shared" si="8"/>
        <v>"Metro Last Light Redux"</v>
      </c>
      <c r="J95">
        <f t="shared" si="9"/>
        <v>1</v>
      </c>
      <c r="K95" t="str">
        <f t="shared" si="10"/>
        <v>'2014-8-25'</v>
      </c>
      <c r="L95">
        <f t="shared" si="11"/>
        <v>9.36</v>
      </c>
      <c r="M95" t="str">
        <f t="shared" si="12"/>
        <v>'2020-1-25'</v>
      </c>
      <c r="N95" t="str">
        <f t="shared" si="13"/>
        <v>NULL</v>
      </c>
      <c r="O95" t="str">
        <f t="shared" si="14"/>
        <v>NULL</v>
      </c>
      <c r="P95" t="str">
        <f t="shared" si="15"/>
        <v>"https://cdn.thegamesdb.net/images/original/boxart/front/27777-1.jpg"</v>
      </c>
    </row>
    <row r="96" spans="1:16" x14ac:dyDescent="0.25">
      <c r="A96" t="str">
        <f>+db_mars_game[[#This Row],[title]]</f>
        <v>South Park: The Stick of Truth</v>
      </c>
      <c r="B96">
        <f>+db_mars_game[[#This Row],[status]]</f>
        <v>1</v>
      </c>
      <c r="C96" s="1">
        <f>+db_mars_game[[#This Row],[release_date]]</f>
        <v>41702</v>
      </c>
      <c r="D96">
        <f>+db_mars_game[[#This Row],[price]]</f>
        <v>8.09</v>
      </c>
      <c r="E96" s="1">
        <f>+IF(db_mars_game[[#This Row],[purchase_date]]="","NULL",db_mars_game[[#This Row],[purchase_date]])</f>
        <v>43882</v>
      </c>
      <c r="F96" s="1" t="str">
        <f>+IF(db_mars_game[[#This Row],[start_date]]="","NULL",db_mars_game[[#This Row],[purchase_date]])</f>
        <v>NULL</v>
      </c>
      <c r="G96" s="1" t="str">
        <f>+IF(db_mars_game[[#This Row],[finish_date]]="","NULL",db_mars_game[[#This Row],[start_date]])</f>
        <v>NULL</v>
      </c>
      <c r="H96" t="str">
        <f>+db_mars_game[[#This Row],[cover]]</f>
        <v>https://cdn.thegamesdb.net/images/original/boxart/front/19779-1.jpg</v>
      </c>
      <c r="I96" t="str">
        <f t="shared" si="8"/>
        <v>"South Park: The Stick of Truth"</v>
      </c>
      <c r="J96">
        <f t="shared" si="9"/>
        <v>1</v>
      </c>
      <c r="K96" t="str">
        <f t="shared" si="10"/>
        <v>'2014-3-4'</v>
      </c>
      <c r="L96">
        <f t="shared" si="11"/>
        <v>8.09</v>
      </c>
      <c r="M96" t="str">
        <f t="shared" si="12"/>
        <v>'2020-2-21'</v>
      </c>
      <c r="N96" t="str">
        <f t="shared" si="13"/>
        <v>NULL</v>
      </c>
      <c r="O96" t="str">
        <f t="shared" si="14"/>
        <v>NULL</v>
      </c>
      <c r="P96" t="str">
        <f t="shared" si="15"/>
        <v>"https://cdn.thegamesdb.net/images/original/boxart/front/19779-1.jpg"</v>
      </c>
    </row>
    <row r="97" spans="1:16" x14ac:dyDescent="0.25">
      <c r="A97" t="str">
        <f>+db_mars_game[[#This Row],[title]]</f>
        <v>South Park The Fractured But Whole</v>
      </c>
      <c r="B97">
        <f>+db_mars_game[[#This Row],[status]]</f>
        <v>1</v>
      </c>
      <c r="C97" s="1">
        <f>+db_mars_game[[#This Row],[release_date]]</f>
        <v>43025</v>
      </c>
      <c r="D97">
        <f>+db_mars_game[[#This Row],[price]]</f>
        <v>13.5</v>
      </c>
      <c r="E97" s="1">
        <f>+IF(db_mars_game[[#This Row],[purchase_date]]="","NULL",db_mars_game[[#This Row],[purchase_date]])</f>
        <v>43882</v>
      </c>
      <c r="F97" s="1" t="str">
        <f>+IF(db_mars_game[[#This Row],[start_date]]="","NULL",db_mars_game[[#This Row],[purchase_date]])</f>
        <v>NULL</v>
      </c>
      <c r="G97" s="1" t="str">
        <f>+IF(db_mars_game[[#This Row],[finish_date]]="","NULL",db_mars_game[[#This Row],[start_date]])</f>
        <v>NULL</v>
      </c>
      <c r="H97" t="str">
        <f>+db_mars_game[[#This Row],[cover]]</f>
        <v>https://cdn.thegamesdb.net/images/original/boxart/front/51672-1.jpg</v>
      </c>
      <c r="I97" t="str">
        <f t="shared" si="8"/>
        <v>"South Park The Fractured But Whole"</v>
      </c>
      <c r="J97">
        <f t="shared" si="9"/>
        <v>1</v>
      </c>
      <c r="K97" t="str">
        <f t="shared" si="10"/>
        <v>'2017-10-17'</v>
      </c>
      <c r="L97">
        <f t="shared" si="11"/>
        <v>13.5</v>
      </c>
      <c r="M97" t="str">
        <f t="shared" si="12"/>
        <v>'2020-2-21'</v>
      </c>
      <c r="N97" t="str">
        <f t="shared" si="13"/>
        <v>NULL</v>
      </c>
      <c r="O97" t="str">
        <f t="shared" si="14"/>
        <v>NULL</v>
      </c>
      <c r="P97" t="str">
        <f t="shared" si="15"/>
        <v>"https://cdn.thegamesdb.net/images/original/boxart/front/51672-1.jpg"</v>
      </c>
    </row>
    <row r="98" spans="1:16" x14ac:dyDescent="0.25">
      <c r="A98" t="str">
        <f>+db_mars_game[[#This Row],[title]]</f>
        <v>Assassins Creed Syndicate</v>
      </c>
      <c r="B98">
        <f>+db_mars_game[[#This Row],[status]]</f>
        <v>1</v>
      </c>
      <c r="C98" s="1">
        <f>+db_mars_game[[#This Row],[release_date]]</f>
        <v>42300</v>
      </c>
      <c r="D98">
        <f>+db_mars_game[[#This Row],[price]]</f>
        <v>0</v>
      </c>
      <c r="E98" s="1">
        <f>+IF(db_mars_game[[#This Row],[purchase_date]]="","NULL",db_mars_game[[#This Row],[purchase_date]])</f>
        <v>43882</v>
      </c>
      <c r="F98" s="1" t="str">
        <f>+IF(db_mars_game[[#This Row],[start_date]]="","NULL",db_mars_game[[#This Row],[purchase_date]])</f>
        <v>NULL</v>
      </c>
      <c r="G98" s="1" t="str">
        <f>+IF(db_mars_game[[#This Row],[finish_date]]="","NULL",db_mars_game[[#This Row],[start_date]])</f>
        <v>NULL</v>
      </c>
      <c r="H98" t="str">
        <f>+db_mars_game[[#This Row],[cover]]</f>
        <v>https://cdn.thegamesdb.net/images/original/boxart/front/30645-1.jpg</v>
      </c>
      <c r="I98" t="str">
        <f t="shared" si="8"/>
        <v>"Assassins Creed Syndicate"</v>
      </c>
      <c r="J98">
        <f t="shared" si="9"/>
        <v>1</v>
      </c>
      <c r="K98" t="str">
        <f t="shared" si="10"/>
        <v>'2015-10-23'</v>
      </c>
      <c r="L98">
        <f t="shared" si="11"/>
        <v>0</v>
      </c>
      <c r="M98" t="str">
        <f t="shared" si="12"/>
        <v>'2020-2-21'</v>
      </c>
      <c r="N98" t="str">
        <f t="shared" si="13"/>
        <v>NULL</v>
      </c>
      <c r="O98" t="str">
        <f t="shared" si="14"/>
        <v>NULL</v>
      </c>
      <c r="P98" t="str">
        <f t="shared" si="15"/>
        <v>"https://cdn.thegamesdb.net/images/original/boxart/front/30645-1.jpg"</v>
      </c>
    </row>
    <row r="99" spans="1:16" x14ac:dyDescent="0.25">
      <c r="A99" t="str">
        <f>+db_mars_game[[#This Row],[title]]</f>
        <v>Black Desert Online</v>
      </c>
      <c r="B99">
        <f>+db_mars_game[[#This Row],[status]]</f>
        <v>4</v>
      </c>
      <c r="C99" s="1">
        <f>+db_mars_game[[#This Row],[release_date]]</f>
        <v>41985</v>
      </c>
      <c r="D99">
        <f>+db_mars_game[[#This Row],[price]]</f>
        <v>0</v>
      </c>
      <c r="E99" s="1">
        <f>+IF(db_mars_game[[#This Row],[purchase_date]]="","NULL",db_mars_game[[#This Row],[purchase_date]])</f>
        <v>43890</v>
      </c>
      <c r="F99" s="1" t="str">
        <f>+IF(db_mars_game[[#This Row],[start_date]]="","NULL",db_mars_game[[#This Row],[purchase_date]])</f>
        <v>NULL</v>
      </c>
      <c r="G99" s="1" t="str">
        <f>+IF(db_mars_game[[#This Row],[finish_date]]="","NULL",db_mars_game[[#This Row],[start_date]])</f>
        <v>NULL</v>
      </c>
      <c r="H99" t="str">
        <f>+db_mars_game[[#This Row],[cover]]</f>
        <v>https://cdn.thegamesdb.net/images/original/boxart/front/35464-1.jpg</v>
      </c>
      <c r="I99" t="str">
        <f t="shared" si="8"/>
        <v>"Black Desert Online"</v>
      </c>
      <c r="J99">
        <f t="shared" si="9"/>
        <v>4</v>
      </c>
      <c r="K99" t="str">
        <f t="shared" si="10"/>
        <v>'2014-12-12'</v>
      </c>
      <c r="L99">
        <f t="shared" si="11"/>
        <v>0</v>
      </c>
      <c r="M99" t="str">
        <f t="shared" si="12"/>
        <v>'2020-2-29'</v>
      </c>
      <c r="N99" t="str">
        <f t="shared" si="13"/>
        <v>NULL</v>
      </c>
      <c r="O99" t="str">
        <f t="shared" si="14"/>
        <v>NULL</v>
      </c>
      <c r="P99" t="str">
        <f t="shared" si="15"/>
        <v>"https://cdn.thegamesdb.net/images/original/boxart/front/35464-1.jpg"</v>
      </c>
    </row>
    <row r="100" spans="1:16" x14ac:dyDescent="0.25">
      <c r="A100" t="str">
        <f>+db_mars_game[[#This Row],[title]]</f>
        <v>The Stanley Parable</v>
      </c>
      <c r="B100">
        <f>+db_mars_game[[#This Row],[status]]</f>
        <v>1</v>
      </c>
      <c r="C100" s="1">
        <f>+db_mars_game[[#This Row],[release_date]]</f>
        <v>41564</v>
      </c>
      <c r="D100">
        <f>+db_mars_game[[#This Row],[price]]</f>
        <v>0</v>
      </c>
      <c r="E100" s="1">
        <f>+IF(db_mars_game[[#This Row],[purchase_date]]="","NULL",db_mars_game[[#This Row],[purchase_date]])</f>
        <v>43910</v>
      </c>
      <c r="F100" s="1" t="str">
        <f>+IF(db_mars_game[[#This Row],[start_date]]="","NULL",db_mars_game[[#This Row],[purchase_date]])</f>
        <v>NULL</v>
      </c>
      <c r="G100" s="1" t="str">
        <f>+IF(db_mars_game[[#This Row],[finish_date]]="","NULL",db_mars_game[[#This Row],[start_date]])</f>
        <v>NULL</v>
      </c>
      <c r="H100" t="str">
        <f>+db_mars_game[[#This Row],[cover]]</f>
        <v>https://cdn.thegamesdb.net/images/original/boxart/front/18045-1.jpg</v>
      </c>
      <c r="I100" t="str">
        <f t="shared" si="8"/>
        <v>"The Stanley Parable"</v>
      </c>
      <c r="J100">
        <f t="shared" si="9"/>
        <v>1</v>
      </c>
      <c r="K100" t="str">
        <f t="shared" si="10"/>
        <v>'2013-10-17'</v>
      </c>
      <c r="L100">
        <f t="shared" si="11"/>
        <v>0</v>
      </c>
      <c r="M100" t="str">
        <f t="shared" si="12"/>
        <v>'2020-3-20'</v>
      </c>
      <c r="N100" t="str">
        <f t="shared" si="13"/>
        <v>NULL</v>
      </c>
      <c r="O100" t="str">
        <f t="shared" si="14"/>
        <v>NULL</v>
      </c>
      <c r="P100" t="str">
        <f t="shared" si="15"/>
        <v>"https://cdn.thegamesdb.net/images/original/boxart/front/18045-1.jpg"</v>
      </c>
    </row>
    <row r="101" spans="1:16" x14ac:dyDescent="0.25">
      <c r="A101" t="str">
        <f>+db_mars_game[[#This Row],[title]]</f>
        <v>World War Z</v>
      </c>
      <c r="B101">
        <f>+db_mars_game[[#This Row],[status]]</f>
        <v>4</v>
      </c>
      <c r="C101" s="1">
        <f>+db_mars_game[[#This Row],[release_date]]</f>
        <v>43571</v>
      </c>
      <c r="D101">
        <f>+db_mars_game[[#This Row],[price]]</f>
        <v>0</v>
      </c>
      <c r="E101" s="1">
        <f>+IF(db_mars_game[[#This Row],[purchase_date]]="","NULL",db_mars_game[[#This Row],[purchase_date]])</f>
        <v>43916</v>
      </c>
      <c r="F101" s="1" t="str">
        <f>+IF(db_mars_game[[#This Row],[start_date]]="","NULL",db_mars_game[[#This Row],[purchase_date]])</f>
        <v>NULL</v>
      </c>
      <c r="G101" s="1" t="str">
        <f>+IF(db_mars_game[[#This Row],[finish_date]]="","NULL",db_mars_game[[#This Row],[start_date]])</f>
        <v>NULL</v>
      </c>
      <c r="H101" t="str">
        <f>+db_mars_game[[#This Row],[cover]]</f>
        <v>https://cdn.thegamesdb.net/images/original/boxart/front/67829-1.jpg</v>
      </c>
      <c r="I101" t="str">
        <f t="shared" si="8"/>
        <v>"World War Z"</v>
      </c>
      <c r="J101">
        <f t="shared" si="9"/>
        <v>4</v>
      </c>
      <c r="K101" t="str">
        <f t="shared" si="10"/>
        <v>'2019-4-16'</v>
      </c>
      <c r="L101">
        <f t="shared" si="11"/>
        <v>0</v>
      </c>
      <c r="M101" t="str">
        <f t="shared" si="12"/>
        <v>'2020-3-26'</v>
      </c>
      <c r="N101" t="str">
        <f t="shared" si="13"/>
        <v>NULL</v>
      </c>
      <c r="O101" t="str">
        <f t="shared" si="14"/>
        <v>NULL</v>
      </c>
      <c r="P101" t="str">
        <f t="shared" si="15"/>
        <v>"https://cdn.thegamesdb.net/images/original/boxart/front/67829-1.jpg"</v>
      </c>
    </row>
    <row r="102" spans="1:16" x14ac:dyDescent="0.25">
      <c r="A102" t="str">
        <f>+db_mars_game[[#This Row],[title]]</f>
        <v>Uncharted: The Nathan Drake Collection</v>
      </c>
      <c r="B102">
        <f>+db_mars_game[[#This Row],[status]]</f>
        <v>1</v>
      </c>
      <c r="C102" s="1">
        <f>+db_mars_game[[#This Row],[release_date]]</f>
        <v>42284</v>
      </c>
      <c r="D102">
        <f>+db_mars_game[[#This Row],[price]]</f>
        <v>0</v>
      </c>
      <c r="E102" s="1">
        <f>+IF(db_mars_game[[#This Row],[purchase_date]]="","NULL",db_mars_game[[#This Row],[purchase_date]])</f>
        <v>43938</v>
      </c>
      <c r="F102" s="1" t="str">
        <f>+IF(db_mars_game[[#This Row],[start_date]]="","NULL",db_mars_game[[#This Row],[purchase_date]])</f>
        <v>NULL</v>
      </c>
      <c r="G102" s="1" t="str">
        <f>+IF(db_mars_game[[#This Row],[finish_date]]="","NULL",db_mars_game[[#This Row],[start_date]])</f>
        <v>NULL</v>
      </c>
      <c r="H102" t="str">
        <f>+db_mars_game[[#This Row],[cover]]</f>
        <v>https://cdn.thegamesdb.net/images/original/boxart/front/31758-1.jpg</v>
      </c>
      <c r="I102" t="str">
        <f t="shared" si="8"/>
        <v>"Uncharted: The Nathan Drake Collection"</v>
      </c>
      <c r="J102">
        <f t="shared" si="9"/>
        <v>1</v>
      </c>
      <c r="K102" t="str">
        <f t="shared" si="10"/>
        <v>'2015-10-7'</v>
      </c>
      <c r="L102">
        <f t="shared" si="11"/>
        <v>0</v>
      </c>
      <c r="M102" t="str">
        <f t="shared" si="12"/>
        <v>'2020-4-17'</v>
      </c>
      <c r="N102" t="str">
        <f t="shared" si="13"/>
        <v>NULL</v>
      </c>
      <c r="O102" t="str">
        <f t="shared" si="14"/>
        <v>NULL</v>
      </c>
      <c r="P102" t="str">
        <f t="shared" si="15"/>
        <v>"https://cdn.thegamesdb.net/images/original/boxart/front/31758-1.jpg"</v>
      </c>
    </row>
    <row r="103" spans="1:16" x14ac:dyDescent="0.25">
      <c r="A103" t="str">
        <f>+db_mars_game[[#This Row],[title]]</f>
        <v>Journey</v>
      </c>
      <c r="B103">
        <f>+db_mars_game[[#This Row],[status]]</f>
        <v>1</v>
      </c>
      <c r="C103" s="1">
        <f>+db_mars_game[[#This Row],[release_date]]</f>
        <v>42206</v>
      </c>
      <c r="D103">
        <f>+db_mars_game[[#This Row],[price]]</f>
        <v>0</v>
      </c>
      <c r="E103" s="1">
        <f>+IF(db_mars_game[[#This Row],[purchase_date]]="","NULL",db_mars_game[[#This Row],[purchase_date]])</f>
        <v>43938</v>
      </c>
      <c r="F103" s="1" t="str">
        <f>+IF(db_mars_game[[#This Row],[start_date]]="","NULL",db_mars_game[[#This Row],[purchase_date]])</f>
        <v>NULL</v>
      </c>
      <c r="G103" s="1" t="str">
        <f>+IF(db_mars_game[[#This Row],[finish_date]]="","NULL",db_mars_game[[#This Row],[start_date]])</f>
        <v>NULL</v>
      </c>
      <c r="H103" t="str">
        <f>+db_mars_game[[#This Row],[cover]]</f>
        <v>https://cdn.thegamesdb.net/images/original/boxart/front/53113-1.jpg</v>
      </c>
      <c r="I103" t="str">
        <f t="shared" si="8"/>
        <v>"Journey"</v>
      </c>
      <c r="J103">
        <f t="shared" si="9"/>
        <v>1</v>
      </c>
      <c r="K103" t="str">
        <f t="shared" si="10"/>
        <v>'2015-7-21'</v>
      </c>
      <c r="L103">
        <f t="shared" si="11"/>
        <v>0</v>
      </c>
      <c r="M103" t="str">
        <f t="shared" si="12"/>
        <v>'2020-4-17'</v>
      </c>
      <c r="N103" t="str">
        <f t="shared" si="13"/>
        <v>NULL</v>
      </c>
      <c r="O103" t="str">
        <f t="shared" si="14"/>
        <v>NULL</v>
      </c>
      <c r="P103" t="str">
        <f t="shared" si="15"/>
        <v>"https://cdn.thegamesdb.net/images/original/boxart/front/53113-1.jpg"</v>
      </c>
    </row>
    <row r="104" spans="1:16" x14ac:dyDescent="0.25">
      <c r="A104" t="str">
        <f>+db_mars_game[[#This Row],[title]]</f>
        <v>Just Cause 4</v>
      </c>
      <c r="B104">
        <f>+db_mars_game[[#This Row],[status]]</f>
        <v>1</v>
      </c>
      <c r="C104" s="1">
        <f>+db_mars_game[[#This Row],[release_date]]</f>
        <v>43438</v>
      </c>
      <c r="D104">
        <f>+db_mars_game[[#This Row],[price]]</f>
        <v>0</v>
      </c>
      <c r="E104" s="1">
        <f>+IF(db_mars_game[[#This Row],[purchase_date]]="","NULL",db_mars_game[[#This Row],[purchase_date]])</f>
        <v>43938</v>
      </c>
      <c r="F104" s="1" t="str">
        <f>+IF(db_mars_game[[#This Row],[start_date]]="","NULL",db_mars_game[[#This Row],[purchase_date]])</f>
        <v>NULL</v>
      </c>
      <c r="G104" s="1" t="str">
        <f>+IF(db_mars_game[[#This Row],[finish_date]]="","NULL",db_mars_game[[#This Row],[start_date]])</f>
        <v>NULL</v>
      </c>
      <c r="H104" t="str">
        <f>+db_mars_game[[#This Row],[cover]]</f>
        <v>https://cdn.thegamesdb.net/images/original/boxart/front/61061-1.jpg</v>
      </c>
      <c r="I104" t="str">
        <f t="shared" si="8"/>
        <v>"Just Cause 4"</v>
      </c>
      <c r="J104">
        <f t="shared" si="9"/>
        <v>1</v>
      </c>
      <c r="K104" t="str">
        <f t="shared" si="10"/>
        <v>'2018-12-4'</v>
      </c>
      <c r="L104">
        <f t="shared" si="11"/>
        <v>0</v>
      </c>
      <c r="M104" t="str">
        <f t="shared" si="12"/>
        <v>'2020-4-17'</v>
      </c>
      <c r="N104" t="str">
        <f t="shared" si="13"/>
        <v>NULL</v>
      </c>
      <c r="O104" t="str">
        <f t="shared" si="14"/>
        <v>NULL</v>
      </c>
      <c r="P104" t="str">
        <f t="shared" si="15"/>
        <v>"https://cdn.thegamesdb.net/images/original/boxart/front/61061-1.jpg"</v>
      </c>
    </row>
    <row r="105" spans="1:16" x14ac:dyDescent="0.25">
      <c r="A105" t="str">
        <f>+db_mars_game[[#This Row],[title]]</f>
        <v>Alien: Isolation Collection</v>
      </c>
      <c r="B105">
        <f>+db_mars_game[[#This Row],[status]]</f>
        <v>1</v>
      </c>
      <c r="C105" s="1">
        <f>+db_mars_game[[#This Row],[release_date]]</f>
        <v>41919</v>
      </c>
      <c r="D105">
        <f>+db_mars_game[[#This Row],[price]]</f>
        <v>31.73</v>
      </c>
      <c r="E105" s="1">
        <f>+IF(db_mars_game[[#This Row],[purchase_date]]="","NULL",db_mars_game[[#This Row],[purchase_date]])</f>
        <v>43947</v>
      </c>
      <c r="F105" s="1" t="str">
        <f>+IF(db_mars_game[[#This Row],[start_date]]="","NULL",db_mars_game[[#This Row],[purchase_date]])</f>
        <v>NULL</v>
      </c>
      <c r="G105" s="1" t="str">
        <f>+IF(db_mars_game[[#This Row],[finish_date]]="","NULL",db_mars_game[[#This Row],[start_date]])</f>
        <v>NULL</v>
      </c>
      <c r="H105" t="str">
        <f>+db_mars_game[[#This Row],[cover]]</f>
        <v>https://cdn.thegamesdb.net/images/original/boxart/front/19563-1.jpg</v>
      </c>
      <c r="I105" t="str">
        <f t="shared" si="8"/>
        <v>"Alien: Isolation Collection"</v>
      </c>
      <c r="J105">
        <f t="shared" si="9"/>
        <v>1</v>
      </c>
      <c r="K105" t="str">
        <f t="shared" si="10"/>
        <v>'2014-10-7'</v>
      </c>
      <c r="L105">
        <f t="shared" si="11"/>
        <v>31.73</v>
      </c>
      <c r="M105" t="str">
        <f t="shared" si="12"/>
        <v>'2020-4-26'</v>
      </c>
      <c r="N105" t="str">
        <f t="shared" si="13"/>
        <v>NULL</v>
      </c>
      <c r="O105" t="str">
        <f t="shared" si="14"/>
        <v>NULL</v>
      </c>
      <c r="P105" t="str">
        <f t="shared" si="15"/>
        <v>"https://cdn.thegamesdb.net/images/original/boxart/front/19563-1.jpg"</v>
      </c>
    </row>
    <row r="106" spans="1:16" x14ac:dyDescent="0.25">
      <c r="A106" t="str">
        <f>+db_mars_game[[#This Row],[title]]</f>
        <v>Total War: Shogun 2</v>
      </c>
      <c r="B106">
        <f>+db_mars_game[[#This Row],[status]]</f>
        <v>1</v>
      </c>
      <c r="C106" s="1">
        <f>+db_mars_game[[#This Row],[release_date]]</f>
        <v>40617</v>
      </c>
      <c r="D106">
        <f>+db_mars_game[[#This Row],[price]]</f>
        <v>0</v>
      </c>
      <c r="E106" s="1">
        <f>+IF(db_mars_game[[#This Row],[purchase_date]]="","NULL",db_mars_game[[#This Row],[purchase_date]])</f>
        <v>43948</v>
      </c>
      <c r="F106" s="1" t="str">
        <f>+IF(db_mars_game[[#This Row],[start_date]]="","NULL",db_mars_game[[#This Row],[purchase_date]])</f>
        <v>NULL</v>
      </c>
      <c r="G106" s="1" t="str">
        <f>+IF(db_mars_game[[#This Row],[finish_date]]="","NULL",db_mars_game[[#This Row],[start_date]])</f>
        <v>NULL</v>
      </c>
      <c r="H106" t="str">
        <f>+db_mars_game[[#This Row],[cover]]</f>
        <v>https://cdn.thegamesdb.net/images/original/boxart/front/918-2.jpg</v>
      </c>
      <c r="I106" t="str">
        <f t="shared" si="8"/>
        <v>"Total War: Shogun 2"</v>
      </c>
      <c r="J106">
        <f t="shared" si="9"/>
        <v>1</v>
      </c>
      <c r="K106" t="str">
        <f t="shared" si="10"/>
        <v>'2011-3-15'</v>
      </c>
      <c r="L106">
        <f t="shared" si="11"/>
        <v>0</v>
      </c>
      <c r="M106" t="str">
        <f t="shared" si="12"/>
        <v>'2020-4-27'</v>
      </c>
      <c r="N106" t="str">
        <f t="shared" si="13"/>
        <v>NULL</v>
      </c>
      <c r="O106" t="str">
        <f t="shared" si="14"/>
        <v>NULL</v>
      </c>
      <c r="P106" t="str">
        <f t="shared" si="15"/>
        <v>"https://cdn.thegamesdb.net/images/original/boxart/front/918-2.jpg"</v>
      </c>
    </row>
    <row r="107" spans="1:16" x14ac:dyDescent="0.25">
      <c r="A107" t="str">
        <f>+db_mars_game[[#This Row],[title]]</f>
        <v>Amnesia: The Dark Descent</v>
      </c>
      <c r="B107">
        <f>+db_mars_game[[#This Row],[status]]</f>
        <v>1</v>
      </c>
      <c r="C107" s="1">
        <f>+db_mars_game[[#This Row],[release_date]]</f>
        <v>40429</v>
      </c>
      <c r="D107">
        <f>+db_mars_game[[#This Row],[price]]</f>
        <v>0</v>
      </c>
      <c r="E107" s="1">
        <f>+IF(db_mars_game[[#This Row],[purchase_date]]="","NULL",db_mars_game[[#This Row],[purchase_date]])</f>
        <v>43951</v>
      </c>
      <c r="F107" s="1" t="str">
        <f>+IF(db_mars_game[[#This Row],[start_date]]="","NULL",db_mars_game[[#This Row],[purchase_date]])</f>
        <v>NULL</v>
      </c>
      <c r="G107" s="1" t="str">
        <f>+IF(db_mars_game[[#This Row],[finish_date]]="","NULL",db_mars_game[[#This Row],[start_date]])</f>
        <v>NULL</v>
      </c>
      <c r="H107" t="str">
        <f>+db_mars_game[[#This Row],[cover]]</f>
        <v>https://cdn.thegamesdb.net/images/original/boxart/front/2547-1.jpg</v>
      </c>
      <c r="I107" t="str">
        <f t="shared" si="8"/>
        <v>"Amnesia: The Dark Descent"</v>
      </c>
      <c r="J107">
        <f t="shared" si="9"/>
        <v>1</v>
      </c>
      <c r="K107" t="str">
        <f t="shared" si="10"/>
        <v>'2010-9-8'</v>
      </c>
      <c r="L107">
        <f t="shared" si="11"/>
        <v>0</v>
      </c>
      <c r="M107" t="str">
        <f t="shared" si="12"/>
        <v>'2020-4-30'</v>
      </c>
      <c r="N107" t="str">
        <f t="shared" si="13"/>
        <v>NULL</v>
      </c>
      <c r="O107" t="str">
        <f t="shared" si="14"/>
        <v>NULL</v>
      </c>
      <c r="P107" t="str">
        <f t="shared" si="15"/>
        <v>"https://cdn.thegamesdb.net/images/original/boxart/front/2547-1.jpg"</v>
      </c>
    </row>
    <row r="108" spans="1:16" x14ac:dyDescent="0.25">
      <c r="A108" t="str">
        <f>+db_mars_game[[#This Row],[title]]</f>
        <v>Resident Evil HD Remaster</v>
      </c>
      <c r="B108">
        <f>+db_mars_game[[#This Row],[status]]</f>
        <v>2</v>
      </c>
      <c r="C108" s="1">
        <f>+db_mars_game[[#This Row],[release_date]]</f>
        <v>42024</v>
      </c>
      <c r="D108">
        <f>+db_mars_game[[#This Row],[price]]</f>
        <v>0</v>
      </c>
      <c r="E108" s="1">
        <f>+IF(db_mars_game[[#This Row],[purchase_date]]="","NULL",db_mars_game[[#This Row],[purchase_date]])</f>
        <v>43957</v>
      </c>
      <c r="F108" s="1">
        <f>+IF(db_mars_game[[#This Row],[start_date]]="","NULL",db_mars_game[[#This Row],[purchase_date]])</f>
        <v>43957</v>
      </c>
      <c r="G108" s="1" t="str">
        <f>+IF(db_mars_game[[#This Row],[finish_date]]="","NULL",db_mars_game[[#This Row],[start_date]])</f>
        <v>NULL</v>
      </c>
      <c r="H108" t="str">
        <f>+db_mars_game[[#This Row],[cover]]</f>
        <v>https://cdn.thegamesdb.net/images/original/boxart/front/24957-1.jpg</v>
      </c>
      <c r="I108" t="str">
        <f t="shared" si="8"/>
        <v>"Resident Evil HD Remaster"</v>
      </c>
      <c r="J108">
        <f t="shared" si="9"/>
        <v>2</v>
      </c>
      <c r="K108" t="str">
        <f t="shared" si="10"/>
        <v>'2015-1-20'</v>
      </c>
      <c r="L108">
        <f t="shared" si="11"/>
        <v>0</v>
      </c>
      <c r="M108" t="str">
        <f t="shared" si="12"/>
        <v>'2020-5-6'</v>
      </c>
      <c r="N108" t="str">
        <f t="shared" si="13"/>
        <v>'2020-5-6'</v>
      </c>
      <c r="O108" t="str">
        <f t="shared" si="14"/>
        <v>NULL</v>
      </c>
      <c r="P108" t="str">
        <f t="shared" si="15"/>
        <v>"https://cdn.thegamesdb.net/images/original/boxart/front/24957-1.jpg"</v>
      </c>
    </row>
    <row r="109" spans="1:16" x14ac:dyDescent="0.25">
      <c r="A109" t="str">
        <f>+db_mars_game[[#This Row],[title]]</f>
        <v>Resident Evil 0: HD Remaster</v>
      </c>
      <c r="B109">
        <f>+db_mars_game[[#This Row],[status]]</f>
        <v>1</v>
      </c>
      <c r="C109" s="1">
        <f>+db_mars_game[[#This Row],[release_date]]</f>
        <v>42388</v>
      </c>
      <c r="D109">
        <f>+db_mars_game[[#This Row],[price]]</f>
        <v>32.75</v>
      </c>
      <c r="E109" s="1">
        <f>+IF(db_mars_game[[#This Row],[purchase_date]]="","NULL",db_mars_game[[#This Row],[purchase_date]])</f>
        <v>43957</v>
      </c>
      <c r="F109" s="1" t="str">
        <f>+IF(db_mars_game[[#This Row],[start_date]]="","NULL",db_mars_game[[#This Row],[purchase_date]])</f>
        <v>NULL</v>
      </c>
      <c r="G109" s="1" t="str">
        <f>+IF(db_mars_game[[#This Row],[finish_date]]="","NULL",db_mars_game[[#This Row],[start_date]])</f>
        <v>NULL</v>
      </c>
      <c r="H109" t="str">
        <f>+db_mars_game[[#This Row],[cover]]</f>
        <v>https://cdn.thegamesdb.net/images/original/boxart/front/32264-1.jpg</v>
      </c>
      <c r="I109" t="str">
        <f t="shared" si="8"/>
        <v>"Resident Evil 0: HD Remaster"</v>
      </c>
      <c r="J109">
        <f t="shared" si="9"/>
        <v>1</v>
      </c>
      <c r="K109" t="str">
        <f t="shared" si="10"/>
        <v>'2016-1-19'</v>
      </c>
      <c r="L109">
        <f t="shared" si="11"/>
        <v>32.75</v>
      </c>
      <c r="M109" t="str">
        <f t="shared" si="12"/>
        <v>'2020-5-6'</v>
      </c>
      <c r="N109" t="str">
        <f t="shared" si="13"/>
        <v>NULL</v>
      </c>
      <c r="O109" t="str">
        <f t="shared" si="14"/>
        <v>NULL</v>
      </c>
      <c r="P109" t="str">
        <f t="shared" si="15"/>
        <v>"https://cdn.thegamesdb.net/images/original/boxart/front/32264-1.jpg"</v>
      </c>
    </row>
    <row r="110" spans="1:16" x14ac:dyDescent="0.25">
      <c r="A110" t="str">
        <f>+db_mars_game[[#This Row],[title]]</f>
        <v>Sid Meier's Civilization VI</v>
      </c>
      <c r="B110">
        <f>+db_mars_game[[#This Row],[status]]</f>
        <v>1</v>
      </c>
      <c r="C110" s="1">
        <f>+db_mars_game[[#This Row],[release_date]]</f>
        <v>42664</v>
      </c>
      <c r="D110">
        <f>+db_mars_game[[#This Row],[price]]</f>
        <v>0</v>
      </c>
      <c r="E110" s="1">
        <f>+IF(db_mars_game[[#This Row],[purchase_date]]="","NULL",db_mars_game[[#This Row],[purchase_date]])</f>
        <v>43972</v>
      </c>
      <c r="F110" s="1" t="str">
        <f>+IF(db_mars_game[[#This Row],[start_date]]="","NULL",db_mars_game[[#This Row],[purchase_date]])</f>
        <v>NULL</v>
      </c>
      <c r="G110" s="1" t="str">
        <f>+IF(db_mars_game[[#This Row],[finish_date]]="","NULL",db_mars_game[[#This Row],[start_date]])</f>
        <v>NULL</v>
      </c>
      <c r="H110" t="str">
        <f>+db_mars_game[[#This Row],[cover]]</f>
        <v>https://cdn.thegamesdb.net/images/original/boxart/front/36612-1.jpg</v>
      </c>
      <c r="I110" t="str">
        <f t="shared" si="8"/>
        <v>"Sid Meier's Civilization VI"</v>
      </c>
      <c r="J110">
        <f t="shared" si="9"/>
        <v>1</v>
      </c>
      <c r="K110" t="str">
        <f t="shared" si="10"/>
        <v>'2016-10-21'</v>
      </c>
      <c r="L110">
        <f t="shared" si="11"/>
        <v>0</v>
      </c>
      <c r="M110" t="str">
        <f t="shared" si="12"/>
        <v>'2020-5-21'</v>
      </c>
      <c r="N110" t="str">
        <f t="shared" si="13"/>
        <v>NULL</v>
      </c>
      <c r="O110" t="str">
        <f t="shared" si="14"/>
        <v>NULL</v>
      </c>
      <c r="P110" t="str">
        <f t="shared" si="15"/>
        <v>"https://cdn.thegamesdb.net/images/original/boxart/front/36612-1.jpg"</v>
      </c>
    </row>
    <row r="111" spans="1:16" x14ac:dyDescent="0.25">
      <c r="A111" t="str">
        <f>+db_mars_game[[#This Row],[title]]</f>
        <v>FINAL FANTASY XIV Online</v>
      </c>
      <c r="B111">
        <f>+db_mars_game[[#This Row],[status]]</f>
        <v>4</v>
      </c>
      <c r="C111" s="1">
        <f>+db_mars_game[[#This Row],[release_date]]</f>
        <v>42906</v>
      </c>
      <c r="D111">
        <f>+db_mars_game[[#This Row],[price]]</f>
        <v>0</v>
      </c>
      <c r="E111" s="1">
        <f>+IF(db_mars_game[[#This Row],[purchase_date]]="","NULL",db_mars_game[[#This Row],[purchase_date]])</f>
        <v>43974</v>
      </c>
      <c r="F111" s="1" t="str">
        <f>+IF(db_mars_game[[#This Row],[start_date]]="","NULL",db_mars_game[[#This Row],[purchase_date]])</f>
        <v>NULL</v>
      </c>
      <c r="G111" s="1" t="str">
        <f>+IF(db_mars_game[[#This Row],[finish_date]]="","NULL",db_mars_game[[#This Row],[start_date]])</f>
        <v>NULL</v>
      </c>
      <c r="H111" t="str">
        <f>+db_mars_game[[#This Row],[cover]]</f>
        <v>https://cdn.thegamesdb.net/images/original/boxart/front/56035-1.jpg</v>
      </c>
      <c r="I111" t="str">
        <f t="shared" si="8"/>
        <v>"FINAL FANTASY XIV Online"</v>
      </c>
      <c r="J111">
        <f t="shared" si="9"/>
        <v>4</v>
      </c>
      <c r="K111" t="str">
        <f t="shared" si="10"/>
        <v>'2017-6-20'</v>
      </c>
      <c r="L111">
        <f t="shared" si="11"/>
        <v>0</v>
      </c>
      <c r="M111" t="str">
        <f t="shared" si="12"/>
        <v>'2020-5-23'</v>
      </c>
      <c r="N111" t="str">
        <f t="shared" si="13"/>
        <v>NULL</v>
      </c>
      <c r="O111" t="str">
        <f t="shared" si="14"/>
        <v>NULL</v>
      </c>
      <c r="P111" t="str">
        <f t="shared" si="15"/>
        <v>"https://cdn.thegamesdb.net/images/original/boxart/front/56035-1.jpg"</v>
      </c>
    </row>
    <row r="112" spans="1:16" x14ac:dyDescent="0.25">
      <c r="A112" t="str">
        <f>+db_mars_game[[#This Row],[title]]</f>
        <v>The Evil Within</v>
      </c>
      <c r="B112">
        <f>+db_mars_game[[#This Row],[status]]</f>
        <v>1</v>
      </c>
      <c r="C112" s="1">
        <f>+db_mars_game[[#This Row],[release_date]]</f>
        <v>41933</v>
      </c>
      <c r="D112">
        <f>+db_mars_game[[#This Row],[price]]</f>
        <v>15.1</v>
      </c>
      <c r="E112" s="1">
        <f>+IF(db_mars_game[[#This Row],[purchase_date]]="","NULL",db_mars_game[[#This Row],[purchase_date]])</f>
        <v>43980</v>
      </c>
      <c r="F112" s="1" t="str">
        <f>+IF(db_mars_game[[#This Row],[start_date]]="","NULL",db_mars_game[[#This Row],[purchase_date]])</f>
        <v>NULL</v>
      </c>
      <c r="G112" s="1" t="str">
        <f>+IF(db_mars_game[[#This Row],[finish_date]]="","NULL",db_mars_game[[#This Row],[start_date]])</f>
        <v>NULL</v>
      </c>
      <c r="H112" t="str">
        <f>+db_mars_game[[#This Row],[cover]]</f>
        <v>https://cdn.thegamesdb.net/images/original/boxart/front/18859-1.jpg</v>
      </c>
      <c r="I112" t="str">
        <f t="shared" si="8"/>
        <v>"The Evil Within"</v>
      </c>
      <c r="J112">
        <f t="shared" si="9"/>
        <v>1</v>
      </c>
      <c r="K112" t="str">
        <f t="shared" si="10"/>
        <v>'2014-10-21'</v>
      </c>
      <c r="L112">
        <f t="shared" si="11"/>
        <v>15.1</v>
      </c>
      <c r="M112" t="str">
        <f t="shared" si="12"/>
        <v>'2020-5-29'</v>
      </c>
      <c r="N112" t="str">
        <f t="shared" si="13"/>
        <v>NULL</v>
      </c>
      <c r="O112" t="str">
        <f t="shared" si="14"/>
        <v>NULL</v>
      </c>
      <c r="P112" t="str">
        <f t="shared" si="15"/>
        <v>"https://cdn.thegamesdb.net/images/original/boxart/front/18859-1.jpg"</v>
      </c>
    </row>
    <row r="113" spans="1:16" x14ac:dyDescent="0.25">
      <c r="A113" t="str">
        <f>+db_mars_game[[#This Row],[title]]</f>
        <v>Hellblade: Senua's Sacrifice</v>
      </c>
      <c r="B113">
        <f>+db_mars_game[[#This Row],[status]]</f>
        <v>1</v>
      </c>
      <c r="C113" s="1">
        <f>+db_mars_game[[#This Row],[release_date]]</f>
        <v>42955</v>
      </c>
      <c r="D113">
        <f>+db_mars_game[[#This Row],[price]]</f>
        <v>14.4</v>
      </c>
      <c r="E113" s="1">
        <f>+IF(db_mars_game[[#This Row],[purchase_date]]="","NULL",db_mars_game[[#This Row],[purchase_date]])</f>
        <v>43985</v>
      </c>
      <c r="F113" s="1" t="str">
        <f>+IF(db_mars_game[[#This Row],[start_date]]="","NULL",db_mars_game[[#This Row],[purchase_date]])</f>
        <v>NULL</v>
      </c>
      <c r="G113" s="1" t="str">
        <f>+IF(db_mars_game[[#This Row],[finish_date]]="","NULL",db_mars_game[[#This Row],[start_date]])</f>
        <v>NULL</v>
      </c>
      <c r="H113" t="str">
        <f>+db_mars_game[[#This Row],[cover]]</f>
        <v>https://cdn.thegamesdb.net/images/original/boxart/front/48347-1.jpg</v>
      </c>
      <c r="I113" t="str">
        <f t="shared" si="8"/>
        <v>"Hellblade: Senua's Sacrifice"</v>
      </c>
      <c r="J113">
        <f t="shared" si="9"/>
        <v>1</v>
      </c>
      <c r="K113" t="str">
        <f t="shared" si="10"/>
        <v>'2017-8-8'</v>
      </c>
      <c r="L113">
        <f t="shared" si="11"/>
        <v>14.4</v>
      </c>
      <c r="M113" t="str">
        <f t="shared" si="12"/>
        <v>'2020-6-3'</v>
      </c>
      <c r="N113" t="str">
        <f t="shared" si="13"/>
        <v>NULL</v>
      </c>
      <c r="O113" t="str">
        <f t="shared" si="14"/>
        <v>NULL</v>
      </c>
      <c r="P113" t="str">
        <f t="shared" si="15"/>
        <v>"https://cdn.thegamesdb.net/images/original/boxart/front/48347-1.jpg"</v>
      </c>
    </row>
    <row r="114" spans="1:16" x14ac:dyDescent="0.25">
      <c r="A114" t="str">
        <f>+db_mars_game[[#This Row],[title]]</f>
        <v>Mirror's Edge</v>
      </c>
      <c r="B114">
        <f>+db_mars_game[[#This Row],[status]]</f>
        <v>1</v>
      </c>
      <c r="C114" s="1">
        <f>+db_mars_game[[#This Row],[release_date]]</f>
        <v>39826</v>
      </c>
      <c r="D114">
        <f>+db_mars_game[[#This Row],[price]]</f>
        <v>0</v>
      </c>
      <c r="E114" s="1">
        <f>+IF(db_mars_game[[#This Row],[purchase_date]]="","NULL",db_mars_game[[#This Row],[purchase_date]])</f>
        <v>43987</v>
      </c>
      <c r="F114" s="1" t="str">
        <f>+IF(db_mars_game[[#This Row],[start_date]]="","NULL",db_mars_game[[#This Row],[purchase_date]])</f>
        <v>NULL</v>
      </c>
      <c r="G114" s="1" t="str">
        <f>+IF(db_mars_game[[#This Row],[finish_date]]="","NULL",db_mars_game[[#This Row],[start_date]])</f>
        <v>NULL</v>
      </c>
      <c r="H114" t="str">
        <f>+db_mars_game[[#This Row],[cover]]</f>
        <v>https://cdn.thegamesdb.net/images/original/boxart/front/7635-1.jpg</v>
      </c>
      <c r="I114" t="str">
        <f t="shared" si="8"/>
        <v>"Mirror's Edge"</v>
      </c>
      <c r="J114">
        <f t="shared" si="9"/>
        <v>1</v>
      </c>
      <c r="K114" t="str">
        <f t="shared" si="10"/>
        <v>'2009-1-13'</v>
      </c>
      <c r="L114">
        <f t="shared" si="11"/>
        <v>0</v>
      </c>
      <c r="M114" t="str">
        <f t="shared" si="12"/>
        <v>'2020-6-5'</v>
      </c>
      <c r="N114" t="str">
        <f t="shared" si="13"/>
        <v>NULL</v>
      </c>
      <c r="O114" t="str">
        <f t="shared" si="14"/>
        <v>NULL</v>
      </c>
      <c r="P114" t="str">
        <f t="shared" si="15"/>
        <v>"https://cdn.thegamesdb.net/images/original/boxart/front/7635-1.jpg"</v>
      </c>
    </row>
    <row r="115" spans="1:16" x14ac:dyDescent="0.25">
      <c r="A115" t="str">
        <f>+db_mars_game[[#This Row],[title]]</f>
        <v>Overcooked</v>
      </c>
      <c r="B115">
        <f>+db_mars_game[[#This Row],[status]]</f>
        <v>4</v>
      </c>
      <c r="C115" s="1">
        <f>+db_mars_game[[#This Row],[release_date]]</f>
        <v>42585</v>
      </c>
      <c r="D115">
        <f>+db_mars_game[[#This Row],[price]]</f>
        <v>0</v>
      </c>
      <c r="E115" s="1">
        <f>+IF(db_mars_game[[#This Row],[purchase_date]]="","NULL",db_mars_game[[#This Row],[purchase_date]])</f>
        <v>43989</v>
      </c>
      <c r="F115" s="1" t="str">
        <f>+IF(db_mars_game[[#This Row],[start_date]]="","NULL",db_mars_game[[#This Row],[purchase_date]])</f>
        <v>NULL</v>
      </c>
      <c r="G115" s="1" t="str">
        <f>+IF(db_mars_game[[#This Row],[finish_date]]="","NULL",db_mars_game[[#This Row],[start_date]])</f>
        <v>NULL</v>
      </c>
      <c r="H115" t="str">
        <f>+db_mars_game[[#This Row],[cover]]</f>
        <v>https://cdn.thegamesdb.net/images/original/boxart/front/38546-1.jpg</v>
      </c>
      <c r="I115" t="str">
        <f t="shared" si="8"/>
        <v>"Overcooked"</v>
      </c>
      <c r="J115">
        <f t="shared" si="9"/>
        <v>4</v>
      </c>
      <c r="K115" t="str">
        <f t="shared" si="10"/>
        <v>'2016-8-3'</v>
      </c>
      <c r="L115">
        <f t="shared" si="11"/>
        <v>0</v>
      </c>
      <c r="M115" t="str">
        <f t="shared" si="12"/>
        <v>'2020-6-7'</v>
      </c>
      <c r="N115" t="str">
        <f t="shared" si="13"/>
        <v>NULL</v>
      </c>
      <c r="O115" t="str">
        <f t="shared" si="14"/>
        <v>NULL</v>
      </c>
      <c r="P115" t="str">
        <f t="shared" si="15"/>
        <v>"https://cdn.thegamesdb.net/images/original/boxart/front/38546-1.jpg"</v>
      </c>
    </row>
    <row r="116" spans="1:16" x14ac:dyDescent="0.25">
      <c r="A116" t="str">
        <f>+db_mars_game[[#This Row],[title]]</f>
        <v>ARK: Survival Evolved</v>
      </c>
      <c r="B116">
        <f>+db_mars_game[[#This Row],[status]]</f>
        <v>4</v>
      </c>
      <c r="C116" s="1">
        <f>+db_mars_game[[#This Row],[release_date]]</f>
        <v>42157</v>
      </c>
      <c r="D116">
        <f>+db_mars_game[[#This Row],[price]]</f>
        <v>0</v>
      </c>
      <c r="E116" s="1">
        <f>+IF(db_mars_game[[#This Row],[purchase_date]]="","NULL",db_mars_game[[#This Row],[purchase_date]])</f>
        <v>43993</v>
      </c>
      <c r="F116" s="1" t="str">
        <f>+IF(db_mars_game[[#This Row],[start_date]]="","NULL",db_mars_game[[#This Row],[purchase_date]])</f>
        <v>NULL</v>
      </c>
      <c r="G116" s="1" t="str">
        <f>+IF(db_mars_game[[#This Row],[finish_date]]="","NULL",db_mars_game[[#This Row],[start_date]])</f>
        <v>NULL</v>
      </c>
      <c r="H116" t="str">
        <f>+db_mars_game[[#This Row],[cover]]</f>
        <v>https://cdn.thegamesdb.net/images/original/boxart/front/28903-1.jpg</v>
      </c>
      <c r="I116" t="str">
        <f t="shared" si="8"/>
        <v>"ARK: Survival Evolved"</v>
      </c>
      <c r="J116">
        <f t="shared" si="9"/>
        <v>4</v>
      </c>
      <c r="K116" t="str">
        <f t="shared" si="10"/>
        <v>'2015-6-2'</v>
      </c>
      <c r="L116">
        <f t="shared" si="11"/>
        <v>0</v>
      </c>
      <c r="M116" t="str">
        <f t="shared" si="12"/>
        <v>'2020-6-11'</v>
      </c>
      <c r="N116" t="str">
        <f t="shared" si="13"/>
        <v>NULL</v>
      </c>
      <c r="O116" t="str">
        <f t="shared" si="14"/>
        <v>NULL</v>
      </c>
      <c r="P116" t="str">
        <f t="shared" si="15"/>
        <v>"https://cdn.thegamesdb.net/images/original/boxart/front/28903-1.jpg"</v>
      </c>
    </row>
    <row r="117" spans="1:16" x14ac:dyDescent="0.25">
      <c r="A117" t="str">
        <f>+db_mars_game[[#This Row],[title]]</f>
        <v>SAMURAI SHODOWN NEOGEO COLLECTION</v>
      </c>
      <c r="B117">
        <f>+db_mars_game[[#This Row],[status]]</f>
        <v>4</v>
      </c>
      <c r="C117" s="1">
        <f>+db_mars_game[[#This Row],[release_date]]</f>
        <v>43993</v>
      </c>
      <c r="D117">
        <f>+db_mars_game[[#This Row],[price]]</f>
        <v>0</v>
      </c>
      <c r="E117" s="1">
        <f>+IF(db_mars_game[[#This Row],[purchase_date]]="","NULL",db_mars_game[[#This Row],[purchase_date]])</f>
        <v>43993</v>
      </c>
      <c r="F117" s="1" t="str">
        <f>+IF(db_mars_game[[#This Row],[start_date]]="","NULL",db_mars_game[[#This Row],[purchase_date]])</f>
        <v>NULL</v>
      </c>
      <c r="G117" s="1" t="str">
        <f>+IF(db_mars_game[[#This Row],[finish_date]]="","NULL",db_mars_game[[#This Row],[start_date]])</f>
        <v>NULL</v>
      </c>
      <c r="H117" t="str">
        <f>+db_mars_game[[#This Row],[cover]]</f>
        <v>https://cdn.thegamesdb.net/images/original/boxart/front/73497-1.jpg</v>
      </c>
      <c r="I117" t="str">
        <f t="shared" si="8"/>
        <v>"SAMURAI SHODOWN NEOGEO COLLECTION"</v>
      </c>
      <c r="J117">
        <f t="shared" si="9"/>
        <v>4</v>
      </c>
      <c r="K117" t="str">
        <f t="shared" si="10"/>
        <v>'2020-6-11'</v>
      </c>
      <c r="L117">
        <f t="shared" si="11"/>
        <v>0</v>
      </c>
      <c r="M117" t="str">
        <f t="shared" si="12"/>
        <v>'2020-6-11'</v>
      </c>
      <c r="N117" t="str">
        <f t="shared" si="13"/>
        <v>NULL</v>
      </c>
      <c r="O117" t="str">
        <f t="shared" si="14"/>
        <v>NULL</v>
      </c>
      <c r="P117" t="str">
        <f t="shared" si="15"/>
        <v>"https://cdn.thegamesdb.net/images/original/boxart/front/73497-1.jpg"</v>
      </c>
    </row>
    <row r="118" spans="1:16" x14ac:dyDescent="0.25">
      <c r="A118" t="str">
        <f>+db_mars_game[[#This Row],[title]]</f>
        <v>Injustice: Gods Among Us Ultimate Edition</v>
      </c>
      <c r="B118">
        <f>+db_mars_game[[#This Row],[status]]</f>
        <v>1</v>
      </c>
      <c r="C118" s="1">
        <f>+db_mars_game[[#This Row],[release_date]]</f>
        <v>41590</v>
      </c>
      <c r="D118">
        <f>+db_mars_game[[#This Row],[price]]</f>
        <v>0</v>
      </c>
      <c r="E118" s="1">
        <f>+IF(db_mars_game[[#This Row],[purchase_date]]="","NULL",db_mars_game[[#This Row],[purchase_date]])</f>
        <v>44001</v>
      </c>
      <c r="F118" s="1" t="str">
        <f>+IF(db_mars_game[[#This Row],[start_date]]="","NULL",db_mars_game[[#This Row],[purchase_date]])</f>
        <v>NULL</v>
      </c>
      <c r="G118" s="1" t="str">
        <f>+IF(db_mars_game[[#This Row],[finish_date]]="","NULL",db_mars_game[[#This Row],[start_date]])</f>
        <v>NULL</v>
      </c>
      <c r="H118" t="str">
        <f>+db_mars_game[[#This Row],[cover]]</f>
        <v>https://cdn.thegamesdb.net/images/original/boxart/front/19101-1.png</v>
      </c>
      <c r="I118" t="str">
        <f t="shared" si="8"/>
        <v>"Injustice: Gods Among Us Ultimate Edition"</v>
      </c>
      <c r="J118">
        <f t="shared" si="9"/>
        <v>1</v>
      </c>
      <c r="K118" t="str">
        <f t="shared" si="10"/>
        <v>'2013-11-12'</v>
      </c>
      <c r="L118">
        <f t="shared" si="11"/>
        <v>0</v>
      </c>
      <c r="M118" t="str">
        <f t="shared" si="12"/>
        <v>'2020-6-19'</v>
      </c>
      <c r="N118" t="str">
        <f t="shared" si="13"/>
        <v>NULL</v>
      </c>
      <c r="O118" t="str">
        <f t="shared" si="14"/>
        <v>NULL</v>
      </c>
      <c r="P118" t="str">
        <f t="shared" si="15"/>
        <v>"https://cdn.thegamesdb.net/images/original/boxart/front/19101-1.png"</v>
      </c>
    </row>
    <row r="119" spans="1:16" x14ac:dyDescent="0.25">
      <c r="A119" t="str">
        <f>+db_mars_game[[#This Row],[title]]</f>
        <v>Eye of the Beholder</v>
      </c>
      <c r="B119">
        <f>+db_mars_game[[#This Row],[status]]</f>
        <v>1</v>
      </c>
      <c r="C119" s="1">
        <f>+db_mars_game[[#This Row],[release_date]]</f>
        <v>33239</v>
      </c>
      <c r="D119">
        <f>+db_mars_game[[#This Row],[price]]</f>
        <v>0</v>
      </c>
      <c r="E119" s="1">
        <f>+IF(db_mars_game[[#This Row],[purchase_date]]="","NULL",db_mars_game[[#This Row],[purchase_date]])</f>
        <v>44001</v>
      </c>
      <c r="F119" s="1" t="str">
        <f>+IF(db_mars_game[[#This Row],[start_date]]="","NULL",db_mars_game[[#This Row],[purchase_date]])</f>
        <v>NULL</v>
      </c>
      <c r="G119" s="1" t="str">
        <f>+IF(db_mars_game[[#This Row],[finish_date]]="","NULL",db_mars_game[[#This Row],[start_date]])</f>
        <v>NULL</v>
      </c>
      <c r="H119" t="str">
        <f>+db_mars_game[[#This Row],[cover]]</f>
        <v>https://cdn.thegamesdb.net/images/original/boxart/front/20984-1.png</v>
      </c>
      <c r="I119" t="str">
        <f t="shared" si="8"/>
        <v>"Eye of the Beholder"</v>
      </c>
      <c r="J119">
        <f t="shared" si="9"/>
        <v>1</v>
      </c>
      <c r="K119" t="str">
        <f t="shared" si="10"/>
        <v>'1991-1-1'</v>
      </c>
      <c r="L119">
        <f t="shared" si="11"/>
        <v>0</v>
      </c>
      <c r="M119" t="str">
        <f t="shared" si="12"/>
        <v>'2020-6-19'</v>
      </c>
      <c r="N119" t="str">
        <f t="shared" si="13"/>
        <v>NULL</v>
      </c>
      <c r="O119" t="str">
        <f t="shared" si="14"/>
        <v>NULL</v>
      </c>
      <c r="P119" t="str">
        <f t="shared" si="15"/>
        <v>"https://cdn.thegamesdb.net/images/original/boxart/front/20984-1.png"</v>
      </c>
    </row>
    <row r="120" spans="1:16" x14ac:dyDescent="0.25">
      <c r="A120" t="str">
        <f>+db_mars_game[[#This Row],[title]]</f>
        <v>Eye of the Beholder II: The Legend of Darkmoon</v>
      </c>
      <c r="B120">
        <f>+db_mars_game[[#This Row],[status]]</f>
        <v>1</v>
      </c>
      <c r="C120" s="1">
        <f>+db_mars_game[[#This Row],[release_date]]</f>
        <v>33239</v>
      </c>
      <c r="D120">
        <f>+db_mars_game[[#This Row],[price]]</f>
        <v>0</v>
      </c>
      <c r="E120" s="1">
        <f>+IF(db_mars_game[[#This Row],[purchase_date]]="","NULL",db_mars_game[[#This Row],[purchase_date]])</f>
        <v>44001</v>
      </c>
      <c r="F120" s="1" t="str">
        <f>+IF(db_mars_game[[#This Row],[start_date]]="","NULL",db_mars_game[[#This Row],[purchase_date]])</f>
        <v>NULL</v>
      </c>
      <c r="G120" s="1" t="str">
        <f>+IF(db_mars_game[[#This Row],[finish_date]]="","NULL",db_mars_game[[#This Row],[start_date]])</f>
        <v>NULL</v>
      </c>
      <c r="H120" t="str">
        <f>+db_mars_game[[#This Row],[cover]]</f>
        <v>https://cdn.thegamesdb.net/images/original/boxart/front/20993-1.png</v>
      </c>
      <c r="I120" t="str">
        <f t="shared" si="8"/>
        <v>"Eye of the Beholder II: The Legend of Darkmoon"</v>
      </c>
      <c r="J120">
        <f t="shared" si="9"/>
        <v>1</v>
      </c>
      <c r="K120" t="str">
        <f t="shared" si="10"/>
        <v>'1991-1-1'</v>
      </c>
      <c r="L120">
        <f t="shared" si="11"/>
        <v>0</v>
      </c>
      <c r="M120" t="str">
        <f t="shared" si="12"/>
        <v>'2020-6-19'</v>
      </c>
      <c r="N120" t="str">
        <f t="shared" si="13"/>
        <v>NULL</v>
      </c>
      <c r="O120" t="str">
        <f t="shared" si="14"/>
        <v>NULL</v>
      </c>
      <c r="P120" t="str">
        <f t="shared" si="15"/>
        <v>"https://cdn.thegamesdb.net/images/original/boxart/front/20993-1.png"</v>
      </c>
    </row>
    <row r="121" spans="1:16" x14ac:dyDescent="0.25">
      <c r="A121" t="str">
        <f>+db_mars_game[[#This Row],[title]]</f>
        <v>Eye of the Beholder III: Assault on Myth Drannor</v>
      </c>
      <c r="B121">
        <f>+db_mars_game[[#This Row],[status]]</f>
        <v>1</v>
      </c>
      <c r="C121" s="1">
        <f>+db_mars_game[[#This Row],[release_date]]</f>
        <v>33970</v>
      </c>
      <c r="D121">
        <f>+db_mars_game[[#This Row],[price]]</f>
        <v>0</v>
      </c>
      <c r="E121" s="1">
        <f>+IF(db_mars_game[[#This Row],[purchase_date]]="","NULL",db_mars_game[[#This Row],[purchase_date]])</f>
        <v>44001</v>
      </c>
      <c r="F121" s="1" t="str">
        <f>+IF(db_mars_game[[#This Row],[start_date]]="","NULL",db_mars_game[[#This Row],[purchase_date]])</f>
        <v>NULL</v>
      </c>
      <c r="G121" s="1" t="str">
        <f>+IF(db_mars_game[[#This Row],[finish_date]]="","NULL",db_mars_game[[#This Row],[start_date]])</f>
        <v>NULL</v>
      </c>
      <c r="H121" t="str">
        <f>+db_mars_game[[#This Row],[cover]]</f>
        <v>https://cdn.thegamesdb.net/images/original/boxart/front/20994-1.png</v>
      </c>
      <c r="I121" t="str">
        <f t="shared" si="8"/>
        <v>"Eye of the Beholder III: Assault on Myth Drannor"</v>
      </c>
      <c r="J121">
        <f t="shared" si="9"/>
        <v>1</v>
      </c>
      <c r="K121" t="str">
        <f t="shared" si="10"/>
        <v>'1993-1-1'</v>
      </c>
      <c r="L121">
        <f t="shared" si="11"/>
        <v>0</v>
      </c>
      <c r="M121" t="str">
        <f t="shared" si="12"/>
        <v>'2020-6-19'</v>
      </c>
      <c r="N121" t="str">
        <f t="shared" si="13"/>
        <v>NULL</v>
      </c>
      <c r="O121" t="str">
        <f t="shared" si="14"/>
        <v>NULL</v>
      </c>
      <c r="P121" t="str">
        <f t="shared" si="15"/>
        <v>"https://cdn.thegamesdb.net/images/original/boxart/front/20994-1.png"</v>
      </c>
    </row>
    <row r="122" spans="1:16" x14ac:dyDescent="0.25">
      <c r="A122" t="str">
        <f>+db_mars_game[[#This Row],[title]]</f>
        <v>Pathway</v>
      </c>
      <c r="B122">
        <f>+db_mars_game[[#This Row],[status]]</f>
        <v>1</v>
      </c>
      <c r="C122" s="1">
        <f>+db_mars_game[[#This Row],[release_date]]</f>
        <v>43566</v>
      </c>
      <c r="D122">
        <f>+db_mars_game[[#This Row],[price]]</f>
        <v>0</v>
      </c>
      <c r="E122" s="1">
        <f>+IF(db_mars_game[[#This Row],[purchase_date]]="","NULL",db_mars_game[[#This Row],[purchase_date]])</f>
        <v>44005</v>
      </c>
      <c r="F122" s="1" t="str">
        <f>+IF(db_mars_game[[#This Row],[start_date]]="","NULL",db_mars_game[[#This Row],[purchase_date]])</f>
        <v>NULL</v>
      </c>
      <c r="G122" s="1" t="str">
        <f>+IF(db_mars_game[[#This Row],[finish_date]]="","NULL",db_mars_game[[#This Row],[start_date]])</f>
        <v>NULL</v>
      </c>
      <c r="H122" t="str">
        <f>+db_mars_game[[#This Row],[cover]]</f>
        <v>https://cdn.thegamesdb.net/images/original/boxart/front/64303-1.jpg</v>
      </c>
      <c r="I122" t="str">
        <f t="shared" si="8"/>
        <v>"Pathway"</v>
      </c>
      <c r="J122">
        <f t="shared" si="9"/>
        <v>1</v>
      </c>
      <c r="K122" t="str">
        <f t="shared" si="10"/>
        <v>'2019-4-11'</v>
      </c>
      <c r="L122">
        <f t="shared" si="11"/>
        <v>0</v>
      </c>
      <c r="M122" t="str">
        <f t="shared" si="12"/>
        <v>'2020-6-23'</v>
      </c>
      <c r="N122" t="str">
        <f t="shared" si="13"/>
        <v>NULL</v>
      </c>
      <c r="O122" t="str">
        <f t="shared" si="14"/>
        <v>NULL</v>
      </c>
      <c r="P122" t="str">
        <f t="shared" si="15"/>
        <v>"https://cdn.thegamesdb.net/images/original/boxart/front/64303-1.jpg"</v>
      </c>
    </row>
    <row r="123" spans="1:16" x14ac:dyDescent="0.25">
      <c r="A123" t="str">
        <f>+db_mars_game[[#This Row],[title]]</f>
        <v>AER Memories of Old</v>
      </c>
      <c r="B123">
        <f>+db_mars_game[[#This Row],[status]]</f>
        <v>1</v>
      </c>
      <c r="C123" s="1">
        <f>+db_mars_game[[#This Row],[release_date]]</f>
        <v>43033</v>
      </c>
      <c r="D123">
        <f>+db_mars_game[[#This Row],[price]]</f>
        <v>0</v>
      </c>
      <c r="E123" s="1">
        <f>+IF(db_mars_game[[#This Row],[purchase_date]]="","NULL",db_mars_game[[#This Row],[purchase_date]])</f>
        <v>44008</v>
      </c>
      <c r="F123" s="1" t="str">
        <f>+IF(db_mars_game[[#This Row],[start_date]]="","NULL",db_mars_game[[#This Row],[purchase_date]])</f>
        <v>NULL</v>
      </c>
      <c r="G123" s="1" t="str">
        <f>+IF(db_mars_game[[#This Row],[finish_date]]="","NULL",db_mars_game[[#This Row],[start_date]])</f>
        <v>NULL</v>
      </c>
      <c r="H123" t="str">
        <f>+db_mars_game[[#This Row],[cover]]</f>
        <v>https://cdn.thegamesdb.net/images/original/boxart/front/60255-1.jpg</v>
      </c>
      <c r="I123" t="str">
        <f t="shared" si="8"/>
        <v>"AER Memories of Old"</v>
      </c>
      <c r="J123">
        <f t="shared" si="9"/>
        <v>1</v>
      </c>
      <c r="K123" t="str">
        <f t="shared" si="10"/>
        <v>'2017-10-25'</v>
      </c>
      <c r="L123">
        <f t="shared" si="11"/>
        <v>0</v>
      </c>
      <c r="M123" t="str">
        <f t="shared" si="12"/>
        <v>'2020-6-26'</v>
      </c>
      <c r="N123" t="str">
        <f t="shared" si="13"/>
        <v>NULL</v>
      </c>
      <c r="O123" t="str">
        <f t="shared" si="14"/>
        <v>NULL</v>
      </c>
      <c r="P123" t="str">
        <f t="shared" si="15"/>
        <v>"https://cdn.thegamesdb.net/images/original/boxart/front/60255-1.jpg"</v>
      </c>
    </row>
    <row r="124" spans="1:16" x14ac:dyDescent="0.25">
      <c r="A124" t="str">
        <f>+db_mars_game[[#This Row],[title]]</f>
        <v>Stranger Things 3: The Game</v>
      </c>
      <c r="B124">
        <f>+db_mars_game[[#This Row],[status]]</f>
        <v>1</v>
      </c>
      <c r="C124" s="1">
        <f>+db_mars_game[[#This Row],[release_date]]</f>
        <v>43650</v>
      </c>
      <c r="D124">
        <f>+db_mars_game[[#This Row],[price]]</f>
        <v>0</v>
      </c>
      <c r="E124" s="1">
        <f>+IF(db_mars_game[[#This Row],[purchase_date]]="","NULL",db_mars_game[[#This Row],[purchase_date]])</f>
        <v>44008</v>
      </c>
      <c r="F124" s="1" t="str">
        <f>+IF(db_mars_game[[#This Row],[start_date]]="","NULL",db_mars_game[[#This Row],[purchase_date]])</f>
        <v>NULL</v>
      </c>
      <c r="G124" s="1" t="str">
        <f>+IF(db_mars_game[[#This Row],[finish_date]]="","NULL",db_mars_game[[#This Row],[start_date]])</f>
        <v>NULL</v>
      </c>
      <c r="H124" t="str">
        <f>+db_mars_game[[#This Row],[cover]]</f>
        <v>https://cdn.thegamesdb.net/images/original/boxart/front/62541-1.jpg</v>
      </c>
      <c r="I124" t="str">
        <f t="shared" si="8"/>
        <v>"Stranger Things 3: The Game"</v>
      </c>
      <c r="J124">
        <f t="shared" si="9"/>
        <v>1</v>
      </c>
      <c r="K124" t="str">
        <f t="shared" si="10"/>
        <v>'2019-7-4'</v>
      </c>
      <c r="L124">
        <f t="shared" si="11"/>
        <v>0</v>
      </c>
      <c r="M124" t="str">
        <f t="shared" si="12"/>
        <v>'2020-6-26'</v>
      </c>
      <c r="N124" t="str">
        <f t="shared" si="13"/>
        <v>NULL</v>
      </c>
      <c r="O124" t="str">
        <f t="shared" si="14"/>
        <v>NULL</v>
      </c>
      <c r="P124" t="str">
        <f t="shared" si="15"/>
        <v>"https://cdn.thegamesdb.net/images/original/boxart/front/62541-1.jpg"</v>
      </c>
    </row>
    <row r="125" spans="1:16" x14ac:dyDescent="0.25">
      <c r="A125" t="str">
        <f>+db_mars_game[[#This Row],[title]]</f>
        <v>Hue</v>
      </c>
      <c r="B125">
        <f>+db_mars_game[[#This Row],[status]]</f>
        <v>1</v>
      </c>
      <c r="C125" s="1">
        <f>+db_mars_game[[#This Row],[release_date]]</f>
        <v>42612</v>
      </c>
      <c r="D125">
        <f>+db_mars_game[[#This Row],[price]]</f>
        <v>0</v>
      </c>
      <c r="E125" s="1">
        <f>+IF(db_mars_game[[#This Row],[purchase_date]]="","NULL",db_mars_game[[#This Row],[purchase_date]])</f>
        <v>44014</v>
      </c>
      <c r="F125" s="1" t="str">
        <f>+IF(db_mars_game[[#This Row],[start_date]]="","NULL",db_mars_game[[#This Row],[purchase_date]])</f>
        <v>NULL</v>
      </c>
      <c r="G125" s="1" t="str">
        <f>+IF(db_mars_game[[#This Row],[finish_date]]="","NULL",db_mars_game[[#This Row],[start_date]])</f>
        <v>NULL</v>
      </c>
      <c r="H125" t="str">
        <f>+db_mars_game[[#This Row],[cover]]</f>
        <v>https://cdn.thegamesdb.net/images/original/boxart/front/54560-1.jpg</v>
      </c>
      <c r="I125" t="str">
        <f t="shared" si="8"/>
        <v>"Hue"</v>
      </c>
      <c r="J125">
        <f t="shared" si="9"/>
        <v>1</v>
      </c>
      <c r="K125" t="str">
        <f t="shared" si="10"/>
        <v>'2016-8-30'</v>
      </c>
      <c r="L125">
        <f t="shared" si="11"/>
        <v>0</v>
      </c>
      <c r="M125" t="str">
        <f t="shared" si="12"/>
        <v>'2020-7-2'</v>
      </c>
      <c r="N125" t="str">
        <f t="shared" si="13"/>
        <v>NULL</v>
      </c>
      <c r="O125" t="str">
        <f t="shared" si="14"/>
        <v>NULL</v>
      </c>
      <c r="P125" t="str">
        <f t="shared" si="15"/>
        <v>"https://cdn.thegamesdb.net/images/original/boxart/front/54560-1.jpg"</v>
      </c>
    </row>
    <row r="126" spans="1:16" x14ac:dyDescent="0.25">
      <c r="A126" t="str">
        <f>+db_mars_game[[#This Row],[title]]</f>
        <v>Killing Floor 2</v>
      </c>
      <c r="B126">
        <f>+db_mars_game[[#This Row],[status]]</f>
        <v>4</v>
      </c>
      <c r="C126" s="1">
        <f>+db_mars_game[[#This Row],[release_date]]</f>
        <v>42115</v>
      </c>
      <c r="D126">
        <f>+db_mars_game[[#This Row],[price]]</f>
        <v>0</v>
      </c>
      <c r="E126" s="1">
        <f>+IF(db_mars_game[[#This Row],[purchase_date]]="","NULL",db_mars_game[[#This Row],[purchase_date]])</f>
        <v>44021</v>
      </c>
      <c r="F126" s="1" t="str">
        <f>+IF(db_mars_game[[#This Row],[start_date]]="","NULL",db_mars_game[[#This Row],[purchase_date]])</f>
        <v>NULL</v>
      </c>
      <c r="G126" s="1" t="str">
        <f>+IF(db_mars_game[[#This Row],[finish_date]]="","NULL",db_mars_game[[#This Row],[start_date]])</f>
        <v>NULL</v>
      </c>
      <c r="H126" t="str">
        <f>+db_mars_game[[#This Row],[cover]]</f>
        <v>https://cdn.thegamesdb.net/images/original/boxart/front/27439-1.jpg</v>
      </c>
      <c r="I126" t="str">
        <f t="shared" si="8"/>
        <v>"Killing Floor 2"</v>
      </c>
      <c r="J126">
        <f t="shared" si="9"/>
        <v>4</v>
      </c>
      <c r="K126" t="str">
        <f t="shared" si="10"/>
        <v>'2015-4-21'</v>
      </c>
      <c r="L126">
        <f t="shared" si="11"/>
        <v>0</v>
      </c>
      <c r="M126" t="str">
        <f t="shared" si="12"/>
        <v>'2020-7-9'</v>
      </c>
      <c r="N126" t="str">
        <f t="shared" si="13"/>
        <v>NULL</v>
      </c>
      <c r="O126" t="str">
        <f t="shared" si="14"/>
        <v>NULL</v>
      </c>
      <c r="P126" t="str">
        <f t="shared" si="15"/>
        <v>"https://cdn.thegamesdb.net/images/original/boxart/front/27439-1.jpg"</v>
      </c>
    </row>
    <row r="127" spans="1:16" x14ac:dyDescent="0.25">
      <c r="A127" t="str">
        <f>+db_mars_game[[#This Row],[title]]</f>
        <v>Lifeless Planet: Premier Edition</v>
      </c>
      <c r="B127">
        <f>+db_mars_game[[#This Row],[status]]</f>
        <v>1</v>
      </c>
      <c r="C127" s="1">
        <f>+db_mars_game[[#This Row],[release_date]]</f>
        <v>41796</v>
      </c>
      <c r="D127">
        <f>+db_mars_game[[#This Row],[price]]</f>
        <v>0</v>
      </c>
      <c r="E127" s="1">
        <f>+IF(db_mars_game[[#This Row],[purchase_date]]="","NULL",db_mars_game[[#This Row],[purchase_date]])</f>
        <v>44021</v>
      </c>
      <c r="F127" s="1" t="str">
        <f>+IF(db_mars_game[[#This Row],[start_date]]="","NULL",db_mars_game[[#This Row],[purchase_date]])</f>
        <v>NULL</v>
      </c>
      <c r="G127" s="1" t="str">
        <f>+IF(db_mars_game[[#This Row],[finish_date]]="","NULL",db_mars_game[[#This Row],[start_date]])</f>
        <v>NULL</v>
      </c>
      <c r="H127" t="str">
        <f>+db_mars_game[[#This Row],[cover]]</f>
        <v>https://cdn.thegamesdb.net/images/original/boxart/front/78180-1.jpg</v>
      </c>
      <c r="I127" t="str">
        <f t="shared" si="8"/>
        <v>"Lifeless Planet: Premier Edition"</v>
      </c>
      <c r="J127">
        <f t="shared" si="9"/>
        <v>1</v>
      </c>
      <c r="K127" t="str">
        <f t="shared" si="10"/>
        <v>'2014-6-6'</v>
      </c>
      <c r="L127">
        <f t="shared" si="11"/>
        <v>0</v>
      </c>
      <c r="M127" t="str">
        <f t="shared" si="12"/>
        <v>'2020-7-9'</v>
      </c>
      <c r="N127" t="str">
        <f t="shared" si="13"/>
        <v>NULL</v>
      </c>
      <c r="O127" t="str">
        <f t="shared" si="14"/>
        <v>NULL</v>
      </c>
      <c r="P127" t="str">
        <f t="shared" si="15"/>
        <v>"https://cdn.thegamesdb.net/images/original/boxart/front/78180-1.jpg"</v>
      </c>
    </row>
    <row r="128" spans="1:16" x14ac:dyDescent="0.25">
      <c r="A128" t="str">
        <f>+db_mars_game[[#This Row],[title]]</f>
        <v>The Escapists 2</v>
      </c>
      <c r="B128">
        <f>+db_mars_game[[#This Row],[status]]</f>
        <v>4</v>
      </c>
      <c r="C128" s="1">
        <f>+db_mars_game[[#This Row],[release_date]]</f>
        <v>42968</v>
      </c>
      <c r="D128">
        <f>+db_mars_game[[#This Row],[price]]</f>
        <v>0</v>
      </c>
      <c r="E128" s="1">
        <f>+IF(db_mars_game[[#This Row],[purchase_date]]="","NULL",db_mars_game[[#This Row],[purchase_date]])</f>
        <v>44021</v>
      </c>
      <c r="F128" s="1" t="str">
        <f>+IF(db_mars_game[[#This Row],[start_date]]="","NULL",db_mars_game[[#This Row],[purchase_date]])</f>
        <v>NULL</v>
      </c>
      <c r="G128" s="1" t="str">
        <f>+IF(db_mars_game[[#This Row],[finish_date]]="","NULL",db_mars_game[[#This Row],[start_date]])</f>
        <v>NULL</v>
      </c>
      <c r="H128" t="str">
        <f>+db_mars_game[[#This Row],[cover]]</f>
        <v>https://cdn.thegamesdb.net/images/original/boxart/front/61326-1.jpg</v>
      </c>
      <c r="I128" t="str">
        <f t="shared" si="8"/>
        <v>"The Escapists 2"</v>
      </c>
      <c r="J128">
        <f t="shared" si="9"/>
        <v>4</v>
      </c>
      <c r="K128" t="str">
        <f t="shared" si="10"/>
        <v>'2017-8-21'</v>
      </c>
      <c r="L128">
        <f t="shared" si="11"/>
        <v>0</v>
      </c>
      <c r="M128" t="str">
        <f t="shared" si="12"/>
        <v>'2020-7-9'</v>
      </c>
      <c r="N128" t="str">
        <f t="shared" si="13"/>
        <v>NULL</v>
      </c>
      <c r="O128" t="str">
        <f t="shared" si="14"/>
        <v>NULL</v>
      </c>
      <c r="P128" t="str">
        <f t="shared" si="15"/>
        <v>"https://cdn.thegamesdb.net/images/original/boxart/front/61326-1.jpg"</v>
      </c>
    </row>
    <row r="129" spans="1:16" x14ac:dyDescent="0.25">
      <c r="A129" t="str">
        <f>+db_mars_game[[#This Row],[title]]</f>
        <v>Torchlight II</v>
      </c>
      <c r="B129">
        <f>+db_mars_game[[#This Row],[status]]</f>
        <v>4</v>
      </c>
      <c r="C129" s="1">
        <f>+db_mars_game[[#This Row],[release_date]]</f>
        <v>41172</v>
      </c>
      <c r="D129">
        <f>+db_mars_game[[#This Row],[price]]</f>
        <v>0</v>
      </c>
      <c r="E129" s="1">
        <f>+IF(db_mars_game[[#This Row],[purchase_date]]="","NULL",db_mars_game[[#This Row],[purchase_date]])</f>
        <v>44029</v>
      </c>
      <c r="F129" s="1" t="str">
        <f>+IF(db_mars_game[[#This Row],[start_date]]="","NULL",db_mars_game[[#This Row],[purchase_date]])</f>
        <v>NULL</v>
      </c>
      <c r="G129" s="1" t="str">
        <f>+IF(db_mars_game[[#This Row],[finish_date]]="","NULL",db_mars_game[[#This Row],[start_date]])</f>
        <v>NULL</v>
      </c>
      <c r="H129" t="str">
        <f>+db_mars_game[[#This Row],[cover]]</f>
        <v>https://cdn.thegamesdb.net/images/original/boxart/front/11499-1.jpg</v>
      </c>
      <c r="I129" t="str">
        <f t="shared" si="8"/>
        <v>"Torchlight II"</v>
      </c>
      <c r="J129">
        <f t="shared" si="9"/>
        <v>4</v>
      </c>
      <c r="K129" t="str">
        <f t="shared" si="10"/>
        <v>'2012-9-20'</v>
      </c>
      <c r="L129">
        <f t="shared" si="11"/>
        <v>0</v>
      </c>
      <c r="M129" t="str">
        <f t="shared" si="12"/>
        <v>'2020-7-17'</v>
      </c>
      <c r="N129" t="str">
        <f t="shared" si="13"/>
        <v>NULL</v>
      </c>
      <c r="O129" t="str">
        <f t="shared" si="14"/>
        <v>NULL</v>
      </c>
      <c r="P129" t="str">
        <f t="shared" si="15"/>
        <v>"https://cdn.thegamesdb.net/images/original/boxart/front/11499-1.jpg"</v>
      </c>
    </row>
    <row r="130" spans="1:16" x14ac:dyDescent="0.25">
      <c r="A130" t="str">
        <f>+db_mars_game[[#This Row],[title]]</f>
        <v>Tacoma</v>
      </c>
      <c r="B130">
        <f>+db_mars_game[[#This Row],[status]]</f>
        <v>1</v>
      </c>
      <c r="C130" s="1">
        <f>+db_mars_game[[#This Row],[release_date]]</f>
        <v>42948</v>
      </c>
      <c r="D130">
        <f>+db_mars_game[[#This Row],[price]]</f>
        <v>0</v>
      </c>
      <c r="E130" s="1">
        <f>+IF(db_mars_game[[#This Row],[purchase_date]]="","NULL",db_mars_game[[#This Row],[purchase_date]])</f>
        <v>44036</v>
      </c>
      <c r="F130" s="1" t="str">
        <f>+IF(db_mars_game[[#This Row],[start_date]]="","NULL",db_mars_game[[#This Row],[purchase_date]])</f>
        <v>NULL</v>
      </c>
      <c r="G130" s="1" t="str">
        <f>+IF(db_mars_game[[#This Row],[finish_date]]="","NULL",db_mars_game[[#This Row],[start_date]])</f>
        <v>NULL</v>
      </c>
      <c r="H130" t="str">
        <f>+db_mars_game[[#This Row],[cover]]</f>
        <v>https://cdn.thegamesdb.net/images/original/boxart/front/48254-1.jpg</v>
      </c>
      <c r="I130" t="str">
        <f t="shared" si="8"/>
        <v>"Tacoma"</v>
      </c>
      <c r="J130">
        <f t="shared" si="9"/>
        <v>1</v>
      </c>
      <c r="K130" t="str">
        <f t="shared" si="10"/>
        <v>'2017-8-1'</v>
      </c>
      <c r="L130">
        <f t="shared" si="11"/>
        <v>0</v>
      </c>
      <c r="M130" t="str">
        <f t="shared" si="12"/>
        <v>'2020-7-24'</v>
      </c>
      <c r="N130" t="str">
        <f t="shared" si="13"/>
        <v>NULL</v>
      </c>
      <c r="O130" t="str">
        <f t="shared" si="14"/>
        <v>NULL</v>
      </c>
      <c r="P130" t="str">
        <f t="shared" si="15"/>
        <v>"https://cdn.thegamesdb.net/images/original/boxart/front/48254-1.jpg"</v>
      </c>
    </row>
    <row r="131" spans="1:16" x14ac:dyDescent="0.25">
      <c r="A131" t="str">
        <f>+db_mars_game[[#This Row],[title]]</f>
        <v>Next Up Hero</v>
      </c>
      <c r="B131">
        <f>+db_mars_game[[#This Row],[status]]</f>
        <v>1</v>
      </c>
      <c r="C131" s="1">
        <f>+db_mars_game[[#This Row],[release_date]]</f>
        <v>43111</v>
      </c>
      <c r="D131">
        <f>+db_mars_game[[#This Row],[price]]</f>
        <v>0</v>
      </c>
      <c r="E131" s="1">
        <f>+IF(db_mars_game[[#This Row],[purchase_date]]="","NULL",db_mars_game[[#This Row],[purchase_date]])</f>
        <v>44036</v>
      </c>
      <c r="F131" s="1" t="str">
        <f>+IF(db_mars_game[[#This Row],[start_date]]="","NULL",db_mars_game[[#This Row],[purchase_date]])</f>
        <v>NULL</v>
      </c>
      <c r="G131" s="1" t="str">
        <f>+IF(db_mars_game[[#This Row],[finish_date]]="","NULL",db_mars_game[[#This Row],[start_date]])</f>
        <v>NULL</v>
      </c>
      <c r="H131" t="str">
        <f>+db_mars_game[[#This Row],[cover]]</f>
        <v>https://cdn.thegamesdb.net/images/original/boxart/front/74984-1.jpg</v>
      </c>
      <c r="I131" t="str">
        <f t="shared" ref="I131:I188" si="16">+_xlfn.CONCAT(CHAR(34),A131,CHAR(34))</f>
        <v>"Next Up Hero"</v>
      </c>
      <c r="J131">
        <f t="shared" ref="J131:J188" si="17">+B131</f>
        <v>1</v>
      </c>
      <c r="K131" t="str">
        <f t="shared" ref="K131:K188" si="18">+_xlfn.CONCAT(CHAR(39),YEAR(C131),"-",MONTH(C131),"-",DAY(C131),CHAR(39))</f>
        <v>'2018-1-11'</v>
      </c>
      <c r="L131">
        <f t="shared" ref="L131:L188" si="19">+D131</f>
        <v>0</v>
      </c>
      <c r="M131" t="str">
        <f t="shared" ref="M131:M188" si="20">+_xlfn.CONCAT(CHAR(39),YEAR(E131),"-",MONTH(E131),"-",DAY(E131),CHAR(39))</f>
        <v>'2020-7-24'</v>
      </c>
      <c r="N131" t="str">
        <f t="shared" ref="N131:N188" si="21">+IF(F131="NULL",F131,_xlfn.CONCAT(CHAR(39),YEAR(F131),"-",MONTH(F131),"-",DAY(F131),CHAR(39)))</f>
        <v>NULL</v>
      </c>
      <c r="O131" t="str">
        <f t="shared" ref="O131:O188" si="22">+IF(G131="NULL",G131,_xlfn.CONCAT(CHAR(39),YEAR(G131),"-",MONTH(G131),"-",DAY(G131),CHAR(39)))</f>
        <v>NULL</v>
      </c>
      <c r="P131" t="str">
        <f t="shared" ref="P131:P188" si="23">+_xlfn.CONCAT(CHAR(34),H131,CHAR(34))</f>
        <v>"https://cdn.thegamesdb.net/images/original/boxart/front/74984-1.jpg"</v>
      </c>
    </row>
    <row r="132" spans="1:16" x14ac:dyDescent="0.25">
      <c r="A132" t="str">
        <f>+db_mars_game[[#This Row],[title]]</f>
        <v>Superbrothers: Sword &amp; Sworcery EP</v>
      </c>
      <c r="B132">
        <f>+db_mars_game[[#This Row],[status]]</f>
        <v>1</v>
      </c>
      <c r="C132" s="1">
        <f>+db_mars_game[[#This Row],[release_date]]</f>
        <v>41015</v>
      </c>
      <c r="D132">
        <f>+db_mars_game[[#This Row],[price]]</f>
        <v>0</v>
      </c>
      <c r="E132" s="1">
        <f>+IF(db_mars_game[[#This Row],[purchase_date]]="","NULL",db_mars_game[[#This Row],[purchase_date]])</f>
        <v>44046</v>
      </c>
      <c r="F132" s="1" t="str">
        <f>+IF(db_mars_game[[#This Row],[start_date]]="","NULL",db_mars_game[[#This Row],[purchase_date]])</f>
        <v>NULL</v>
      </c>
      <c r="G132" s="1" t="str">
        <f>+IF(db_mars_game[[#This Row],[finish_date]]="","NULL",db_mars_game[[#This Row],[start_date]])</f>
        <v>NULL</v>
      </c>
      <c r="H132" t="str">
        <f>+db_mars_game[[#This Row],[cover]]</f>
        <v>https://cdn.thegamesdb.net/images/original/boxart/front/9664-1.jpg</v>
      </c>
      <c r="I132" t="str">
        <f t="shared" si="16"/>
        <v>"Superbrothers: Sword &amp; Sworcery EP"</v>
      </c>
      <c r="J132">
        <f t="shared" si="17"/>
        <v>1</v>
      </c>
      <c r="K132" t="str">
        <f t="shared" si="18"/>
        <v>'2012-4-16'</v>
      </c>
      <c r="L132">
        <f t="shared" si="19"/>
        <v>0</v>
      </c>
      <c r="M132" t="str">
        <f t="shared" si="20"/>
        <v>'2020-8-3'</v>
      </c>
      <c r="N132" t="str">
        <f t="shared" si="21"/>
        <v>NULL</v>
      </c>
      <c r="O132" t="str">
        <f t="shared" si="22"/>
        <v>NULL</v>
      </c>
      <c r="P132" t="str">
        <f t="shared" si="23"/>
        <v>"https://cdn.thegamesdb.net/images/original/boxart/front/9664-1.jpg"</v>
      </c>
    </row>
    <row r="133" spans="1:16" x14ac:dyDescent="0.25">
      <c r="A133" t="str">
        <f>+db_mars_game[[#This Row],[title]]</f>
        <v>Barony</v>
      </c>
      <c r="B133">
        <f>+db_mars_game[[#This Row],[status]]</f>
        <v>1</v>
      </c>
      <c r="C133" s="1">
        <f>+db_mars_game[[#This Row],[release_date]]</f>
        <v>42144</v>
      </c>
      <c r="D133">
        <f>+db_mars_game[[#This Row],[price]]</f>
        <v>0</v>
      </c>
      <c r="E133" s="1">
        <f>+IF(db_mars_game[[#This Row],[purchase_date]]="","NULL",db_mars_game[[#This Row],[purchase_date]])</f>
        <v>44046</v>
      </c>
      <c r="F133" s="1" t="str">
        <f>+IF(db_mars_game[[#This Row],[start_date]]="","NULL",db_mars_game[[#This Row],[purchase_date]])</f>
        <v>NULL</v>
      </c>
      <c r="G133" s="1" t="str">
        <f>+IF(db_mars_game[[#This Row],[finish_date]]="","NULL",db_mars_game[[#This Row],[start_date]])</f>
        <v>NULL</v>
      </c>
      <c r="H133" t="str">
        <f>+db_mars_game[[#This Row],[cover]]</f>
        <v>https://cdn.thegamesdb.net/images/original/boxart/front/75305-1.jpg</v>
      </c>
      <c r="I133" t="str">
        <f t="shared" si="16"/>
        <v>"Barony"</v>
      </c>
      <c r="J133">
        <f t="shared" si="17"/>
        <v>1</v>
      </c>
      <c r="K133" t="str">
        <f t="shared" si="18"/>
        <v>'2015-5-20'</v>
      </c>
      <c r="L133">
        <f t="shared" si="19"/>
        <v>0</v>
      </c>
      <c r="M133" t="str">
        <f t="shared" si="20"/>
        <v>'2020-8-3'</v>
      </c>
      <c r="N133" t="str">
        <f t="shared" si="21"/>
        <v>NULL</v>
      </c>
      <c r="O133" t="str">
        <f t="shared" si="22"/>
        <v>NULL</v>
      </c>
      <c r="P133" t="str">
        <f t="shared" si="23"/>
        <v>"https://cdn.thegamesdb.net/images/original/boxart/front/75305-1.jpg"</v>
      </c>
    </row>
    <row r="134" spans="1:16" x14ac:dyDescent="0.25">
      <c r="A134" t="str">
        <f>+db_mars_game[[#This Row],[title]]</f>
        <v>20XX</v>
      </c>
      <c r="B134">
        <f>+db_mars_game[[#This Row],[status]]</f>
        <v>1</v>
      </c>
      <c r="C134" s="1">
        <f>+db_mars_game[[#This Row],[release_date]]</f>
        <v>41968</v>
      </c>
      <c r="D134">
        <f>+db_mars_game[[#This Row],[price]]</f>
        <v>0</v>
      </c>
      <c r="E134" s="1">
        <f>+IF(db_mars_game[[#This Row],[purchase_date]]="","NULL",db_mars_game[[#This Row],[purchase_date]])</f>
        <v>44046</v>
      </c>
      <c r="F134" s="1" t="str">
        <f>+IF(db_mars_game[[#This Row],[start_date]]="","NULL",db_mars_game[[#This Row],[purchase_date]])</f>
        <v>NULL</v>
      </c>
      <c r="G134" s="1" t="str">
        <f>+IF(db_mars_game[[#This Row],[finish_date]]="","NULL",db_mars_game[[#This Row],[start_date]])</f>
        <v>NULL</v>
      </c>
      <c r="H134" t="str">
        <f>+db_mars_game[[#This Row],[cover]]</f>
        <v>https://cdn.thegamesdb.net/images/original/boxart/front/34782-1.jpg</v>
      </c>
      <c r="I134" t="str">
        <f t="shared" si="16"/>
        <v>"20XX"</v>
      </c>
      <c r="J134">
        <f t="shared" si="17"/>
        <v>1</v>
      </c>
      <c r="K134" t="str">
        <f t="shared" si="18"/>
        <v>'2014-11-25'</v>
      </c>
      <c r="L134">
        <f t="shared" si="19"/>
        <v>0</v>
      </c>
      <c r="M134" t="str">
        <f t="shared" si="20"/>
        <v>'2020-8-3'</v>
      </c>
      <c r="N134" t="str">
        <f t="shared" si="21"/>
        <v>NULL</v>
      </c>
      <c r="O134" t="str">
        <f t="shared" si="22"/>
        <v>NULL</v>
      </c>
      <c r="P134" t="str">
        <f t="shared" si="23"/>
        <v>"https://cdn.thegamesdb.net/images/original/boxart/front/34782-1.jpg"</v>
      </c>
    </row>
    <row r="135" spans="1:16" x14ac:dyDescent="0.25">
      <c r="A135" t="str">
        <f>+db_mars_game[[#This Row],[title]]</f>
        <v>F1 2018</v>
      </c>
      <c r="B135">
        <f>+db_mars_game[[#This Row],[status]]</f>
        <v>1</v>
      </c>
      <c r="C135" s="1">
        <f>+db_mars_game[[#This Row],[release_date]]</f>
        <v>43336</v>
      </c>
      <c r="D135">
        <f>+db_mars_game[[#This Row],[price]]</f>
        <v>0</v>
      </c>
      <c r="E135" s="1">
        <f>+IF(db_mars_game[[#This Row],[purchase_date]]="","NULL",db_mars_game[[#This Row],[purchase_date]])</f>
        <v>44051</v>
      </c>
      <c r="F135" s="1" t="str">
        <f>+IF(db_mars_game[[#This Row],[start_date]]="","NULL",db_mars_game[[#This Row],[purchase_date]])</f>
        <v>NULL</v>
      </c>
      <c r="G135" s="1" t="str">
        <f>+IF(db_mars_game[[#This Row],[finish_date]]="","NULL",db_mars_game[[#This Row],[start_date]])</f>
        <v>NULL</v>
      </c>
      <c r="H135" t="str">
        <f>+db_mars_game[[#This Row],[cover]]</f>
        <v>https://cdn.thegamesdb.net/images/original/boxart/front/70501-1.jpg</v>
      </c>
      <c r="I135" t="str">
        <f t="shared" si="16"/>
        <v>"F1 2018"</v>
      </c>
      <c r="J135">
        <f t="shared" si="17"/>
        <v>1</v>
      </c>
      <c r="K135" t="str">
        <f t="shared" si="18"/>
        <v>'2018-8-24'</v>
      </c>
      <c r="L135">
        <f t="shared" si="19"/>
        <v>0</v>
      </c>
      <c r="M135" t="str">
        <f t="shared" si="20"/>
        <v>'2020-8-8'</v>
      </c>
      <c r="N135" t="str">
        <f t="shared" si="21"/>
        <v>NULL</v>
      </c>
      <c r="O135" t="str">
        <f t="shared" si="22"/>
        <v>NULL</v>
      </c>
      <c r="P135" t="str">
        <f t="shared" si="23"/>
        <v>"https://cdn.thegamesdb.net/images/original/boxart/front/70501-1.jpg"</v>
      </c>
    </row>
    <row r="136" spans="1:16" x14ac:dyDescent="0.25">
      <c r="A136" t="str">
        <f>+db_mars_game[[#This Row],[title]]</f>
        <v>Fall Guys: Ultimate Knockout</v>
      </c>
      <c r="B136">
        <f>+db_mars_game[[#This Row],[status]]</f>
        <v>4</v>
      </c>
      <c r="C136" s="1">
        <f>+db_mars_game[[#This Row],[release_date]]</f>
        <v>44047</v>
      </c>
      <c r="D136">
        <f>+db_mars_game[[#This Row],[price]]</f>
        <v>37</v>
      </c>
      <c r="E136" s="1">
        <f>+IF(db_mars_game[[#This Row],[purchase_date]]="","NULL",db_mars_game[[#This Row],[purchase_date]])</f>
        <v>44056</v>
      </c>
      <c r="F136" s="1" t="str">
        <f>+IF(db_mars_game[[#This Row],[start_date]]="","NULL",db_mars_game[[#This Row],[purchase_date]])</f>
        <v>NULL</v>
      </c>
      <c r="G136" s="1" t="str">
        <f>+IF(db_mars_game[[#This Row],[finish_date]]="","NULL",db_mars_game[[#This Row],[start_date]])</f>
        <v>NULL</v>
      </c>
      <c r="H136" t="str">
        <f>+db_mars_game[[#This Row],[cover]]</f>
        <v>https://cdn.thegamesdb.net/images/original/boxart/front/76338-1.jpg</v>
      </c>
      <c r="I136" t="str">
        <f t="shared" si="16"/>
        <v>"Fall Guys: Ultimate Knockout"</v>
      </c>
      <c r="J136">
        <f t="shared" si="17"/>
        <v>4</v>
      </c>
      <c r="K136" t="str">
        <f t="shared" si="18"/>
        <v>'2020-8-4'</v>
      </c>
      <c r="L136">
        <f t="shared" si="19"/>
        <v>37</v>
      </c>
      <c r="M136" t="str">
        <f t="shared" si="20"/>
        <v>'2020-8-13'</v>
      </c>
      <c r="N136" t="str">
        <f t="shared" si="21"/>
        <v>NULL</v>
      </c>
      <c r="O136" t="str">
        <f t="shared" si="22"/>
        <v>NULL</v>
      </c>
      <c r="P136" t="str">
        <f t="shared" si="23"/>
        <v>"https://cdn.thegamesdb.net/images/original/boxart/front/76338-1.jpg"</v>
      </c>
    </row>
    <row r="137" spans="1:16" x14ac:dyDescent="0.25">
      <c r="A137" t="str">
        <f>+db_mars_game[[#This Row],[title]]</f>
        <v>Remnant: From the Ashes</v>
      </c>
      <c r="B137">
        <f>+db_mars_game[[#This Row],[status]]</f>
        <v>1</v>
      </c>
      <c r="C137" s="1">
        <f>+db_mars_game[[#This Row],[release_date]]</f>
        <v>43697</v>
      </c>
      <c r="D137">
        <f>+db_mars_game[[#This Row],[price]]</f>
        <v>0</v>
      </c>
      <c r="E137" s="1">
        <f>+IF(db_mars_game[[#This Row],[purchase_date]]="","NULL",db_mars_game[[#This Row],[purchase_date]])</f>
        <v>44061</v>
      </c>
      <c r="F137" s="1" t="str">
        <f>+IF(db_mars_game[[#This Row],[start_date]]="","NULL",db_mars_game[[#This Row],[purchase_date]])</f>
        <v>NULL</v>
      </c>
      <c r="G137" s="1" t="str">
        <f>+IF(db_mars_game[[#This Row],[finish_date]]="","NULL",db_mars_game[[#This Row],[start_date]])</f>
        <v>NULL</v>
      </c>
      <c r="H137" t="str">
        <f>+db_mars_game[[#This Row],[cover]]</f>
        <v>https://cdn.thegamesdb.net/images/original/boxart/front/65895-1.jpg</v>
      </c>
      <c r="I137" t="str">
        <f t="shared" si="16"/>
        <v>"Remnant: From the Ashes"</v>
      </c>
      <c r="J137">
        <f t="shared" si="17"/>
        <v>1</v>
      </c>
      <c r="K137" t="str">
        <f t="shared" si="18"/>
        <v>'2019-8-20'</v>
      </c>
      <c r="L137">
        <f t="shared" si="19"/>
        <v>0</v>
      </c>
      <c r="M137" t="str">
        <f t="shared" si="20"/>
        <v>'2020-8-18'</v>
      </c>
      <c r="N137" t="str">
        <f t="shared" si="21"/>
        <v>NULL</v>
      </c>
      <c r="O137" t="str">
        <f t="shared" si="22"/>
        <v>NULL</v>
      </c>
      <c r="P137" t="str">
        <f t="shared" si="23"/>
        <v>"https://cdn.thegamesdb.net/images/original/boxart/front/65895-1.jpg"</v>
      </c>
    </row>
    <row r="138" spans="1:16" x14ac:dyDescent="0.25">
      <c r="A138" t="str">
        <f>+db_mars_game[[#This Row],[title]]</f>
        <v>The Alto Collection</v>
      </c>
      <c r="B138">
        <f>+db_mars_game[[#This Row],[status]]</f>
        <v>1</v>
      </c>
      <c r="C138" s="1">
        <f>+db_mars_game[[#This Row],[release_date]]</f>
        <v>44056</v>
      </c>
      <c r="D138">
        <f>+db_mars_game[[#This Row],[price]]</f>
        <v>0</v>
      </c>
      <c r="E138" s="1">
        <f>+IF(db_mars_game[[#This Row],[purchase_date]]="","NULL",db_mars_game[[#This Row],[purchase_date]])</f>
        <v>44061</v>
      </c>
      <c r="F138" s="1" t="str">
        <f>+IF(db_mars_game[[#This Row],[start_date]]="","NULL",db_mars_game[[#This Row],[purchase_date]])</f>
        <v>NULL</v>
      </c>
      <c r="G138" s="1" t="str">
        <f>+IF(db_mars_game[[#This Row],[finish_date]]="","NULL",db_mars_game[[#This Row],[start_date]])</f>
        <v>NULL</v>
      </c>
      <c r="H138" t="str">
        <f>+db_mars_game[[#This Row],[cover]]</f>
        <v>https://cdn.thegamesdb.net/images/original/boxart/front/75786-1.jpg</v>
      </c>
      <c r="I138" t="str">
        <f t="shared" si="16"/>
        <v>"The Alto Collection"</v>
      </c>
      <c r="J138">
        <f t="shared" si="17"/>
        <v>1</v>
      </c>
      <c r="K138" t="str">
        <f t="shared" si="18"/>
        <v>'2020-8-13'</v>
      </c>
      <c r="L138">
        <f t="shared" si="19"/>
        <v>0</v>
      </c>
      <c r="M138" t="str">
        <f t="shared" si="20"/>
        <v>'2020-8-18'</v>
      </c>
      <c r="N138" t="str">
        <f t="shared" si="21"/>
        <v>NULL</v>
      </c>
      <c r="O138" t="str">
        <f t="shared" si="22"/>
        <v>NULL</v>
      </c>
      <c r="P138" t="str">
        <f t="shared" si="23"/>
        <v>"https://cdn.thegamesdb.net/images/original/boxart/front/75786-1.jpg"</v>
      </c>
    </row>
    <row r="139" spans="1:16" x14ac:dyDescent="0.25">
      <c r="A139" t="str">
        <f>+db_mars_game[[#This Row],[title]]</f>
        <v>God's Trigger</v>
      </c>
      <c r="B139">
        <f>+db_mars_game[[#This Row],[status]]</f>
        <v>1</v>
      </c>
      <c r="C139" s="1">
        <f>+db_mars_game[[#This Row],[release_date]]</f>
        <v>43573</v>
      </c>
      <c r="D139">
        <f>+db_mars_game[[#This Row],[price]]</f>
        <v>0</v>
      </c>
      <c r="E139" s="1">
        <f>+IF(db_mars_game[[#This Row],[purchase_date]]="","NULL",db_mars_game[[#This Row],[purchase_date]])</f>
        <v>44064</v>
      </c>
      <c r="F139" s="1" t="str">
        <f>+IF(db_mars_game[[#This Row],[start_date]]="","NULL",db_mars_game[[#This Row],[purchase_date]])</f>
        <v>NULL</v>
      </c>
      <c r="G139" s="1" t="str">
        <f>+IF(db_mars_game[[#This Row],[finish_date]]="","NULL",db_mars_game[[#This Row],[start_date]])</f>
        <v>NULL</v>
      </c>
      <c r="H139" t="str">
        <f>+db_mars_game[[#This Row],[cover]]</f>
        <v>https://cdn.thegamesdb.net/images/original/boxart/front/69761-1.jpg</v>
      </c>
      <c r="I139" t="str">
        <f t="shared" si="16"/>
        <v>"God's Trigger"</v>
      </c>
      <c r="J139">
        <f t="shared" si="17"/>
        <v>1</v>
      </c>
      <c r="K139" t="str">
        <f t="shared" si="18"/>
        <v>'2019-4-18'</v>
      </c>
      <c r="L139">
        <f t="shared" si="19"/>
        <v>0</v>
      </c>
      <c r="M139" t="str">
        <f t="shared" si="20"/>
        <v>'2020-8-21'</v>
      </c>
      <c r="N139" t="str">
        <f t="shared" si="21"/>
        <v>NULL</v>
      </c>
      <c r="O139" t="str">
        <f t="shared" si="22"/>
        <v>NULL</v>
      </c>
      <c r="P139" t="str">
        <f t="shared" si="23"/>
        <v>"https://cdn.thegamesdb.net/images/original/boxart/front/69761-1.jpg"</v>
      </c>
    </row>
    <row r="140" spans="1:16" x14ac:dyDescent="0.25">
      <c r="A140" t="str">
        <f>+db_mars_game[[#This Row],[title]]</f>
        <v>Enter The Gungeon</v>
      </c>
      <c r="B140">
        <f>+db_mars_game[[#This Row],[status]]</f>
        <v>4</v>
      </c>
      <c r="C140" s="1">
        <f>+db_mars_game[[#This Row],[release_date]]</f>
        <v>42465</v>
      </c>
      <c r="D140">
        <f>+db_mars_game[[#This Row],[price]]</f>
        <v>0</v>
      </c>
      <c r="E140" s="1">
        <f>+IF(db_mars_game[[#This Row],[purchase_date]]="","NULL",db_mars_game[[#This Row],[purchase_date]])</f>
        <v>44064</v>
      </c>
      <c r="F140" s="1" t="str">
        <f>+IF(db_mars_game[[#This Row],[start_date]]="","NULL",db_mars_game[[#This Row],[purchase_date]])</f>
        <v>NULL</v>
      </c>
      <c r="G140" s="1" t="str">
        <f>+IF(db_mars_game[[#This Row],[finish_date]]="","NULL",db_mars_game[[#This Row],[start_date]])</f>
        <v>NULL</v>
      </c>
      <c r="H140" t="str">
        <f>+db_mars_game[[#This Row],[cover]]</f>
        <v>https://cdn.thegamesdb.net/images/original/boxart/front/37145-1.jpg</v>
      </c>
      <c r="I140" t="str">
        <f t="shared" si="16"/>
        <v>"Enter The Gungeon"</v>
      </c>
      <c r="J140">
        <f t="shared" si="17"/>
        <v>4</v>
      </c>
      <c r="K140" t="str">
        <f t="shared" si="18"/>
        <v>'2016-4-5'</v>
      </c>
      <c r="L140">
        <f t="shared" si="19"/>
        <v>0</v>
      </c>
      <c r="M140" t="str">
        <f t="shared" si="20"/>
        <v>'2020-8-21'</v>
      </c>
      <c r="N140" t="str">
        <f t="shared" si="21"/>
        <v>NULL</v>
      </c>
      <c r="O140" t="str">
        <f t="shared" si="22"/>
        <v>NULL</v>
      </c>
      <c r="P140" t="str">
        <f t="shared" si="23"/>
        <v>"https://cdn.thegamesdb.net/images/original/boxart/front/37145-1.jpg"</v>
      </c>
    </row>
    <row r="141" spans="1:16" x14ac:dyDescent="0.25">
      <c r="A141" t="str">
        <f>+db_mars_game[[#This Row],[title]]</f>
        <v>Serious Sam: The First Encounter</v>
      </c>
      <c r="B141">
        <f>+db_mars_game[[#This Row],[status]]</f>
        <v>1</v>
      </c>
      <c r="C141" s="1">
        <f>+db_mars_game[[#This Row],[release_date]]</f>
        <v>36973</v>
      </c>
      <c r="D141">
        <f>+db_mars_game[[#This Row],[price]]</f>
        <v>0</v>
      </c>
      <c r="E141" s="1">
        <f>+IF(db_mars_game[[#This Row],[purchase_date]]="","NULL",db_mars_game[[#This Row],[purchase_date]])</f>
        <v>44067</v>
      </c>
      <c r="F141" s="1" t="str">
        <f>+IF(db_mars_game[[#This Row],[start_date]]="","NULL",db_mars_game[[#This Row],[purchase_date]])</f>
        <v>NULL</v>
      </c>
      <c r="G141" s="1" t="str">
        <f>+IF(db_mars_game[[#This Row],[finish_date]]="","NULL",db_mars_game[[#This Row],[start_date]])</f>
        <v>NULL</v>
      </c>
      <c r="H141" t="str">
        <f>+db_mars_game[[#This Row],[cover]]</f>
        <v>https://cdn.thegamesdb.net/images/original/boxart/front/5532-1.jpg</v>
      </c>
      <c r="I141" t="str">
        <f t="shared" si="16"/>
        <v>"Serious Sam: The First Encounter"</v>
      </c>
      <c r="J141">
        <f t="shared" si="17"/>
        <v>1</v>
      </c>
      <c r="K141" t="str">
        <f t="shared" si="18"/>
        <v>'2001-3-23'</v>
      </c>
      <c r="L141">
        <f t="shared" si="19"/>
        <v>0</v>
      </c>
      <c r="M141" t="str">
        <f t="shared" si="20"/>
        <v>'2020-8-24'</v>
      </c>
      <c r="N141" t="str">
        <f t="shared" si="21"/>
        <v>NULL</v>
      </c>
      <c r="O141" t="str">
        <f t="shared" si="22"/>
        <v>NULL</v>
      </c>
      <c r="P141" t="str">
        <f t="shared" si="23"/>
        <v>"https://cdn.thegamesdb.net/images/original/boxart/front/5532-1.jpg"</v>
      </c>
    </row>
    <row r="142" spans="1:16" x14ac:dyDescent="0.25">
      <c r="A142" t="str">
        <f>+db_mars_game[[#This Row],[title]]</f>
        <v>HITMAN</v>
      </c>
      <c r="B142">
        <f>+db_mars_game[[#This Row],[status]]</f>
        <v>1</v>
      </c>
      <c r="C142" s="1">
        <f>+db_mars_game[[#This Row],[release_date]]</f>
        <v>42440</v>
      </c>
      <c r="D142">
        <f>+db_mars_game[[#This Row],[price]]</f>
        <v>0</v>
      </c>
      <c r="E142" s="1">
        <f>+IF(db_mars_game[[#This Row],[purchase_date]]="","NULL",db_mars_game[[#This Row],[purchase_date]])</f>
        <v>44070</v>
      </c>
      <c r="F142" s="1" t="str">
        <f>+IF(db_mars_game[[#This Row],[start_date]]="","NULL",db_mars_game[[#This Row],[purchase_date]])</f>
        <v>NULL</v>
      </c>
      <c r="G142" s="1" t="str">
        <f>+IF(db_mars_game[[#This Row],[finish_date]]="","NULL",db_mars_game[[#This Row],[start_date]])</f>
        <v>NULL</v>
      </c>
      <c r="H142" t="str">
        <f>+db_mars_game[[#This Row],[cover]]</f>
        <v>https://cdn.thegamesdb.net/images/original/boxart/front/44303-1.jpg</v>
      </c>
      <c r="I142" t="str">
        <f t="shared" si="16"/>
        <v>"HITMAN"</v>
      </c>
      <c r="J142">
        <f t="shared" si="17"/>
        <v>1</v>
      </c>
      <c r="K142" t="str">
        <f t="shared" si="18"/>
        <v>'2016-3-11'</v>
      </c>
      <c r="L142">
        <f t="shared" si="19"/>
        <v>0</v>
      </c>
      <c r="M142" t="str">
        <f t="shared" si="20"/>
        <v>'2020-8-27'</v>
      </c>
      <c r="N142" t="str">
        <f t="shared" si="21"/>
        <v>NULL</v>
      </c>
      <c r="O142" t="str">
        <f t="shared" si="22"/>
        <v>NULL</v>
      </c>
      <c r="P142" t="str">
        <f t="shared" si="23"/>
        <v>"https://cdn.thegamesdb.net/images/original/boxart/front/44303-1.jpg"</v>
      </c>
    </row>
    <row r="143" spans="1:16" x14ac:dyDescent="0.25">
      <c r="A143" t="str">
        <f>+db_mars_game[[#This Row],[title]]</f>
        <v>Shadowrun Collection</v>
      </c>
      <c r="B143">
        <f>+db_mars_game[[#This Row],[status]]</f>
        <v>1</v>
      </c>
      <c r="C143" s="1">
        <f>+db_mars_game[[#This Row],[release_date]]</f>
        <v>42005</v>
      </c>
      <c r="D143">
        <f>+db_mars_game[[#This Row],[price]]</f>
        <v>0</v>
      </c>
      <c r="E143" s="1">
        <f>+IF(db_mars_game[[#This Row],[purchase_date]]="","NULL",db_mars_game[[#This Row],[purchase_date]])</f>
        <v>44070</v>
      </c>
      <c r="F143" s="1" t="str">
        <f>+IF(db_mars_game[[#This Row],[start_date]]="","NULL",db_mars_game[[#This Row],[purchase_date]])</f>
        <v>NULL</v>
      </c>
      <c r="G143" s="1" t="str">
        <f>+IF(db_mars_game[[#This Row],[finish_date]]="","NULL",db_mars_game[[#This Row],[start_date]])</f>
        <v>NULL</v>
      </c>
      <c r="H143" t="str">
        <f>+db_mars_game[[#This Row],[cover]]</f>
        <v>https://cdn.thegamesdb.net/images/original/boxart/front/87286-1.jpg</v>
      </c>
      <c r="I143" t="str">
        <f t="shared" si="16"/>
        <v>"Shadowrun Collection"</v>
      </c>
      <c r="J143">
        <f t="shared" si="17"/>
        <v>1</v>
      </c>
      <c r="K143" t="str">
        <f t="shared" si="18"/>
        <v>'2015-1-1'</v>
      </c>
      <c r="L143">
        <f t="shared" si="19"/>
        <v>0</v>
      </c>
      <c r="M143" t="str">
        <f t="shared" si="20"/>
        <v>'2020-8-27'</v>
      </c>
      <c r="N143" t="str">
        <f t="shared" si="21"/>
        <v>NULL</v>
      </c>
      <c r="O143" t="str">
        <f t="shared" si="22"/>
        <v>NULL</v>
      </c>
      <c r="P143" t="str">
        <f t="shared" si="23"/>
        <v>"https://cdn.thegamesdb.net/images/original/boxart/front/87286-1.jpg"</v>
      </c>
    </row>
    <row r="144" spans="1:16" x14ac:dyDescent="0.25">
      <c r="A144" t="str">
        <f>+db_mars_game[[#This Row],[title]]</f>
        <v>Far Cry 3</v>
      </c>
      <c r="B144">
        <f>+db_mars_game[[#This Row],[status]]</f>
        <v>1</v>
      </c>
      <c r="C144" s="1">
        <f>+db_mars_game[[#This Row],[release_date]]</f>
        <v>41247</v>
      </c>
      <c r="D144">
        <f>+db_mars_game[[#This Row],[price]]</f>
        <v>0</v>
      </c>
      <c r="E144" s="1">
        <f>+IF(db_mars_game[[#This Row],[purchase_date]]="","NULL",db_mars_game[[#This Row],[purchase_date]])</f>
        <v>44075</v>
      </c>
      <c r="F144" s="1" t="str">
        <f>+IF(db_mars_game[[#This Row],[start_date]]="","NULL",db_mars_game[[#This Row],[purchase_date]])</f>
        <v>NULL</v>
      </c>
      <c r="G144" s="1" t="str">
        <f>+IF(db_mars_game[[#This Row],[finish_date]]="","NULL",db_mars_game[[#This Row],[start_date]])</f>
        <v>NULL</v>
      </c>
      <c r="H144" t="str">
        <f>+db_mars_game[[#This Row],[cover]]</f>
        <v>https://cdn.thegamesdb.net/images/original/boxart/front/4419-2.jpg</v>
      </c>
      <c r="I144" t="str">
        <f t="shared" si="16"/>
        <v>"Far Cry 3"</v>
      </c>
      <c r="J144">
        <f t="shared" si="17"/>
        <v>1</v>
      </c>
      <c r="K144" t="str">
        <f t="shared" si="18"/>
        <v>'2012-12-4'</v>
      </c>
      <c r="L144">
        <f t="shared" si="19"/>
        <v>0</v>
      </c>
      <c r="M144" t="str">
        <f t="shared" si="20"/>
        <v>'2020-9-1'</v>
      </c>
      <c r="N144" t="str">
        <f t="shared" si="21"/>
        <v>NULL</v>
      </c>
      <c r="O144" t="str">
        <f t="shared" si="22"/>
        <v>NULL</v>
      </c>
      <c r="P144" t="str">
        <f t="shared" si="23"/>
        <v>"https://cdn.thegamesdb.net/images/original/boxart/front/4419-2.jpg"</v>
      </c>
    </row>
    <row r="145" spans="1:16" x14ac:dyDescent="0.25">
      <c r="A145" t="str">
        <f>+db_mars_game[[#This Row],[title]]</f>
        <v>Tom Clancy's The Division</v>
      </c>
      <c r="B145">
        <f>+db_mars_game[[#This Row],[status]]</f>
        <v>1</v>
      </c>
      <c r="C145" s="1">
        <f>+db_mars_game[[#This Row],[release_date]]</f>
        <v>42437</v>
      </c>
      <c r="D145">
        <f>+db_mars_game[[#This Row],[price]]</f>
        <v>0</v>
      </c>
      <c r="E145" s="1">
        <f>+IF(db_mars_game[[#This Row],[purchase_date]]="","NULL",db_mars_game[[#This Row],[purchase_date]])</f>
        <v>44075</v>
      </c>
      <c r="F145" s="1" t="str">
        <f>+IF(db_mars_game[[#This Row],[start_date]]="","NULL",db_mars_game[[#This Row],[purchase_date]])</f>
        <v>NULL</v>
      </c>
      <c r="G145" s="1" t="str">
        <f>+IF(db_mars_game[[#This Row],[finish_date]]="","NULL",db_mars_game[[#This Row],[start_date]])</f>
        <v>NULL</v>
      </c>
      <c r="H145" t="str">
        <f>+db_mars_game[[#This Row],[cover]]</f>
        <v>https://cdn.thegamesdb.net/images/original/boxart/front/18902-1.jpg</v>
      </c>
      <c r="I145" t="str">
        <f t="shared" si="16"/>
        <v>"Tom Clancy's The Division"</v>
      </c>
      <c r="J145">
        <f t="shared" si="17"/>
        <v>1</v>
      </c>
      <c r="K145" t="str">
        <f t="shared" si="18"/>
        <v>'2016-3-8'</v>
      </c>
      <c r="L145">
        <f t="shared" si="19"/>
        <v>0</v>
      </c>
      <c r="M145" t="str">
        <f t="shared" si="20"/>
        <v>'2020-9-1'</v>
      </c>
      <c r="N145" t="str">
        <f t="shared" si="21"/>
        <v>NULL</v>
      </c>
      <c r="O145" t="str">
        <f t="shared" si="22"/>
        <v>NULL</v>
      </c>
      <c r="P145" t="str">
        <f t="shared" si="23"/>
        <v>"https://cdn.thegamesdb.net/images/original/boxart/front/18902-1.jpg"</v>
      </c>
    </row>
    <row r="146" spans="1:16" x14ac:dyDescent="0.25">
      <c r="A146" t="str">
        <f>+db_mars_game[[#This Row],[title]]</f>
        <v>Into The Breach</v>
      </c>
      <c r="B146">
        <f>+db_mars_game[[#This Row],[status]]</f>
        <v>1</v>
      </c>
      <c r="C146" s="1">
        <f>+db_mars_game[[#This Row],[release_date]]</f>
        <v>43158</v>
      </c>
      <c r="D146">
        <f>+db_mars_game[[#This Row],[price]]</f>
        <v>0</v>
      </c>
      <c r="E146" s="1">
        <f>+IF(db_mars_game[[#This Row],[purchase_date]]="","NULL",db_mars_game[[#This Row],[purchase_date]])</f>
        <v>44079</v>
      </c>
      <c r="F146" s="1" t="str">
        <f>+IF(db_mars_game[[#This Row],[start_date]]="","NULL",db_mars_game[[#This Row],[purchase_date]])</f>
        <v>NULL</v>
      </c>
      <c r="G146" s="1" t="str">
        <f>+IF(db_mars_game[[#This Row],[finish_date]]="","NULL",db_mars_game[[#This Row],[start_date]])</f>
        <v>NULL</v>
      </c>
      <c r="H146" t="str">
        <f>+db_mars_game[[#This Row],[cover]]</f>
        <v>https://cdn.thegamesdb.net/images/original/boxart/front/53585-1.jpg</v>
      </c>
      <c r="I146" t="str">
        <f t="shared" si="16"/>
        <v>"Into The Breach"</v>
      </c>
      <c r="J146">
        <f t="shared" si="17"/>
        <v>1</v>
      </c>
      <c r="K146" t="str">
        <f t="shared" si="18"/>
        <v>'2018-2-27'</v>
      </c>
      <c r="L146">
        <f t="shared" si="19"/>
        <v>0</v>
      </c>
      <c r="M146" t="str">
        <f t="shared" si="20"/>
        <v>'2020-9-5'</v>
      </c>
      <c r="N146" t="str">
        <f t="shared" si="21"/>
        <v>NULL</v>
      </c>
      <c r="O146" t="str">
        <f t="shared" si="22"/>
        <v>NULL</v>
      </c>
      <c r="P146" t="str">
        <f t="shared" si="23"/>
        <v>"https://cdn.thegamesdb.net/images/original/boxart/front/53585-1.jpg"</v>
      </c>
    </row>
    <row r="147" spans="1:16" x14ac:dyDescent="0.25">
      <c r="A147" t="str">
        <f>+db_mars_game[[#This Row],[title]]</f>
        <v>Football Manager 2020</v>
      </c>
      <c r="B147">
        <f>+db_mars_game[[#This Row],[status]]</f>
        <v>1</v>
      </c>
      <c r="C147" s="1">
        <f>+db_mars_game[[#This Row],[release_date]]</f>
        <v>43788</v>
      </c>
      <c r="D147">
        <f>+db_mars_game[[#This Row],[price]]</f>
        <v>0</v>
      </c>
      <c r="E147" s="1">
        <f>+IF(db_mars_game[[#This Row],[purchase_date]]="","NULL",db_mars_game[[#This Row],[purchase_date]])</f>
        <v>44091</v>
      </c>
      <c r="F147" s="1" t="str">
        <f>+IF(db_mars_game[[#This Row],[start_date]]="","NULL",db_mars_game[[#This Row],[purchase_date]])</f>
        <v>NULL</v>
      </c>
      <c r="G147" s="1" t="str">
        <f>+IF(db_mars_game[[#This Row],[finish_date]]="","NULL",db_mars_game[[#This Row],[start_date]])</f>
        <v>NULL</v>
      </c>
      <c r="H147" t="str">
        <f>+db_mars_game[[#This Row],[cover]]</f>
        <v>https://cdn.thegamesdb.net/images/original/boxart/front/68765-1.jpg</v>
      </c>
      <c r="I147" t="str">
        <f t="shared" si="16"/>
        <v>"Football Manager 2020"</v>
      </c>
      <c r="J147">
        <f t="shared" si="17"/>
        <v>1</v>
      </c>
      <c r="K147" t="str">
        <f t="shared" si="18"/>
        <v>'2019-11-19'</v>
      </c>
      <c r="L147">
        <f t="shared" si="19"/>
        <v>0</v>
      </c>
      <c r="M147" t="str">
        <f t="shared" si="20"/>
        <v>'2020-9-17'</v>
      </c>
      <c r="N147" t="str">
        <f t="shared" si="21"/>
        <v>NULL</v>
      </c>
      <c r="O147" t="str">
        <f t="shared" si="22"/>
        <v>NULL</v>
      </c>
      <c r="P147" t="str">
        <f t="shared" si="23"/>
        <v>"https://cdn.thegamesdb.net/images/original/boxart/front/68765-1.jpg"</v>
      </c>
    </row>
    <row r="148" spans="1:16" x14ac:dyDescent="0.25">
      <c r="A148" t="str">
        <f>+db_mars_game[[#This Row],[title]]</f>
        <v>Rocket League</v>
      </c>
      <c r="B148">
        <f>+db_mars_game[[#This Row],[status]]</f>
        <v>4</v>
      </c>
      <c r="C148" s="1">
        <f>+db_mars_game[[#This Row],[release_date]]</f>
        <v>42192</v>
      </c>
      <c r="D148">
        <f>+db_mars_game[[#This Row],[price]]</f>
        <v>0</v>
      </c>
      <c r="E148" s="1">
        <f>+IF(db_mars_game[[#This Row],[purchase_date]]="","NULL",db_mars_game[[#This Row],[purchase_date]])</f>
        <v>44097</v>
      </c>
      <c r="F148" s="1" t="str">
        <f>+IF(db_mars_game[[#This Row],[start_date]]="","NULL",db_mars_game[[#This Row],[purchase_date]])</f>
        <v>NULL</v>
      </c>
      <c r="G148" s="1" t="str">
        <f>+IF(db_mars_game[[#This Row],[finish_date]]="","NULL",db_mars_game[[#This Row],[start_date]])</f>
        <v>NULL</v>
      </c>
      <c r="H148" t="str">
        <f>+db_mars_game[[#This Row],[cover]]</f>
        <v>https://cdn.thegamesdb.net/images/original/boxart/front/29478-1.jpg</v>
      </c>
      <c r="I148" t="str">
        <f t="shared" si="16"/>
        <v>"Rocket League"</v>
      </c>
      <c r="J148">
        <f t="shared" si="17"/>
        <v>4</v>
      </c>
      <c r="K148" t="str">
        <f t="shared" si="18"/>
        <v>'2015-7-7'</v>
      </c>
      <c r="L148">
        <f t="shared" si="19"/>
        <v>0</v>
      </c>
      <c r="M148" t="str">
        <f t="shared" si="20"/>
        <v>'2020-9-23'</v>
      </c>
      <c r="N148" t="str">
        <f t="shared" si="21"/>
        <v>NULL</v>
      </c>
      <c r="O148" t="str">
        <f t="shared" si="22"/>
        <v>NULL</v>
      </c>
      <c r="P148" t="str">
        <f t="shared" si="23"/>
        <v>"https://cdn.thegamesdb.net/images/original/boxart/front/29478-1.jpg"</v>
      </c>
    </row>
    <row r="149" spans="1:16" x14ac:dyDescent="0.25">
      <c r="A149" t="str">
        <f>+db_mars_game[[#This Row],[title]]</f>
        <v>ABZU</v>
      </c>
      <c r="B149">
        <f>+db_mars_game[[#This Row],[status]]</f>
        <v>1</v>
      </c>
      <c r="C149" s="1">
        <f>+db_mars_game[[#This Row],[release_date]]</f>
        <v>42584</v>
      </c>
      <c r="D149">
        <f>+db_mars_game[[#This Row],[price]]</f>
        <v>0</v>
      </c>
      <c r="E149" s="1">
        <f>+IF(db_mars_game[[#This Row],[purchase_date]]="","NULL",db_mars_game[[#This Row],[purchase_date]])</f>
        <v>44117</v>
      </c>
      <c r="F149" s="1" t="str">
        <f>+IF(db_mars_game[[#This Row],[start_date]]="","NULL",db_mars_game[[#This Row],[purchase_date]])</f>
        <v>NULL</v>
      </c>
      <c r="G149" s="1" t="str">
        <f>+IF(db_mars_game[[#This Row],[finish_date]]="","NULL",db_mars_game[[#This Row],[start_date]])</f>
        <v>NULL</v>
      </c>
      <c r="H149" t="str">
        <f>+db_mars_game[[#This Row],[cover]]</f>
        <v>https://cdn.thegamesdb.net/images/original/boxart/front/37529-1.jpg</v>
      </c>
      <c r="I149" t="str">
        <f t="shared" si="16"/>
        <v>"ABZU"</v>
      </c>
      <c r="J149">
        <f t="shared" si="17"/>
        <v>1</v>
      </c>
      <c r="K149" t="str">
        <f t="shared" si="18"/>
        <v>'2016-8-2'</v>
      </c>
      <c r="L149">
        <f t="shared" si="19"/>
        <v>0</v>
      </c>
      <c r="M149" t="str">
        <f t="shared" si="20"/>
        <v>'2020-10-13'</v>
      </c>
      <c r="N149" t="str">
        <f t="shared" si="21"/>
        <v>NULL</v>
      </c>
      <c r="O149" t="str">
        <f t="shared" si="22"/>
        <v>NULL</v>
      </c>
      <c r="P149" t="str">
        <f t="shared" si="23"/>
        <v>"https://cdn.thegamesdb.net/images/original/boxart/front/37529-1.jpg"</v>
      </c>
    </row>
    <row r="150" spans="1:16" x14ac:dyDescent="0.25">
      <c r="A150" t="str">
        <f>+db_mars_game[[#This Row],[title]]</f>
        <v>Bayonetta</v>
      </c>
      <c r="B150">
        <f>+db_mars_game[[#This Row],[status]]</f>
        <v>1</v>
      </c>
      <c r="C150" s="1">
        <f>+db_mars_game[[#This Row],[release_date]]</f>
        <v>42836</v>
      </c>
      <c r="D150">
        <f>+db_mars_game[[#This Row],[price]]</f>
        <v>12.48</v>
      </c>
      <c r="E150" s="1">
        <f>+IF(db_mars_game[[#This Row],[purchase_date]]="","NULL",db_mars_game[[#This Row],[purchase_date]])</f>
        <v>44120</v>
      </c>
      <c r="F150" s="1" t="str">
        <f>+IF(db_mars_game[[#This Row],[start_date]]="","NULL",db_mars_game[[#This Row],[purchase_date]])</f>
        <v>NULL</v>
      </c>
      <c r="G150" s="1" t="str">
        <f>+IF(db_mars_game[[#This Row],[finish_date]]="","NULL",db_mars_game[[#This Row],[start_date]])</f>
        <v>NULL</v>
      </c>
      <c r="H150" t="str">
        <f>+db_mars_game[[#This Row],[cover]]</f>
        <v>https://cdn.thegamesdb.net/images/original/boxart/front/44157-1.jpg</v>
      </c>
      <c r="I150" t="str">
        <f t="shared" si="16"/>
        <v>"Bayonetta"</v>
      </c>
      <c r="J150">
        <f t="shared" si="17"/>
        <v>1</v>
      </c>
      <c r="K150" t="str">
        <f t="shared" si="18"/>
        <v>'2017-4-11'</v>
      </c>
      <c r="L150">
        <f t="shared" si="19"/>
        <v>12.48</v>
      </c>
      <c r="M150" t="str">
        <f t="shared" si="20"/>
        <v>'2020-10-16'</v>
      </c>
      <c r="N150" t="str">
        <f t="shared" si="21"/>
        <v>NULL</v>
      </c>
      <c r="O150" t="str">
        <f t="shared" si="22"/>
        <v>NULL</v>
      </c>
      <c r="P150" t="str">
        <f t="shared" si="23"/>
        <v>"https://cdn.thegamesdb.net/images/original/boxart/front/44157-1.jpg"</v>
      </c>
    </row>
    <row r="151" spans="1:16" x14ac:dyDescent="0.25">
      <c r="A151" t="str">
        <f>+db_mars_game[[#This Row],[title]]</f>
        <v>Amnesia: A Machine for Pigs</v>
      </c>
      <c r="B151">
        <f>+db_mars_game[[#This Row],[status]]</f>
        <v>1</v>
      </c>
      <c r="C151" s="1">
        <f>+db_mars_game[[#This Row],[release_date]]</f>
        <v>41527</v>
      </c>
      <c r="D151">
        <f>+db_mars_game[[#This Row],[price]]</f>
        <v>0</v>
      </c>
      <c r="E151" s="1">
        <f>+IF(db_mars_game[[#This Row],[purchase_date]]="","NULL",db_mars_game[[#This Row],[purchase_date]])</f>
        <v>44120</v>
      </c>
      <c r="F151" s="1" t="str">
        <f>+IF(db_mars_game[[#This Row],[start_date]]="","NULL",db_mars_game[[#This Row],[purchase_date]])</f>
        <v>NULL</v>
      </c>
      <c r="G151" s="1" t="str">
        <f>+IF(db_mars_game[[#This Row],[finish_date]]="","NULL",db_mars_game[[#This Row],[start_date]])</f>
        <v>NULL</v>
      </c>
      <c r="H151" t="str">
        <f>+db_mars_game[[#This Row],[cover]]</f>
        <v>https://cdn.thegamesdb.net/images/original/boxart/front/17640-1.jpg</v>
      </c>
      <c r="I151" t="str">
        <f t="shared" si="16"/>
        <v>"Amnesia: A Machine for Pigs"</v>
      </c>
      <c r="J151">
        <f t="shared" si="17"/>
        <v>1</v>
      </c>
      <c r="K151" t="str">
        <f t="shared" si="18"/>
        <v>'2013-9-10'</v>
      </c>
      <c r="L151">
        <f t="shared" si="19"/>
        <v>0</v>
      </c>
      <c r="M151" t="str">
        <f t="shared" si="20"/>
        <v>'2020-10-16'</v>
      </c>
      <c r="N151" t="str">
        <f t="shared" si="21"/>
        <v>NULL</v>
      </c>
      <c r="O151" t="str">
        <f t="shared" si="22"/>
        <v>NULL</v>
      </c>
      <c r="P151" t="str">
        <f t="shared" si="23"/>
        <v>"https://cdn.thegamesdb.net/images/original/boxart/front/17640-1.jpg"</v>
      </c>
    </row>
    <row r="152" spans="1:16" x14ac:dyDescent="0.25">
      <c r="A152" t="str">
        <f>+db_mars_game[[#This Row],[title]]</f>
        <v>Layers of Fear 2</v>
      </c>
      <c r="B152">
        <f>+db_mars_game[[#This Row],[status]]</f>
        <v>1</v>
      </c>
      <c r="C152" s="1">
        <f>+db_mars_game[[#This Row],[release_date]]</f>
        <v>43613</v>
      </c>
      <c r="D152">
        <f>+db_mars_game[[#This Row],[price]]</f>
        <v>0</v>
      </c>
      <c r="E152" s="1">
        <f>+IF(db_mars_game[[#This Row],[purchase_date]]="","NULL",db_mars_game[[#This Row],[purchase_date]])</f>
        <v>44127</v>
      </c>
      <c r="F152" s="1" t="str">
        <f>+IF(db_mars_game[[#This Row],[start_date]]="","NULL",db_mars_game[[#This Row],[purchase_date]])</f>
        <v>NULL</v>
      </c>
      <c r="G152" s="1" t="str">
        <f>+IF(db_mars_game[[#This Row],[finish_date]]="","NULL",db_mars_game[[#This Row],[start_date]])</f>
        <v>NULL</v>
      </c>
      <c r="H152" t="str">
        <f>+db_mars_game[[#This Row],[cover]]</f>
        <v>https://cdn.thegamesdb.net/images/original/boxart/front/64890-1.jpg</v>
      </c>
      <c r="I152" t="str">
        <f t="shared" si="16"/>
        <v>"Layers of Fear 2"</v>
      </c>
      <c r="J152">
        <f t="shared" si="17"/>
        <v>1</v>
      </c>
      <c r="K152" t="str">
        <f t="shared" si="18"/>
        <v>'2019-5-28'</v>
      </c>
      <c r="L152">
        <f t="shared" si="19"/>
        <v>0</v>
      </c>
      <c r="M152" t="str">
        <f t="shared" si="20"/>
        <v>'2020-10-23'</v>
      </c>
      <c r="N152" t="str">
        <f t="shared" si="21"/>
        <v>NULL</v>
      </c>
      <c r="O152" t="str">
        <f t="shared" si="22"/>
        <v>NULL</v>
      </c>
      <c r="P152" t="str">
        <f t="shared" si="23"/>
        <v>"https://cdn.thegamesdb.net/images/original/boxart/front/64890-1.jpg"</v>
      </c>
    </row>
    <row r="153" spans="1:16" x14ac:dyDescent="0.25">
      <c r="A153" t="str">
        <f>+db_mars_game[[#This Row],[title]]</f>
        <v>Dungeons 3</v>
      </c>
      <c r="B153">
        <f>+db_mars_game[[#This Row],[status]]</f>
        <v>4</v>
      </c>
      <c r="C153" s="1">
        <f>+db_mars_game[[#This Row],[release_date]]</f>
        <v>43021</v>
      </c>
      <c r="D153">
        <f>+db_mars_game[[#This Row],[price]]</f>
        <v>0</v>
      </c>
      <c r="E153" s="1">
        <f>+IF(db_mars_game[[#This Row],[purchase_date]]="","NULL",db_mars_game[[#This Row],[purchase_date]])</f>
        <v>44144</v>
      </c>
      <c r="F153" s="1" t="str">
        <f>+IF(db_mars_game[[#This Row],[start_date]]="","NULL",db_mars_game[[#This Row],[purchase_date]])</f>
        <v>NULL</v>
      </c>
      <c r="G153" s="1" t="str">
        <f>+IF(db_mars_game[[#This Row],[finish_date]]="","NULL",db_mars_game[[#This Row],[start_date]])</f>
        <v>NULL</v>
      </c>
      <c r="H153" t="str">
        <f>+db_mars_game[[#This Row],[cover]]</f>
        <v>https://cdn.thegamesdb.net/images/original/boxart/front/55083-1.jpg</v>
      </c>
      <c r="I153" t="str">
        <f t="shared" si="16"/>
        <v>"Dungeons 3"</v>
      </c>
      <c r="J153">
        <f t="shared" si="17"/>
        <v>4</v>
      </c>
      <c r="K153" t="str">
        <f t="shared" si="18"/>
        <v>'2017-10-13'</v>
      </c>
      <c r="L153">
        <f t="shared" si="19"/>
        <v>0</v>
      </c>
      <c r="M153" t="str">
        <f t="shared" si="20"/>
        <v>'2020-11-9'</v>
      </c>
      <c r="N153" t="str">
        <f t="shared" si="21"/>
        <v>NULL</v>
      </c>
      <c r="O153" t="str">
        <f t="shared" si="22"/>
        <v>NULL</v>
      </c>
      <c r="P153" t="str">
        <f t="shared" si="23"/>
        <v>"https://cdn.thegamesdb.net/images/original/boxart/front/55083-1.jpg"</v>
      </c>
    </row>
    <row r="154" spans="1:16" x14ac:dyDescent="0.25">
      <c r="A154" t="str">
        <f>+db_mars_game[[#This Row],[title]]</f>
        <v>Battlefield 3</v>
      </c>
      <c r="B154">
        <f>+db_mars_game[[#This Row],[status]]</f>
        <v>4</v>
      </c>
      <c r="C154" s="1">
        <f>+db_mars_game[[#This Row],[release_date]]</f>
        <v>40841</v>
      </c>
      <c r="D154">
        <f>+db_mars_game[[#This Row],[price]]</f>
        <v>0</v>
      </c>
      <c r="E154" s="1">
        <f>+IF(db_mars_game[[#This Row],[purchase_date]]="","NULL",db_mars_game[[#This Row],[purchase_date]])</f>
        <v>44167</v>
      </c>
      <c r="F154" s="1" t="str">
        <f>+IF(db_mars_game[[#This Row],[start_date]]="","NULL",db_mars_game[[#This Row],[purchase_date]])</f>
        <v>NULL</v>
      </c>
      <c r="G154" s="1" t="str">
        <f>+IF(db_mars_game[[#This Row],[finish_date]]="","NULL",db_mars_game[[#This Row],[start_date]])</f>
        <v>NULL</v>
      </c>
      <c r="H154" t="str">
        <f>+db_mars_game[[#This Row],[cover]]</f>
        <v>https://cdn.thegamesdb.net/images/original/boxart/front/2599-1.jpg</v>
      </c>
      <c r="I154" t="str">
        <f t="shared" si="16"/>
        <v>"Battlefield 3"</v>
      </c>
      <c r="J154">
        <f t="shared" si="17"/>
        <v>4</v>
      </c>
      <c r="K154" t="str">
        <f t="shared" si="18"/>
        <v>'2011-10-25'</v>
      </c>
      <c r="L154">
        <f t="shared" si="19"/>
        <v>0</v>
      </c>
      <c r="M154" t="str">
        <f t="shared" si="20"/>
        <v>'2020-12-2'</v>
      </c>
      <c r="N154" t="str">
        <f t="shared" si="21"/>
        <v>NULL</v>
      </c>
      <c r="O154" t="str">
        <f t="shared" si="22"/>
        <v>NULL</v>
      </c>
      <c r="P154" t="str">
        <f t="shared" si="23"/>
        <v>"https://cdn.thegamesdb.net/images/original/boxart/front/2599-1.jpg"</v>
      </c>
    </row>
    <row r="155" spans="1:16" x14ac:dyDescent="0.25">
      <c r="A155" t="str">
        <f>+db_mars_game[[#This Row],[title]]</f>
        <v>Cyberpunk 2077</v>
      </c>
      <c r="B155">
        <f>+db_mars_game[[#This Row],[status]]</f>
        <v>1</v>
      </c>
      <c r="C155" s="1">
        <f>+db_mars_game[[#This Row],[release_date]]</f>
        <v>44175</v>
      </c>
      <c r="D155">
        <f>+db_mars_game[[#This Row],[price]]</f>
        <v>147.1</v>
      </c>
      <c r="E155" s="1">
        <f>+IF(db_mars_game[[#This Row],[purchase_date]]="","NULL",db_mars_game[[#This Row],[purchase_date]])</f>
        <v>44174</v>
      </c>
      <c r="F155" s="1" t="str">
        <f>+IF(db_mars_game[[#This Row],[start_date]]="","NULL",db_mars_game[[#This Row],[purchase_date]])</f>
        <v>NULL</v>
      </c>
      <c r="G155" s="1" t="str">
        <f>+IF(db_mars_game[[#This Row],[finish_date]]="","NULL",db_mars_game[[#This Row],[start_date]])</f>
        <v>NULL</v>
      </c>
      <c r="H155" t="str">
        <f>+db_mars_game[[#This Row],[cover]]</f>
        <v>https://cdn.thegamesdb.net/images/original/boxart/front/14517-1.jpg</v>
      </c>
      <c r="I155" t="str">
        <f t="shared" si="16"/>
        <v>"Cyberpunk 2077"</v>
      </c>
      <c r="J155">
        <f t="shared" si="17"/>
        <v>1</v>
      </c>
      <c r="K155" t="str">
        <f t="shared" si="18"/>
        <v>'2020-12-10'</v>
      </c>
      <c r="L155">
        <f t="shared" si="19"/>
        <v>147.1</v>
      </c>
      <c r="M155" t="str">
        <f t="shared" si="20"/>
        <v>'2020-12-9'</v>
      </c>
      <c r="N155" t="str">
        <f t="shared" si="21"/>
        <v>NULL</v>
      </c>
      <c r="O155" t="str">
        <f t="shared" si="22"/>
        <v>NULL</v>
      </c>
      <c r="P155" t="str">
        <f t="shared" si="23"/>
        <v>"https://cdn.thegamesdb.net/images/original/boxart/front/14517-1.jpg"</v>
      </c>
    </row>
    <row r="156" spans="1:16" x14ac:dyDescent="0.25">
      <c r="A156" t="str">
        <f>+db_mars_game[[#This Row],[title]]</f>
        <v>Cities: Skylines</v>
      </c>
      <c r="B156">
        <f>+db_mars_game[[#This Row],[status]]</f>
        <v>1</v>
      </c>
      <c r="C156" s="1">
        <f>+db_mars_game[[#This Row],[release_date]]</f>
        <v>42073</v>
      </c>
      <c r="D156">
        <f>+db_mars_game[[#This Row],[price]]</f>
        <v>0</v>
      </c>
      <c r="E156" s="1">
        <f>+IF(db_mars_game[[#This Row],[purchase_date]]="","NULL",db_mars_game[[#This Row],[purchase_date]])</f>
        <v>44182</v>
      </c>
      <c r="F156" s="1" t="str">
        <f>+IF(db_mars_game[[#This Row],[start_date]]="","NULL",db_mars_game[[#This Row],[purchase_date]])</f>
        <v>NULL</v>
      </c>
      <c r="G156" s="1" t="str">
        <f>+IF(db_mars_game[[#This Row],[finish_date]]="","NULL",db_mars_game[[#This Row],[start_date]])</f>
        <v>NULL</v>
      </c>
      <c r="H156" t="str">
        <f>+db_mars_game[[#This Row],[cover]]</f>
        <v>https://cdn.thegamesdb.net/images/original/boxart/front/25473-1.jpg</v>
      </c>
      <c r="I156" t="str">
        <f t="shared" si="16"/>
        <v>"Cities: Skylines"</v>
      </c>
      <c r="J156">
        <f t="shared" si="17"/>
        <v>1</v>
      </c>
      <c r="K156" t="str">
        <f t="shared" si="18"/>
        <v>'2015-3-10'</v>
      </c>
      <c r="L156">
        <f t="shared" si="19"/>
        <v>0</v>
      </c>
      <c r="M156" t="str">
        <f t="shared" si="20"/>
        <v>'2020-12-17'</v>
      </c>
      <c r="N156" t="str">
        <f t="shared" si="21"/>
        <v>NULL</v>
      </c>
      <c r="O156" t="str">
        <f t="shared" si="22"/>
        <v>NULL</v>
      </c>
      <c r="P156" t="str">
        <f t="shared" si="23"/>
        <v>"https://cdn.thegamesdb.net/images/original/boxart/front/25473-1.jpg"</v>
      </c>
    </row>
    <row r="157" spans="1:16" x14ac:dyDescent="0.25">
      <c r="A157" t="str">
        <f>+db_mars_game[[#This Row],[title]]</f>
        <v>Prison Architect</v>
      </c>
      <c r="B157">
        <f>+db_mars_game[[#This Row],[status]]</f>
        <v>1</v>
      </c>
      <c r="C157" s="1">
        <f>+db_mars_game[[#This Row],[release_date]]</f>
        <v>41177</v>
      </c>
      <c r="D157">
        <f>+db_mars_game[[#This Row],[price]]</f>
        <v>0</v>
      </c>
      <c r="E157" s="1">
        <f>+IF(db_mars_game[[#This Row],[purchase_date]]="","NULL",db_mars_game[[#This Row],[purchase_date]])</f>
        <v>44182</v>
      </c>
      <c r="F157" s="1" t="str">
        <f>+IF(db_mars_game[[#This Row],[start_date]]="","NULL",db_mars_game[[#This Row],[purchase_date]])</f>
        <v>NULL</v>
      </c>
      <c r="G157" s="1" t="str">
        <f>+IF(db_mars_game[[#This Row],[finish_date]]="","NULL",db_mars_game[[#This Row],[start_date]])</f>
        <v>NULL</v>
      </c>
      <c r="H157" t="str">
        <f>+db_mars_game[[#This Row],[cover]]</f>
        <v>https://cdn.thegamesdb.net/images/original/boxart/front/17162-1.jpg</v>
      </c>
      <c r="I157" t="str">
        <f t="shared" si="16"/>
        <v>"Prison Architect"</v>
      </c>
      <c r="J157">
        <f t="shared" si="17"/>
        <v>1</v>
      </c>
      <c r="K157" t="str">
        <f t="shared" si="18"/>
        <v>'2012-9-25'</v>
      </c>
      <c r="L157">
        <f t="shared" si="19"/>
        <v>0</v>
      </c>
      <c r="M157" t="str">
        <f t="shared" si="20"/>
        <v>'2020-12-17'</v>
      </c>
      <c r="N157" t="str">
        <f t="shared" si="21"/>
        <v>NULL</v>
      </c>
      <c r="O157" t="str">
        <f t="shared" si="22"/>
        <v>NULL</v>
      </c>
      <c r="P157" t="str">
        <f t="shared" si="23"/>
        <v>"https://cdn.thegamesdb.net/images/original/boxart/front/17162-1.jpg"</v>
      </c>
    </row>
    <row r="158" spans="1:16" x14ac:dyDescent="0.25">
      <c r="A158" t="str">
        <f>+db_mars_game[[#This Row],[title]]</f>
        <v>The Long Dark</v>
      </c>
      <c r="B158">
        <f>+db_mars_game[[#This Row],[status]]</f>
        <v>1</v>
      </c>
      <c r="C158" s="1">
        <f>+db_mars_game[[#This Row],[release_date]]</f>
        <v>42948</v>
      </c>
      <c r="D158">
        <f>+db_mars_game[[#This Row],[price]]</f>
        <v>0</v>
      </c>
      <c r="E158" s="1">
        <f>+IF(db_mars_game[[#This Row],[purchase_date]]="","NULL",db_mars_game[[#This Row],[purchase_date]])</f>
        <v>44184</v>
      </c>
      <c r="F158" s="1" t="str">
        <f>+IF(db_mars_game[[#This Row],[start_date]]="","NULL",db_mars_game[[#This Row],[purchase_date]])</f>
        <v>NULL</v>
      </c>
      <c r="G158" s="1" t="str">
        <f>+IF(db_mars_game[[#This Row],[finish_date]]="","NULL",db_mars_game[[#This Row],[start_date]])</f>
        <v>NULL</v>
      </c>
      <c r="H158" t="str">
        <f>+db_mars_game[[#This Row],[cover]]</f>
        <v>https://cdn.thegamesdb.net/images/original/boxart/front/23617-1.jpg</v>
      </c>
      <c r="I158" t="str">
        <f t="shared" si="16"/>
        <v>"The Long Dark"</v>
      </c>
      <c r="J158">
        <f t="shared" si="17"/>
        <v>1</v>
      </c>
      <c r="K158" t="str">
        <f t="shared" si="18"/>
        <v>'2017-8-1'</v>
      </c>
      <c r="L158">
        <f t="shared" si="19"/>
        <v>0</v>
      </c>
      <c r="M158" t="str">
        <f t="shared" si="20"/>
        <v>'2020-12-19'</v>
      </c>
      <c r="N158" t="str">
        <f t="shared" si="21"/>
        <v>NULL</v>
      </c>
      <c r="O158" t="str">
        <f t="shared" si="22"/>
        <v>NULL</v>
      </c>
      <c r="P158" t="str">
        <f t="shared" si="23"/>
        <v>"https://cdn.thegamesdb.net/images/original/boxart/front/23617-1.jpg"</v>
      </c>
    </row>
    <row r="159" spans="1:16" x14ac:dyDescent="0.25">
      <c r="A159" t="str">
        <f>+db_mars_game[[#This Row],[title]]</f>
        <v>Brigador: Up-Armored Deluxe</v>
      </c>
      <c r="B159">
        <f>+db_mars_game[[#This Row],[status]]</f>
        <v>1</v>
      </c>
      <c r="C159" s="1">
        <f>+db_mars_game[[#This Row],[release_date]]</f>
        <v>42523</v>
      </c>
      <c r="D159">
        <f>+db_mars_game[[#This Row],[price]]</f>
        <v>0</v>
      </c>
      <c r="E159" s="1">
        <f>+IF(db_mars_game[[#This Row],[purchase_date]]="","NULL",db_mars_game[[#This Row],[purchase_date]])</f>
        <v>44187</v>
      </c>
      <c r="F159" s="1" t="str">
        <f>+IF(db_mars_game[[#This Row],[start_date]]="","NULL",db_mars_game[[#This Row],[purchase_date]])</f>
        <v>NULL</v>
      </c>
      <c r="G159" s="1" t="str">
        <f>+IF(db_mars_game[[#This Row],[finish_date]]="","NULL",db_mars_game[[#This Row],[start_date]])</f>
        <v>NULL</v>
      </c>
      <c r="H159" t="str">
        <f>+db_mars_game[[#This Row],[cover]]</f>
        <v>https://cdn.thegamesdb.net/images/original/boxart/front/50152-1.jpg</v>
      </c>
      <c r="I159" t="str">
        <f t="shared" si="16"/>
        <v>"Brigador: Up-Armored Deluxe"</v>
      </c>
      <c r="J159">
        <f t="shared" si="17"/>
        <v>1</v>
      </c>
      <c r="K159" t="str">
        <f t="shared" si="18"/>
        <v>'2016-6-2'</v>
      </c>
      <c r="L159">
        <f t="shared" si="19"/>
        <v>0</v>
      </c>
      <c r="M159" t="str">
        <f t="shared" si="20"/>
        <v>'2020-12-22'</v>
      </c>
      <c r="N159" t="str">
        <f t="shared" si="21"/>
        <v>NULL</v>
      </c>
      <c r="O159" t="str">
        <f t="shared" si="22"/>
        <v>NULL</v>
      </c>
      <c r="P159" t="str">
        <f t="shared" si="23"/>
        <v>"https://cdn.thegamesdb.net/images/original/boxart/front/50152-1.jpg"</v>
      </c>
    </row>
    <row r="160" spans="1:16" x14ac:dyDescent="0.25">
      <c r="A160" t="str">
        <f>+db_mars_game[[#This Row],[title]]</f>
        <v>Tropico 5</v>
      </c>
      <c r="B160">
        <f>+db_mars_game[[#This Row],[status]]</f>
        <v>4</v>
      </c>
      <c r="C160" s="1">
        <f>+db_mars_game[[#This Row],[release_date]]</f>
        <v>41782</v>
      </c>
      <c r="D160">
        <f>+db_mars_game[[#This Row],[price]]</f>
        <v>0</v>
      </c>
      <c r="E160" s="1">
        <f>+IF(db_mars_game[[#This Row],[purchase_date]]="","NULL",db_mars_game[[#This Row],[purchase_date]])</f>
        <v>44189</v>
      </c>
      <c r="F160" s="1" t="str">
        <f>+IF(db_mars_game[[#This Row],[start_date]]="","NULL",db_mars_game[[#This Row],[purchase_date]])</f>
        <v>NULL</v>
      </c>
      <c r="G160" s="1" t="str">
        <f>+IF(db_mars_game[[#This Row],[finish_date]]="","NULL",db_mars_game[[#This Row],[start_date]])</f>
        <v>NULL</v>
      </c>
      <c r="H160" t="str">
        <f>+db_mars_game[[#This Row],[cover]]</f>
        <v>https://cdn.thegamesdb.net/images/original/boxart/front/19998-1.jpg</v>
      </c>
      <c r="I160" t="str">
        <f t="shared" si="16"/>
        <v>"Tropico 5"</v>
      </c>
      <c r="J160">
        <f t="shared" si="17"/>
        <v>4</v>
      </c>
      <c r="K160" t="str">
        <f t="shared" si="18"/>
        <v>'2014-5-23'</v>
      </c>
      <c r="L160">
        <f t="shared" si="19"/>
        <v>0</v>
      </c>
      <c r="M160" t="str">
        <f t="shared" si="20"/>
        <v>'2020-12-24'</v>
      </c>
      <c r="N160" t="str">
        <f t="shared" si="21"/>
        <v>NULL</v>
      </c>
      <c r="O160" t="str">
        <f t="shared" si="22"/>
        <v>NULL</v>
      </c>
      <c r="P160" t="str">
        <f t="shared" si="23"/>
        <v>"https://cdn.thegamesdb.net/images/original/boxart/front/19998-1.jpg"</v>
      </c>
    </row>
    <row r="161" spans="1:16" x14ac:dyDescent="0.25">
      <c r="A161" t="str">
        <f>+db_mars_game[[#This Row],[title]]</f>
        <v>Inside</v>
      </c>
      <c r="B161">
        <f>+db_mars_game[[#This Row],[status]]</f>
        <v>1</v>
      </c>
      <c r="C161" s="1">
        <f>+db_mars_game[[#This Row],[release_date]]</f>
        <v>42550</v>
      </c>
      <c r="D161">
        <f>+db_mars_game[[#This Row],[price]]</f>
        <v>0</v>
      </c>
      <c r="E161" s="1">
        <f>+IF(db_mars_game[[#This Row],[purchase_date]]="","NULL",db_mars_game[[#This Row],[purchase_date]])</f>
        <v>44189</v>
      </c>
      <c r="F161" s="1" t="str">
        <f>+IF(db_mars_game[[#This Row],[start_date]]="","NULL",db_mars_game[[#This Row],[purchase_date]])</f>
        <v>NULL</v>
      </c>
      <c r="G161" s="1" t="str">
        <f>+IF(db_mars_game[[#This Row],[finish_date]]="","NULL",db_mars_game[[#This Row],[start_date]])</f>
        <v>NULL</v>
      </c>
      <c r="H161" t="str">
        <f>+db_mars_game[[#This Row],[cover]]</f>
        <v>https://cdn.thegamesdb.net/images/original/boxart/front/38031-1.jpg</v>
      </c>
      <c r="I161" t="str">
        <f t="shared" si="16"/>
        <v>"Inside"</v>
      </c>
      <c r="J161">
        <f t="shared" si="17"/>
        <v>1</v>
      </c>
      <c r="K161" t="str">
        <f t="shared" si="18"/>
        <v>'2016-6-29'</v>
      </c>
      <c r="L161">
        <f t="shared" si="19"/>
        <v>0</v>
      </c>
      <c r="M161" t="str">
        <f t="shared" si="20"/>
        <v>'2020-12-24'</v>
      </c>
      <c r="N161" t="str">
        <f t="shared" si="21"/>
        <v>NULL</v>
      </c>
      <c r="O161" t="str">
        <f t="shared" si="22"/>
        <v>NULL</v>
      </c>
      <c r="P161" t="str">
        <f t="shared" si="23"/>
        <v>"https://cdn.thegamesdb.net/images/original/boxart/front/38031-1.jpg"</v>
      </c>
    </row>
    <row r="162" spans="1:16" x14ac:dyDescent="0.25">
      <c r="A162" t="str">
        <f>+db_mars_game[[#This Row],[title]]</f>
        <v>Darkest Dungeon</v>
      </c>
      <c r="B162">
        <f>+db_mars_game[[#This Row],[status]]</f>
        <v>1</v>
      </c>
      <c r="C162" s="1">
        <f>+db_mars_game[[#This Row],[release_date]]</f>
        <v>42388</v>
      </c>
      <c r="D162">
        <f>+db_mars_game[[#This Row],[price]]</f>
        <v>0</v>
      </c>
      <c r="E162" s="1">
        <f>+IF(db_mars_game[[#This Row],[purchase_date]]="","NULL",db_mars_game[[#This Row],[purchase_date]])</f>
        <v>44190</v>
      </c>
      <c r="F162" s="1" t="str">
        <f>+IF(db_mars_game[[#This Row],[start_date]]="","NULL",db_mars_game[[#This Row],[purchase_date]])</f>
        <v>NULL</v>
      </c>
      <c r="G162" s="1" t="str">
        <f>+IF(db_mars_game[[#This Row],[finish_date]]="","NULL",db_mars_game[[#This Row],[start_date]])</f>
        <v>NULL</v>
      </c>
      <c r="H162" t="str">
        <f>+db_mars_game[[#This Row],[cover]]</f>
        <v>https://cdn.thegamesdb.net/images/original/boxart/front/25806-1.jpg</v>
      </c>
      <c r="I162" t="str">
        <f t="shared" si="16"/>
        <v>"Darkest Dungeon"</v>
      </c>
      <c r="J162">
        <f t="shared" si="17"/>
        <v>1</v>
      </c>
      <c r="K162" t="str">
        <f t="shared" si="18"/>
        <v>'2016-1-19'</v>
      </c>
      <c r="L162">
        <f t="shared" si="19"/>
        <v>0</v>
      </c>
      <c r="M162" t="str">
        <f t="shared" si="20"/>
        <v>'2020-12-25'</v>
      </c>
      <c r="N162" t="str">
        <f t="shared" si="21"/>
        <v>NULL</v>
      </c>
      <c r="O162" t="str">
        <f t="shared" si="22"/>
        <v>NULL</v>
      </c>
      <c r="P162" t="str">
        <f t="shared" si="23"/>
        <v>"https://cdn.thegamesdb.net/images/original/boxart/front/25806-1.jpg"</v>
      </c>
    </row>
    <row r="163" spans="1:16" x14ac:dyDescent="0.25">
      <c r="A163" t="str">
        <f>+db_mars_game[[#This Row],[title]]</f>
        <v>Grand Theft Auto IV: The Complete Edition</v>
      </c>
      <c r="B163">
        <f>+db_mars_game[[#This Row],[status]]</f>
        <v>1</v>
      </c>
      <c r="C163" s="1">
        <f>+db_mars_game[[#This Row],[release_date]]</f>
        <v>43915</v>
      </c>
      <c r="D163">
        <f>+db_mars_game[[#This Row],[price]]</f>
        <v>20.09</v>
      </c>
      <c r="E163" s="1">
        <f>+IF(db_mars_game[[#This Row],[purchase_date]]="","NULL",db_mars_game[[#This Row],[purchase_date]])</f>
        <v>44196</v>
      </c>
      <c r="F163" s="1" t="str">
        <f>+IF(db_mars_game[[#This Row],[start_date]]="","NULL",db_mars_game[[#This Row],[purchase_date]])</f>
        <v>NULL</v>
      </c>
      <c r="G163" s="1" t="str">
        <f>+IF(db_mars_game[[#This Row],[finish_date]]="","NULL",db_mars_game[[#This Row],[start_date]])</f>
        <v>NULL</v>
      </c>
      <c r="H163" t="str">
        <f>+db_mars_game[[#This Row],[cover]]</f>
        <v>https://cdn.thegamesdb.net/images/original/boxart/front/88462-1.jpg</v>
      </c>
      <c r="I163" t="str">
        <f t="shared" si="16"/>
        <v>"Grand Theft Auto IV: The Complete Edition"</v>
      </c>
      <c r="J163">
        <f t="shared" si="17"/>
        <v>1</v>
      </c>
      <c r="K163" t="str">
        <f t="shared" si="18"/>
        <v>'2020-3-25'</v>
      </c>
      <c r="L163">
        <f t="shared" si="19"/>
        <v>20.09</v>
      </c>
      <c r="M163" t="str">
        <f t="shared" si="20"/>
        <v>'2020-12-31'</v>
      </c>
      <c r="N163" t="str">
        <f t="shared" si="21"/>
        <v>NULL</v>
      </c>
      <c r="O163" t="str">
        <f t="shared" si="22"/>
        <v>NULL</v>
      </c>
      <c r="P163" t="str">
        <f t="shared" si="23"/>
        <v>"https://cdn.thegamesdb.net/images/original/boxart/front/88462-1.jpg"</v>
      </c>
    </row>
    <row r="164" spans="1:16" x14ac:dyDescent="0.25">
      <c r="A164" t="str">
        <f>+db_mars_game[[#This Row],[title]]</f>
        <v>STAR WARS Battlefront II</v>
      </c>
      <c r="B164">
        <f>+db_mars_game[[#This Row],[status]]</f>
        <v>4</v>
      </c>
      <c r="C164" s="1">
        <f>+db_mars_game[[#This Row],[release_date]]</f>
        <v>43056</v>
      </c>
      <c r="D164">
        <f>+db_mars_game[[#This Row],[price]]</f>
        <v>0</v>
      </c>
      <c r="E164" s="1">
        <f>+IF(db_mars_game[[#This Row],[purchase_date]]="","NULL",db_mars_game[[#This Row],[purchase_date]])</f>
        <v>44210</v>
      </c>
      <c r="F164" s="1" t="str">
        <f>+IF(db_mars_game[[#This Row],[start_date]]="","NULL",db_mars_game[[#This Row],[purchase_date]])</f>
        <v>NULL</v>
      </c>
      <c r="G164" s="1" t="str">
        <f>+IF(db_mars_game[[#This Row],[finish_date]]="","NULL",db_mars_game[[#This Row],[start_date]])</f>
        <v>NULL</v>
      </c>
      <c r="H164" t="str">
        <f>+db_mars_game[[#This Row],[cover]]</f>
        <v>https://cdn.thegamesdb.net/images/original/boxart/front/54115-1.jpg</v>
      </c>
      <c r="I164" t="str">
        <f t="shared" si="16"/>
        <v>"STAR WARS Battlefront II"</v>
      </c>
      <c r="J164">
        <f t="shared" si="17"/>
        <v>4</v>
      </c>
      <c r="K164" t="str">
        <f t="shared" si="18"/>
        <v>'2017-11-17'</v>
      </c>
      <c r="L164">
        <f t="shared" si="19"/>
        <v>0</v>
      </c>
      <c r="M164" t="str">
        <f t="shared" si="20"/>
        <v>'2021-1-14'</v>
      </c>
      <c r="N164" t="str">
        <f t="shared" si="21"/>
        <v>NULL</v>
      </c>
      <c r="O164" t="str">
        <f t="shared" si="22"/>
        <v>NULL</v>
      </c>
      <c r="P164" t="str">
        <f t="shared" si="23"/>
        <v>"https://cdn.thegamesdb.net/images/original/boxart/front/54115-1.jpg"</v>
      </c>
    </row>
    <row r="165" spans="1:16" x14ac:dyDescent="0.25">
      <c r="A165" t="str">
        <f>+db_mars_game[[#This Row],[title]]</f>
        <v>Resident Evil Revelations</v>
      </c>
      <c r="B165">
        <f>+db_mars_game[[#This Row],[status]]</f>
        <v>1</v>
      </c>
      <c r="C165" s="1">
        <f>+db_mars_game[[#This Row],[release_date]]</f>
        <v>41415</v>
      </c>
      <c r="D165">
        <f>+db_mars_game[[#This Row],[price]]</f>
        <v>32.79</v>
      </c>
      <c r="E165" s="1">
        <f>+IF(db_mars_game[[#This Row],[purchase_date]]="","NULL",db_mars_game[[#This Row],[purchase_date]])</f>
        <v>44242</v>
      </c>
      <c r="F165" s="1" t="str">
        <f>+IF(db_mars_game[[#This Row],[start_date]]="","NULL",db_mars_game[[#This Row],[purchase_date]])</f>
        <v>NULL</v>
      </c>
      <c r="G165" s="1" t="str">
        <f>+IF(db_mars_game[[#This Row],[finish_date]]="","NULL",db_mars_game[[#This Row],[start_date]])</f>
        <v>NULL</v>
      </c>
      <c r="H165" t="str">
        <f>+db_mars_game[[#This Row],[cover]]</f>
        <v>https://cdn.thegamesdb.net/images/original/boxart/front/15186-1.jpg</v>
      </c>
      <c r="I165" t="str">
        <f t="shared" si="16"/>
        <v>"Resident Evil Revelations"</v>
      </c>
      <c r="J165">
        <f t="shared" si="17"/>
        <v>1</v>
      </c>
      <c r="K165" t="str">
        <f t="shared" si="18"/>
        <v>'2013-5-21'</v>
      </c>
      <c r="L165">
        <f t="shared" si="19"/>
        <v>32.79</v>
      </c>
      <c r="M165" t="str">
        <f t="shared" si="20"/>
        <v>'2021-2-15'</v>
      </c>
      <c r="N165" t="str">
        <f t="shared" si="21"/>
        <v>NULL</v>
      </c>
      <c r="O165" t="str">
        <f t="shared" si="22"/>
        <v>NULL</v>
      </c>
      <c r="P165" t="str">
        <f t="shared" si="23"/>
        <v>"https://cdn.thegamesdb.net/images/original/boxart/front/15186-1.jpg"</v>
      </c>
    </row>
    <row r="166" spans="1:16" x14ac:dyDescent="0.25">
      <c r="A166" t="str">
        <f>+db_mars_game[[#This Row],[title]]</f>
        <v>Shadow of the Tomb Raider</v>
      </c>
      <c r="B166">
        <f>+db_mars_game[[#This Row],[status]]</f>
        <v>1</v>
      </c>
      <c r="C166" s="1">
        <f>+db_mars_game[[#This Row],[release_date]]</f>
        <v>43357</v>
      </c>
      <c r="D166">
        <f>+db_mars_game[[#This Row],[price]]</f>
        <v>39.57</v>
      </c>
      <c r="E166" s="1">
        <f>+IF(db_mars_game[[#This Row],[purchase_date]]="","NULL",db_mars_game[[#This Row],[purchase_date]])</f>
        <v>44242</v>
      </c>
      <c r="F166" s="1" t="str">
        <f>+IF(db_mars_game[[#This Row],[start_date]]="","NULL",db_mars_game[[#This Row],[purchase_date]])</f>
        <v>NULL</v>
      </c>
      <c r="G166" s="1" t="str">
        <f>+IF(db_mars_game[[#This Row],[finish_date]]="","NULL",db_mars_game[[#This Row],[start_date]])</f>
        <v>NULL</v>
      </c>
      <c r="H166" t="str">
        <f>+db_mars_game[[#This Row],[cover]]</f>
        <v>https://cdn.thegamesdb.net/images/original/boxart/front/53994-1.jpg</v>
      </c>
      <c r="I166" t="str">
        <f t="shared" si="16"/>
        <v>"Shadow of the Tomb Raider"</v>
      </c>
      <c r="J166">
        <f t="shared" si="17"/>
        <v>1</v>
      </c>
      <c r="K166" t="str">
        <f t="shared" si="18"/>
        <v>'2018-9-14'</v>
      </c>
      <c r="L166">
        <f t="shared" si="19"/>
        <v>39.57</v>
      </c>
      <c r="M166" t="str">
        <f t="shared" si="20"/>
        <v>'2021-2-15'</v>
      </c>
      <c r="N166" t="str">
        <f t="shared" si="21"/>
        <v>NULL</v>
      </c>
      <c r="O166" t="str">
        <f t="shared" si="22"/>
        <v>NULL</v>
      </c>
      <c r="P166" t="str">
        <f t="shared" si="23"/>
        <v>"https://cdn.thegamesdb.net/images/original/boxart/front/53994-1.jpg"</v>
      </c>
    </row>
    <row r="167" spans="1:16" x14ac:dyDescent="0.25">
      <c r="A167" t="str">
        <f>+db_mars_game[[#This Row],[title]]</f>
        <v>Assassin's Creed Chronicles: China</v>
      </c>
      <c r="B167">
        <f>+db_mars_game[[#This Row],[status]]</f>
        <v>1</v>
      </c>
      <c r="C167" s="1">
        <f>+db_mars_game[[#This Row],[release_date]]</f>
        <v>42116</v>
      </c>
      <c r="D167">
        <f>+db_mars_game[[#This Row],[price]]</f>
        <v>0</v>
      </c>
      <c r="E167" s="1">
        <f>+IF(db_mars_game[[#This Row],[purchase_date]]="","NULL",db_mars_game[[#This Row],[purchase_date]])</f>
        <v>44243</v>
      </c>
      <c r="F167" s="1" t="str">
        <f>+IF(db_mars_game[[#This Row],[start_date]]="","NULL",db_mars_game[[#This Row],[purchase_date]])</f>
        <v>NULL</v>
      </c>
      <c r="G167" s="1" t="str">
        <f>+IF(db_mars_game[[#This Row],[finish_date]]="","NULL",db_mars_game[[#This Row],[start_date]])</f>
        <v>NULL</v>
      </c>
      <c r="H167" t="str">
        <f>+db_mars_game[[#This Row],[cover]]</f>
        <v>https://cdn.thegamesdb.net/images/original/boxart/front/27437-1.jpg</v>
      </c>
      <c r="I167" t="str">
        <f t="shared" si="16"/>
        <v>"Assassin's Creed Chronicles: China"</v>
      </c>
      <c r="J167">
        <f t="shared" si="17"/>
        <v>1</v>
      </c>
      <c r="K167" t="str">
        <f t="shared" si="18"/>
        <v>'2015-4-22'</v>
      </c>
      <c r="L167">
        <f t="shared" si="19"/>
        <v>0</v>
      </c>
      <c r="M167" t="str">
        <f t="shared" si="20"/>
        <v>'2021-2-16'</v>
      </c>
      <c r="N167" t="str">
        <f t="shared" si="21"/>
        <v>NULL</v>
      </c>
      <c r="O167" t="str">
        <f t="shared" si="22"/>
        <v>NULL</v>
      </c>
      <c r="P167" t="str">
        <f t="shared" si="23"/>
        <v>"https://cdn.thegamesdb.net/images/original/boxart/front/27437-1.jpg"</v>
      </c>
    </row>
    <row r="168" spans="1:16" x14ac:dyDescent="0.25">
      <c r="A168" t="str">
        <f>+db_mars_game[[#This Row],[title]]</f>
        <v>Rage 2</v>
      </c>
      <c r="B168">
        <f>+db_mars_game[[#This Row],[status]]</f>
        <v>1</v>
      </c>
      <c r="C168" s="1">
        <f>+db_mars_game[[#This Row],[release_date]]</f>
        <v>43598</v>
      </c>
      <c r="D168">
        <f>+db_mars_game[[#This Row],[price]]</f>
        <v>0</v>
      </c>
      <c r="E168" s="1">
        <f>+IF(db_mars_game[[#This Row],[purchase_date]]="","NULL",db_mars_game[[#This Row],[purchase_date]])</f>
        <v>44251</v>
      </c>
      <c r="F168" s="1" t="str">
        <f>+IF(db_mars_game[[#This Row],[start_date]]="","NULL",db_mars_game[[#This Row],[purchase_date]])</f>
        <v>NULL</v>
      </c>
      <c r="G168" s="1" t="str">
        <f>+IF(db_mars_game[[#This Row],[finish_date]]="","NULL",db_mars_game[[#This Row],[start_date]])</f>
        <v>NULL</v>
      </c>
      <c r="H168" t="str">
        <f>+db_mars_game[[#This Row],[cover]]</f>
        <v>https://cdn.thegamesdb.net/images/original/boxart/front/61224-1.jpg</v>
      </c>
      <c r="I168" t="str">
        <f t="shared" si="16"/>
        <v>"Rage 2"</v>
      </c>
      <c r="J168">
        <f t="shared" si="17"/>
        <v>1</v>
      </c>
      <c r="K168" t="str">
        <f t="shared" si="18"/>
        <v>'2019-5-13'</v>
      </c>
      <c r="L168">
        <f t="shared" si="19"/>
        <v>0</v>
      </c>
      <c r="M168" t="str">
        <f t="shared" si="20"/>
        <v>'2021-2-24'</v>
      </c>
      <c r="N168" t="str">
        <f t="shared" si="21"/>
        <v>NULL</v>
      </c>
      <c r="O168" t="str">
        <f t="shared" si="22"/>
        <v>NULL</v>
      </c>
      <c r="P168" t="str">
        <f t="shared" si="23"/>
        <v>"https://cdn.thegamesdb.net/images/original/boxart/front/61224-1.jpg"</v>
      </c>
    </row>
    <row r="169" spans="1:16" x14ac:dyDescent="0.25">
      <c r="A169" t="str">
        <f>+db_mars_game[[#This Row],[title]]</f>
        <v>The Fall</v>
      </c>
      <c r="B169">
        <f>+db_mars_game[[#This Row],[status]]</f>
        <v>1</v>
      </c>
      <c r="C169" s="1">
        <f>+db_mars_game[[#This Row],[release_date]]</f>
        <v>41789</v>
      </c>
      <c r="D169">
        <f>+db_mars_game[[#This Row],[price]]</f>
        <v>0</v>
      </c>
      <c r="E169" s="1">
        <f>+IF(db_mars_game[[#This Row],[purchase_date]]="","NULL",db_mars_game[[#This Row],[purchase_date]])</f>
        <v>44278</v>
      </c>
      <c r="F169" s="1" t="str">
        <f>+IF(db_mars_game[[#This Row],[start_date]]="","NULL",db_mars_game[[#This Row],[purchase_date]])</f>
        <v>NULL</v>
      </c>
      <c r="G169" s="1" t="str">
        <f>+IF(db_mars_game[[#This Row],[finish_date]]="","NULL",db_mars_game[[#This Row],[start_date]])</f>
        <v>NULL</v>
      </c>
      <c r="H169" t="str">
        <f>+db_mars_game[[#This Row],[cover]]</f>
        <v>https://cdn.thegamesdb.net/images/original/boxart/front/21303-1.jpg</v>
      </c>
      <c r="I169" t="str">
        <f t="shared" si="16"/>
        <v>"The Fall"</v>
      </c>
      <c r="J169">
        <f t="shared" si="17"/>
        <v>1</v>
      </c>
      <c r="K169" t="str">
        <f t="shared" si="18"/>
        <v>'2014-5-30'</v>
      </c>
      <c r="L169">
        <f t="shared" si="19"/>
        <v>0</v>
      </c>
      <c r="M169" t="str">
        <f t="shared" si="20"/>
        <v>'2021-3-23'</v>
      </c>
      <c r="N169" t="str">
        <f t="shared" si="21"/>
        <v>NULL</v>
      </c>
      <c r="O169" t="str">
        <f t="shared" si="22"/>
        <v>NULL</v>
      </c>
      <c r="P169" t="str">
        <f t="shared" si="23"/>
        <v>"https://cdn.thegamesdb.net/images/original/boxart/front/21303-1.jpg"</v>
      </c>
    </row>
    <row r="170" spans="1:16" x14ac:dyDescent="0.25">
      <c r="A170" t="str">
        <f>+db_mars_game[[#This Row],[title]]</f>
        <v>Assassin's Creed</v>
      </c>
      <c r="B170">
        <f>+db_mars_game[[#This Row],[status]]</f>
        <v>3</v>
      </c>
      <c r="C170" s="1">
        <f>+db_mars_game[[#This Row],[release_date]]</f>
        <v>39547</v>
      </c>
      <c r="D170">
        <f>+db_mars_game[[#This Row],[price]]</f>
        <v>17.989999999999998</v>
      </c>
      <c r="E170" s="1">
        <f>+IF(db_mars_game[[#This Row],[purchase_date]]="","NULL",db_mars_game[[#This Row],[purchase_date]])</f>
        <v>44279</v>
      </c>
      <c r="F170" s="1">
        <f>+IF(db_mars_game[[#This Row],[start_date]]="","NULL",db_mars_game[[#This Row],[purchase_date]])</f>
        <v>44279</v>
      </c>
      <c r="G170" s="1">
        <f>+IF(db_mars_game[[#This Row],[finish_date]]="","NULL",db_mars_game[[#This Row],[start_date]])</f>
        <v>44279</v>
      </c>
      <c r="H170" t="str">
        <f>+db_mars_game[[#This Row],[cover]]</f>
        <v>https://cdn.thegamesdb.net/images/original/boxart/front/12-1.jpg</v>
      </c>
      <c r="I170" t="str">
        <f t="shared" si="16"/>
        <v>"Assassin's Creed"</v>
      </c>
      <c r="J170">
        <f t="shared" si="17"/>
        <v>3</v>
      </c>
      <c r="K170" t="str">
        <f t="shared" si="18"/>
        <v>'2008-4-9'</v>
      </c>
      <c r="L170">
        <f t="shared" si="19"/>
        <v>17.989999999999998</v>
      </c>
      <c r="M170" t="str">
        <f t="shared" si="20"/>
        <v>'2021-3-24'</v>
      </c>
      <c r="N170" t="str">
        <f t="shared" si="21"/>
        <v>'2021-3-24'</v>
      </c>
      <c r="O170" t="str">
        <f t="shared" si="22"/>
        <v>'2021-3-24'</v>
      </c>
      <c r="P170" t="str">
        <f t="shared" si="23"/>
        <v>"https://cdn.thegamesdb.net/images/original/boxart/front/12-1.jpg"</v>
      </c>
    </row>
    <row r="171" spans="1:16" x14ac:dyDescent="0.25">
      <c r="A171" t="str">
        <f>+db_mars_game[[#This Row],[title]]</f>
        <v>Subnautica</v>
      </c>
      <c r="B171">
        <f>+db_mars_game[[#This Row],[status]]</f>
        <v>1</v>
      </c>
      <c r="C171" s="1">
        <f>+db_mars_game[[#This Row],[release_date]]</f>
        <v>43438</v>
      </c>
      <c r="D171">
        <f>+db_mars_game[[#This Row],[price]]</f>
        <v>0</v>
      </c>
      <c r="E171" s="1">
        <f>+IF(db_mars_game[[#This Row],[purchase_date]]="","NULL",db_mars_game[[#This Row],[purchase_date]])</f>
        <v>44284</v>
      </c>
      <c r="F171" s="1" t="str">
        <f>+IF(db_mars_game[[#This Row],[start_date]]="","NULL",db_mars_game[[#This Row],[purchase_date]])</f>
        <v>NULL</v>
      </c>
      <c r="G171" s="1" t="str">
        <f>+IF(db_mars_game[[#This Row],[finish_date]]="","NULL",db_mars_game[[#This Row],[start_date]])</f>
        <v>NULL</v>
      </c>
      <c r="H171" t="str">
        <f>+db_mars_game[[#This Row],[cover]]</f>
        <v>https://cdn.thegamesdb.net/images/original/boxart/front/62243-1.jpg</v>
      </c>
      <c r="I171" t="str">
        <f t="shared" si="16"/>
        <v>"Subnautica"</v>
      </c>
      <c r="J171">
        <f t="shared" si="17"/>
        <v>1</v>
      </c>
      <c r="K171" t="str">
        <f t="shared" si="18"/>
        <v>'2018-12-4'</v>
      </c>
      <c r="L171">
        <f t="shared" si="19"/>
        <v>0</v>
      </c>
      <c r="M171" t="str">
        <f t="shared" si="20"/>
        <v>'2021-3-29'</v>
      </c>
      <c r="N171" t="str">
        <f t="shared" si="21"/>
        <v>NULL</v>
      </c>
      <c r="O171" t="str">
        <f t="shared" si="22"/>
        <v>NULL</v>
      </c>
      <c r="P171" t="str">
        <f t="shared" si="23"/>
        <v>"https://cdn.thegamesdb.net/images/original/boxart/front/62243-1.jpg"</v>
      </c>
    </row>
    <row r="172" spans="1:16" x14ac:dyDescent="0.25">
      <c r="A172" t="str">
        <f>+db_mars_game[[#This Row],[title]]</f>
        <v>The Witness</v>
      </c>
      <c r="B172">
        <f>+db_mars_game[[#This Row],[status]]</f>
        <v>1</v>
      </c>
      <c r="C172" s="1">
        <f>+db_mars_game[[#This Row],[release_date]]</f>
        <v>42395</v>
      </c>
      <c r="D172">
        <f>+db_mars_game[[#This Row],[price]]</f>
        <v>0</v>
      </c>
      <c r="E172" s="1">
        <f>+IF(db_mars_game[[#This Row],[purchase_date]]="","NULL",db_mars_game[[#This Row],[purchase_date]])</f>
        <v>44284</v>
      </c>
      <c r="F172" s="1" t="str">
        <f>+IF(db_mars_game[[#This Row],[start_date]]="","NULL",db_mars_game[[#This Row],[purchase_date]])</f>
        <v>NULL</v>
      </c>
      <c r="G172" s="1" t="str">
        <f>+IF(db_mars_game[[#This Row],[finish_date]]="","NULL",db_mars_game[[#This Row],[start_date]])</f>
        <v>NULL</v>
      </c>
      <c r="H172" t="str">
        <f>+db_mars_game[[#This Row],[cover]]</f>
        <v>https://cdn.thegamesdb.net/images/original/boxart/front/17111-1.jpg</v>
      </c>
      <c r="I172" t="str">
        <f t="shared" si="16"/>
        <v>"The Witness"</v>
      </c>
      <c r="J172">
        <f t="shared" si="17"/>
        <v>1</v>
      </c>
      <c r="K172" t="str">
        <f t="shared" si="18"/>
        <v>'2016-1-26'</v>
      </c>
      <c r="L172">
        <f t="shared" si="19"/>
        <v>0</v>
      </c>
      <c r="M172" t="str">
        <f t="shared" si="20"/>
        <v>'2021-3-29'</v>
      </c>
      <c r="N172" t="str">
        <f t="shared" si="21"/>
        <v>NULL</v>
      </c>
      <c r="O172" t="str">
        <f t="shared" si="22"/>
        <v>NULL</v>
      </c>
      <c r="P172" t="str">
        <f t="shared" si="23"/>
        <v>"https://cdn.thegamesdb.net/images/original/boxart/front/17111-1.jpg"</v>
      </c>
    </row>
    <row r="173" spans="1:16" x14ac:dyDescent="0.25">
      <c r="A173" t="str">
        <f>+db_mars_game[[#This Row],[title]]</f>
        <v>ASTRO BOT Rescue Mission</v>
      </c>
      <c r="B173">
        <f>+db_mars_game[[#This Row],[status]]</f>
        <v>1</v>
      </c>
      <c r="C173" s="1">
        <f>+db_mars_game[[#This Row],[release_date]]</f>
        <v>43375</v>
      </c>
      <c r="D173">
        <f>+db_mars_game[[#This Row],[price]]</f>
        <v>0</v>
      </c>
      <c r="E173" s="1">
        <f>+IF(db_mars_game[[#This Row],[purchase_date]]="","NULL",db_mars_game[[#This Row],[purchase_date]])</f>
        <v>44284</v>
      </c>
      <c r="F173" s="1" t="str">
        <f>+IF(db_mars_game[[#This Row],[start_date]]="","NULL",db_mars_game[[#This Row],[purchase_date]])</f>
        <v>NULL</v>
      </c>
      <c r="G173" s="1" t="str">
        <f>+IF(db_mars_game[[#This Row],[finish_date]]="","NULL",db_mars_game[[#This Row],[start_date]])</f>
        <v>NULL</v>
      </c>
      <c r="H173" t="str">
        <f>+db_mars_game[[#This Row],[cover]]</f>
        <v>https://cdn.thegamesdb.net/images/original/boxart/front/61209-1.jpg</v>
      </c>
      <c r="I173" t="str">
        <f t="shared" si="16"/>
        <v>"ASTRO BOT Rescue Mission"</v>
      </c>
      <c r="J173">
        <f t="shared" si="17"/>
        <v>1</v>
      </c>
      <c r="K173" t="str">
        <f t="shared" si="18"/>
        <v>'2018-10-2'</v>
      </c>
      <c r="L173">
        <f t="shared" si="19"/>
        <v>0</v>
      </c>
      <c r="M173" t="str">
        <f t="shared" si="20"/>
        <v>'2021-3-29'</v>
      </c>
      <c r="N173" t="str">
        <f t="shared" si="21"/>
        <v>NULL</v>
      </c>
      <c r="O173" t="str">
        <f t="shared" si="22"/>
        <v>NULL</v>
      </c>
      <c r="P173" t="str">
        <f t="shared" si="23"/>
        <v>"https://cdn.thegamesdb.net/images/original/boxart/front/61209-1.jpg"</v>
      </c>
    </row>
    <row r="174" spans="1:16" x14ac:dyDescent="0.25">
      <c r="A174" t="str">
        <f>+db_mars_game[[#This Row],[title]]</f>
        <v>Resident Evil 5 Gold Edition</v>
      </c>
      <c r="B174">
        <f>+db_mars_game[[#This Row],[status]]</f>
        <v>1</v>
      </c>
      <c r="C174" s="1">
        <f>+db_mars_game[[#This Row],[release_date]]</f>
        <v>40071</v>
      </c>
      <c r="D174">
        <f>+db_mars_game[[#This Row],[price]]</f>
        <v>24.59</v>
      </c>
      <c r="E174" s="1">
        <f>+IF(db_mars_game[[#This Row],[purchase_date]]="","NULL",db_mars_game[[#This Row],[purchase_date]])</f>
        <v>44304</v>
      </c>
      <c r="F174" s="1" t="str">
        <f>+IF(db_mars_game[[#This Row],[start_date]]="","NULL",db_mars_game[[#This Row],[purchase_date]])</f>
        <v>NULL</v>
      </c>
      <c r="G174" s="1" t="str">
        <f>+IF(db_mars_game[[#This Row],[finish_date]]="","NULL",db_mars_game[[#This Row],[start_date]])</f>
        <v>NULL</v>
      </c>
      <c r="H174" t="str">
        <f>+db_mars_game[[#This Row],[cover]]</f>
        <v>https://cdn.thegamesdb.net/images/original/boxart/front/57-2.jpg</v>
      </c>
      <c r="I174" t="str">
        <f t="shared" si="16"/>
        <v>"Resident Evil 5 Gold Edition"</v>
      </c>
      <c r="J174">
        <f t="shared" si="17"/>
        <v>1</v>
      </c>
      <c r="K174" t="str">
        <f t="shared" si="18"/>
        <v>'2009-9-15'</v>
      </c>
      <c r="L174">
        <f t="shared" si="19"/>
        <v>24.59</v>
      </c>
      <c r="M174" t="str">
        <f t="shared" si="20"/>
        <v>'2021-4-18'</v>
      </c>
      <c r="N174" t="str">
        <f t="shared" si="21"/>
        <v>NULL</v>
      </c>
      <c r="O174" t="str">
        <f t="shared" si="22"/>
        <v>NULL</v>
      </c>
      <c r="P174" t="str">
        <f t="shared" si="23"/>
        <v>"https://cdn.thegamesdb.net/images/original/boxart/front/57-2.jpg"</v>
      </c>
    </row>
    <row r="175" spans="1:16" x14ac:dyDescent="0.25">
      <c r="A175" t="str">
        <f>+db_mars_game[[#This Row],[title]]</f>
        <v>Horizon Zero Dawn: Complete Edition</v>
      </c>
      <c r="B175">
        <f>+db_mars_game[[#This Row],[status]]</f>
        <v>1</v>
      </c>
      <c r="C175" s="1">
        <f>+db_mars_game[[#This Row],[release_date]]</f>
        <v>43074</v>
      </c>
      <c r="D175">
        <f>+db_mars_game[[#This Row],[price]]</f>
        <v>0</v>
      </c>
      <c r="E175" s="1">
        <f>+IF(db_mars_game[[#This Row],[purchase_date]]="","NULL",db_mars_game[[#This Row],[purchase_date]])</f>
        <v>44306</v>
      </c>
      <c r="F175" s="1" t="str">
        <f>+IF(db_mars_game[[#This Row],[start_date]]="","NULL",db_mars_game[[#This Row],[purchase_date]])</f>
        <v>NULL</v>
      </c>
      <c r="G175" s="1" t="str">
        <f>+IF(db_mars_game[[#This Row],[finish_date]]="","NULL",db_mars_game[[#This Row],[start_date]])</f>
        <v>NULL</v>
      </c>
      <c r="H175" t="str">
        <f>+db_mars_game[[#This Row],[cover]]</f>
        <v>https://cdn.thegamesdb.net/images/original/boxart/front/51667-1.jpg</v>
      </c>
      <c r="I175" t="str">
        <f t="shared" si="16"/>
        <v>"Horizon Zero Dawn: Complete Edition"</v>
      </c>
      <c r="J175">
        <f t="shared" si="17"/>
        <v>1</v>
      </c>
      <c r="K175" t="str">
        <f t="shared" si="18"/>
        <v>'2017-12-5'</v>
      </c>
      <c r="L175">
        <f t="shared" si="19"/>
        <v>0</v>
      </c>
      <c r="M175" t="str">
        <f t="shared" si="20"/>
        <v>'2021-4-20'</v>
      </c>
      <c r="N175" t="str">
        <f t="shared" si="21"/>
        <v>NULL</v>
      </c>
      <c r="O175" t="str">
        <f t="shared" si="22"/>
        <v>NULL</v>
      </c>
      <c r="P175" t="str">
        <f t="shared" si="23"/>
        <v>"https://cdn.thegamesdb.net/images/original/boxart/front/51667-1.jpg"</v>
      </c>
    </row>
    <row r="176" spans="1:16" x14ac:dyDescent="0.25">
      <c r="A176" t="str">
        <f>+db_mars_game[[#This Row],[title]]</f>
        <v>Deponia: The Complete Journey</v>
      </c>
      <c r="B176">
        <f>+db_mars_game[[#This Row],[status]]</f>
        <v>1</v>
      </c>
      <c r="C176" s="1">
        <f>+db_mars_game[[#This Row],[release_date]]</f>
        <v>41828</v>
      </c>
      <c r="D176">
        <f>+db_mars_game[[#This Row],[price]]</f>
        <v>0</v>
      </c>
      <c r="E176" s="1">
        <f>+IF(db_mars_game[[#This Row],[purchase_date]]="","NULL",db_mars_game[[#This Row],[purchase_date]])</f>
        <v>44306</v>
      </c>
      <c r="F176" s="1" t="str">
        <f>+IF(db_mars_game[[#This Row],[start_date]]="","NULL",db_mars_game[[#This Row],[purchase_date]])</f>
        <v>NULL</v>
      </c>
      <c r="G176" s="1" t="str">
        <f>+IF(db_mars_game[[#This Row],[finish_date]]="","NULL",db_mars_game[[#This Row],[start_date]])</f>
        <v>NULL</v>
      </c>
      <c r="H176" t="str">
        <f>+db_mars_game[[#This Row],[cover]]</f>
        <v>https://cdn.thegamesdb.net/images/original/boxart/front/22649-1.jpg</v>
      </c>
      <c r="I176" t="str">
        <f t="shared" si="16"/>
        <v>"Deponia: The Complete Journey"</v>
      </c>
      <c r="J176">
        <f t="shared" si="17"/>
        <v>1</v>
      </c>
      <c r="K176" t="str">
        <f t="shared" si="18"/>
        <v>'2014-7-8'</v>
      </c>
      <c r="L176">
        <f t="shared" si="19"/>
        <v>0</v>
      </c>
      <c r="M176" t="str">
        <f t="shared" si="20"/>
        <v>'2021-4-20'</v>
      </c>
      <c r="N176" t="str">
        <f t="shared" si="21"/>
        <v>NULL</v>
      </c>
      <c r="O176" t="str">
        <f t="shared" si="22"/>
        <v>NULL</v>
      </c>
      <c r="P176" t="str">
        <f t="shared" si="23"/>
        <v>"https://cdn.thegamesdb.net/images/original/boxart/front/22649-1.jpg"</v>
      </c>
    </row>
    <row r="177" spans="1:16" x14ac:dyDescent="0.25">
      <c r="A177" t="str">
        <f>+db_mars_game[[#This Row],[title]]</f>
        <v>Ken Follett's The Pillars of the Earth</v>
      </c>
      <c r="B177">
        <f>+db_mars_game[[#This Row],[status]]</f>
        <v>1</v>
      </c>
      <c r="C177" s="1">
        <f>+db_mars_game[[#This Row],[release_date]]</f>
        <v>42962</v>
      </c>
      <c r="D177">
        <f>+db_mars_game[[#This Row],[price]]</f>
        <v>0</v>
      </c>
      <c r="E177" s="1">
        <f>+IF(db_mars_game[[#This Row],[purchase_date]]="","NULL",db_mars_game[[#This Row],[purchase_date]])</f>
        <v>44306</v>
      </c>
      <c r="F177" s="1" t="str">
        <f>+IF(db_mars_game[[#This Row],[start_date]]="","NULL",db_mars_game[[#This Row],[purchase_date]])</f>
        <v>NULL</v>
      </c>
      <c r="G177" s="1" t="str">
        <f>+IF(db_mars_game[[#This Row],[finish_date]]="","NULL",db_mars_game[[#This Row],[start_date]])</f>
        <v>NULL</v>
      </c>
      <c r="H177" t="str">
        <f>+db_mars_game[[#This Row],[cover]]</f>
        <v>https://cdn.thegamesdb.net/images/original/boxart/front/61920-1.jpg</v>
      </c>
      <c r="I177" t="str">
        <f t="shared" si="16"/>
        <v>"Ken Follett's The Pillars of the Earth"</v>
      </c>
      <c r="J177">
        <f t="shared" si="17"/>
        <v>1</v>
      </c>
      <c r="K177" t="str">
        <f t="shared" si="18"/>
        <v>'2017-8-15'</v>
      </c>
      <c r="L177">
        <f t="shared" si="19"/>
        <v>0</v>
      </c>
      <c r="M177" t="str">
        <f t="shared" si="20"/>
        <v>'2021-4-20'</v>
      </c>
      <c r="N177" t="str">
        <f t="shared" si="21"/>
        <v>NULL</v>
      </c>
      <c r="O177" t="str">
        <f t="shared" si="22"/>
        <v>NULL</v>
      </c>
      <c r="P177" t="str">
        <f t="shared" si="23"/>
        <v>"https://cdn.thegamesdb.net/images/original/boxart/front/61920-1.jpg"</v>
      </c>
    </row>
    <row r="178" spans="1:16" x14ac:dyDescent="0.25">
      <c r="A178" t="str">
        <f>+db_mars_game[[#This Row],[title]]</f>
        <v>Little Nightmares</v>
      </c>
      <c r="B178">
        <f>+db_mars_game[[#This Row],[status]]</f>
        <v>1</v>
      </c>
      <c r="C178" s="1">
        <f>+db_mars_game[[#This Row],[release_date]]</f>
        <v>42853</v>
      </c>
      <c r="D178">
        <f>+db_mars_game[[#This Row],[price]]</f>
        <v>0</v>
      </c>
      <c r="E178" s="1">
        <f>+IF(db_mars_game[[#This Row],[purchase_date]]="","NULL",db_mars_game[[#This Row],[purchase_date]])</f>
        <v>44344</v>
      </c>
      <c r="F178" s="1" t="str">
        <f>+IF(db_mars_game[[#This Row],[start_date]]="","NULL",db_mars_game[[#This Row],[purchase_date]])</f>
        <v>NULL</v>
      </c>
      <c r="G178" s="1" t="str">
        <f>+IF(db_mars_game[[#This Row],[finish_date]]="","NULL",db_mars_game[[#This Row],[start_date]])</f>
        <v>NULL</v>
      </c>
      <c r="H178" t="str">
        <f>+db_mars_game[[#This Row],[cover]]</f>
        <v>https://cdn.thegamesdb.net/images/original/boxart/front/51981-1.jpg</v>
      </c>
      <c r="I178" t="str">
        <f t="shared" si="16"/>
        <v>"Little Nightmares"</v>
      </c>
      <c r="J178">
        <f t="shared" si="17"/>
        <v>1</v>
      </c>
      <c r="K178" t="str">
        <f t="shared" si="18"/>
        <v>'2017-4-28'</v>
      </c>
      <c r="L178">
        <f t="shared" si="19"/>
        <v>0</v>
      </c>
      <c r="M178" t="str">
        <f t="shared" si="20"/>
        <v>'2021-5-28'</v>
      </c>
      <c r="N178" t="str">
        <f t="shared" si="21"/>
        <v>NULL</v>
      </c>
      <c r="O178" t="str">
        <f t="shared" si="22"/>
        <v>NULL</v>
      </c>
      <c r="P178" t="str">
        <f t="shared" si="23"/>
        <v>"https://cdn.thegamesdb.net/images/original/boxart/front/51981-1.jpg"</v>
      </c>
    </row>
    <row r="179" spans="1:16" x14ac:dyDescent="0.25">
      <c r="A179" t="str">
        <f>+db_mars_game[[#This Row],[title]]</f>
        <v>Among Us</v>
      </c>
      <c r="B179">
        <f>+db_mars_game[[#This Row],[status]]</f>
        <v>4</v>
      </c>
      <c r="C179" s="1">
        <f>+db_mars_game[[#This Row],[release_date]]</f>
        <v>43330</v>
      </c>
      <c r="D179">
        <f>+db_mars_game[[#This Row],[price]]</f>
        <v>0</v>
      </c>
      <c r="E179" s="1">
        <f>+IF(db_mars_game[[#This Row],[purchase_date]]="","NULL",db_mars_game[[#This Row],[purchase_date]])</f>
        <v>44344</v>
      </c>
      <c r="F179" s="1" t="str">
        <f>+IF(db_mars_game[[#This Row],[start_date]]="","NULL",db_mars_game[[#This Row],[purchase_date]])</f>
        <v>NULL</v>
      </c>
      <c r="G179" s="1" t="str">
        <f>+IF(db_mars_game[[#This Row],[finish_date]]="","NULL",db_mars_game[[#This Row],[start_date]])</f>
        <v>NULL</v>
      </c>
      <c r="H179" t="str">
        <f>+db_mars_game[[#This Row],[cover]]</f>
        <v>https://cdn.thegamesdb.net/images/original/boxart/front/77267-1.jpg</v>
      </c>
      <c r="I179" t="str">
        <f t="shared" si="16"/>
        <v>"Among Us"</v>
      </c>
      <c r="J179">
        <f t="shared" si="17"/>
        <v>4</v>
      </c>
      <c r="K179" t="str">
        <f t="shared" si="18"/>
        <v>'2018-8-18'</v>
      </c>
      <c r="L179">
        <f t="shared" si="19"/>
        <v>0</v>
      </c>
      <c r="M179" t="str">
        <f t="shared" si="20"/>
        <v>'2021-5-28'</v>
      </c>
      <c r="N179" t="str">
        <f t="shared" si="21"/>
        <v>NULL</v>
      </c>
      <c r="O179" t="str">
        <f t="shared" si="22"/>
        <v>NULL</v>
      </c>
      <c r="P179" t="str">
        <f t="shared" si="23"/>
        <v>"https://cdn.thegamesdb.net/images/original/boxart/front/77267-1.jpg"</v>
      </c>
    </row>
    <row r="180" spans="1:16" x14ac:dyDescent="0.25">
      <c r="A180" t="str">
        <f>+db_mars_game[[#This Row],[title]]</f>
        <v>Battlefield 4</v>
      </c>
      <c r="B180">
        <f>+db_mars_game[[#This Row],[status]]</f>
        <v>4</v>
      </c>
      <c r="C180" s="1">
        <f>+db_mars_game[[#This Row],[release_date]]</f>
        <v>41576</v>
      </c>
      <c r="D180">
        <f>+db_mars_game[[#This Row],[price]]</f>
        <v>0</v>
      </c>
      <c r="E180" s="1">
        <f>+IF(db_mars_game[[#This Row],[purchase_date]]="","NULL",db_mars_game[[#This Row],[purchase_date]])</f>
        <v>44349</v>
      </c>
      <c r="F180" s="1" t="str">
        <f>+IF(db_mars_game[[#This Row],[start_date]]="","NULL",db_mars_game[[#This Row],[purchase_date]])</f>
        <v>NULL</v>
      </c>
      <c r="G180" s="1" t="str">
        <f>+IF(db_mars_game[[#This Row],[finish_date]]="","NULL",db_mars_game[[#This Row],[start_date]])</f>
        <v>NULL</v>
      </c>
      <c r="H180" t="str">
        <f>+db_mars_game[[#This Row],[cover]]</f>
        <v>https://cdn.thegamesdb.net/images/original/boxart/front/16691-1.jpg</v>
      </c>
      <c r="I180" t="str">
        <f t="shared" si="16"/>
        <v>"Battlefield 4"</v>
      </c>
      <c r="J180">
        <f t="shared" si="17"/>
        <v>4</v>
      </c>
      <c r="K180" t="str">
        <f t="shared" si="18"/>
        <v>'2013-10-29'</v>
      </c>
      <c r="L180">
        <f t="shared" si="19"/>
        <v>0</v>
      </c>
      <c r="M180" t="str">
        <f t="shared" si="20"/>
        <v>'2021-6-2'</v>
      </c>
      <c r="N180" t="str">
        <f t="shared" si="21"/>
        <v>NULL</v>
      </c>
      <c r="O180" t="str">
        <f t="shared" si="22"/>
        <v>NULL</v>
      </c>
      <c r="P180" t="str">
        <f t="shared" si="23"/>
        <v>"https://cdn.thegamesdb.net/images/original/boxart/front/16691-1.jpg"</v>
      </c>
    </row>
    <row r="181" spans="1:16" x14ac:dyDescent="0.25">
      <c r="A181" t="str">
        <f>+db_mars_game[[#This Row],[title]]</f>
        <v>Frostpunk</v>
      </c>
      <c r="B181">
        <f>+db_mars_game[[#This Row],[status]]</f>
        <v>1</v>
      </c>
      <c r="C181" s="1">
        <f>+db_mars_game[[#This Row],[release_date]]</f>
        <v>43214</v>
      </c>
      <c r="D181">
        <f>+db_mars_game[[#This Row],[price]]</f>
        <v>0</v>
      </c>
      <c r="E181" s="1">
        <f>+IF(db_mars_game[[#This Row],[purchase_date]]="","NULL",db_mars_game[[#This Row],[purchase_date]])</f>
        <v>44350</v>
      </c>
      <c r="F181" s="1" t="str">
        <f>+IF(db_mars_game[[#This Row],[start_date]]="","NULL",db_mars_game[[#This Row],[purchase_date]])</f>
        <v>NULL</v>
      </c>
      <c r="G181" s="1" t="str">
        <f>+IF(db_mars_game[[#This Row],[finish_date]]="","NULL",db_mars_game[[#This Row],[start_date]])</f>
        <v>NULL</v>
      </c>
      <c r="H181" t="str">
        <f>+db_mars_game[[#This Row],[cover]]</f>
        <v>https://cdn.thegamesdb.net/images/original/boxart/front/54996-1.jpg</v>
      </c>
      <c r="I181" t="str">
        <f t="shared" si="16"/>
        <v>"Frostpunk"</v>
      </c>
      <c r="J181">
        <f t="shared" si="17"/>
        <v>1</v>
      </c>
      <c r="K181" t="str">
        <f t="shared" si="18"/>
        <v>'2018-4-24'</v>
      </c>
      <c r="L181">
        <f t="shared" si="19"/>
        <v>0</v>
      </c>
      <c r="M181" t="str">
        <f t="shared" si="20"/>
        <v>'2021-6-3'</v>
      </c>
      <c r="N181" t="str">
        <f t="shared" si="21"/>
        <v>NULL</v>
      </c>
      <c r="O181" t="str">
        <f t="shared" si="22"/>
        <v>NULL</v>
      </c>
      <c r="P181" t="str">
        <f t="shared" si="23"/>
        <v>"https://cdn.thegamesdb.net/images/original/boxart/front/54996-1.jpg"</v>
      </c>
    </row>
    <row r="182" spans="1:16" x14ac:dyDescent="0.25">
      <c r="A182" t="str">
        <f>+db_mars_game[[#This Row],[title]]</f>
        <v>Control</v>
      </c>
      <c r="B182">
        <f>+db_mars_game[[#This Row],[status]]</f>
        <v>1</v>
      </c>
      <c r="C182" s="1">
        <f>+db_mars_game[[#This Row],[release_date]]</f>
        <v>43704</v>
      </c>
      <c r="D182">
        <f>+db_mars_game[[#This Row],[price]]</f>
        <v>0</v>
      </c>
      <c r="E182" s="1">
        <f>+IF(db_mars_game[[#This Row],[purchase_date]]="","NULL",db_mars_game[[#This Row],[purchase_date]])</f>
        <v>44357</v>
      </c>
      <c r="F182" s="1" t="str">
        <f>+IF(db_mars_game[[#This Row],[start_date]]="","NULL",db_mars_game[[#This Row],[purchase_date]])</f>
        <v>NULL</v>
      </c>
      <c r="G182" s="1" t="str">
        <f>+IF(db_mars_game[[#This Row],[finish_date]]="","NULL",db_mars_game[[#This Row],[start_date]])</f>
        <v>NULL</v>
      </c>
      <c r="H182" t="str">
        <f>+db_mars_game[[#This Row],[cover]]</f>
        <v>https://cdn.thegamesdb.net/images/original/boxart/front/64817-1.jpg</v>
      </c>
      <c r="I182" t="str">
        <f t="shared" si="16"/>
        <v>"Control"</v>
      </c>
      <c r="J182">
        <f t="shared" si="17"/>
        <v>1</v>
      </c>
      <c r="K182" t="str">
        <f t="shared" si="18"/>
        <v>'2019-8-27'</v>
      </c>
      <c r="L182">
        <f t="shared" si="19"/>
        <v>0</v>
      </c>
      <c r="M182" t="str">
        <f t="shared" si="20"/>
        <v>'2021-6-10'</v>
      </c>
      <c r="N182" t="str">
        <f t="shared" si="21"/>
        <v>NULL</v>
      </c>
      <c r="O182" t="str">
        <f t="shared" si="22"/>
        <v>NULL</v>
      </c>
      <c r="P182" t="str">
        <f t="shared" si="23"/>
        <v>"https://cdn.thegamesdb.net/images/original/boxart/front/64817-1.jpg"</v>
      </c>
    </row>
    <row r="183" spans="1:16" x14ac:dyDescent="0.25">
      <c r="A183" t="str">
        <f>+db_mars_game[[#This Row],[title]]</f>
        <v>Genshin Impact</v>
      </c>
      <c r="B183">
        <f>+db_mars_game[[#This Row],[status]]</f>
        <v>4</v>
      </c>
      <c r="C183" s="1">
        <f>+db_mars_game[[#This Row],[release_date]]</f>
        <v>44102</v>
      </c>
      <c r="D183">
        <f>+db_mars_game[[#This Row],[price]]</f>
        <v>0</v>
      </c>
      <c r="E183" s="1">
        <f>+IF(db_mars_game[[#This Row],[purchase_date]]="","NULL",db_mars_game[[#This Row],[purchase_date]])</f>
        <v>44357</v>
      </c>
      <c r="F183" s="1" t="str">
        <f>+IF(db_mars_game[[#This Row],[start_date]]="","NULL",db_mars_game[[#This Row],[purchase_date]])</f>
        <v>NULL</v>
      </c>
      <c r="G183" s="1" t="str">
        <f>+IF(db_mars_game[[#This Row],[finish_date]]="","NULL",db_mars_game[[#This Row],[start_date]])</f>
        <v>NULL</v>
      </c>
      <c r="H183" t="str">
        <f>+db_mars_game[[#This Row],[cover]]</f>
        <v>https://cdn.thegamesdb.net/images/original/boxart/front/78243-1.jpg</v>
      </c>
      <c r="I183" t="str">
        <f t="shared" si="16"/>
        <v>"Genshin Impact"</v>
      </c>
      <c r="J183">
        <f t="shared" si="17"/>
        <v>4</v>
      </c>
      <c r="K183" t="str">
        <f t="shared" si="18"/>
        <v>'2020-9-28'</v>
      </c>
      <c r="L183">
        <f t="shared" si="19"/>
        <v>0</v>
      </c>
      <c r="M183" t="str">
        <f t="shared" si="20"/>
        <v>'2021-6-10'</v>
      </c>
      <c r="N183" t="str">
        <f t="shared" si="21"/>
        <v>NULL</v>
      </c>
      <c r="O183" t="str">
        <f t="shared" si="22"/>
        <v>NULL</v>
      </c>
      <c r="P183" t="str">
        <f t="shared" si="23"/>
        <v>"https://cdn.thegamesdb.net/images/original/boxart/front/78243-1.jpg"</v>
      </c>
    </row>
    <row r="184" spans="1:16" x14ac:dyDescent="0.25">
      <c r="A184" t="str">
        <f>+db_mars_game[[#This Row],[title]]</f>
        <v>Sonic Mania</v>
      </c>
      <c r="B184">
        <f>+db_mars_game[[#This Row],[status]]</f>
        <v>1</v>
      </c>
      <c r="C184" s="1">
        <f>+db_mars_game[[#This Row],[release_date]]</f>
        <v>42976</v>
      </c>
      <c r="D184">
        <f>+db_mars_game[[#This Row],[price]]</f>
        <v>0</v>
      </c>
      <c r="E184" s="1">
        <f>+IF(db_mars_game[[#This Row],[purchase_date]]="","NULL",db_mars_game[[#This Row],[purchase_date]])</f>
        <v>44371</v>
      </c>
      <c r="F184" s="1" t="str">
        <f>+IF(db_mars_game[[#This Row],[start_date]]="","NULL",db_mars_game[[#This Row],[purchase_date]])</f>
        <v>NULL</v>
      </c>
      <c r="G184" s="1" t="str">
        <f>+IF(db_mars_game[[#This Row],[finish_date]]="","NULL",db_mars_game[[#This Row],[start_date]])</f>
        <v>NULL</v>
      </c>
      <c r="H184" t="str">
        <f>+db_mars_game[[#This Row],[cover]]</f>
        <v>https://cdn.thegamesdb.net/images/original/boxart/front/46074-1.jpg</v>
      </c>
      <c r="I184" t="str">
        <f t="shared" si="16"/>
        <v>"Sonic Mania"</v>
      </c>
      <c r="J184">
        <f t="shared" si="17"/>
        <v>1</v>
      </c>
      <c r="K184" t="str">
        <f t="shared" si="18"/>
        <v>'2017-8-29'</v>
      </c>
      <c r="L184">
        <f t="shared" si="19"/>
        <v>0</v>
      </c>
      <c r="M184" t="str">
        <f t="shared" si="20"/>
        <v>'2021-6-24'</v>
      </c>
      <c r="N184" t="str">
        <f t="shared" si="21"/>
        <v>NULL</v>
      </c>
      <c r="O184" t="str">
        <f t="shared" si="22"/>
        <v>NULL</v>
      </c>
      <c r="P184" t="str">
        <f t="shared" si="23"/>
        <v>"https://cdn.thegamesdb.net/images/original/boxart/front/46074-1.jpg"</v>
      </c>
    </row>
    <row r="185" spans="1:16" x14ac:dyDescent="0.25">
      <c r="A185" t="str">
        <f>+db_mars_game[[#This Row],[title]]</f>
        <v>BioShock 2</v>
      </c>
      <c r="B185">
        <f>+db_mars_game[[#This Row],[status]]</f>
        <v>1</v>
      </c>
      <c r="C185" s="1">
        <f>+db_mars_game[[#This Row],[release_date]]</f>
        <v>40218</v>
      </c>
      <c r="D185">
        <f>+db_mars_game[[#This Row],[price]]</f>
        <v>29.99</v>
      </c>
      <c r="E185" s="1">
        <f>+IF(db_mars_game[[#This Row],[purchase_date]]="","NULL",db_mars_game[[#This Row],[purchase_date]])</f>
        <v>44385</v>
      </c>
      <c r="F185" s="1" t="str">
        <f>+IF(db_mars_game[[#This Row],[start_date]]="","NULL",db_mars_game[[#This Row],[purchase_date]])</f>
        <v>NULL</v>
      </c>
      <c r="G185" s="1" t="str">
        <f>+IF(db_mars_game[[#This Row],[finish_date]]="","NULL",db_mars_game[[#This Row],[start_date]])</f>
        <v>NULL</v>
      </c>
      <c r="H185" t="str">
        <f>+db_mars_game[[#This Row],[cover]]</f>
        <v>https://cdn.thegamesdb.net/images/original/boxart/front/649-2.jpg</v>
      </c>
      <c r="I185" t="str">
        <f t="shared" si="16"/>
        <v>"BioShock 2"</v>
      </c>
      <c r="J185">
        <f t="shared" si="17"/>
        <v>1</v>
      </c>
      <c r="K185" t="str">
        <f t="shared" si="18"/>
        <v>'2010-2-9'</v>
      </c>
      <c r="L185">
        <f t="shared" si="19"/>
        <v>29.99</v>
      </c>
      <c r="M185" t="str">
        <f t="shared" si="20"/>
        <v>'2021-7-8'</v>
      </c>
      <c r="N185" t="str">
        <f t="shared" si="21"/>
        <v>NULL</v>
      </c>
      <c r="O185" t="str">
        <f t="shared" si="22"/>
        <v>NULL</v>
      </c>
      <c r="P185" t="str">
        <f t="shared" si="23"/>
        <v>"https://cdn.thegamesdb.net/images/original/boxart/front/649-2.jpg"</v>
      </c>
    </row>
    <row r="186" spans="1:16" x14ac:dyDescent="0.25">
      <c r="A186" t="str">
        <f>+db_mars_game[[#This Row],[title]]</f>
        <v>BioShock Infinite</v>
      </c>
      <c r="B186">
        <f>+db_mars_game[[#This Row],[status]]</f>
        <v>1</v>
      </c>
      <c r="C186" s="1">
        <f>+db_mars_game[[#This Row],[release_date]]</f>
        <v>41359</v>
      </c>
      <c r="D186">
        <f>+db_mars_game[[#This Row],[price]]</f>
        <v>0</v>
      </c>
      <c r="E186" s="1">
        <f>+IF(db_mars_game[[#This Row],[purchase_date]]="","NULL",db_mars_game[[#This Row],[purchase_date]])</f>
        <v>44385</v>
      </c>
      <c r="F186" s="1" t="str">
        <f>+IF(db_mars_game[[#This Row],[start_date]]="","NULL",db_mars_game[[#This Row],[purchase_date]])</f>
        <v>NULL</v>
      </c>
      <c r="G186" s="1" t="str">
        <f>+IF(db_mars_game[[#This Row],[finish_date]]="","NULL",db_mars_game[[#This Row],[start_date]])</f>
        <v>NULL</v>
      </c>
      <c r="H186" t="str">
        <f>+db_mars_game[[#This Row],[cover]]</f>
        <v>https://cdn.thegamesdb.net/images/original/boxart/front/936-1.jpg</v>
      </c>
      <c r="I186" t="str">
        <f t="shared" si="16"/>
        <v>"BioShock Infinite"</v>
      </c>
      <c r="J186">
        <f t="shared" si="17"/>
        <v>1</v>
      </c>
      <c r="K186" t="str">
        <f t="shared" si="18"/>
        <v>'2013-3-26'</v>
      </c>
      <c r="L186">
        <f t="shared" si="19"/>
        <v>0</v>
      </c>
      <c r="M186" t="str">
        <f t="shared" si="20"/>
        <v>'2021-7-8'</v>
      </c>
      <c r="N186" t="str">
        <f t="shared" si="21"/>
        <v>NULL</v>
      </c>
      <c r="O186" t="str">
        <f t="shared" si="22"/>
        <v>NULL</v>
      </c>
      <c r="P186" t="str">
        <f t="shared" si="23"/>
        <v>"https://cdn.thegamesdb.net/images/original/boxart/front/936-1.jpg"</v>
      </c>
    </row>
    <row r="187" spans="1:16" x14ac:dyDescent="0.25">
      <c r="A187" t="str">
        <f>+db_mars_game[[#This Row],[title]]</f>
        <v>Battlefield 1</v>
      </c>
      <c r="B187">
        <f>+db_mars_game[[#This Row],[status]]</f>
        <v>4</v>
      </c>
      <c r="C187" s="1">
        <f>+db_mars_game[[#This Row],[release_date]]</f>
        <v>42664</v>
      </c>
      <c r="D187">
        <f>+db_mars_game[[#This Row],[price]]</f>
        <v>0</v>
      </c>
      <c r="E187" s="1">
        <f>+IF(db_mars_game[[#This Row],[purchase_date]]="","NULL",db_mars_game[[#This Row],[purchase_date]])</f>
        <v>44400</v>
      </c>
      <c r="F187" s="1" t="str">
        <f>+IF(db_mars_game[[#This Row],[start_date]]="","NULL",db_mars_game[[#This Row],[purchase_date]])</f>
        <v>NULL</v>
      </c>
      <c r="G187" s="1" t="str">
        <f>+IF(db_mars_game[[#This Row],[finish_date]]="","NULL",db_mars_game[[#This Row],[start_date]])</f>
        <v>NULL</v>
      </c>
      <c r="H187" t="str">
        <f>+db_mars_game[[#This Row],[cover]]</f>
        <v>https://cdn.thegamesdb.net/images/original/boxart/front/36615-1.jpg</v>
      </c>
      <c r="I187" t="str">
        <f t="shared" si="16"/>
        <v>"Battlefield 1"</v>
      </c>
      <c r="J187">
        <f t="shared" si="17"/>
        <v>4</v>
      </c>
      <c r="K187" t="str">
        <f t="shared" si="18"/>
        <v>'2016-10-21'</v>
      </c>
      <c r="L187">
        <f t="shared" si="19"/>
        <v>0</v>
      </c>
      <c r="M187" t="str">
        <f t="shared" si="20"/>
        <v>'2021-7-23'</v>
      </c>
      <c r="N187" t="str">
        <f t="shared" si="21"/>
        <v>NULL</v>
      </c>
      <c r="O187" t="str">
        <f t="shared" si="22"/>
        <v>NULL</v>
      </c>
      <c r="P187" t="str">
        <f t="shared" si="23"/>
        <v>"https://cdn.thegamesdb.net/images/original/boxart/front/36615-1.jpg"</v>
      </c>
    </row>
    <row r="188" spans="1:16" x14ac:dyDescent="0.25">
      <c r="A188" t="str">
        <f>+db_mars_game[[#This Row],[title]]</f>
        <v>Battlefield V</v>
      </c>
      <c r="B188">
        <f>+db_mars_game[[#This Row],[status]]</f>
        <v>4</v>
      </c>
      <c r="C188" s="1">
        <f>+db_mars_game[[#This Row],[release_date]]</f>
        <v>43424</v>
      </c>
      <c r="D188">
        <f>+db_mars_game[[#This Row],[price]]</f>
        <v>0</v>
      </c>
      <c r="E188" s="1">
        <f>+IF(db_mars_game[[#This Row],[purchase_date]]="","NULL",db_mars_game[[#This Row],[purchase_date]])</f>
        <v>44410</v>
      </c>
      <c r="F188" s="1" t="str">
        <f>+IF(db_mars_game[[#This Row],[start_date]]="","NULL",db_mars_game[[#This Row],[purchase_date]])</f>
        <v>NULL</v>
      </c>
      <c r="G188" s="1" t="str">
        <f>+IF(db_mars_game[[#This Row],[finish_date]]="","NULL",db_mars_game[[#This Row],[start_date]])</f>
        <v>NULL</v>
      </c>
      <c r="H188" t="str">
        <f>+db_mars_game[[#This Row],[cover]]</f>
        <v>https://cdn.thegamesdb.net/images/original/boxart/front/55756-1.jpg</v>
      </c>
      <c r="I188" t="str">
        <f t="shared" si="16"/>
        <v>"Battlefield V"</v>
      </c>
      <c r="J188">
        <f t="shared" si="17"/>
        <v>4</v>
      </c>
      <c r="K188" t="str">
        <f t="shared" si="18"/>
        <v>'2018-11-20'</v>
      </c>
      <c r="L188">
        <f t="shared" si="19"/>
        <v>0</v>
      </c>
      <c r="M188" t="str">
        <f t="shared" si="20"/>
        <v>'2021-8-2'</v>
      </c>
      <c r="N188" t="str">
        <f t="shared" si="21"/>
        <v>NULL</v>
      </c>
      <c r="O188" t="str">
        <f t="shared" si="22"/>
        <v>NULL</v>
      </c>
      <c r="P188" t="str">
        <f t="shared" si="23"/>
        <v>"https://cdn.thegamesdb.net/images/original/boxart/front/55756-1.jpg"</v>
      </c>
    </row>
  </sheetData>
  <autoFilter ref="A1:H188">
    <sortState xmlns:xlrd2="http://schemas.microsoft.com/office/spreadsheetml/2017/richdata2" ref="A2:H188">
      <sortCondition ref="E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E151" workbookViewId="0">
      <selection activeCell="I2" sqref="I2:I188"/>
    </sheetView>
  </sheetViews>
  <sheetFormatPr baseColWidth="10" defaultRowHeight="15" x14ac:dyDescent="0.25"/>
  <cols>
    <col min="5" max="5" width="14" bestFit="1" customWidth="1"/>
    <col min="6" max="7" width="11.28515625" bestFit="1" customWidth="1"/>
    <col min="8" max="8" width="94.28515625" bestFit="1" customWidth="1"/>
    <col min="9" max="9" width="12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 t="s">
        <v>555</v>
      </c>
      <c r="B2">
        <v>4</v>
      </c>
      <c r="C2" t="s">
        <v>379</v>
      </c>
      <c r="D2">
        <v>8.32</v>
      </c>
      <c r="E2" t="s">
        <v>556</v>
      </c>
      <c r="F2" t="s">
        <v>1059</v>
      </c>
      <c r="G2" t="s">
        <v>1059</v>
      </c>
      <c r="H2" t="s">
        <v>875</v>
      </c>
      <c r="I2" t="str">
        <f>+_xlfn.CONCAT("(",A2,",",CHAR(32), B2,", ",C2,", ",D2,", ",E2,", ",F2,", ",G2,", ",H2,")",",")</f>
        <v>("Garry's Mod", 4, '2006-11-29', 8.32, '2016-1-2', NULL, NULL, "https://cdn.thegamesdb.net/images/original/boxart/front/8506-1.jpg"),</v>
      </c>
    </row>
    <row r="3" spans="1:9" x14ac:dyDescent="0.25">
      <c r="A3" t="s">
        <v>557</v>
      </c>
      <c r="B3">
        <v>2</v>
      </c>
      <c r="C3" t="s">
        <v>380</v>
      </c>
      <c r="D3">
        <v>44.45</v>
      </c>
      <c r="E3" t="s">
        <v>558</v>
      </c>
      <c r="F3" t="s">
        <v>558</v>
      </c>
      <c r="G3" t="s">
        <v>1059</v>
      </c>
      <c r="H3" t="s">
        <v>876</v>
      </c>
      <c r="I3" t="str">
        <f t="shared" ref="I3:I66" si="0">+_xlfn.CONCAT("(",A3,",",CHAR(32), B3,", ",C3,", ",D3,", ",E3,", ",F3,", ",G3,", ",H3,")",",")</f>
        <v>("Assassin's Creed Unity", 2, '2014-10-28', 44.45, '2016-4-30', '2016-4-30', NULL, "https://cdn.thegamesdb.net/images/original/boxart/front/19850-1.jpg"),</v>
      </c>
    </row>
    <row r="4" spans="1:9" x14ac:dyDescent="0.25">
      <c r="A4" t="s">
        <v>559</v>
      </c>
      <c r="B4">
        <v>3</v>
      </c>
      <c r="C4" t="s">
        <v>381</v>
      </c>
      <c r="D4">
        <v>7.87</v>
      </c>
      <c r="E4" t="s">
        <v>560</v>
      </c>
      <c r="F4" t="s">
        <v>560</v>
      </c>
      <c r="G4" t="s">
        <v>560</v>
      </c>
      <c r="H4" t="s">
        <v>877</v>
      </c>
      <c r="I4" t="str">
        <f t="shared" si="0"/>
        <v>("Batman: Arkham City", 3, '2011-11-25', 7.87, '2016-5-21', '2016-5-21', '2016-5-21', "https://cdn.thegamesdb.net/images/original/boxart/front/931-1.jpg"),</v>
      </c>
    </row>
    <row r="5" spans="1:9" x14ac:dyDescent="0.25">
      <c r="A5" t="s">
        <v>561</v>
      </c>
      <c r="B5">
        <v>2</v>
      </c>
      <c r="C5" t="s">
        <v>382</v>
      </c>
      <c r="D5">
        <v>26.23</v>
      </c>
      <c r="E5" t="s">
        <v>562</v>
      </c>
      <c r="F5" t="s">
        <v>562</v>
      </c>
      <c r="G5" t="s">
        <v>1059</v>
      </c>
      <c r="H5" t="s">
        <v>1406</v>
      </c>
      <c r="I5" t="str">
        <f t="shared" si="0"/>
        <v>("Resident Evil 6 Complete", 2, '2013-3-23', 26.23, '2016-6-15', '2016-6-15', NULL, "https://cdn.thegamesdb.net/images/original/boxart/front/15189-1.jpg"),</v>
      </c>
    </row>
    <row r="6" spans="1:9" x14ac:dyDescent="0.25">
      <c r="A6" t="s">
        <v>563</v>
      </c>
      <c r="B6">
        <v>1</v>
      </c>
      <c r="C6" t="s">
        <v>383</v>
      </c>
      <c r="D6">
        <v>0</v>
      </c>
      <c r="E6" t="s">
        <v>422</v>
      </c>
      <c r="F6" t="s">
        <v>1059</v>
      </c>
      <c r="G6" t="s">
        <v>1059</v>
      </c>
      <c r="H6" t="s">
        <v>878</v>
      </c>
      <c r="I6" t="str">
        <f t="shared" si="0"/>
        <v>("Limbo", 1, '2011-8-2', 0, '2016-6-21', NULL, NULL, "https://cdn.thegamesdb.net/images/original/boxart/front/5950-2.jpg"),</v>
      </c>
    </row>
    <row r="7" spans="1:9" x14ac:dyDescent="0.25">
      <c r="A7" t="s">
        <v>564</v>
      </c>
      <c r="B7">
        <v>3</v>
      </c>
      <c r="C7" t="s">
        <v>384</v>
      </c>
      <c r="D7">
        <v>21.1</v>
      </c>
      <c r="E7" t="s">
        <v>489</v>
      </c>
      <c r="F7" t="s">
        <v>489</v>
      </c>
      <c r="G7" t="s">
        <v>489</v>
      </c>
      <c r="H7" t="s">
        <v>879</v>
      </c>
      <c r="I7" t="str">
        <f t="shared" si="0"/>
        <v>("Resident Evil 4 Ultimate HD Edition", 3, '2014-2-27', 21.1, '2016-8-3', '2016-8-3', '2016-8-3', "https://cdn.thegamesdb.net/images/original/boxart/front/19786-1.jpg"),</v>
      </c>
    </row>
    <row r="8" spans="1:9" x14ac:dyDescent="0.25">
      <c r="A8" t="s">
        <v>565</v>
      </c>
      <c r="B8">
        <v>3</v>
      </c>
      <c r="C8" t="s">
        <v>385</v>
      </c>
      <c r="D8">
        <v>9.67</v>
      </c>
      <c r="E8" t="s">
        <v>566</v>
      </c>
      <c r="F8" t="s">
        <v>566</v>
      </c>
      <c r="G8" t="s">
        <v>566</v>
      </c>
      <c r="H8" t="s">
        <v>880</v>
      </c>
      <c r="I8" t="str">
        <f t="shared" si="0"/>
        <v>("Batman Arkham Asylum GOTY", 3, '2009-9-15', 9.67, '2016-8-17', '2016-8-17', '2016-8-17', "https://cdn.thegamesdb.net/images/original/boxart/front/190-1.jpg"),</v>
      </c>
    </row>
    <row r="9" spans="1:9" x14ac:dyDescent="0.25">
      <c r="A9" t="s">
        <v>567</v>
      </c>
      <c r="B9">
        <v>2</v>
      </c>
      <c r="C9" t="s">
        <v>386</v>
      </c>
      <c r="D9">
        <v>20.100000000000001</v>
      </c>
      <c r="E9" t="s">
        <v>568</v>
      </c>
      <c r="F9" t="s">
        <v>568</v>
      </c>
      <c r="G9" t="s">
        <v>1059</v>
      </c>
      <c r="H9" t="s">
        <v>881</v>
      </c>
      <c r="I9" t="str">
        <f t="shared" si="0"/>
        <v>("Saints Row IV National Treasure Edition", 2, '2014-7-8', 20.1, '2016-9-2', '2016-9-2', NULL, "https://cdn.thegamesdb.net/images/original/boxart/front/75681-1.jpg"),</v>
      </c>
    </row>
    <row r="10" spans="1:9" x14ac:dyDescent="0.25">
      <c r="A10" t="s">
        <v>569</v>
      </c>
      <c r="B10">
        <v>2</v>
      </c>
      <c r="C10" t="s">
        <v>387</v>
      </c>
      <c r="D10">
        <v>37.979999999999997</v>
      </c>
      <c r="E10" t="s">
        <v>570</v>
      </c>
      <c r="F10" t="s">
        <v>570</v>
      </c>
      <c r="G10" t="s">
        <v>1059</v>
      </c>
      <c r="H10" t="s">
        <v>882</v>
      </c>
      <c r="I10" t="str">
        <f t="shared" si="0"/>
        <v>("Batman: Arkham Knight Premium Edition", 2, '2015-6-23', 37.98, '2016-10-14', '2016-10-14', NULL, "https://cdn.thegamesdb.net/images/original/boxart/front/21456-1.jpg"),</v>
      </c>
    </row>
    <row r="11" spans="1:9" x14ac:dyDescent="0.25">
      <c r="A11" t="s">
        <v>571</v>
      </c>
      <c r="B11">
        <v>4</v>
      </c>
      <c r="C11" t="s">
        <v>388</v>
      </c>
      <c r="D11">
        <v>9.36</v>
      </c>
      <c r="E11" t="s">
        <v>572</v>
      </c>
      <c r="F11" t="s">
        <v>1059</v>
      </c>
      <c r="G11" t="s">
        <v>1059</v>
      </c>
      <c r="H11" t="s">
        <v>883</v>
      </c>
      <c r="I11" t="str">
        <f t="shared" si="0"/>
        <v>("Left 4 Dead", 4, '2008-11-17', 9.36, '2016-10-31', NULL, NULL, "https://cdn.thegamesdb.net/images/original/boxart/front/22-1.jpg"),</v>
      </c>
    </row>
    <row r="12" spans="1:9" x14ac:dyDescent="0.25">
      <c r="A12" t="s">
        <v>573</v>
      </c>
      <c r="B12">
        <v>4</v>
      </c>
      <c r="C12" t="s">
        <v>389</v>
      </c>
      <c r="D12">
        <v>7.49</v>
      </c>
      <c r="E12" t="s">
        <v>572</v>
      </c>
      <c r="F12" t="s">
        <v>1059</v>
      </c>
      <c r="G12" t="s">
        <v>1059</v>
      </c>
      <c r="H12" t="s">
        <v>884</v>
      </c>
      <c r="I12" t="str">
        <f t="shared" si="0"/>
        <v>("Left 4 Dead 2", 4, '2009-11-16', 7.49, '2016-10-31', NULL, NULL, "https://cdn.thegamesdb.net/images/original/boxart/front/855-1.jpg"),</v>
      </c>
    </row>
    <row r="13" spans="1:9" x14ac:dyDescent="0.25">
      <c r="A13" t="s">
        <v>574</v>
      </c>
      <c r="B13">
        <v>3</v>
      </c>
      <c r="C13" t="s">
        <v>390</v>
      </c>
      <c r="D13">
        <v>0</v>
      </c>
      <c r="E13" t="s">
        <v>575</v>
      </c>
      <c r="F13" t="s">
        <v>575</v>
      </c>
      <c r="G13" t="s">
        <v>575</v>
      </c>
      <c r="H13" t="s">
        <v>885</v>
      </c>
      <c r="I13" t="str">
        <f t="shared" si="0"/>
        <v>("Dead Space", 3, '2008-10-14', 0, '2016-11-13', '2016-11-13', '2016-11-13', "https://cdn.thegamesdb.net/images/original/boxart/front/14-2.jpg"),</v>
      </c>
    </row>
    <row r="14" spans="1:9" x14ac:dyDescent="0.25">
      <c r="A14" t="s">
        <v>576</v>
      </c>
      <c r="B14">
        <v>3</v>
      </c>
      <c r="C14" t="s">
        <v>391</v>
      </c>
      <c r="D14">
        <v>0</v>
      </c>
      <c r="E14" t="s">
        <v>575</v>
      </c>
      <c r="F14" t="s">
        <v>575</v>
      </c>
      <c r="G14" t="s">
        <v>577</v>
      </c>
      <c r="H14" t="s">
        <v>886</v>
      </c>
      <c r="I14" t="str">
        <f t="shared" si="0"/>
        <v>("The Witcher 2: Assassins of Kings Enhanced Edition", 3, '2011-5-17', 0, '2016-11-13', '2016-11-13', '2017-10-1', "https://cdn.thegamesdb.net/images/original/boxart/front/61268-1.jpg"),</v>
      </c>
    </row>
    <row r="15" spans="1:9" x14ac:dyDescent="0.25">
      <c r="A15" t="s">
        <v>578</v>
      </c>
      <c r="B15">
        <v>3</v>
      </c>
      <c r="C15" t="s">
        <v>392</v>
      </c>
      <c r="D15">
        <v>28.97</v>
      </c>
      <c r="E15" t="s">
        <v>579</v>
      </c>
      <c r="F15" t="s">
        <v>579</v>
      </c>
      <c r="G15" t="s">
        <v>579</v>
      </c>
      <c r="H15" t="s">
        <v>887</v>
      </c>
      <c r="I15" t="str">
        <f t="shared" si="0"/>
        <v>("Assassin's Creed II: Deluxe Edition", 3, '2009-11-17', 28.97, '2016-11-16', '2016-11-16', '2016-11-16', "https://cdn.thegamesdb.net/images/original/boxart/front/318-2.jpg"),</v>
      </c>
    </row>
    <row r="16" spans="1:9" x14ac:dyDescent="0.25">
      <c r="A16" t="s">
        <v>580</v>
      </c>
      <c r="B16">
        <v>3</v>
      </c>
      <c r="C16" t="s">
        <v>393</v>
      </c>
      <c r="D16">
        <v>13.98</v>
      </c>
      <c r="E16" t="s">
        <v>581</v>
      </c>
      <c r="F16" t="s">
        <v>581</v>
      </c>
      <c r="G16" t="s">
        <v>581</v>
      </c>
      <c r="H16" t="s">
        <v>888</v>
      </c>
      <c r="I16" t="str">
        <f t="shared" si="0"/>
        <v>("Grand Theft Auto: San Andreas", 3, '2005-6-7', 13.98, '2016-11-28', '2016-11-28', '2016-11-28', "https://cdn.thegamesdb.net/images/original/boxart/front/790-1.jpg"),</v>
      </c>
    </row>
    <row r="17" spans="1:9" x14ac:dyDescent="0.25">
      <c r="A17" t="s">
        <v>582</v>
      </c>
      <c r="B17">
        <v>3</v>
      </c>
      <c r="C17" t="s">
        <v>394</v>
      </c>
      <c r="D17">
        <v>4.1900000000000004</v>
      </c>
      <c r="E17" t="s">
        <v>581</v>
      </c>
      <c r="F17" t="s">
        <v>581</v>
      </c>
      <c r="G17" t="s">
        <v>581</v>
      </c>
      <c r="H17" t="s">
        <v>889</v>
      </c>
      <c r="I17" t="str">
        <f t="shared" si="0"/>
        <v>("The Witcher: Enhanced Edition", 3, '2008-9-16', 4.19, '2016-11-28', '2016-11-28', '2016-11-28', "https://cdn.thegamesdb.net/images/original/boxart/front/55048-1.jpg"),</v>
      </c>
    </row>
    <row r="18" spans="1:9" x14ac:dyDescent="0.25">
      <c r="A18" t="s">
        <v>583</v>
      </c>
      <c r="B18">
        <v>2</v>
      </c>
      <c r="C18" t="s">
        <v>395</v>
      </c>
      <c r="D18">
        <v>38.08</v>
      </c>
      <c r="E18" t="s">
        <v>584</v>
      </c>
      <c r="F18" t="s">
        <v>584</v>
      </c>
      <c r="G18" t="s">
        <v>1059</v>
      </c>
      <c r="H18" t="s">
        <v>890</v>
      </c>
      <c r="I18" t="str">
        <f t="shared" si="0"/>
        <v>("Batman Arkham Origins", 2, '2013-10-25', 38.08, '2016-11-29', '2016-11-29', NULL, "https://cdn.thegamesdb.net/images/original/boxart/front/17645-1.jpg"),</v>
      </c>
    </row>
    <row r="19" spans="1:9" x14ac:dyDescent="0.25">
      <c r="A19" t="s">
        <v>586</v>
      </c>
      <c r="B19">
        <v>1</v>
      </c>
      <c r="C19" t="s">
        <v>396</v>
      </c>
      <c r="D19">
        <v>0</v>
      </c>
      <c r="E19" t="s">
        <v>587</v>
      </c>
      <c r="F19" t="s">
        <v>1059</v>
      </c>
      <c r="G19" t="s">
        <v>1059</v>
      </c>
      <c r="H19" t="s">
        <v>891</v>
      </c>
      <c r="I19" t="str">
        <f t="shared" si="0"/>
        <v>("The Crew", 1, '2014-11-11', 0, '2016-12-18', NULL, NULL, "https://cdn.thegamesdb.net/images/original/boxart/front/20805-1.jpg"),</v>
      </c>
    </row>
    <row r="20" spans="1:9" x14ac:dyDescent="0.25">
      <c r="A20" t="s">
        <v>588</v>
      </c>
      <c r="B20">
        <v>1</v>
      </c>
      <c r="C20" t="s">
        <v>397</v>
      </c>
      <c r="D20">
        <v>0</v>
      </c>
      <c r="E20" t="s">
        <v>587</v>
      </c>
      <c r="F20" t="s">
        <v>1059</v>
      </c>
      <c r="G20" t="s">
        <v>1059</v>
      </c>
      <c r="H20" t="s">
        <v>892</v>
      </c>
      <c r="I20" t="str">
        <f t="shared" si="0"/>
        <v>("Assassin's Creed III", 1, '2012-11-20', 0, '2016-12-18', NULL, NULL, "https://cdn.thegamesdb.net/images/original/boxart/front/9302-1.jpg"),</v>
      </c>
    </row>
    <row r="21" spans="1:9" x14ac:dyDescent="0.25">
      <c r="A21" t="s">
        <v>589</v>
      </c>
      <c r="B21">
        <v>2</v>
      </c>
      <c r="C21" t="s">
        <v>398</v>
      </c>
      <c r="D21">
        <v>16.57</v>
      </c>
      <c r="E21" t="s">
        <v>590</v>
      </c>
      <c r="F21" t="s">
        <v>590</v>
      </c>
      <c r="G21" t="s">
        <v>1059</v>
      </c>
      <c r="H21" t="s">
        <v>893</v>
      </c>
      <c r="I21" t="str">
        <f t="shared" si="0"/>
        <v>("Dark Souls Prepare To Die Edition", 2, '2012-8-24', 16.57, '2016-12-20', '2016-12-20', NULL, "https://cdn.thegamesdb.net/images/original/boxart/front/10272-1.jpg"),</v>
      </c>
    </row>
    <row r="22" spans="1:9" x14ac:dyDescent="0.25">
      <c r="A22" t="s">
        <v>591</v>
      </c>
      <c r="B22">
        <v>4</v>
      </c>
      <c r="C22" t="s">
        <v>399</v>
      </c>
      <c r="D22">
        <v>1.79</v>
      </c>
      <c r="E22" t="s">
        <v>592</v>
      </c>
      <c r="F22" t="s">
        <v>1059</v>
      </c>
      <c r="G22" t="s">
        <v>1059</v>
      </c>
      <c r="H22" t="s">
        <v>894</v>
      </c>
      <c r="I22" t="str">
        <f t="shared" si="0"/>
        <v>("Team Fortress Classic", 4, '1999-6-30', 1.79, '2016-12-22', NULL, NULL, "https://cdn.thegamesdb.net/images/original/boxart/front/11038-1.jpg"),</v>
      </c>
    </row>
    <row r="23" spans="1:9" x14ac:dyDescent="0.25">
      <c r="A23" t="s">
        <v>593</v>
      </c>
      <c r="B23">
        <v>1</v>
      </c>
      <c r="C23" t="s">
        <v>400</v>
      </c>
      <c r="D23">
        <v>1.79</v>
      </c>
      <c r="E23" t="s">
        <v>592</v>
      </c>
      <c r="F23" t="s">
        <v>1059</v>
      </c>
      <c r="G23" t="s">
        <v>1059</v>
      </c>
      <c r="H23" t="s">
        <v>895</v>
      </c>
      <c r="I23" t="str">
        <f t="shared" si="0"/>
        <v>("Opposing Force", 1, '1999-11-1', 1.79, '2016-12-22', NULL, NULL, "https://cdn.thegamesdb.net/images/original/boxart/front/6459-1.jpg"),</v>
      </c>
    </row>
    <row r="24" spans="1:9" x14ac:dyDescent="0.25">
      <c r="A24" t="s">
        <v>594</v>
      </c>
      <c r="B24">
        <v>2</v>
      </c>
      <c r="C24" t="s">
        <v>401</v>
      </c>
      <c r="D24">
        <v>3.35</v>
      </c>
      <c r="E24" t="s">
        <v>592</v>
      </c>
      <c r="F24" t="s">
        <v>592</v>
      </c>
      <c r="G24" t="s">
        <v>1059</v>
      </c>
      <c r="H24" t="s">
        <v>896</v>
      </c>
      <c r="I24" t="str">
        <f t="shared" si="0"/>
        <v>("Half-Life", 2, '1998-11-19', 3.35, '2016-12-22', '2016-12-22', NULL, "https://cdn.thegamesdb.net/images/original/boxart/front/647-1.jpg"),</v>
      </c>
    </row>
    <row r="25" spans="1:9" x14ac:dyDescent="0.25">
      <c r="A25" t="s">
        <v>595</v>
      </c>
      <c r="B25">
        <v>1</v>
      </c>
      <c r="C25" t="s">
        <v>402</v>
      </c>
      <c r="D25">
        <v>1.79</v>
      </c>
      <c r="E25" t="s">
        <v>592</v>
      </c>
      <c r="F25" t="s">
        <v>1059</v>
      </c>
      <c r="G25" t="s">
        <v>1059</v>
      </c>
      <c r="H25" t="s">
        <v>897</v>
      </c>
      <c r="I25" t="str">
        <f t="shared" si="0"/>
        <v>("Half-Life: Blue Shift", 1, '2001-6-12', 1.79, '2016-12-22', NULL, NULL, "https://cdn.thegamesdb.net/images/original/boxart/front/6458-1.jpg"),</v>
      </c>
    </row>
    <row r="26" spans="1:9" x14ac:dyDescent="0.25">
      <c r="A26" t="s">
        <v>596</v>
      </c>
      <c r="B26">
        <v>1</v>
      </c>
      <c r="C26" t="s">
        <v>403</v>
      </c>
      <c r="D26">
        <v>3.35</v>
      </c>
      <c r="E26" t="s">
        <v>592</v>
      </c>
      <c r="F26" t="s">
        <v>1059</v>
      </c>
      <c r="G26" t="s">
        <v>1059</v>
      </c>
      <c r="H26" t="s">
        <v>894</v>
      </c>
      <c r="I26" t="str">
        <f t="shared" si="0"/>
        <v>("Half-Life 2", 1, '2004-11-16', 3.35, '2016-12-22', NULL, NULL, "https://cdn.thegamesdb.net/images/original/boxart/front/11038-1.jpg"),</v>
      </c>
    </row>
    <row r="27" spans="1:9" x14ac:dyDescent="0.25">
      <c r="A27" t="s">
        <v>597</v>
      </c>
      <c r="B27">
        <v>4</v>
      </c>
      <c r="C27" t="s">
        <v>404</v>
      </c>
      <c r="D27">
        <v>3.35</v>
      </c>
      <c r="E27" t="s">
        <v>592</v>
      </c>
      <c r="F27" t="s">
        <v>1059</v>
      </c>
      <c r="G27" t="s">
        <v>1059</v>
      </c>
      <c r="H27" t="s">
        <v>898</v>
      </c>
      <c r="I27" t="str">
        <f t="shared" si="0"/>
        <v>("Half-Life 1: Source", 4, '2004-6-1', 3.35, '2016-12-22', NULL, NULL, "https://cdn.thegamesdb.net/images/original/boxart/front/18172-1.jpg"),</v>
      </c>
    </row>
    <row r="28" spans="1:9" x14ac:dyDescent="0.25">
      <c r="A28" t="s">
        <v>598</v>
      </c>
      <c r="B28">
        <v>1</v>
      </c>
      <c r="C28" t="s">
        <v>405</v>
      </c>
      <c r="D28">
        <v>2.75</v>
      </c>
      <c r="E28" t="s">
        <v>592</v>
      </c>
      <c r="F28" t="s">
        <v>1059</v>
      </c>
      <c r="G28" t="s">
        <v>1059</v>
      </c>
      <c r="H28" t="s">
        <v>899</v>
      </c>
      <c r="I28" t="str">
        <f t="shared" si="0"/>
        <v>("Half-Life 2: Episode One", 1, '2006-6-1', 2.75, '2016-12-22', NULL, NULL, "https://cdn.thegamesdb.net/images/original/boxart/front/1547-1.jpg"),</v>
      </c>
    </row>
    <row r="29" spans="1:9" x14ac:dyDescent="0.25">
      <c r="A29" t="s">
        <v>599</v>
      </c>
      <c r="B29">
        <v>1</v>
      </c>
      <c r="C29" t="s">
        <v>406</v>
      </c>
      <c r="D29">
        <v>2.75</v>
      </c>
      <c r="E29" t="s">
        <v>592</v>
      </c>
      <c r="F29" t="s">
        <v>1059</v>
      </c>
      <c r="G29" t="s">
        <v>1059</v>
      </c>
      <c r="H29" t="s">
        <v>900</v>
      </c>
      <c r="I29" t="str">
        <f t="shared" si="0"/>
        <v>("Half-Life 2: Episode Two", 1, '2007-10-10', 2.75, '2016-12-22', NULL, NULL, "https://cdn.thegamesdb.net/images/original/boxart/front/1548-1.jpg"),</v>
      </c>
    </row>
    <row r="30" spans="1:9" x14ac:dyDescent="0.25">
      <c r="A30" t="s">
        <v>600</v>
      </c>
      <c r="B30">
        <v>1</v>
      </c>
      <c r="C30" t="s">
        <v>407</v>
      </c>
      <c r="D30">
        <v>2.5499999999999998</v>
      </c>
      <c r="E30" t="s">
        <v>601</v>
      </c>
      <c r="F30" t="s">
        <v>1059</v>
      </c>
      <c r="G30" t="s">
        <v>1059</v>
      </c>
      <c r="H30" t="s">
        <v>901</v>
      </c>
      <c r="I30" t="str">
        <f t="shared" si="0"/>
        <v>("Resident Evil Revelations 2 - Episode One: Penal Colony", 1, '2015-2-25', 2.55, '2016-12-25', NULL, NULL, "https://cdn.thegamesdb.net/images/original/boxart/front/71750-1.jpg"),</v>
      </c>
    </row>
    <row r="31" spans="1:9" x14ac:dyDescent="0.25">
      <c r="A31" t="s">
        <v>602</v>
      </c>
      <c r="B31">
        <v>3</v>
      </c>
      <c r="C31" t="s">
        <v>408</v>
      </c>
      <c r="D31">
        <v>21.23</v>
      </c>
      <c r="E31" t="s">
        <v>585</v>
      </c>
      <c r="F31" t="s">
        <v>585</v>
      </c>
      <c r="G31" t="s">
        <v>525</v>
      </c>
      <c r="H31" t="s">
        <v>902</v>
      </c>
      <c r="I31" t="str">
        <f t="shared" si="0"/>
        <v>("Bioshock", 3, '2007-8-21', 21.23, '2017-2-13', '2017-2-13', '2017-10-13', "https://cdn.thegamesdb.net/images/original/boxart/front/13-1.jpg"),</v>
      </c>
    </row>
    <row r="32" spans="1:9" x14ac:dyDescent="0.25">
      <c r="A32" t="s">
        <v>603</v>
      </c>
      <c r="B32">
        <v>1</v>
      </c>
      <c r="C32" t="s">
        <v>409</v>
      </c>
      <c r="D32">
        <v>9.98</v>
      </c>
      <c r="E32" t="s">
        <v>604</v>
      </c>
      <c r="F32" t="s">
        <v>1059</v>
      </c>
      <c r="G32" t="s">
        <v>1059</v>
      </c>
      <c r="H32" t="s">
        <v>903</v>
      </c>
      <c r="I32" t="str">
        <f t="shared" si="0"/>
        <v>("Saints Row: The Third", 1, '2011-11-1', 9.98, '2017-2-22', NULL, NULL, "https://cdn.thegamesdb.net/images/original/boxart/front/2587-1.jpg"),</v>
      </c>
    </row>
    <row r="33" spans="1:9" x14ac:dyDescent="0.25">
      <c r="A33" t="s">
        <v>605</v>
      </c>
      <c r="B33">
        <v>3</v>
      </c>
      <c r="C33" t="s">
        <v>410</v>
      </c>
      <c r="D33">
        <v>14.79</v>
      </c>
      <c r="E33" t="s">
        <v>606</v>
      </c>
      <c r="F33" t="s">
        <v>606</v>
      </c>
      <c r="G33" t="s">
        <v>607</v>
      </c>
      <c r="H33" t="s">
        <v>904</v>
      </c>
      <c r="I33" t="str">
        <f t="shared" si="0"/>
        <v>("Spec Ops: The Line", 3, '2012-6-26', 14.79, '2017-3-19', '2017-3-19', '2017-10-19', "https://cdn.thegamesdb.net/images/original/boxart/front/9357-1.jpg"),</v>
      </c>
    </row>
    <row r="34" spans="1:9" x14ac:dyDescent="0.25">
      <c r="A34" t="s">
        <v>608</v>
      </c>
      <c r="B34">
        <v>3</v>
      </c>
      <c r="C34" t="s">
        <v>411</v>
      </c>
      <c r="D34">
        <v>9.2899999999999991</v>
      </c>
      <c r="E34" t="s">
        <v>609</v>
      </c>
      <c r="F34" t="s">
        <v>609</v>
      </c>
      <c r="G34" t="s">
        <v>610</v>
      </c>
      <c r="H34" t="s">
        <v>905</v>
      </c>
      <c r="I34" t="str">
        <f t="shared" si="0"/>
        <v>("Alan Wake", 3, '2012-2-16', 9.29, '2017-5-14', '2017-5-14', '2020-8-2', "https://cdn.thegamesdb.net/images/original/boxart/front/9171-1.jpg"),</v>
      </c>
    </row>
    <row r="35" spans="1:9" x14ac:dyDescent="0.25">
      <c r="A35" t="s">
        <v>611</v>
      </c>
      <c r="B35">
        <v>1</v>
      </c>
      <c r="C35" t="s">
        <v>412</v>
      </c>
      <c r="D35">
        <v>0</v>
      </c>
      <c r="E35" t="s">
        <v>609</v>
      </c>
      <c r="F35" t="s">
        <v>1059</v>
      </c>
      <c r="G35" t="s">
        <v>1059</v>
      </c>
      <c r="H35" t="s">
        <v>906</v>
      </c>
      <c r="I35" t="str">
        <f t="shared" si="0"/>
        <v>("Alan Wake's American Nightmare", 1, '2012-5-22', 0, '2017-5-14', NULL, NULL, "https://cdn.thegamesdb.net/images/original/boxart/front/10763-1.jpg"),</v>
      </c>
    </row>
    <row r="36" spans="1:9" x14ac:dyDescent="0.25">
      <c r="A36" t="s">
        <v>612</v>
      </c>
      <c r="B36">
        <v>4</v>
      </c>
      <c r="C36" t="s">
        <v>413</v>
      </c>
      <c r="D36">
        <v>0</v>
      </c>
      <c r="E36" t="s">
        <v>613</v>
      </c>
      <c r="F36" t="s">
        <v>1059</v>
      </c>
      <c r="G36" t="s">
        <v>1059</v>
      </c>
      <c r="H36" t="s">
        <v>907</v>
      </c>
      <c r="I36" t="str">
        <f t="shared" si="0"/>
        <v>("PAYDAY 2", 4, '2013-8-15', 0, '2017-6-8', NULL, NULL, "https://cdn.thegamesdb.net/images/original/boxart/front/17115-1.jpg"),</v>
      </c>
    </row>
    <row r="37" spans="1:9" x14ac:dyDescent="0.25">
      <c r="A37" t="s">
        <v>614</v>
      </c>
      <c r="B37">
        <v>4</v>
      </c>
      <c r="C37" t="s">
        <v>414</v>
      </c>
      <c r="D37">
        <v>0</v>
      </c>
      <c r="E37" t="s">
        <v>615</v>
      </c>
      <c r="F37" t="s">
        <v>1059</v>
      </c>
      <c r="G37" t="s">
        <v>1059</v>
      </c>
      <c r="H37" t="s">
        <v>908</v>
      </c>
      <c r="I37" t="str">
        <f t="shared" si="0"/>
        <v>("Killing Floor", 4, '2009-5-14', 0, '2017-6-22', NULL, NULL, "https://cdn.thegamesdb.net/images/original/boxart/front/950-1.jpg"),</v>
      </c>
    </row>
    <row r="38" spans="1:9" x14ac:dyDescent="0.25">
      <c r="A38" t="s">
        <v>616</v>
      </c>
      <c r="B38">
        <v>3</v>
      </c>
      <c r="C38" t="s">
        <v>415</v>
      </c>
      <c r="D38">
        <v>29.99</v>
      </c>
      <c r="E38" t="s">
        <v>615</v>
      </c>
      <c r="F38" t="s">
        <v>615</v>
      </c>
      <c r="G38" t="s">
        <v>617</v>
      </c>
      <c r="H38" t="s">
        <v>909</v>
      </c>
      <c r="I38" t="str">
        <f t="shared" si="0"/>
        <v>("Watch_Dogs", 3, '2014-5-27', 29.99, '2017-6-22', '2017-6-22', '2017-6-25', "https://cdn.thegamesdb.net/images/original/boxart/front/10284-1.jpg"),</v>
      </c>
    </row>
    <row r="39" spans="1:9" x14ac:dyDescent="0.25">
      <c r="A39" t="s">
        <v>618</v>
      </c>
      <c r="B39">
        <v>1</v>
      </c>
      <c r="C39" t="s">
        <v>416</v>
      </c>
      <c r="D39">
        <v>2.09</v>
      </c>
      <c r="E39" t="s">
        <v>619</v>
      </c>
      <c r="F39" t="s">
        <v>1059</v>
      </c>
      <c r="G39" t="s">
        <v>1059</v>
      </c>
      <c r="H39" t="s">
        <v>910</v>
      </c>
      <c r="I39" t="str">
        <f t="shared" si="0"/>
        <v>("Portal", 1, '2007-10-9', 2.09, '2017-6-23', NULL, NULL, "https://cdn.thegamesdb.net/images/original/boxart/front/158-1.jpg"),</v>
      </c>
    </row>
    <row r="40" spans="1:9" x14ac:dyDescent="0.25">
      <c r="A40" t="s">
        <v>620</v>
      </c>
      <c r="B40">
        <v>1</v>
      </c>
      <c r="C40" t="s">
        <v>417</v>
      </c>
      <c r="D40">
        <v>3.74</v>
      </c>
      <c r="E40" t="s">
        <v>619</v>
      </c>
      <c r="F40" t="s">
        <v>1059</v>
      </c>
      <c r="G40" t="s">
        <v>1059</v>
      </c>
      <c r="H40" t="s">
        <v>911</v>
      </c>
      <c r="I40" t="str">
        <f t="shared" si="0"/>
        <v>("Portal 2", 1, '2011-4-19', 3.74, '2017-6-23', NULL, NULL, "https://cdn.thegamesdb.net/images/original/boxart/front/914-1.jpg"),</v>
      </c>
    </row>
    <row r="41" spans="1:9" x14ac:dyDescent="0.25">
      <c r="A41" t="s">
        <v>621</v>
      </c>
      <c r="B41">
        <v>3</v>
      </c>
      <c r="C41" t="s">
        <v>418</v>
      </c>
      <c r="D41">
        <v>19.39</v>
      </c>
      <c r="E41" t="s">
        <v>619</v>
      </c>
      <c r="F41" t="s">
        <v>619</v>
      </c>
      <c r="G41" t="s">
        <v>622</v>
      </c>
      <c r="H41" t="s">
        <v>912</v>
      </c>
      <c r="I41" t="str">
        <f t="shared" si="0"/>
        <v>("Tomb Raider", 3, '2013-3-5', 19.39, '2017-6-23', '2017-6-23', '2017-8-2', "https://cdn.thegamesdb.net/images/original/boxart/front/2756-1.jpg"),</v>
      </c>
    </row>
    <row r="42" spans="1:9" x14ac:dyDescent="0.25">
      <c r="A42" t="s">
        <v>623</v>
      </c>
      <c r="B42">
        <v>4</v>
      </c>
      <c r="C42" t="s">
        <v>419</v>
      </c>
      <c r="D42">
        <v>6.98</v>
      </c>
      <c r="E42" t="s">
        <v>624</v>
      </c>
      <c r="F42" t="s">
        <v>1059</v>
      </c>
      <c r="G42" t="s">
        <v>1059</v>
      </c>
      <c r="H42" t="s">
        <v>913</v>
      </c>
      <c r="I42" t="str">
        <f t="shared" si="0"/>
        <v>("Counter-Strike: Condition Zero", 4, '2004-3-23', 6.98, '2017-6-28', NULL, NULL, "https://cdn.thegamesdb.net/images/original/boxart/front/7807-1.jpg"),</v>
      </c>
    </row>
    <row r="43" spans="1:9" x14ac:dyDescent="0.25">
      <c r="A43" t="s">
        <v>625</v>
      </c>
      <c r="B43">
        <v>2</v>
      </c>
      <c r="C43" t="s">
        <v>420</v>
      </c>
      <c r="D43">
        <v>35.54</v>
      </c>
      <c r="E43" t="s">
        <v>626</v>
      </c>
      <c r="F43" t="s">
        <v>626</v>
      </c>
      <c r="G43" t="s">
        <v>1059</v>
      </c>
      <c r="H43" t="s">
        <v>914</v>
      </c>
      <c r="I43" t="str">
        <f t="shared" si="0"/>
        <v>("Borderlands 2 Game of the Year", 2, '2012-9-18', 35.54, '2017-7-4', '2017-7-4', NULL, "https://cdn.thegamesdb.net/images/original/boxart/front/5647-1.jpg"),</v>
      </c>
    </row>
    <row r="44" spans="1:9" x14ac:dyDescent="0.25">
      <c r="A44" t="s">
        <v>627</v>
      </c>
      <c r="B44">
        <v>1</v>
      </c>
      <c r="C44" t="s">
        <v>421</v>
      </c>
      <c r="D44">
        <v>0.56999999999999995</v>
      </c>
      <c r="E44" t="s">
        <v>628</v>
      </c>
      <c r="F44" t="s">
        <v>1059</v>
      </c>
      <c r="G44" t="s">
        <v>1059</v>
      </c>
      <c r="H44" t="s">
        <v>915</v>
      </c>
      <c r="I44" t="str">
        <f t="shared" si="0"/>
        <v>("Day of Defeat", 1, '2003-5-1', 0.57, '2017-7-9', NULL, NULL, "https://cdn.thegamesdb.net/images/original/boxart/front/18097-1.jpg"),</v>
      </c>
    </row>
    <row r="45" spans="1:9" x14ac:dyDescent="0.25">
      <c r="A45" t="s">
        <v>629</v>
      </c>
      <c r="B45">
        <v>4</v>
      </c>
      <c r="C45" t="s">
        <v>422</v>
      </c>
      <c r="D45">
        <v>0</v>
      </c>
      <c r="E45" t="s">
        <v>630</v>
      </c>
      <c r="F45" t="s">
        <v>1059</v>
      </c>
      <c r="G45" t="s">
        <v>1059</v>
      </c>
      <c r="H45" t="s">
        <v>916</v>
      </c>
      <c r="I45" t="str">
        <f t="shared" si="0"/>
        <v>("Umbrella Corps", 4, '2016-6-21', 0, '2017-7-17', NULL, NULL, "https://cdn.thegamesdb.net/images/original/boxart/front/37300-1.jpg"),</v>
      </c>
    </row>
    <row r="46" spans="1:9" x14ac:dyDescent="0.25">
      <c r="A46" t="s">
        <v>631</v>
      </c>
      <c r="B46">
        <v>2</v>
      </c>
      <c r="C46" t="s">
        <v>423</v>
      </c>
      <c r="D46">
        <v>3.16</v>
      </c>
      <c r="E46" t="s">
        <v>630</v>
      </c>
      <c r="F46" t="s">
        <v>630</v>
      </c>
      <c r="G46" t="s">
        <v>1059</v>
      </c>
      <c r="H46" t="s">
        <v>917</v>
      </c>
      <c r="I46" t="str">
        <f t="shared" si="0"/>
        <v>("DmC Devil May Cry", 2, '2013-1-15', 3.16, '2017-7-17', '2017-7-17', NULL, "https://cdn.thegamesdb.net/images/original/boxart/front/6431-1.png"),</v>
      </c>
    </row>
    <row r="47" spans="1:9" x14ac:dyDescent="0.25">
      <c r="A47" t="s">
        <v>632</v>
      </c>
      <c r="B47">
        <v>1</v>
      </c>
      <c r="C47" t="s">
        <v>424</v>
      </c>
      <c r="D47">
        <v>0</v>
      </c>
      <c r="E47" t="s">
        <v>630</v>
      </c>
      <c r="F47" t="s">
        <v>1059</v>
      </c>
      <c r="G47" t="s">
        <v>1059</v>
      </c>
      <c r="H47" t="s">
        <v>918</v>
      </c>
      <c r="I47" t="str">
        <f t="shared" si="0"/>
        <v>("Strider", 1, '2014-2-18', 0, '2017-7-17', NULL, NULL, "https://cdn.thegamesdb.net/images/original/boxart/front/19644-1.jpg"),</v>
      </c>
    </row>
    <row r="48" spans="1:9" x14ac:dyDescent="0.25">
      <c r="A48" t="s">
        <v>633</v>
      </c>
      <c r="B48">
        <v>1</v>
      </c>
      <c r="C48" t="s">
        <v>425</v>
      </c>
      <c r="D48">
        <v>0</v>
      </c>
      <c r="E48" t="s">
        <v>634</v>
      </c>
      <c r="F48" t="s">
        <v>1059</v>
      </c>
      <c r="G48" t="s">
        <v>1059</v>
      </c>
      <c r="H48" t="s">
        <v>919</v>
      </c>
      <c r="I48" t="str">
        <f t="shared" si="0"/>
        <v>("Shadow Warrior: Special Edition", 1, '2013-9-23', 0, '2017-7-20', NULL, NULL, "https://cdn.thegamesdb.net/images/original/boxart/front/17861-1.jpg"),</v>
      </c>
    </row>
    <row r="49" spans="1:9" x14ac:dyDescent="0.25">
      <c r="A49" t="s">
        <v>635</v>
      </c>
      <c r="B49">
        <v>1</v>
      </c>
      <c r="C49" t="s">
        <v>426</v>
      </c>
      <c r="D49">
        <v>0</v>
      </c>
      <c r="E49" t="s">
        <v>636</v>
      </c>
      <c r="F49" t="s">
        <v>1059</v>
      </c>
      <c r="G49" t="s">
        <v>1059</v>
      </c>
      <c r="H49" t="s">
        <v>920</v>
      </c>
      <c r="I49" t="str">
        <f t="shared" si="0"/>
        <v>("Outlast Deluxe Edition", 1, '2013-9-4', 0, '2017-7-21', NULL, NULL, "https://cdn.thegamesdb.net/images/original/boxart/front/17769-1.jpg"),</v>
      </c>
    </row>
    <row r="50" spans="1:9" x14ac:dyDescent="0.25">
      <c r="A50" t="s">
        <v>637</v>
      </c>
      <c r="B50">
        <v>3</v>
      </c>
      <c r="C50" t="s">
        <v>427</v>
      </c>
      <c r="D50">
        <v>47.98</v>
      </c>
      <c r="E50" t="s">
        <v>638</v>
      </c>
      <c r="F50" t="s">
        <v>638</v>
      </c>
      <c r="G50" t="s">
        <v>639</v>
      </c>
      <c r="H50" t="s">
        <v>921</v>
      </c>
      <c r="I50" t="str">
        <f t="shared" si="0"/>
        <v>("The Witcher 3: Wild Hunt - Game of the Year Edition", 3, '2015-5-19', 47.98, '2017-10-16', '2017-10-16', '2017-10-15', "https://cdn.thegamesdb.net/images/original/boxart/front/33255-1.jpg"),</v>
      </c>
    </row>
    <row r="51" spans="1:9" x14ac:dyDescent="0.25">
      <c r="A51" t="s">
        <v>640</v>
      </c>
      <c r="B51">
        <v>3</v>
      </c>
      <c r="C51" t="s">
        <v>428</v>
      </c>
      <c r="D51">
        <v>4.47</v>
      </c>
      <c r="E51" t="s">
        <v>641</v>
      </c>
      <c r="F51" t="s">
        <v>641</v>
      </c>
      <c r="G51" t="s">
        <v>641</v>
      </c>
      <c r="H51" t="s">
        <v>922</v>
      </c>
      <c r="I51" t="str">
        <f t="shared" si="0"/>
        <v>("Comix Zone", 3, '1996-2-1', 4.47, '2017-11-22', '2017-11-22', '2017-11-22', "https://cdn.thegamesdb.net/images/original/boxart/front/87089-1.jpg"),</v>
      </c>
    </row>
    <row r="52" spans="1:9" x14ac:dyDescent="0.25">
      <c r="A52" t="s">
        <v>642</v>
      </c>
      <c r="B52">
        <v>1</v>
      </c>
      <c r="C52" t="s">
        <v>429</v>
      </c>
      <c r="D52">
        <v>0</v>
      </c>
      <c r="E52" t="s">
        <v>643</v>
      </c>
      <c r="F52" t="s">
        <v>1059</v>
      </c>
      <c r="G52" t="s">
        <v>1059</v>
      </c>
      <c r="H52" t="s">
        <v>923</v>
      </c>
      <c r="I52" t="str">
        <f t="shared" si="0"/>
        <v>("Assassin's Creed IV: Black Flag", 1, '2013-11-19', 0, '2017-12-12', NULL, NULL, "https://cdn.thegamesdb.net/images/original/boxart/front/16252-1.jpg"),</v>
      </c>
    </row>
    <row r="53" spans="1:9" x14ac:dyDescent="0.25">
      <c r="A53" t="s">
        <v>644</v>
      </c>
      <c r="B53">
        <v>1</v>
      </c>
      <c r="C53" t="s">
        <v>430</v>
      </c>
      <c r="D53">
        <v>0</v>
      </c>
      <c r="E53" t="s">
        <v>645</v>
      </c>
      <c r="F53" t="s">
        <v>1059</v>
      </c>
      <c r="G53" t="s">
        <v>1059</v>
      </c>
      <c r="H53" t="s">
        <v>924</v>
      </c>
      <c r="I53" t="str">
        <f t="shared" si="0"/>
        <v>("Company of Heroes 2", 1, '2013-6-25', 0, '2017-12-14', NULL, NULL, "https://cdn.thegamesdb.net/images/original/boxart/front/16965-1.jpg"),</v>
      </c>
    </row>
    <row r="54" spans="1:9" x14ac:dyDescent="0.25">
      <c r="A54" t="s">
        <v>646</v>
      </c>
      <c r="B54">
        <v>1</v>
      </c>
      <c r="C54" t="s">
        <v>431</v>
      </c>
      <c r="D54">
        <v>0</v>
      </c>
      <c r="E54" t="s">
        <v>647</v>
      </c>
      <c r="F54" t="s">
        <v>1059</v>
      </c>
      <c r="G54" t="s">
        <v>1059</v>
      </c>
      <c r="H54" t="s">
        <v>925</v>
      </c>
      <c r="I54" t="str">
        <f t="shared" si="0"/>
        <v>("World in Conflict", 1, '2007-9-18', 0, '2017-12-18', NULL, NULL, "https://cdn.thegamesdb.net/images/original/boxart/front/5968-1.jpg"),</v>
      </c>
    </row>
    <row r="55" spans="1:9" x14ac:dyDescent="0.25">
      <c r="A55" t="s">
        <v>648</v>
      </c>
      <c r="B55">
        <v>3</v>
      </c>
      <c r="C55" t="s">
        <v>432</v>
      </c>
      <c r="D55">
        <v>23.99</v>
      </c>
      <c r="E55" t="s">
        <v>649</v>
      </c>
      <c r="F55" t="s">
        <v>649</v>
      </c>
      <c r="G55" t="s">
        <v>650</v>
      </c>
      <c r="H55" t="s">
        <v>926</v>
      </c>
      <c r="I55" t="str">
        <f t="shared" si="0"/>
        <v>("Assassin's Creed Brotherhood Deluxe", 3, '2010-11-16', 23.99, '2017-12-22', '2017-12-22', '2018-1-23', "https://cdn.thegamesdb.net/images/original/boxart/front/1802-1.jpg"),</v>
      </c>
    </row>
    <row r="56" spans="1:9" x14ac:dyDescent="0.25">
      <c r="A56" t="s">
        <v>651</v>
      </c>
      <c r="B56">
        <v>3</v>
      </c>
      <c r="C56" t="s">
        <v>433</v>
      </c>
      <c r="D56">
        <v>24.97</v>
      </c>
      <c r="E56" t="s">
        <v>652</v>
      </c>
      <c r="F56" t="s">
        <v>652</v>
      </c>
      <c r="G56" t="s">
        <v>653</v>
      </c>
      <c r="H56" t="s">
        <v>927</v>
      </c>
      <c r="I56" t="str">
        <f t="shared" si="0"/>
        <v>("Fallout 3 - Game of the Year", 3, '2008-10-28', 24.97, '2017-12-25', '2017-12-25', '2018-8-4', "https://cdn.thegamesdb.net/images/original/boxart/front/86-1.jpg"),</v>
      </c>
    </row>
    <row r="57" spans="1:9" x14ac:dyDescent="0.25">
      <c r="A57" t="s">
        <v>654</v>
      </c>
      <c r="B57">
        <v>1</v>
      </c>
      <c r="C57" t="s">
        <v>434</v>
      </c>
      <c r="D57">
        <v>0</v>
      </c>
      <c r="E57" t="s">
        <v>655</v>
      </c>
      <c r="F57" t="s">
        <v>1059</v>
      </c>
      <c r="G57" t="s">
        <v>1059</v>
      </c>
      <c r="H57" t="s">
        <v>928</v>
      </c>
      <c r="I57" t="str">
        <f t="shared" si="0"/>
        <v>("Manhunt", 1, '2004-4-20', 0, '2018-1-31', NULL, NULL, "https://cdn.thegamesdb.net/images/original/boxart/front/5284-1.jpg"),</v>
      </c>
    </row>
    <row r="58" spans="1:9" x14ac:dyDescent="0.25">
      <c r="A58" t="s">
        <v>656</v>
      </c>
      <c r="B58">
        <v>1</v>
      </c>
      <c r="C58" t="s">
        <v>435</v>
      </c>
      <c r="D58">
        <v>3.34</v>
      </c>
      <c r="E58" t="s">
        <v>655</v>
      </c>
      <c r="F58" t="s">
        <v>1059</v>
      </c>
      <c r="G58" t="s">
        <v>1059</v>
      </c>
      <c r="H58" t="s">
        <v>929</v>
      </c>
      <c r="I58" t="str">
        <f t="shared" si="0"/>
        <v>("Grand Theft Auto: Vice City", 1, '2003-5-12', 3.34, '2018-1-31', NULL, NULL, "https://cdn.thegamesdb.net/images/original/boxart/front/789-1.jpg"),</v>
      </c>
    </row>
    <row r="59" spans="1:9" x14ac:dyDescent="0.25">
      <c r="A59" t="s">
        <v>657</v>
      </c>
      <c r="B59">
        <v>1</v>
      </c>
      <c r="C59" t="s">
        <v>436</v>
      </c>
      <c r="D59">
        <v>0</v>
      </c>
      <c r="E59" t="s">
        <v>655</v>
      </c>
      <c r="F59" t="s">
        <v>1059</v>
      </c>
      <c r="G59" t="s">
        <v>1059</v>
      </c>
      <c r="H59" t="s">
        <v>930</v>
      </c>
      <c r="I59" t="str">
        <f t="shared" si="0"/>
        <v>("Grand Theft Auto III", 1, '2002-5-20', 0, '2018-1-31', NULL, NULL, "https://cdn.thegamesdb.net/images/original/boxart/front/788-1.jpg"),</v>
      </c>
    </row>
    <row r="60" spans="1:9" x14ac:dyDescent="0.25">
      <c r="A60" t="s">
        <v>658</v>
      </c>
      <c r="B60">
        <v>1</v>
      </c>
      <c r="C60" t="s">
        <v>437</v>
      </c>
      <c r="D60">
        <v>0</v>
      </c>
      <c r="E60" t="s">
        <v>655</v>
      </c>
      <c r="F60" t="s">
        <v>1059</v>
      </c>
      <c r="G60" t="s">
        <v>1059</v>
      </c>
      <c r="H60" t="s">
        <v>931</v>
      </c>
      <c r="I60" t="str">
        <f t="shared" si="0"/>
        <v>("Max Payne", 1, '2001-7-23', 0, '2018-1-31', NULL, NULL, "https://cdn.thegamesdb.net/images/original/boxart/front/780-1.jpg"),</v>
      </c>
    </row>
    <row r="61" spans="1:9" x14ac:dyDescent="0.25">
      <c r="A61" t="s">
        <v>659</v>
      </c>
      <c r="B61">
        <v>1</v>
      </c>
      <c r="C61" t="s">
        <v>438</v>
      </c>
      <c r="D61">
        <v>0</v>
      </c>
      <c r="E61" t="s">
        <v>660</v>
      </c>
      <c r="F61" t="s">
        <v>1059</v>
      </c>
      <c r="G61" t="s">
        <v>1059</v>
      </c>
      <c r="H61" t="s">
        <v>932</v>
      </c>
      <c r="I61" t="str">
        <f t="shared" si="0"/>
        <v>("Unreal Gold", 1, '1998-4-30', 0, '2018-5-23', NULL, NULL, "https://cdn.thegamesdb.net/images/original/boxart/front/42219-1.jpg"),</v>
      </c>
    </row>
    <row r="62" spans="1:9" x14ac:dyDescent="0.25">
      <c r="A62" t="s">
        <v>661</v>
      </c>
      <c r="B62">
        <v>3</v>
      </c>
      <c r="C62" t="s">
        <v>439</v>
      </c>
      <c r="D62">
        <v>23.99</v>
      </c>
      <c r="E62" t="s">
        <v>662</v>
      </c>
      <c r="F62" t="s">
        <v>662</v>
      </c>
      <c r="G62" t="s">
        <v>663</v>
      </c>
      <c r="H62" t="s">
        <v>933</v>
      </c>
      <c r="I62" t="str">
        <f t="shared" si="0"/>
        <v>("Assassin's Creed Revelations - Gold Edition", 3, '2011-11-15', 23.99, '2018-7-1', '2018-7-1', '2020-2-7', "https://cdn.thegamesdb.net/images/original/boxart/front/3595-1.jpg"),</v>
      </c>
    </row>
    <row r="63" spans="1:9" x14ac:dyDescent="0.25">
      <c r="A63" t="s">
        <v>664</v>
      </c>
      <c r="B63">
        <v>4</v>
      </c>
      <c r="C63" t="s">
        <v>440</v>
      </c>
      <c r="D63">
        <v>15.25</v>
      </c>
      <c r="E63" t="s">
        <v>665</v>
      </c>
      <c r="F63" t="s">
        <v>1059</v>
      </c>
      <c r="G63" t="s">
        <v>1059</v>
      </c>
      <c r="H63" t="s">
        <v>934</v>
      </c>
      <c r="I63" t="str">
        <f t="shared" si="0"/>
        <v>("Rust", 4, '2013-12-11', 15.25, '2018-7-4', NULL, NULL, "https://cdn.thegamesdb.net/images/original/boxart/front/19092-1.png"),</v>
      </c>
    </row>
    <row r="64" spans="1:9" x14ac:dyDescent="0.25">
      <c r="A64" t="s">
        <v>666</v>
      </c>
      <c r="B64">
        <v>1</v>
      </c>
      <c r="C64" t="s">
        <v>441</v>
      </c>
      <c r="D64">
        <v>0</v>
      </c>
      <c r="E64" t="s">
        <v>667</v>
      </c>
      <c r="F64" t="s">
        <v>1059</v>
      </c>
      <c r="G64" t="s">
        <v>1059</v>
      </c>
      <c r="H64" t="s">
        <v>935</v>
      </c>
      <c r="I64" t="str">
        <f t="shared" si="0"/>
        <v>("For Honor", 1, '2017-2-14', 0, '2018-8-26', NULL, NULL, "https://cdn.thegamesdb.net/images/original/boxart/front/39931-1.jpg"),</v>
      </c>
    </row>
    <row r="65" spans="1:9" x14ac:dyDescent="0.25">
      <c r="A65" t="s">
        <v>668</v>
      </c>
      <c r="B65">
        <v>4</v>
      </c>
      <c r="C65" t="s">
        <v>442</v>
      </c>
      <c r="D65">
        <v>0</v>
      </c>
      <c r="E65" t="s">
        <v>669</v>
      </c>
      <c r="F65" t="s">
        <v>1059</v>
      </c>
      <c r="G65" t="s">
        <v>1059</v>
      </c>
      <c r="H65" t="s">
        <v>936</v>
      </c>
      <c r="I65" t="str">
        <f t="shared" si="0"/>
        <v>("Overwatch", 4, '2016-5-24', 0, '2018-10-15', NULL, NULL, "https://cdn.thegamesdb.net/images/original/boxart/front/32185-1.jpg"),</v>
      </c>
    </row>
    <row r="66" spans="1:9" x14ac:dyDescent="0.25">
      <c r="A66" t="s">
        <v>670</v>
      </c>
      <c r="B66">
        <v>1</v>
      </c>
      <c r="C66" t="s">
        <v>443</v>
      </c>
      <c r="D66">
        <v>3.49</v>
      </c>
      <c r="E66" t="s">
        <v>671</v>
      </c>
      <c r="F66" t="s">
        <v>1059</v>
      </c>
      <c r="G66" t="s">
        <v>1059</v>
      </c>
      <c r="H66" t="s">
        <v>937</v>
      </c>
      <c r="I66" t="str">
        <f t="shared" si="0"/>
        <v>("Middle-earth: Shadow of Mordor", 1, '2014-9-30', 3.49, '2018-11-2', NULL, NULL, "https://cdn.thegamesdb.net/images/original/boxart/front/18857-1.jpg"),</v>
      </c>
    </row>
    <row r="67" spans="1:9" x14ac:dyDescent="0.25">
      <c r="A67" t="s">
        <v>672</v>
      </c>
      <c r="B67">
        <v>1</v>
      </c>
      <c r="C67" t="s">
        <v>397</v>
      </c>
      <c r="D67">
        <v>0</v>
      </c>
      <c r="E67" t="s">
        <v>671</v>
      </c>
      <c r="F67" t="s">
        <v>1059</v>
      </c>
      <c r="G67" t="s">
        <v>1059</v>
      </c>
      <c r="H67" t="s">
        <v>938</v>
      </c>
      <c r="I67" t="str">
        <f t="shared" ref="I67:I130" si="1">+_xlfn.CONCAT("(",A67,",",CHAR(32), B67,", ",C67,", ",D67,", ",E67,", ",F67,", ",G67,", ",H67,")",",")</f>
        <v>("Scribblenauts Unlimited", 1, '2012-11-20', 0, '2018-11-2', NULL, NULL, "https://cdn.thegamesdb.net/images/original/boxart/front/13872-1.jpg"),</v>
      </c>
    </row>
    <row r="68" spans="1:9" x14ac:dyDescent="0.25">
      <c r="A68" t="s">
        <v>673</v>
      </c>
      <c r="B68">
        <v>1</v>
      </c>
      <c r="C68" t="s">
        <v>444</v>
      </c>
      <c r="D68">
        <v>0</v>
      </c>
      <c r="E68" t="s">
        <v>674</v>
      </c>
      <c r="F68" t="s">
        <v>1059</v>
      </c>
      <c r="G68" t="s">
        <v>1059</v>
      </c>
      <c r="H68" t="s">
        <v>939</v>
      </c>
      <c r="I68" t="str">
        <f t="shared" si="1"/>
        <v>("Metal Gear Solid V: Ground Zeroes", 1, '2014-12-18', 0, '2018-12-25', NULL, NULL, "https://cdn.thegamesdb.net/images/original/boxart/front/25164-1.jpg"),</v>
      </c>
    </row>
    <row r="69" spans="1:9" x14ac:dyDescent="0.25">
      <c r="A69" t="s">
        <v>675</v>
      </c>
      <c r="B69">
        <v>1</v>
      </c>
      <c r="C69" t="s">
        <v>445</v>
      </c>
      <c r="D69">
        <v>33.43</v>
      </c>
      <c r="E69" t="s">
        <v>674</v>
      </c>
      <c r="F69" t="s">
        <v>1059</v>
      </c>
      <c r="G69" t="s">
        <v>1059</v>
      </c>
      <c r="H69" t="s">
        <v>940</v>
      </c>
      <c r="I69" t="str">
        <f t="shared" si="1"/>
        <v>("Metal Gear Solid V: The Phantom Pain", 1, '2015-9-1', 33.43, '2018-12-25', NULL, NULL, "https://cdn.thegamesdb.net/images/original/boxart/front/23507-1.jpg"),</v>
      </c>
    </row>
    <row r="70" spans="1:9" x14ac:dyDescent="0.25">
      <c r="A70" t="s">
        <v>676</v>
      </c>
      <c r="B70">
        <v>1</v>
      </c>
      <c r="C70" t="s">
        <v>446</v>
      </c>
      <c r="D70">
        <v>0</v>
      </c>
      <c r="E70" t="s">
        <v>677</v>
      </c>
      <c r="F70" t="s">
        <v>1059</v>
      </c>
      <c r="G70" t="s">
        <v>1059</v>
      </c>
      <c r="H70" t="s">
        <v>941</v>
      </c>
      <c r="I70" t="str">
        <f t="shared" si="1"/>
        <v>("A Story About My Uncle", 1, '2014-5-25', 0, '2019-1-13', NULL, NULL, "https://cdn.thegamesdb.net/images/original/boxart/front/21324-1.jpg"),</v>
      </c>
    </row>
    <row r="71" spans="1:9" x14ac:dyDescent="0.25">
      <c r="A71" t="s">
        <v>678</v>
      </c>
      <c r="B71">
        <v>1</v>
      </c>
      <c r="C71" t="s">
        <v>447</v>
      </c>
      <c r="D71">
        <v>31.99</v>
      </c>
      <c r="E71" t="s">
        <v>679</v>
      </c>
      <c r="F71" t="s">
        <v>1059</v>
      </c>
      <c r="G71" t="s">
        <v>1059</v>
      </c>
      <c r="H71" t="s">
        <v>942</v>
      </c>
      <c r="I71" t="str">
        <f t="shared" si="1"/>
        <v>("Watch_Dogs2 Gold Edition", 1, '2016-11-15', 31.99, '2019-2-8', NULL, NULL, "https://cdn.thegamesdb.net/images/original/boxart/front/86862-1.jpg"),</v>
      </c>
    </row>
    <row r="72" spans="1:9" x14ac:dyDescent="0.25">
      <c r="A72" t="s">
        <v>680</v>
      </c>
      <c r="B72">
        <v>1</v>
      </c>
      <c r="C72" t="s">
        <v>448</v>
      </c>
      <c r="D72">
        <v>0</v>
      </c>
      <c r="E72" t="s">
        <v>681</v>
      </c>
      <c r="F72" t="s">
        <v>1059</v>
      </c>
      <c r="G72" t="s">
        <v>1059</v>
      </c>
      <c r="H72" t="s">
        <v>943</v>
      </c>
      <c r="I72" t="str">
        <f t="shared" si="1"/>
        <v>("ENSLAVED: Odyssey to the West", 1, '2013-11-25', 0, '2019-4-6', NULL, NULL, "https://cdn.thegamesdb.net/images/original/boxart/front/18206-1.jpg"),</v>
      </c>
    </row>
    <row r="73" spans="1:9" x14ac:dyDescent="0.25">
      <c r="A73" t="s">
        <v>682</v>
      </c>
      <c r="B73">
        <v>4</v>
      </c>
      <c r="C73" t="s">
        <v>449</v>
      </c>
      <c r="D73">
        <v>0</v>
      </c>
      <c r="E73" t="s">
        <v>681</v>
      </c>
      <c r="F73" t="s">
        <v>1059</v>
      </c>
      <c r="G73" t="s">
        <v>1059</v>
      </c>
      <c r="H73" t="s">
        <v>944</v>
      </c>
      <c r="I73" t="str">
        <f t="shared" si="1"/>
        <v>("PAC-MAN Championship Edition DX+", 4, '2013-9-24', 0, '2019-4-6', NULL, NULL, "https://cdn.thegamesdb.net/images/original/boxart/front/18345-1.jpg"),</v>
      </c>
    </row>
    <row r="74" spans="1:9" x14ac:dyDescent="0.25">
      <c r="A74" t="s">
        <v>683</v>
      </c>
      <c r="B74">
        <v>1</v>
      </c>
      <c r="C74" t="s">
        <v>450</v>
      </c>
      <c r="D74">
        <v>3.47</v>
      </c>
      <c r="E74" t="s">
        <v>684</v>
      </c>
      <c r="F74" t="s">
        <v>1059</v>
      </c>
      <c r="G74" t="s">
        <v>1059</v>
      </c>
      <c r="H74" t="s">
        <v>945</v>
      </c>
      <c r="I74" t="str">
        <f t="shared" si="1"/>
        <v>("Impact Winter", 1, '2017-5-22', 3.47, '2019-4-7', NULL, NULL, "https://cdn.thegamesdb.net/images/original/boxart/front/69330-1.jpg"),</v>
      </c>
    </row>
    <row r="75" spans="1:9" x14ac:dyDescent="0.25">
      <c r="A75" t="s">
        <v>685</v>
      </c>
      <c r="B75">
        <v>1</v>
      </c>
      <c r="C75" t="s">
        <v>451</v>
      </c>
      <c r="D75">
        <v>11.87</v>
      </c>
      <c r="E75" t="s">
        <v>686</v>
      </c>
      <c r="F75" t="s">
        <v>1059</v>
      </c>
      <c r="G75" t="s">
        <v>1059</v>
      </c>
      <c r="H75" t="s">
        <v>946</v>
      </c>
      <c r="I75" t="str">
        <f t="shared" si="1"/>
        <v>("Borderlands: The Pre-Sequel", 1, '2014-10-17', 11.87, '2019-4-9', NULL, NULL, "https://cdn.thegamesdb.net/images/original/boxart/front/23463-1.jpg"),</v>
      </c>
    </row>
    <row r="76" spans="1:9" x14ac:dyDescent="0.25">
      <c r="A76" t="s">
        <v>687</v>
      </c>
      <c r="B76">
        <v>2</v>
      </c>
      <c r="C76" t="s">
        <v>452</v>
      </c>
      <c r="D76">
        <v>66.63</v>
      </c>
      <c r="E76" t="s">
        <v>688</v>
      </c>
      <c r="F76" t="s">
        <v>688</v>
      </c>
      <c r="G76" t="s">
        <v>1059</v>
      </c>
      <c r="H76" t="s">
        <v>947</v>
      </c>
      <c r="I76" t="str">
        <f t="shared" si="1"/>
        <v>("Grand Theft Auto V", 2, '2015-4-13', 66.63, '2019-5-15', '2019-5-15', NULL, "https://cdn.thegamesdb.net/images/original/boxart/front/20952-1.jpg"),</v>
      </c>
    </row>
    <row r="77" spans="1:9" x14ac:dyDescent="0.25">
      <c r="A77" t="s">
        <v>689</v>
      </c>
      <c r="B77">
        <v>1</v>
      </c>
      <c r="C77" t="s">
        <v>453</v>
      </c>
      <c r="D77">
        <v>6</v>
      </c>
      <c r="E77" t="s">
        <v>690</v>
      </c>
      <c r="F77" t="s">
        <v>1059</v>
      </c>
      <c r="G77" t="s">
        <v>1059</v>
      </c>
      <c r="H77" t="s">
        <v>948</v>
      </c>
      <c r="I77" t="str">
        <f t="shared" si="1"/>
        <v>("Sleeping Dogs: Definitive Edition", 1, '2012-8-14', 6, '2019-6-29', NULL, NULL, "https://cdn.thegamesdb.net/images/original/boxart/front/10386-2.jpg"),</v>
      </c>
    </row>
    <row r="78" spans="1:9" x14ac:dyDescent="0.25">
      <c r="A78" t="s">
        <v>691</v>
      </c>
      <c r="B78">
        <v>4</v>
      </c>
      <c r="C78" t="s">
        <v>454</v>
      </c>
      <c r="D78">
        <v>0.99</v>
      </c>
      <c r="E78" t="s">
        <v>692</v>
      </c>
      <c r="F78" t="s">
        <v>1059</v>
      </c>
      <c r="G78" t="s">
        <v>1059</v>
      </c>
      <c r="H78" t="s">
        <v>949</v>
      </c>
      <c r="I78" t="str">
        <f t="shared" si="1"/>
        <v>("Day of Defeat: Source", 4, '2005-9-26', 0.99, '2019-7-9', NULL, NULL, "https://cdn.thegamesdb.net/images/original/boxart/front/4199-2.jpg"),</v>
      </c>
    </row>
    <row r="79" spans="1:9" x14ac:dyDescent="0.25">
      <c r="A79" t="s">
        <v>693</v>
      </c>
      <c r="B79">
        <v>4</v>
      </c>
      <c r="C79" t="s">
        <v>455</v>
      </c>
      <c r="D79">
        <v>0.56999999999999995</v>
      </c>
      <c r="E79" t="s">
        <v>692</v>
      </c>
      <c r="F79" t="s">
        <v>1059</v>
      </c>
      <c r="G79" t="s">
        <v>1059</v>
      </c>
      <c r="H79" t="s">
        <v>950</v>
      </c>
      <c r="I79" t="str">
        <f t="shared" si="1"/>
        <v>("Deathmatch Classic", 4, '2001-6-1', 0.57, '2019-7-9', NULL, NULL, "https://cdn.thegamesdb.net/images/original/boxart/front/18098-1.png"),</v>
      </c>
    </row>
    <row r="80" spans="1:9" x14ac:dyDescent="0.25">
      <c r="A80" t="s">
        <v>694</v>
      </c>
      <c r="B80">
        <v>4</v>
      </c>
      <c r="C80" t="s">
        <v>456</v>
      </c>
      <c r="D80">
        <v>0.56999999999999995</v>
      </c>
      <c r="E80" t="s">
        <v>692</v>
      </c>
      <c r="F80" t="s">
        <v>1059</v>
      </c>
      <c r="G80" t="s">
        <v>1059</v>
      </c>
      <c r="H80" t="s">
        <v>951</v>
      </c>
      <c r="I80" t="str">
        <f t="shared" si="1"/>
        <v>("Ricochet", 4, '2000-11-1', 0.57, '2019-7-9', NULL, NULL, "https://cdn.thegamesdb.net/images/original/boxart/front/9108-1.jpg"),</v>
      </c>
    </row>
    <row r="81" spans="1:9" x14ac:dyDescent="0.25">
      <c r="A81" t="s">
        <v>695</v>
      </c>
      <c r="B81">
        <v>4</v>
      </c>
      <c r="C81" t="s">
        <v>457</v>
      </c>
      <c r="D81">
        <v>0.99</v>
      </c>
      <c r="E81" t="s">
        <v>692</v>
      </c>
      <c r="F81" t="s">
        <v>1059</v>
      </c>
      <c r="G81" t="s">
        <v>1059</v>
      </c>
      <c r="H81" t="s">
        <v>952</v>
      </c>
      <c r="I81" t="str">
        <f t="shared" si="1"/>
        <v>("Counter-Strike: Source", 4, '2004-11-4', 0.99, '2019-7-9', NULL, NULL, "https://cdn.thegamesdb.net/images/original/boxart/front/3372-1.jpg"),</v>
      </c>
    </row>
    <row r="82" spans="1:9" x14ac:dyDescent="0.25">
      <c r="A82" t="s">
        <v>696</v>
      </c>
      <c r="B82">
        <v>1</v>
      </c>
      <c r="C82" t="s">
        <v>458</v>
      </c>
      <c r="D82">
        <v>0</v>
      </c>
      <c r="E82" t="s">
        <v>692</v>
      </c>
      <c r="F82" t="s">
        <v>1059</v>
      </c>
      <c r="G82" t="s">
        <v>1059</v>
      </c>
      <c r="H82" t="s">
        <v>953</v>
      </c>
      <c r="I82" t="str">
        <f t="shared" si="1"/>
        <v>("The Lab", 1, '2016-4-5', 0, '2019-7-9', NULL, NULL, "https://cdn.thegamesdb.net/images/original/boxart/front/66992-1.jpg"),</v>
      </c>
    </row>
    <row r="83" spans="1:9" x14ac:dyDescent="0.25">
      <c r="A83" t="s">
        <v>697</v>
      </c>
      <c r="B83">
        <v>3</v>
      </c>
      <c r="C83" t="s">
        <v>459</v>
      </c>
      <c r="D83">
        <v>12.48</v>
      </c>
      <c r="E83" t="s">
        <v>698</v>
      </c>
      <c r="F83" t="s">
        <v>698</v>
      </c>
      <c r="G83" t="s">
        <v>699</v>
      </c>
      <c r="H83" t="s">
        <v>954</v>
      </c>
      <c r="I83" t="str">
        <f t="shared" si="1"/>
        <v>("Fallout New Vegas Ultimate", 3, '2010-10-19', 12.48, '2019-7-27', '2019-7-27', '2019-12-23', "https://cdn.thegamesdb.net/images/original/boxart/front/60281-1.jpg"),</v>
      </c>
    </row>
    <row r="84" spans="1:9" x14ac:dyDescent="0.25">
      <c r="A84" t="s">
        <v>700</v>
      </c>
      <c r="B84">
        <v>1</v>
      </c>
      <c r="C84" t="s">
        <v>460</v>
      </c>
      <c r="D84">
        <v>47.47</v>
      </c>
      <c r="E84" t="s">
        <v>698</v>
      </c>
      <c r="F84" t="s">
        <v>1059</v>
      </c>
      <c r="G84" t="s">
        <v>1059</v>
      </c>
      <c r="H84" t="s">
        <v>955</v>
      </c>
      <c r="I84" t="str">
        <f t="shared" si="1"/>
        <v>("Fallout 4: Game of the Year Edition", 1, '2015-11-10', 47.47, '2019-7-27', NULL, NULL, "https://cdn.thegamesdb.net/images/original/boxart/front/29227-1.jpg"),</v>
      </c>
    </row>
    <row r="85" spans="1:9" x14ac:dyDescent="0.25">
      <c r="A85" t="s">
        <v>701</v>
      </c>
      <c r="B85">
        <v>4</v>
      </c>
      <c r="C85" t="s">
        <v>461</v>
      </c>
      <c r="D85">
        <v>0</v>
      </c>
      <c r="E85" t="s">
        <v>702</v>
      </c>
      <c r="F85" t="s">
        <v>1059</v>
      </c>
      <c r="G85" t="s">
        <v>1059</v>
      </c>
      <c r="H85" t="s">
        <v>956</v>
      </c>
      <c r="I85" t="str">
        <f t="shared" si="1"/>
        <v>("DiRT Rally", 4, '2015-12-7', 0, '2019-9-14', NULL, NULL, "https://cdn.thegamesdb.net/images/original/boxart/front/33513-1.jpg"),</v>
      </c>
    </row>
    <row r="86" spans="1:9" x14ac:dyDescent="0.25">
      <c r="A86" t="s">
        <v>703</v>
      </c>
      <c r="B86">
        <v>1</v>
      </c>
      <c r="C86" t="s">
        <v>462</v>
      </c>
      <c r="D86">
        <v>0</v>
      </c>
      <c r="E86" t="s">
        <v>704</v>
      </c>
      <c r="F86" t="s">
        <v>1059</v>
      </c>
      <c r="G86" t="s">
        <v>1059</v>
      </c>
      <c r="H86" t="s">
        <v>957</v>
      </c>
      <c r="I86" t="str">
        <f t="shared" si="1"/>
        <v>("LEGO Batman: The Videogame", 1, '2008-9-23', 0, '2019-9-20', NULL, NULL, "https://cdn.thegamesdb.net/images/original/boxart/front/8972-1.jpg"),</v>
      </c>
    </row>
    <row r="87" spans="1:9" x14ac:dyDescent="0.25">
      <c r="A87" t="s">
        <v>705</v>
      </c>
      <c r="B87">
        <v>1</v>
      </c>
      <c r="C87" t="s">
        <v>463</v>
      </c>
      <c r="D87">
        <v>0</v>
      </c>
      <c r="E87" t="s">
        <v>704</v>
      </c>
      <c r="F87" t="s">
        <v>1059</v>
      </c>
      <c r="G87" t="s">
        <v>1059</v>
      </c>
      <c r="H87" t="s">
        <v>958</v>
      </c>
      <c r="I87" t="str">
        <f t="shared" si="1"/>
        <v>("EGO Batman 2: DC Super Heroes", 1, '2012-6-19', 0, '2019-9-20', NULL, NULL, "https://cdn.thegamesdb.net/images/original/boxart/front/10668-1.jpg"),</v>
      </c>
    </row>
    <row r="88" spans="1:9" x14ac:dyDescent="0.25">
      <c r="A88" t="s">
        <v>706</v>
      </c>
      <c r="B88">
        <v>1</v>
      </c>
      <c r="C88" t="s">
        <v>396</v>
      </c>
      <c r="D88">
        <v>0</v>
      </c>
      <c r="E88" t="s">
        <v>704</v>
      </c>
      <c r="F88" t="s">
        <v>1059</v>
      </c>
      <c r="G88" t="s">
        <v>1059</v>
      </c>
      <c r="H88" t="s">
        <v>959</v>
      </c>
      <c r="I88" t="str">
        <f t="shared" si="1"/>
        <v>("LEGO Batman 3: Beyond Gotham", 1, '2014-11-11', 0, '2019-9-20', NULL, NULL, "https://cdn.thegamesdb.net/images/original/boxart/front/25080-1.jpg"),</v>
      </c>
    </row>
    <row r="89" spans="1:9" x14ac:dyDescent="0.25">
      <c r="A89" t="s">
        <v>707</v>
      </c>
      <c r="B89">
        <v>4</v>
      </c>
      <c r="C89" t="s">
        <v>464</v>
      </c>
      <c r="D89">
        <v>0</v>
      </c>
      <c r="E89" t="s">
        <v>708</v>
      </c>
      <c r="F89" t="s">
        <v>1059</v>
      </c>
      <c r="G89" t="s">
        <v>1059</v>
      </c>
      <c r="H89" t="s">
        <v>960</v>
      </c>
      <c r="I89" t="str">
        <f t="shared" si="1"/>
        <v>("Destiny 2", 4, '2017-10-24', 0, '2019-10-3', NULL, NULL, "https://cdn.thegamesdb.net/images/original/boxart/front/50624-1.jpg"),</v>
      </c>
    </row>
    <row r="90" spans="1:9" x14ac:dyDescent="0.25">
      <c r="A90" t="s">
        <v>709</v>
      </c>
      <c r="B90">
        <v>1</v>
      </c>
      <c r="C90" t="s">
        <v>465</v>
      </c>
      <c r="D90">
        <v>0</v>
      </c>
      <c r="E90" t="s">
        <v>710</v>
      </c>
      <c r="F90" t="s">
        <v>1059</v>
      </c>
      <c r="G90" t="s">
        <v>1059</v>
      </c>
      <c r="H90" t="s">
        <v>961</v>
      </c>
      <c r="I90" t="str">
        <f t="shared" si="1"/>
        <v>("Q.U.B.E. 2", 1, '2018-3-13', 0, '2019-10-24', NULL, NULL, "https://cdn.thegamesdb.net/images/original/boxart/front/53849-1.jpg"),</v>
      </c>
    </row>
    <row r="91" spans="1:9" x14ac:dyDescent="0.25">
      <c r="A91" t="s">
        <v>711</v>
      </c>
      <c r="B91">
        <v>1</v>
      </c>
      <c r="C91" t="s">
        <v>466</v>
      </c>
      <c r="D91">
        <v>0</v>
      </c>
      <c r="E91" t="s">
        <v>710</v>
      </c>
      <c r="F91" t="s">
        <v>1059</v>
      </c>
      <c r="G91" t="s">
        <v>1059</v>
      </c>
      <c r="H91" t="s">
        <v>962</v>
      </c>
      <c r="I91" t="str">
        <f t="shared" si="1"/>
        <v>("Layers of Fear", 1, '2016-2-15', 0, '2019-10-24', NULL, NULL, "https://cdn.thegamesdb.net/images/original/boxart/front/50396-1.jpg"),</v>
      </c>
    </row>
    <row r="92" spans="1:9" x14ac:dyDescent="0.25">
      <c r="A92" t="s">
        <v>712</v>
      </c>
      <c r="B92">
        <v>3</v>
      </c>
      <c r="C92" t="s">
        <v>467</v>
      </c>
      <c r="D92">
        <v>28.5</v>
      </c>
      <c r="E92" t="s">
        <v>713</v>
      </c>
      <c r="F92" t="s">
        <v>713</v>
      </c>
      <c r="G92" t="s">
        <v>714</v>
      </c>
      <c r="H92" t="s">
        <v>963</v>
      </c>
      <c r="I92" t="str">
        <f t="shared" si="1"/>
        <v>("Rise of the Tomb Raider: 20 Year Celebration", 3, '2016-1-28', 28.5, '2019-12-26', '2019-12-26', '2020-9-20', "https://cdn.thegamesdb.net/images/original/boxart/front/34835-1.jpg"),</v>
      </c>
    </row>
    <row r="93" spans="1:9" x14ac:dyDescent="0.25">
      <c r="A93" t="s">
        <v>715</v>
      </c>
      <c r="B93">
        <v>1</v>
      </c>
      <c r="C93" t="s">
        <v>468</v>
      </c>
      <c r="D93">
        <v>10.67</v>
      </c>
      <c r="E93" t="s">
        <v>716</v>
      </c>
      <c r="F93" t="s">
        <v>1059</v>
      </c>
      <c r="G93" t="s">
        <v>1059</v>
      </c>
      <c r="H93" t="s">
        <v>964</v>
      </c>
      <c r="I93" t="str">
        <f t="shared" si="1"/>
        <v>("The Elder Scrolls IV: Oblivion - Game of the Year Edition Deluxe", 1, '2006-3-20', 10.67, '2019-12-31', NULL, NULL, "https://cdn.thegamesdb.net/images/original/boxart/front/60283-1.jpg"),</v>
      </c>
    </row>
    <row r="94" spans="1:9" x14ac:dyDescent="0.25">
      <c r="A94" t="s">
        <v>717</v>
      </c>
      <c r="B94">
        <v>3</v>
      </c>
      <c r="C94" t="s">
        <v>469</v>
      </c>
      <c r="D94">
        <v>9.36</v>
      </c>
      <c r="E94" t="s">
        <v>718</v>
      </c>
      <c r="F94" t="s">
        <v>718</v>
      </c>
      <c r="G94" t="s">
        <v>719</v>
      </c>
      <c r="H94" t="s">
        <v>965</v>
      </c>
      <c r="I94" t="str">
        <f t="shared" si="1"/>
        <v>("Metro 2033 Redux", 3, '2014-8-25', 9.36, '2020-1-25', '2020-1-25', '2020-12-23', "https://cdn.thegamesdb.net/images/original/boxart/front/27774-1.jpg"),</v>
      </c>
    </row>
    <row r="95" spans="1:9" x14ac:dyDescent="0.25">
      <c r="A95" t="s">
        <v>720</v>
      </c>
      <c r="B95">
        <v>1</v>
      </c>
      <c r="C95" t="s">
        <v>469</v>
      </c>
      <c r="D95">
        <v>9.36</v>
      </c>
      <c r="E95" t="s">
        <v>718</v>
      </c>
      <c r="F95" t="s">
        <v>1059</v>
      </c>
      <c r="G95" t="s">
        <v>1059</v>
      </c>
      <c r="H95" t="s">
        <v>966</v>
      </c>
      <c r="I95" t="str">
        <f t="shared" si="1"/>
        <v>("Metro Last Light Redux", 1, '2014-8-25', 9.36, '2020-1-25', NULL, NULL, "https://cdn.thegamesdb.net/images/original/boxart/front/27777-1.jpg"),</v>
      </c>
    </row>
    <row r="96" spans="1:9" x14ac:dyDescent="0.25">
      <c r="A96" t="s">
        <v>721</v>
      </c>
      <c r="B96">
        <v>1</v>
      </c>
      <c r="C96" t="s">
        <v>470</v>
      </c>
      <c r="D96">
        <v>8.09</v>
      </c>
      <c r="E96" t="s">
        <v>722</v>
      </c>
      <c r="F96" t="s">
        <v>1059</v>
      </c>
      <c r="G96" t="s">
        <v>1059</v>
      </c>
      <c r="H96" t="s">
        <v>967</v>
      </c>
      <c r="I96" t="str">
        <f t="shared" si="1"/>
        <v>("South Park: The Stick of Truth", 1, '2014-3-4', 8.09, '2020-2-21', NULL, NULL, "https://cdn.thegamesdb.net/images/original/boxart/front/19779-1.jpg"),</v>
      </c>
    </row>
    <row r="97" spans="1:9" x14ac:dyDescent="0.25">
      <c r="A97" t="s">
        <v>723</v>
      </c>
      <c r="B97">
        <v>1</v>
      </c>
      <c r="C97" t="s">
        <v>471</v>
      </c>
      <c r="D97">
        <v>13.5</v>
      </c>
      <c r="E97" t="s">
        <v>722</v>
      </c>
      <c r="F97" t="s">
        <v>1059</v>
      </c>
      <c r="G97" t="s">
        <v>1059</v>
      </c>
      <c r="H97" t="s">
        <v>968</v>
      </c>
      <c r="I97" t="str">
        <f t="shared" si="1"/>
        <v>("South Park The Fractured But Whole", 1, '2017-10-17', 13.5, '2020-2-21', NULL, NULL, "https://cdn.thegamesdb.net/images/original/boxart/front/51672-1.jpg"),</v>
      </c>
    </row>
    <row r="98" spans="1:9" x14ac:dyDescent="0.25">
      <c r="A98" t="s">
        <v>724</v>
      </c>
      <c r="B98">
        <v>1</v>
      </c>
      <c r="C98" t="s">
        <v>472</v>
      </c>
      <c r="D98">
        <v>0</v>
      </c>
      <c r="E98" t="s">
        <v>722</v>
      </c>
      <c r="F98" t="s">
        <v>1059</v>
      </c>
      <c r="G98" t="s">
        <v>1059</v>
      </c>
      <c r="H98" t="s">
        <v>969</v>
      </c>
      <c r="I98" t="str">
        <f t="shared" si="1"/>
        <v>("Assassins Creed Syndicate", 1, '2015-10-23', 0, '2020-2-21', NULL, NULL, "https://cdn.thegamesdb.net/images/original/boxart/front/30645-1.jpg"),</v>
      </c>
    </row>
    <row r="99" spans="1:9" x14ac:dyDescent="0.25">
      <c r="A99" t="s">
        <v>725</v>
      </c>
      <c r="B99">
        <v>4</v>
      </c>
      <c r="C99" t="s">
        <v>473</v>
      </c>
      <c r="D99">
        <v>0</v>
      </c>
      <c r="E99" t="s">
        <v>726</v>
      </c>
      <c r="F99" t="s">
        <v>1059</v>
      </c>
      <c r="G99" t="s">
        <v>1059</v>
      </c>
      <c r="H99" t="s">
        <v>970</v>
      </c>
      <c r="I99" t="str">
        <f t="shared" si="1"/>
        <v>("Black Desert Online", 4, '2014-12-12', 0, '2020-2-29', NULL, NULL, "https://cdn.thegamesdb.net/images/original/boxart/front/35464-1.jpg"),</v>
      </c>
    </row>
    <row r="100" spans="1:9" x14ac:dyDescent="0.25">
      <c r="A100" t="s">
        <v>727</v>
      </c>
      <c r="B100">
        <v>1</v>
      </c>
      <c r="C100" t="s">
        <v>474</v>
      </c>
      <c r="D100">
        <v>0</v>
      </c>
      <c r="E100" t="s">
        <v>728</v>
      </c>
      <c r="F100" t="s">
        <v>1059</v>
      </c>
      <c r="G100" t="s">
        <v>1059</v>
      </c>
      <c r="H100" t="s">
        <v>971</v>
      </c>
      <c r="I100" t="str">
        <f t="shared" si="1"/>
        <v>("The Stanley Parable", 1, '2013-10-17', 0, '2020-3-20', NULL, NULL, "https://cdn.thegamesdb.net/images/original/boxart/front/18045-1.jpg"),</v>
      </c>
    </row>
    <row r="101" spans="1:9" x14ac:dyDescent="0.25">
      <c r="A101" t="s">
        <v>729</v>
      </c>
      <c r="B101">
        <v>4</v>
      </c>
      <c r="C101" t="s">
        <v>475</v>
      </c>
      <c r="D101">
        <v>0</v>
      </c>
      <c r="E101" t="s">
        <v>730</v>
      </c>
      <c r="F101" t="s">
        <v>1059</v>
      </c>
      <c r="G101" t="s">
        <v>1059</v>
      </c>
      <c r="H101" t="s">
        <v>972</v>
      </c>
      <c r="I101" t="str">
        <f t="shared" si="1"/>
        <v>("World War Z", 4, '2019-4-16', 0, '2020-3-26', NULL, NULL, "https://cdn.thegamesdb.net/images/original/boxart/front/67829-1.jpg"),</v>
      </c>
    </row>
    <row r="102" spans="1:9" x14ac:dyDescent="0.25">
      <c r="A102" t="s">
        <v>731</v>
      </c>
      <c r="B102">
        <v>1</v>
      </c>
      <c r="C102" t="s">
        <v>476</v>
      </c>
      <c r="D102">
        <v>0</v>
      </c>
      <c r="E102" t="s">
        <v>732</v>
      </c>
      <c r="F102" t="s">
        <v>1059</v>
      </c>
      <c r="G102" t="s">
        <v>1059</v>
      </c>
      <c r="H102" t="s">
        <v>973</v>
      </c>
      <c r="I102" t="str">
        <f t="shared" si="1"/>
        <v>("Uncharted: The Nathan Drake Collection", 1, '2015-10-7', 0, '2020-4-17', NULL, NULL, "https://cdn.thegamesdb.net/images/original/boxart/front/31758-1.jpg"),</v>
      </c>
    </row>
    <row r="103" spans="1:9" x14ac:dyDescent="0.25">
      <c r="A103" t="s">
        <v>733</v>
      </c>
      <c r="B103">
        <v>1</v>
      </c>
      <c r="C103" t="s">
        <v>477</v>
      </c>
      <c r="D103">
        <v>0</v>
      </c>
      <c r="E103" t="s">
        <v>732</v>
      </c>
      <c r="F103" t="s">
        <v>1059</v>
      </c>
      <c r="G103" t="s">
        <v>1059</v>
      </c>
      <c r="H103" t="s">
        <v>974</v>
      </c>
      <c r="I103" t="str">
        <f t="shared" si="1"/>
        <v>("Journey", 1, '2015-7-21', 0, '2020-4-17', NULL, NULL, "https://cdn.thegamesdb.net/images/original/boxart/front/53113-1.jpg"),</v>
      </c>
    </row>
    <row r="104" spans="1:9" x14ac:dyDescent="0.25">
      <c r="A104" t="s">
        <v>734</v>
      </c>
      <c r="B104">
        <v>1</v>
      </c>
      <c r="C104" t="s">
        <v>478</v>
      </c>
      <c r="D104">
        <v>0</v>
      </c>
      <c r="E104" t="s">
        <v>732</v>
      </c>
      <c r="F104" t="s">
        <v>1059</v>
      </c>
      <c r="G104" t="s">
        <v>1059</v>
      </c>
      <c r="H104" t="s">
        <v>975</v>
      </c>
      <c r="I104" t="str">
        <f t="shared" si="1"/>
        <v>("Just Cause 4", 1, '2018-12-4', 0, '2020-4-17', NULL, NULL, "https://cdn.thegamesdb.net/images/original/boxart/front/61061-1.jpg"),</v>
      </c>
    </row>
    <row r="105" spans="1:9" x14ac:dyDescent="0.25">
      <c r="A105" t="s">
        <v>735</v>
      </c>
      <c r="B105">
        <v>1</v>
      </c>
      <c r="C105" t="s">
        <v>479</v>
      </c>
      <c r="D105">
        <v>31.73</v>
      </c>
      <c r="E105" t="s">
        <v>736</v>
      </c>
      <c r="F105" t="s">
        <v>1059</v>
      </c>
      <c r="G105" t="s">
        <v>1059</v>
      </c>
      <c r="H105" t="s">
        <v>976</v>
      </c>
      <c r="I105" t="str">
        <f t="shared" si="1"/>
        <v>("Alien: Isolation Collection", 1, '2014-10-7', 31.73, '2020-4-26', NULL, NULL, "https://cdn.thegamesdb.net/images/original/boxart/front/19563-1.jpg"),</v>
      </c>
    </row>
    <row r="106" spans="1:9" x14ac:dyDescent="0.25">
      <c r="A106" t="s">
        <v>737</v>
      </c>
      <c r="B106">
        <v>1</v>
      </c>
      <c r="C106" t="s">
        <v>480</v>
      </c>
      <c r="D106">
        <v>0</v>
      </c>
      <c r="E106" t="s">
        <v>738</v>
      </c>
      <c r="F106" t="s">
        <v>1059</v>
      </c>
      <c r="G106" t="s">
        <v>1059</v>
      </c>
      <c r="H106" t="s">
        <v>977</v>
      </c>
      <c r="I106" t="str">
        <f t="shared" si="1"/>
        <v>("Total War: Shogun 2", 1, '2011-3-15', 0, '2020-4-27', NULL, NULL, "https://cdn.thegamesdb.net/images/original/boxart/front/918-2.jpg"),</v>
      </c>
    </row>
    <row r="107" spans="1:9" x14ac:dyDescent="0.25">
      <c r="A107" t="s">
        <v>739</v>
      </c>
      <c r="B107">
        <v>1</v>
      </c>
      <c r="C107" t="s">
        <v>481</v>
      </c>
      <c r="D107">
        <v>0</v>
      </c>
      <c r="E107" t="s">
        <v>740</v>
      </c>
      <c r="F107" t="s">
        <v>1059</v>
      </c>
      <c r="G107" t="s">
        <v>1059</v>
      </c>
      <c r="H107" t="s">
        <v>978</v>
      </c>
      <c r="I107" t="str">
        <f t="shared" si="1"/>
        <v>("Amnesia: The Dark Descent", 1, '2010-9-8', 0, '2020-4-30', NULL, NULL, "https://cdn.thegamesdb.net/images/original/boxart/front/2547-1.jpg"),</v>
      </c>
    </row>
    <row r="108" spans="1:9" x14ac:dyDescent="0.25">
      <c r="A108" t="s">
        <v>741</v>
      </c>
      <c r="B108">
        <v>2</v>
      </c>
      <c r="C108" t="s">
        <v>482</v>
      </c>
      <c r="D108">
        <v>0</v>
      </c>
      <c r="E108" t="s">
        <v>742</v>
      </c>
      <c r="F108" t="s">
        <v>742</v>
      </c>
      <c r="G108" t="s">
        <v>1059</v>
      </c>
      <c r="H108" t="s">
        <v>979</v>
      </c>
      <c r="I108" t="str">
        <f t="shared" si="1"/>
        <v>("Resident Evil HD Remaster", 2, '2015-1-20', 0, '2020-5-6', '2020-5-6', NULL, "https://cdn.thegamesdb.net/images/original/boxart/front/24957-1.jpg"),</v>
      </c>
    </row>
    <row r="109" spans="1:9" x14ac:dyDescent="0.25">
      <c r="A109" t="s">
        <v>743</v>
      </c>
      <c r="B109">
        <v>1</v>
      </c>
      <c r="C109" t="s">
        <v>483</v>
      </c>
      <c r="D109">
        <v>32.75</v>
      </c>
      <c r="E109" t="s">
        <v>742</v>
      </c>
      <c r="F109" t="s">
        <v>1059</v>
      </c>
      <c r="G109" t="s">
        <v>1059</v>
      </c>
      <c r="H109" t="s">
        <v>980</v>
      </c>
      <c r="I109" t="str">
        <f t="shared" si="1"/>
        <v>("Resident Evil 0: HD Remaster", 1, '2016-1-19', 32.75, '2020-5-6', NULL, NULL, "https://cdn.thegamesdb.net/images/original/boxart/front/32264-1.jpg"),</v>
      </c>
    </row>
    <row r="110" spans="1:9" x14ac:dyDescent="0.25">
      <c r="A110" t="s">
        <v>744</v>
      </c>
      <c r="B110">
        <v>1</v>
      </c>
      <c r="C110" t="s">
        <v>484</v>
      </c>
      <c r="D110">
        <v>0</v>
      </c>
      <c r="E110" t="s">
        <v>745</v>
      </c>
      <c r="F110" t="s">
        <v>1059</v>
      </c>
      <c r="G110" t="s">
        <v>1059</v>
      </c>
      <c r="H110" t="s">
        <v>981</v>
      </c>
      <c r="I110" t="str">
        <f t="shared" si="1"/>
        <v>("Sid Meier's Civilization VI", 1, '2016-10-21', 0, '2020-5-21', NULL, NULL, "https://cdn.thegamesdb.net/images/original/boxart/front/36612-1.jpg"),</v>
      </c>
    </row>
    <row r="111" spans="1:9" x14ac:dyDescent="0.25">
      <c r="A111" t="s">
        <v>746</v>
      </c>
      <c r="B111">
        <v>4</v>
      </c>
      <c r="C111" t="s">
        <v>485</v>
      </c>
      <c r="D111">
        <v>0</v>
      </c>
      <c r="E111" t="s">
        <v>747</v>
      </c>
      <c r="F111" t="s">
        <v>1059</v>
      </c>
      <c r="G111" t="s">
        <v>1059</v>
      </c>
      <c r="H111" t="s">
        <v>982</v>
      </c>
      <c r="I111" t="str">
        <f t="shared" si="1"/>
        <v>("FINAL FANTASY XIV Online", 4, '2017-6-20', 0, '2020-5-23', NULL, NULL, "https://cdn.thegamesdb.net/images/original/boxart/front/56035-1.jpg"),</v>
      </c>
    </row>
    <row r="112" spans="1:9" x14ac:dyDescent="0.25">
      <c r="A112" t="s">
        <v>748</v>
      </c>
      <c r="B112">
        <v>1</v>
      </c>
      <c r="C112" t="s">
        <v>486</v>
      </c>
      <c r="D112">
        <v>15.1</v>
      </c>
      <c r="E112" t="s">
        <v>749</v>
      </c>
      <c r="F112" t="s">
        <v>1059</v>
      </c>
      <c r="G112" t="s">
        <v>1059</v>
      </c>
      <c r="H112" t="s">
        <v>983</v>
      </c>
      <c r="I112" t="str">
        <f t="shared" si="1"/>
        <v>("The Evil Within", 1, '2014-10-21', 15.1, '2020-5-29', NULL, NULL, "https://cdn.thegamesdb.net/images/original/boxart/front/18859-1.jpg"),</v>
      </c>
    </row>
    <row r="113" spans="1:9" x14ac:dyDescent="0.25">
      <c r="A113" t="s">
        <v>750</v>
      </c>
      <c r="B113">
        <v>1</v>
      </c>
      <c r="C113" t="s">
        <v>487</v>
      </c>
      <c r="D113">
        <v>14.4</v>
      </c>
      <c r="E113" t="s">
        <v>751</v>
      </c>
      <c r="F113" t="s">
        <v>1059</v>
      </c>
      <c r="G113" t="s">
        <v>1059</v>
      </c>
      <c r="H113" t="s">
        <v>984</v>
      </c>
      <c r="I113" t="str">
        <f t="shared" si="1"/>
        <v>("Hellblade: Senua's Sacrifice", 1, '2017-8-8', 14.4, '2020-6-3', NULL, NULL, "https://cdn.thegamesdb.net/images/original/boxart/front/48347-1.jpg"),</v>
      </c>
    </row>
    <row r="114" spans="1:9" x14ac:dyDescent="0.25">
      <c r="A114" t="s">
        <v>752</v>
      </c>
      <c r="B114">
        <v>1</v>
      </c>
      <c r="C114" t="s">
        <v>488</v>
      </c>
      <c r="D114">
        <v>0</v>
      </c>
      <c r="E114" t="s">
        <v>753</v>
      </c>
      <c r="F114" t="s">
        <v>1059</v>
      </c>
      <c r="G114" t="s">
        <v>1059</v>
      </c>
      <c r="H114" t="s">
        <v>985</v>
      </c>
      <c r="I114" t="str">
        <f t="shared" si="1"/>
        <v>("Mirror's Edge", 1, '2009-1-13', 0, '2020-6-5', NULL, NULL, "https://cdn.thegamesdb.net/images/original/boxart/front/7635-1.jpg"),</v>
      </c>
    </row>
    <row r="115" spans="1:9" x14ac:dyDescent="0.25">
      <c r="A115" t="s">
        <v>754</v>
      </c>
      <c r="B115">
        <v>4</v>
      </c>
      <c r="C115" t="s">
        <v>489</v>
      </c>
      <c r="D115">
        <v>0</v>
      </c>
      <c r="E115" t="s">
        <v>755</v>
      </c>
      <c r="F115" t="s">
        <v>1059</v>
      </c>
      <c r="G115" t="s">
        <v>1059</v>
      </c>
      <c r="H115" t="s">
        <v>986</v>
      </c>
      <c r="I115" t="str">
        <f t="shared" si="1"/>
        <v>("Overcooked", 4, '2016-8-3', 0, '2020-6-7', NULL, NULL, "https://cdn.thegamesdb.net/images/original/boxart/front/38546-1.jpg"),</v>
      </c>
    </row>
    <row r="116" spans="1:9" x14ac:dyDescent="0.25">
      <c r="A116" t="s">
        <v>756</v>
      </c>
      <c r="B116">
        <v>4</v>
      </c>
      <c r="C116" t="s">
        <v>490</v>
      </c>
      <c r="D116">
        <v>0</v>
      </c>
      <c r="E116" t="s">
        <v>491</v>
      </c>
      <c r="F116" t="s">
        <v>1059</v>
      </c>
      <c r="G116" t="s">
        <v>1059</v>
      </c>
      <c r="H116" t="s">
        <v>987</v>
      </c>
      <c r="I116" t="str">
        <f t="shared" si="1"/>
        <v>("ARK: Survival Evolved", 4, '2015-6-2', 0, '2020-6-11', NULL, NULL, "https://cdn.thegamesdb.net/images/original/boxart/front/28903-1.jpg"),</v>
      </c>
    </row>
    <row r="117" spans="1:9" x14ac:dyDescent="0.25">
      <c r="A117" t="s">
        <v>757</v>
      </c>
      <c r="B117">
        <v>4</v>
      </c>
      <c r="C117" t="s">
        <v>491</v>
      </c>
      <c r="D117">
        <v>0</v>
      </c>
      <c r="E117" t="s">
        <v>491</v>
      </c>
      <c r="F117" t="s">
        <v>1059</v>
      </c>
      <c r="G117" t="s">
        <v>1059</v>
      </c>
      <c r="H117" t="s">
        <v>988</v>
      </c>
      <c r="I117" t="str">
        <f t="shared" si="1"/>
        <v>("SAMURAI SHODOWN NEOGEO COLLECTION", 4, '2020-6-11', 0, '2020-6-11', NULL, NULL, "https://cdn.thegamesdb.net/images/original/boxart/front/73497-1.jpg"),</v>
      </c>
    </row>
    <row r="118" spans="1:9" x14ac:dyDescent="0.25">
      <c r="A118" t="s">
        <v>758</v>
      </c>
      <c r="B118">
        <v>1</v>
      </c>
      <c r="C118" t="s">
        <v>492</v>
      </c>
      <c r="D118">
        <v>0</v>
      </c>
      <c r="E118" t="s">
        <v>759</v>
      </c>
      <c r="F118" t="s">
        <v>1059</v>
      </c>
      <c r="G118" t="s">
        <v>1059</v>
      </c>
      <c r="H118" t="s">
        <v>989</v>
      </c>
      <c r="I118" t="str">
        <f t="shared" si="1"/>
        <v>("Injustice: Gods Among Us Ultimate Edition", 1, '2013-11-12', 0, '2020-6-19', NULL, NULL, "https://cdn.thegamesdb.net/images/original/boxart/front/19101-1.png"),</v>
      </c>
    </row>
    <row r="119" spans="1:9" x14ac:dyDescent="0.25">
      <c r="A119" t="s">
        <v>760</v>
      </c>
      <c r="B119">
        <v>1</v>
      </c>
      <c r="C119" t="s">
        <v>493</v>
      </c>
      <c r="D119">
        <v>0</v>
      </c>
      <c r="E119" t="s">
        <v>759</v>
      </c>
      <c r="F119" t="s">
        <v>1059</v>
      </c>
      <c r="G119" t="s">
        <v>1059</v>
      </c>
      <c r="H119" t="s">
        <v>990</v>
      </c>
      <c r="I119" t="str">
        <f t="shared" si="1"/>
        <v>("Eye of the Beholder", 1, '1991-1-1', 0, '2020-6-19', NULL, NULL, "https://cdn.thegamesdb.net/images/original/boxart/front/20984-1.png"),</v>
      </c>
    </row>
    <row r="120" spans="1:9" x14ac:dyDescent="0.25">
      <c r="A120" t="s">
        <v>761</v>
      </c>
      <c r="B120">
        <v>1</v>
      </c>
      <c r="C120" t="s">
        <v>493</v>
      </c>
      <c r="D120">
        <v>0</v>
      </c>
      <c r="E120" t="s">
        <v>759</v>
      </c>
      <c r="F120" t="s">
        <v>1059</v>
      </c>
      <c r="G120" t="s">
        <v>1059</v>
      </c>
      <c r="H120" t="s">
        <v>991</v>
      </c>
      <c r="I120" t="str">
        <f t="shared" si="1"/>
        <v>("Eye of the Beholder II: The Legend of Darkmoon", 1, '1991-1-1', 0, '2020-6-19', NULL, NULL, "https://cdn.thegamesdb.net/images/original/boxart/front/20993-1.png"),</v>
      </c>
    </row>
    <row r="121" spans="1:9" x14ac:dyDescent="0.25">
      <c r="A121" t="s">
        <v>762</v>
      </c>
      <c r="B121">
        <v>1</v>
      </c>
      <c r="C121" t="s">
        <v>494</v>
      </c>
      <c r="D121">
        <v>0</v>
      </c>
      <c r="E121" t="s">
        <v>759</v>
      </c>
      <c r="F121" t="s">
        <v>1059</v>
      </c>
      <c r="G121" t="s">
        <v>1059</v>
      </c>
      <c r="H121" t="s">
        <v>992</v>
      </c>
      <c r="I121" t="str">
        <f t="shared" si="1"/>
        <v>("Eye of the Beholder III: Assault on Myth Drannor", 1, '1993-1-1', 0, '2020-6-19', NULL, NULL, "https://cdn.thegamesdb.net/images/original/boxart/front/20994-1.png"),</v>
      </c>
    </row>
    <row r="122" spans="1:9" x14ac:dyDescent="0.25">
      <c r="A122" t="s">
        <v>763</v>
      </c>
      <c r="B122">
        <v>1</v>
      </c>
      <c r="C122" t="s">
        <v>495</v>
      </c>
      <c r="D122">
        <v>0</v>
      </c>
      <c r="E122" t="s">
        <v>764</v>
      </c>
      <c r="F122" t="s">
        <v>1059</v>
      </c>
      <c r="G122" t="s">
        <v>1059</v>
      </c>
      <c r="H122" t="s">
        <v>993</v>
      </c>
      <c r="I122" t="str">
        <f t="shared" si="1"/>
        <v>("Pathway", 1, '2019-4-11', 0, '2020-6-23', NULL, NULL, "https://cdn.thegamesdb.net/images/original/boxart/front/64303-1.jpg"),</v>
      </c>
    </row>
    <row r="123" spans="1:9" x14ac:dyDescent="0.25">
      <c r="A123" t="s">
        <v>765</v>
      </c>
      <c r="B123">
        <v>1</v>
      </c>
      <c r="C123" t="s">
        <v>496</v>
      </c>
      <c r="D123">
        <v>0</v>
      </c>
      <c r="E123" t="s">
        <v>766</v>
      </c>
      <c r="F123" t="s">
        <v>1059</v>
      </c>
      <c r="G123" t="s">
        <v>1059</v>
      </c>
      <c r="H123" t="s">
        <v>994</v>
      </c>
      <c r="I123" t="str">
        <f t="shared" si="1"/>
        <v>("AER Memories of Old", 1, '2017-10-25', 0, '2020-6-26', NULL, NULL, "https://cdn.thegamesdb.net/images/original/boxart/front/60255-1.jpg"),</v>
      </c>
    </row>
    <row r="124" spans="1:9" x14ac:dyDescent="0.25">
      <c r="A124" t="s">
        <v>767</v>
      </c>
      <c r="B124">
        <v>1</v>
      </c>
      <c r="C124" t="s">
        <v>497</v>
      </c>
      <c r="D124">
        <v>0</v>
      </c>
      <c r="E124" t="s">
        <v>766</v>
      </c>
      <c r="F124" t="s">
        <v>1059</v>
      </c>
      <c r="G124" t="s">
        <v>1059</v>
      </c>
      <c r="H124" t="s">
        <v>995</v>
      </c>
      <c r="I124" t="str">
        <f t="shared" si="1"/>
        <v>("Stranger Things 3: The Game", 1, '2019-7-4', 0, '2020-6-26', NULL, NULL, "https://cdn.thegamesdb.net/images/original/boxart/front/62541-1.jpg"),</v>
      </c>
    </row>
    <row r="125" spans="1:9" x14ac:dyDescent="0.25">
      <c r="A125" t="s">
        <v>768</v>
      </c>
      <c r="B125">
        <v>1</v>
      </c>
      <c r="C125" t="s">
        <v>498</v>
      </c>
      <c r="D125">
        <v>0</v>
      </c>
      <c r="E125" t="s">
        <v>769</v>
      </c>
      <c r="F125" t="s">
        <v>1059</v>
      </c>
      <c r="G125" t="s">
        <v>1059</v>
      </c>
      <c r="H125" t="s">
        <v>996</v>
      </c>
      <c r="I125" t="str">
        <f t="shared" si="1"/>
        <v>("Hue", 1, '2016-8-30', 0, '2020-7-2', NULL, NULL, "https://cdn.thegamesdb.net/images/original/boxart/front/54560-1.jpg"),</v>
      </c>
    </row>
    <row r="126" spans="1:9" x14ac:dyDescent="0.25">
      <c r="A126" t="s">
        <v>770</v>
      </c>
      <c r="B126">
        <v>4</v>
      </c>
      <c r="C126" t="s">
        <v>499</v>
      </c>
      <c r="D126">
        <v>0</v>
      </c>
      <c r="E126" t="s">
        <v>771</v>
      </c>
      <c r="F126" t="s">
        <v>1059</v>
      </c>
      <c r="G126" t="s">
        <v>1059</v>
      </c>
      <c r="H126" t="s">
        <v>997</v>
      </c>
      <c r="I126" t="str">
        <f t="shared" si="1"/>
        <v>("Killing Floor 2", 4, '2015-4-21', 0, '2020-7-9', NULL, NULL, "https://cdn.thegamesdb.net/images/original/boxart/front/27439-1.jpg"),</v>
      </c>
    </row>
    <row r="127" spans="1:9" x14ac:dyDescent="0.25">
      <c r="A127" t="s">
        <v>772</v>
      </c>
      <c r="B127">
        <v>1</v>
      </c>
      <c r="C127" t="s">
        <v>500</v>
      </c>
      <c r="D127">
        <v>0</v>
      </c>
      <c r="E127" t="s">
        <v>771</v>
      </c>
      <c r="F127" t="s">
        <v>1059</v>
      </c>
      <c r="G127" t="s">
        <v>1059</v>
      </c>
      <c r="H127" t="s">
        <v>998</v>
      </c>
      <c r="I127" t="str">
        <f t="shared" si="1"/>
        <v>("Lifeless Planet: Premier Edition", 1, '2014-6-6', 0, '2020-7-9', NULL, NULL, "https://cdn.thegamesdb.net/images/original/boxart/front/78180-1.jpg"),</v>
      </c>
    </row>
    <row r="128" spans="1:9" x14ac:dyDescent="0.25">
      <c r="A128" t="s">
        <v>773</v>
      </c>
      <c r="B128">
        <v>4</v>
      </c>
      <c r="C128" t="s">
        <v>501</v>
      </c>
      <c r="D128">
        <v>0</v>
      </c>
      <c r="E128" t="s">
        <v>771</v>
      </c>
      <c r="F128" t="s">
        <v>1059</v>
      </c>
      <c r="G128" t="s">
        <v>1059</v>
      </c>
      <c r="H128" t="s">
        <v>999</v>
      </c>
      <c r="I128" t="str">
        <f t="shared" si="1"/>
        <v>("The Escapists 2", 4, '2017-8-21', 0, '2020-7-9', NULL, NULL, "https://cdn.thegamesdb.net/images/original/boxart/front/61326-1.jpg"),</v>
      </c>
    </row>
    <row r="129" spans="1:9" x14ac:dyDescent="0.25">
      <c r="A129" t="s">
        <v>774</v>
      </c>
      <c r="B129">
        <v>4</v>
      </c>
      <c r="C129" t="s">
        <v>502</v>
      </c>
      <c r="D129">
        <v>0</v>
      </c>
      <c r="E129" t="s">
        <v>775</v>
      </c>
      <c r="F129" t="s">
        <v>1059</v>
      </c>
      <c r="G129" t="s">
        <v>1059</v>
      </c>
      <c r="H129" t="s">
        <v>1000</v>
      </c>
      <c r="I129" t="str">
        <f t="shared" si="1"/>
        <v>("Torchlight II", 4, '2012-9-20', 0, '2020-7-17', NULL, NULL, "https://cdn.thegamesdb.net/images/original/boxart/front/11499-1.jpg"),</v>
      </c>
    </row>
    <row r="130" spans="1:9" x14ac:dyDescent="0.25">
      <c r="A130" t="s">
        <v>776</v>
      </c>
      <c r="B130">
        <v>1</v>
      </c>
      <c r="C130" t="s">
        <v>503</v>
      </c>
      <c r="D130">
        <v>0</v>
      </c>
      <c r="E130" t="s">
        <v>777</v>
      </c>
      <c r="F130" t="s">
        <v>1059</v>
      </c>
      <c r="G130" t="s">
        <v>1059</v>
      </c>
      <c r="H130" t="s">
        <v>1001</v>
      </c>
      <c r="I130" t="str">
        <f t="shared" si="1"/>
        <v>("Tacoma", 1, '2017-8-1', 0, '2020-7-24', NULL, NULL, "https://cdn.thegamesdb.net/images/original/boxart/front/48254-1.jpg"),</v>
      </c>
    </row>
    <row r="131" spans="1:9" x14ac:dyDescent="0.25">
      <c r="A131" t="s">
        <v>778</v>
      </c>
      <c r="B131">
        <v>1</v>
      </c>
      <c r="C131" t="s">
        <v>504</v>
      </c>
      <c r="D131">
        <v>0</v>
      </c>
      <c r="E131" t="s">
        <v>777</v>
      </c>
      <c r="F131" t="s">
        <v>1059</v>
      </c>
      <c r="G131" t="s">
        <v>1059</v>
      </c>
      <c r="H131" t="s">
        <v>1002</v>
      </c>
      <c r="I131" t="str">
        <f t="shared" ref="I131:I188" si="2">+_xlfn.CONCAT("(",A131,",",CHAR(32), B131,", ",C131,", ",D131,", ",E131,", ",F131,", ",G131,", ",H131,")",",")</f>
        <v>("Next Up Hero", 1, '2018-1-11', 0, '2020-7-24', NULL, NULL, "https://cdn.thegamesdb.net/images/original/boxart/front/74984-1.jpg"),</v>
      </c>
    </row>
    <row r="132" spans="1:9" x14ac:dyDescent="0.25">
      <c r="A132" t="s">
        <v>779</v>
      </c>
      <c r="B132">
        <v>1</v>
      </c>
      <c r="C132" t="s">
        <v>505</v>
      </c>
      <c r="D132">
        <v>0</v>
      </c>
      <c r="E132" t="s">
        <v>780</v>
      </c>
      <c r="F132" t="s">
        <v>1059</v>
      </c>
      <c r="G132" t="s">
        <v>1059</v>
      </c>
      <c r="H132" t="s">
        <v>1003</v>
      </c>
      <c r="I132" t="str">
        <f t="shared" si="2"/>
        <v>("Superbrothers: Sword &amp; Sworcery EP", 1, '2012-4-16', 0, '2020-8-3', NULL, NULL, "https://cdn.thegamesdb.net/images/original/boxart/front/9664-1.jpg"),</v>
      </c>
    </row>
    <row r="133" spans="1:9" x14ac:dyDescent="0.25">
      <c r="A133" t="s">
        <v>781</v>
      </c>
      <c r="B133">
        <v>1</v>
      </c>
      <c r="C133" t="s">
        <v>506</v>
      </c>
      <c r="D133">
        <v>0</v>
      </c>
      <c r="E133" t="s">
        <v>780</v>
      </c>
      <c r="F133" t="s">
        <v>1059</v>
      </c>
      <c r="G133" t="s">
        <v>1059</v>
      </c>
      <c r="H133" t="s">
        <v>1004</v>
      </c>
      <c r="I133" t="str">
        <f t="shared" si="2"/>
        <v>("Barony", 1, '2015-5-20', 0, '2020-8-3', NULL, NULL, "https://cdn.thegamesdb.net/images/original/boxart/front/75305-1.jpg"),</v>
      </c>
    </row>
    <row r="134" spans="1:9" x14ac:dyDescent="0.25">
      <c r="A134" t="s">
        <v>782</v>
      </c>
      <c r="B134">
        <v>1</v>
      </c>
      <c r="C134" t="s">
        <v>507</v>
      </c>
      <c r="D134">
        <v>0</v>
      </c>
      <c r="E134" t="s">
        <v>780</v>
      </c>
      <c r="F134" t="s">
        <v>1059</v>
      </c>
      <c r="G134" t="s">
        <v>1059</v>
      </c>
      <c r="H134" t="s">
        <v>1005</v>
      </c>
      <c r="I134" t="str">
        <f t="shared" si="2"/>
        <v>("20XX", 1, '2014-11-25', 0, '2020-8-3', NULL, NULL, "https://cdn.thegamesdb.net/images/original/boxart/front/34782-1.jpg"),</v>
      </c>
    </row>
    <row r="135" spans="1:9" x14ac:dyDescent="0.25">
      <c r="A135" t="s">
        <v>783</v>
      </c>
      <c r="B135">
        <v>1</v>
      </c>
      <c r="C135" t="s">
        <v>508</v>
      </c>
      <c r="D135">
        <v>0</v>
      </c>
      <c r="E135" t="s">
        <v>784</v>
      </c>
      <c r="F135" t="s">
        <v>1059</v>
      </c>
      <c r="G135" t="s">
        <v>1059</v>
      </c>
      <c r="H135" t="s">
        <v>1006</v>
      </c>
      <c r="I135" t="str">
        <f t="shared" si="2"/>
        <v>("F1 2018", 1, '2018-8-24', 0, '2020-8-8', NULL, NULL, "https://cdn.thegamesdb.net/images/original/boxart/front/70501-1.jpg"),</v>
      </c>
    </row>
    <row r="136" spans="1:9" x14ac:dyDescent="0.25">
      <c r="A136" t="s">
        <v>785</v>
      </c>
      <c r="B136">
        <v>4</v>
      </c>
      <c r="C136" t="s">
        <v>509</v>
      </c>
      <c r="D136">
        <v>37</v>
      </c>
      <c r="E136" t="s">
        <v>511</v>
      </c>
      <c r="F136" t="s">
        <v>1059</v>
      </c>
      <c r="G136" t="s">
        <v>1059</v>
      </c>
      <c r="H136" t="s">
        <v>1007</v>
      </c>
      <c r="I136" t="str">
        <f t="shared" si="2"/>
        <v>("Fall Guys: Ultimate Knockout", 4, '2020-8-4', 37, '2020-8-13', NULL, NULL, "https://cdn.thegamesdb.net/images/original/boxart/front/76338-1.jpg"),</v>
      </c>
    </row>
    <row r="137" spans="1:9" x14ac:dyDescent="0.25">
      <c r="A137" t="s">
        <v>786</v>
      </c>
      <c r="B137">
        <v>1</v>
      </c>
      <c r="C137" t="s">
        <v>510</v>
      </c>
      <c r="D137">
        <v>0</v>
      </c>
      <c r="E137" t="s">
        <v>787</v>
      </c>
      <c r="F137" t="s">
        <v>1059</v>
      </c>
      <c r="G137" t="s">
        <v>1059</v>
      </c>
      <c r="H137" t="s">
        <v>1008</v>
      </c>
      <c r="I137" t="str">
        <f t="shared" si="2"/>
        <v>("Remnant: From the Ashes", 1, '2019-8-20', 0, '2020-8-18', NULL, NULL, "https://cdn.thegamesdb.net/images/original/boxart/front/65895-1.jpg"),</v>
      </c>
    </row>
    <row r="138" spans="1:9" x14ac:dyDescent="0.25">
      <c r="A138" t="s">
        <v>788</v>
      </c>
      <c r="B138">
        <v>1</v>
      </c>
      <c r="C138" t="s">
        <v>511</v>
      </c>
      <c r="D138">
        <v>0</v>
      </c>
      <c r="E138" t="s">
        <v>787</v>
      </c>
      <c r="F138" t="s">
        <v>1059</v>
      </c>
      <c r="G138" t="s">
        <v>1059</v>
      </c>
      <c r="H138" t="s">
        <v>1009</v>
      </c>
      <c r="I138" t="str">
        <f t="shared" si="2"/>
        <v>("The Alto Collection", 1, '2020-8-13', 0, '2020-8-18', NULL, NULL, "https://cdn.thegamesdb.net/images/original/boxart/front/75786-1.jpg"),</v>
      </c>
    </row>
    <row r="139" spans="1:9" x14ac:dyDescent="0.25">
      <c r="A139" t="s">
        <v>789</v>
      </c>
      <c r="B139">
        <v>1</v>
      </c>
      <c r="C139" t="s">
        <v>512</v>
      </c>
      <c r="D139">
        <v>0</v>
      </c>
      <c r="E139" t="s">
        <v>790</v>
      </c>
      <c r="F139" t="s">
        <v>1059</v>
      </c>
      <c r="G139" t="s">
        <v>1059</v>
      </c>
      <c r="H139" t="s">
        <v>1010</v>
      </c>
      <c r="I139" t="str">
        <f t="shared" si="2"/>
        <v>("God's Trigger", 1, '2019-4-18', 0, '2020-8-21', NULL, NULL, "https://cdn.thegamesdb.net/images/original/boxart/front/69761-1.jpg"),</v>
      </c>
    </row>
    <row r="140" spans="1:9" x14ac:dyDescent="0.25">
      <c r="A140" t="s">
        <v>791</v>
      </c>
      <c r="B140">
        <v>4</v>
      </c>
      <c r="C140" t="s">
        <v>458</v>
      </c>
      <c r="D140">
        <v>0</v>
      </c>
      <c r="E140" t="s">
        <v>790</v>
      </c>
      <c r="F140" t="s">
        <v>1059</v>
      </c>
      <c r="G140" t="s">
        <v>1059</v>
      </c>
      <c r="H140" t="s">
        <v>1011</v>
      </c>
      <c r="I140" t="str">
        <f t="shared" si="2"/>
        <v>("Enter The Gungeon", 4, '2016-4-5', 0, '2020-8-21', NULL, NULL, "https://cdn.thegamesdb.net/images/original/boxart/front/37145-1.jpg"),</v>
      </c>
    </row>
    <row r="141" spans="1:9" x14ac:dyDescent="0.25">
      <c r="A141" t="s">
        <v>792</v>
      </c>
      <c r="B141">
        <v>1</v>
      </c>
      <c r="C141" t="s">
        <v>513</v>
      </c>
      <c r="D141">
        <v>0</v>
      </c>
      <c r="E141" t="s">
        <v>793</v>
      </c>
      <c r="F141" t="s">
        <v>1059</v>
      </c>
      <c r="G141" t="s">
        <v>1059</v>
      </c>
      <c r="H141" t="s">
        <v>1012</v>
      </c>
      <c r="I141" t="str">
        <f t="shared" si="2"/>
        <v>("Serious Sam: The First Encounter", 1, '2001-3-23', 0, '2020-8-24', NULL, NULL, "https://cdn.thegamesdb.net/images/original/boxart/front/5532-1.jpg"),</v>
      </c>
    </row>
    <row r="142" spans="1:9" x14ac:dyDescent="0.25">
      <c r="A142" t="s">
        <v>794</v>
      </c>
      <c r="B142">
        <v>1</v>
      </c>
      <c r="C142" t="s">
        <v>514</v>
      </c>
      <c r="D142">
        <v>0</v>
      </c>
      <c r="E142" t="s">
        <v>795</v>
      </c>
      <c r="F142" t="s">
        <v>1059</v>
      </c>
      <c r="G142" t="s">
        <v>1059</v>
      </c>
      <c r="H142" t="s">
        <v>1013</v>
      </c>
      <c r="I142" t="str">
        <f t="shared" si="2"/>
        <v>("HITMAN", 1, '2016-3-11', 0, '2020-8-27', NULL, NULL, "https://cdn.thegamesdb.net/images/original/boxart/front/44303-1.jpg"),</v>
      </c>
    </row>
    <row r="143" spans="1:9" x14ac:dyDescent="0.25">
      <c r="A143" t="s">
        <v>796</v>
      </c>
      <c r="B143">
        <v>1</v>
      </c>
      <c r="C143" t="s">
        <v>515</v>
      </c>
      <c r="D143">
        <v>0</v>
      </c>
      <c r="E143" t="s">
        <v>795</v>
      </c>
      <c r="F143" t="s">
        <v>1059</v>
      </c>
      <c r="G143" t="s">
        <v>1059</v>
      </c>
      <c r="H143" t="s">
        <v>1014</v>
      </c>
      <c r="I143" t="str">
        <f t="shared" si="2"/>
        <v>("Shadowrun Collection", 1, '2015-1-1', 0, '2020-8-27', NULL, NULL, "https://cdn.thegamesdb.net/images/original/boxart/front/87286-1.jpg"),</v>
      </c>
    </row>
    <row r="144" spans="1:9" x14ac:dyDescent="0.25">
      <c r="A144" t="s">
        <v>797</v>
      </c>
      <c r="B144">
        <v>1</v>
      </c>
      <c r="C144" t="s">
        <v>516</v>
      </c>
      <c r="D144">
        <v>0</v>
      </c>
      <c r="E144" t="s">
        <v>798</v>
      </c>
      <c r="F144" t="s">
        <v>1059</v>
      </c>
      <c r="G144" t="s">
        <v>1059</v>
      </c>
      <c r="H144" t="s">
        <v>1015</v>
      </c>
      <c r="I144" t="str">
        <f t="shared" si="2"/>
        <v>("Far Cry 3", 1, '2012-12-4', 0, '2020-9-1', NULL, NULL, "https://cdn.thegamesdb.net/images/original/boxart/front/4419-2.jpg"),</v>
      </c>
    </row>
    <row r="145" spans="1:9" x14ac:dyDescent="0.25">
      <c r="A145" t="s">
        <v>799</v>
      </c>
      <c r="B145">
        <v>1</v>
      </c>
      <c r="C145" t="s">
        <v>517</v>
      </c>
      <c r="D145">
        <v>0</v>
      </c>
      <c r="E145" t="s">
        <v>798</v>
      </c>
      <c r="F145" t="s">
        <v>1059</v>
      </c>
      <c r="G145" t="s">
        <v>1059</v>
      </c>
      <c r="H145" t="s">
        <v>1016</v>
      </c>
      <c r="I145" t="str">
        <f t="shared" si="2"/>
        <v>("Tom Clancy's The Division", 1, '2016-3-8', 0, '2020-9-1', NULL, NULL, "https://cdn.thegamesdb.net/images/original/boxart/front/18902-1.jpg"),</v>
      </c>
    </row>
    <row r="146" spans="1:9" x14ac:dyDescent="0.25">
      <c r="A146" t="s">
        <v>800</v>
      </c>
      <c r="B146">
        <v>1</v>
      </c>
      <c r="C146" t="s">
        <v>518</v>
      </c>
      <c r="D146">
        <v>0</v>
      </c>
      <c r="E146" t="s">
        <v>801</v>
      </c>
      <c r="F146" t="s">
        <v>1059</v>
      </c>
      <c r="G146" t="s">
        <v>1059</v>
      </c>
      <c r="H146" t="s">
        <v>1017</v>
      </c>
      <c r="I146" t="str">
        <f t="shared" si="2"/>
        <v>("Into The Breach", 1, '2018-2-27', 0, '2020-9-5', NULL, NULL, "https://cdn.thegamesdb.net/images/original/boxart/front/53585-1.jpg"),</v>
      </c>
    </row>
    <row r="147" spans="1:9" x14ac:dyDescent="0.25">
      <c r="A147" t="s">
        <v>802</v>
      </c>
      <c r="B147">
        <v>1</v>
      </c>
      <c r="C147" t="s">
        <v>519</v>
      </c>
      <c r="D147">
        <v>0</v>
      </c>
      <c r="E147" t="s">
        <v>803</v>
      </c>
      <c r="F147" t="s">
        <v>1059</v>
      </c>
      <c r="G147" t="s">
        <v>1059</v>
      </c>
      <c r="H147" t="s">
        <v>1018</v>
      </c>
      <c r="I147" t="str">
        <f t="shared" si="2"/>
        <v>("Football Manager 2020", 1, '2019-11-19', 0, '2020-9-17', NULL, NULL, "https://cdn.thegamesdb.net/images/original/boxart/front/68765-1.jpg"),</v>
      </c>
    </row>
    <row r="148" spans="1:9" x14ac:dyDescent="0.25">
      <c r="A148" t="s">
        <v>804</v>
      </c>
      <c r="B148">
        <v>4</v>
      </c>
      <c r="C148" t="s">
        <v>520</v>
      </c>
      <c r="D148">
        <v>0</v>
      </c>
      <c r="E148" t="s">
        <v>805</v>
      </c>
      <c r="F148" t="s">
        <v>1059</v>
      </c>
      <c r="G148" t="s">
        <v>1059</v>
      </c>
      <c r="H148" t="s">
        <v>1019</v>
      </c>
      <c r="I148" t="str">
        <f t="shared" si="2"/>
        <v>("Rocket League", 4, '2015-7-7', 0, '2020-9-23', NULL, NULL, "https://cdn.thegamesdb.net/images/original/boxart/front/29478-1.jpg"),</v>
      </c>
    </row>
    <row r="149" spans="1:9" x14ac:dyDescent="0.25">
      <c r="A149" t="s">
        <v>806</v>
      </c>
      <c r="B149">
        <v>1</v>
      </c>
      <c r="C149" t="s">
        <v>521</v>
      </c>
      <c r="D149">
        <v>0</v>
      </c>
      <c r="E149" t="s">
        <v>807</v>
      </c>
      <c r="F149" t="s">
        <v>1059</v>
      </c>
      <c r="G149" t="s">
        <v>1059</v>
      </c>
      <c r="H149" t="s">
        <v>1020</v>
      </c>
      <c r="I149" t="str">
        <f t="shared" si="2"/>
        <v>("ABZU", 1, '2016-8-2', 0, '2020-10-13', NULL, NULL, "https://cdn.thegamesdb.net/images/original/boxart/front/37529-1.jpg"),</v>
      </c>
    </row>
    <row r="150" spans="1:9" x14ac:dyDescent="0.25">
      <c r="A150" t="s">
        <v>808</v>
      </c>
      <c r="B150">
        <v>1</v>
      </c>
      <c r="C150" t="s">
        <v>522</v>
      </c>
      <c r="D150">
        <v>12.48</v>
      </c>
      <c r="E150" t="s">
        <v>809</v>
      </c>
      <c r="F150" t="s">
        <v>1059</v>
      </c>
      <c r="G150" t="s">
        <v>1059</v>
      </c>
      <c r="H150" t="s">
        <v>1021</v>
      </c>
      <c r="I150" t="str">
        <f t="shared" si="2"/>
        <v>("Bayonetta", 1, '2017-4-11', 12.48, '2020-10-16', NULL, NULL, "https://cdn.thegamesdb.net/images/original/boxart/front/44157-1.jpg"),</v>
      </c>
    </row>
    <row r="151" spans="1:9" x14ac:dyDescent="0.25">
      <c r="A151" t="s">
        <v>810</v>
      </c>
      <c r="B151">
        <v>1</v>
      </c>
      <c r="C151" t="s">
        <v>523</v>
      </c>
      <c r="D151">
        <v>0</v>
      </c>
      <c r="E151" t="s">
        <v>809</v>
      </c>
      <c r="F151" t="s">
        <v>1059</v>
      </c>
      <c r="G151" t="s">
        <v>1059</v>
      </c>
      <c r="H151" t="s">
        <v>1022</v>
      </c>
      <c r="I151" t="str">
        <f t="shared" si="2"/>
        <v>("Amnesia: A Machine for Pigs", 1, '2013-9-10', 0, '2020-10-16', NULL, NULL, "https://cdn.thegamesdb.net/images/original/boxart/front/17640-1.jpg"),</v>
      </c>
    </row>
    <row r="152" spans="1:9" x14ac:dyDescent="0.25">
      <c r="A152" t="s">
        <v>811</v>
      </c>
      <c r="B152">
        <v>1</v>
      </c>
      <c r="C152" t="s">
        <v>524</v>
      </c>
      <c r="D152">
        <v>0</v>
      </c>
      <c r="E152" t="s">
        <v>812</v>
      </c>
      <c r="F152" t="s">
        <v>1059</v>
      </c>
      <c r="G152" t="s">
        <v>1059</v>
      </c>
      <c r="H152" t="s">
        <v>1023</v>
      </c>
      <c r="I152" t="str">
        <f t="shared" si="2"/>
        <v>("Layers of Fear 2", 1, '2019-5-28', 0, '2020-10-23', NULL, NULL, "https://cdn.thegamesdb.net/images/original/boxart/front/64890-1.jpg"),</v>
      </c>
    </row>
    <row r="153" spans="1:9" x14ac:dyDescent="0.25">
      <c r="A153" t="s">
        <v>813</v>
      </c>
      <c r="B153">
        <v>4</v>
      </c>
      <c r="C153" t="s">
        <v>525</v>
      </c>
      <c r="D153">
        <v>0</v>
      </c>
      <c r="E153" t="s">
        <v>814</v>
      </c>
      <c r="F153" t="s">
        <v>1059</v>
      </c>
      <c r="G153" t="s">
        <v>1059</v>
      </c>
      <c r="H153" t="s">
        <v>1024</v>
      </c>
      <c r="I153" t="str">
        <f t="shared" si="2"/>
        <v>("Dungeons 3", 4, '2017-10-13', 0, '2020-11-9', NULL, NULL, "https://cdn.thegamesdb.net/images/original/boxart/front/55083-1.jpg"),</v>
      </c>
    </row>
    <row r="154" spans="1:9" x14ac:dyDescent="0.25">
      <c r="A154" t="s">
        <v>815</v>
      </c>
      <c r="B154">
        <v>4</v>
      </c>
      <c r="C154" t="s">
        <v>526</v>
      </c>
      <c r="D154">
        <v>0</v>
      </c>
      <c r="E154" t="s">
        <v>816</v>
      </c>
      <c r="F154" t="s">
        <v>1059</v>
      </c>
      <c r="G154" t="s">
        <v>1059</v>
      </c>
      <c r="H154" t="s">
        <v>1025</v>
      </c>
      <c r="I154" t="str">
        <f t="shared" si="2"/>
        <v>("Battlefield 3", 4, '2011-10-25', 0, '2020-12-2', NULL, NULL, "https://cdn.thegamesdb.net/images/original/boxart/front/2599-1.jpg"),</v>
      </c>
    </row>
    <row r="155" spans="1:9" x14ac:dyDescent="0.25">
      <c r="A155" t="s">
        <v>817</v>
      </c>
      <c r="B155">
        <v>1</v>
      </c>
      <c r="C155" t="s">
        <v>527</v>
      </c>
      <c r="D155">
        <v>147.1</v>
      </c>
      <c r="E155" t="s">
        <v>818</v>
      </c>
      <c r="F155" t="s">
        <v>1059</v>
      </c>
      <c r="G155" t="s">
        <v>1059</v>
      </c>
      <c r="H155" t="s">
        <v>1026</v>
      </c>
      <c r="I155" t="str">
        <f t="shared" si="2"/>
        <v>("Cyberpunk 2077", 1, '2020-12-10', 147.1, '2020-12-9', NULL, NULL, "https://cdn.thegamesdb.net/images/original/boxart/front/14517-1.jpg"),</v>
      </c>
    </row>
    <row r="156" spans="1:9" x14ac:dyDescent="0.25">
      <c r="A156" t="s">
        <v>819</v>
      </c>
      <c r="B156">
        <v>1</v>
      </c>
      <c r="C156" t="s">
        <v>528</v>
      </c>
      <c r="D156">
        <v>0</v>
      </c>
      <c r="E156" t="s">
        <v>820</v>
      </c>
      <c r="F156" t="s">
        <v>1059</v>
      </c>
      <c r="G156" t="s">
        <v>1059</v>
      </c>
      <c r="H156" t="s">
        <v>1407</v>
      </c>
      <c r="I156" t="str">
        <f t="shared" si="2"/>
        <v>("Cities: Skylines", 1, '2015-3-10', 0, '2020-12-17', NULL, NULL, "https://cdn.thegamesdb.net/images/original/boxart/front/25473-1.jpg"),</v>
      </c>
    </row>
    <row r="157" spans="1:9" x14ac:dyDescent="0.25">
      <c r="A157" t="s">
        <v>821</v>
      </c>
      <c r="B157">
        <v>1</v>
      </c>
      <c r="C157" t="s">
        <v>529</v>
      </c>
      <c r="D157">
        <v>0</v>
      </c>
      <c r="E157" t="s">
        <v>820</v>
      </c>
      <c r="F157" t="s">
        <v>1059</v>
      </c>
      <c r="G157" t="s">
        <v>1059</v>
      </c>
      <c r="H157" t="s">
        <v>1027</v>
      </c>
      <c r="I157" t="str">
        <f t="shared" si="2"/>
        <v>("Prison Architect", 1, '2012-9-25', 0, '2020-12-17', NULL, NULL, "https://cdn.thegamesdb.net/images/original/boxart/front/17162-1.jpg"),</v>
      </c>
    </row>
    <row r="158" spans="1:9" x14ac:dyDescent="0.25">
      <c r="A158" t="s">
        <v>822</v>
      </c>
      <c r="B158">
        <v>1</v>
      </c>
      <c r="C158" t="s">
        <v>503</v>
      </c>
      <c r="D158">
        <v>0</v>
      </c>
      <c r="E158" t="s">
        <v>823</v>
      </c>
      <c r="F158" t="s">
        <v>1059</v>
      </c>
      <c r="G158" t="s">
        <v>1059</v>
      </c>
      <c r="H158" t="s">
        <v>1028</v>
      </c>
      <c r="I158" t="str">
        <f t="shared" si="2"/>
        <v>("The Long Dark", 1, '2017-8-1', 0, '2020-12-19', NULL, NULL, "https://cdn.thegamesdb.net/images/original/boxart/front/23617-1.jpg"),</v>
      </c>
    </row>
    <row r="159" spans="1:9" x14ac:dyDescent="0.25">
      <c r="A159" t="s">
        <v>824</v>
      </c>
      <c r="B159">
        <v>1</v>
      </c>
      <c r="C159" t="s">
        <v>530</v>
      </c>
      <c r="D159">
        <v>0</v>
      </c>
      <c r="E159" t="s">
        <v>825</v>
      </c>
      <c r="F159" t="s">
        <v>1059</v>
      </c>
      <c r="G159" t="s">
        <v>1059</v>
      </c>
      <c r="H159" t="s">
        <v>1029</v>
      </c>
      <c r="I159" t="str">
        <f t="shared" si="2"/>
        <v>("Brigador: Up-Armored Deluxe", 1, '2016-6-2', 0, '2020-12-22', NULL, NULL, "https://cdn.thegamesdb.net/images/original/boxart/front/50152-1.jpg"),</v>
      </c>
    </row>
    <row r="160" spans="1:9" x14ac:dyDescent="0.25">
      <c r="A160" t="s">
        <v>826</v>
      </c>
      <c r="B160">
        <v>4</v>
      </c>
      <c r="C160" t="s">
        <v>531</v>
      </c>
      <c r="D160">
        <v>0</v>
      </c>
      <c r="E160" t="s">
        <v>827</v>
      </c>
      <c r="F160" t="s">
        <v>1059</v>
      </c>
      <c r="G160" t="s">
        <v>1059</v>
      </c>
      <c r="H160" t="s">
        <v>1030</v>
      </c>
      <c r="I160" t="str">
        <f t="shared" si="2"/>
        <v>("Tropico 5", 4, '2014-5-23', 0, '2020-12-24', NULL, NULL, "https://cdn.thegamesdb.net/images/original/boxart/front/19998-1.jpg"),</v>
      </c>
    </row>
    <row r="161" spans="1:9" x14ac:dyDescent="0.25">
      <c r="A161" t="s">
        <v>828</v>
      </c>
      <c r="B161">
        <v>1</v>
      </c>
      <c r="C161" t="s">
        <v>532</v>
      </c>
      <c r="D161">
        <v>0</v>
      </c>
      <c r="E161" t="s">
        <v>827</v>
      </c>
      <c r="F161" t="s">
        <v>1059</v>
      </c>
      <c r="G161" t="s">
        <v>1059</v>
      </c>
      <c r="H161" t="s">
        <v>1031</v>
      </c>
      <c r="I161" t="str">
        <f t="shared" si="2"/>
        <v>("Inside", 1, '2016-6-29', 0, '2020-12-24', NULL, NULL, "https://cdn.thegamesdb.net/images/original/boxart/front/38031-1.jpg"),</v>
      </c>
    </row>
    <row r="162" spans="1:9" x14ac:dyDescent="0.25">
      <c r="A162" t="s">
        <v>829</v>
      </c>
      <c r="B162">
        <v>1</v>
      </c>
      <c r="C162" t="s">
        <v>483</v>
      </c>
      <c r="D162">
        <v>0</v>
      </c>
      <c r="E162" t="s">
        <v>830</v>
      </c>
      <c r="F162" t="s">
        <v>1059</v>
      </c>
      <c r="G162" t="s">
        <v>1059</v>
      </c>
      <c r="H162" t="s">
        <v>1032</v>
      </c>
      <c r="I162" t="str">
        <f t="shared" si="2"/>
        <v>("Darkest Dungeon", 1, '2016-1-19', 0, '2020-12-25', NULL, NULL, "https://cdn.thegamesdb.net/images/original/boxart/front/25806-1.jpg"),</v>
      </c>
    </row>
    <row r="163" spans="1:9" x14ac:dyDescent="0.25">
      <c r="A163" t="s">
        <v>831</v>
      </c>
      <c r="B163">
        <v>1</v>
      </c>
      <c r="C163" t="s">
        <v>533</v>
      </c>
      <c r="D163">
        <v>20.09</v>
      </c>
      <c r="E163" t="s">
        <v>832</v>
      </c>
      <c r="F163" t="s">
        <v>1059</v>
      </c>
      <c r="G163" t="s">
        <v>1059</v>
      </c>
      <c r="H163" t="s">
        <v>1033</v>
      </c>
      <c r="I163" t="str">
        <f t="shared" si="2"/>
        <v>("Grand Theft Auto IV: The Complete Edition", 1, '2020-3-25', 20.09, '2020-12-31', NULL, NULL, "https://cdn.thegamesdb.net/images/original/boxart/front/88462-1.jpg"),</v>
      </c>
    </row>
    <row r="164" spans="1:9" x14ac:dyDescent="0.25">
      <c r="A164" t="s">
        <v>833</v>
      </c>
      <c r="B164">
        <v>4</v>
      </c>
      <c r="C164" t="s">
        <v>534</v>
      </c>
      <c r="D164">
        <v>0</v>
      </c>
      <c r="E164" t="s">
        <v>834</v>
      </c>
      <c r="F164" t="s">
        <v>1059</v>
      </c>
      <c r="G164" t="s">
        <v>1059</v>
      </c>
      <c r="H164" t="s">
        <v>1034</v>
      </c>
      <c r="I164" t="str">
        <f t="shared" si="2"/>
        <v>("STAR WARS Battlefront II", 4, '2017-11-17', 0, '2021-1-14', NULL, NULL, "https://cdn.thegamesdb.net/images/original/boxart/front/54115-1.jpg"),</v>
      </c>
    </row>
    <row r="165" spans="1:9" x14ac:dyDescent="0.25">
      <c r="A165" t="s">
        <v>835</v>
      </c>
      <c r="B165">
        <v>1</v>
      </c>
      <c r="C165" t="s">
        <v>535</v>
      </c>
      <c r="D165">
        <v>32.79</v>
      </c>
      <c r="E165" t="s">
        <v>836</v>
      </c>
      <c r="F165" t="s">
        <v>1059</v>
      </c>
      <c r="G165" t="s">
        <v>1059</v>
      </c>
      <c r="H165" t="s">
        <v>1035</v>
      </c>
      <c r="I165" t="str">
        <f t="shared" si="2"/>
        <v>("Resident Evil Revelations", 1, '2013-5-21', 32.79, '2021-2-15', NULL, NULL, "https://cdn.thegamesdb.net/images/original/boxart/front/15186-1.jpg"),</v>
      </c>
    </row>
    <row r="166" spans="1:9" x14ac:dyDescent="0.25">
      <c r="A166" t="s">
        <v>837</v>
      </c>
      <c r="B166">
        <v>1</v>
      </c>
      <c r="C166" t="s">
        <v>536</v>
      </c>
      <c r="D166">
        <v>39.57</v>
      </c>
      <c r="E166" t="s">
        <v>836</v>
      </c>
      <c r="F166" t="s">
        <v>1059</v>
      </c>
      <c r="G166" t="s">
        <v>1059</v>
      </c>
      <c r="H166" t="s">
        <v>1036</v>
      </c>
      <c r="I166" t="str">
        <f t="shared" si="2"/>
        <v>("Shadow of the Tomb Raider", 1, '2018-9-14', 39.57, '2021-2-15', NULL, NULL, "https://cdn.thegamesdb.net/images/original/boxart/front/53994-1.jpg"),</v>
      </c>
    </row>
    <row r="167" spans="1:9" x14ac:dyDescent="0.25">
      <c r="A167" t="s">
        <v>838</v>
      </c>
      <c r="B167">
        <v>1</v>
      </c>
      <c r="C167" t="s">
        <v>537</v>
      </c>
      <c r="D167">
        <v>0</v>
      </c>
      <c r="E167" t="s">
        <v>839</v>
      </c>
      <c r="F167" t="s">
        <v>1059</v>
      </c>
      <c r="G167" t="s">
        <v>1059</v>
      </c>
      <c r="H167" t="s">
        <v>1037</v>
      </c>
      <c r="I167" t="str">
        <f t="shared" si="2"/>
        <v>("Assassin's Creed Chronicles: China", 1, '2015-4-22', 0, '2021-2-16', NULL, NULL, "https://cdn.thegamesdb.net/images/original/boxart/front/27437-1.jpg"),</v>
      </c>
    </row>
    <row r="168" spans="1:9" x14ac:dyDescent="0.25">
      <c r="A168" t="s">
        <v>840</v>
      </c>
      <c r="B168">
        <v>1</v>
      </c>
      <c r="C168" t="s">
        <v>538</v>
      </c>
      <c r="D168">
        <v>0</v>
      </c>
      <c r="E168" t="s">
        <v>841</v>
      </c>
      <c r="F168" t="s">
        <v>1059</v>
      </c>
      <c r="G168" t="s">
        <v>1059</v>
      </c>
      <c r="H168" t="s">
        <v>1038</v>
      </c>
      <c r="I168" t="str">
        <f t="shared" si="2"/>
        <v>("Rage 2", 1, '2019-5-13', 0, '2021-2-24', NULL, NULL, "https://cdn.thegamesdb.net/images/original/boxart/front/61224-1.jpg"),</v>
      </c>
    </row>
    <row r="169" spans="1:9" x14ac:dyDescent="0.25">
      <c r="A169" t="s">
        <v>842</v>
      </c>
      <c r="B169">
        <v>1</v>
      </c>
      <c r="C169" t="s">
        <v>539</v>
      </c>
      <c r="D169">
        <v>0</v>
      </c>
      <c r="E169" t="s">
        <v>843</v>
      </c>
      <c r="F169" t="s">
        <v>1059</v>
      </c>
      <c r="G169" t="s">
        <v>1059</v>
      </c>
      <c r="H169" t="s">
        <v>1039</v>
      </c>
      <c r="I169" t="str">
        <f t="shared" si="2"/>
        <v>("The Fall", 1, '2014-5-30', 0, '2021-3-23', NULL, NULL, "https://cdn.thegamesdb.net/images/original/boxart/front/21303-1.jpg"),</v>
      </c>
    </row>
    <row r="170" spans="1:9" x14ac:dyDescent="0.25">
      <c r="A170" t="s">
        <v>844</v>
      </c>
      <c r="B170">
        <v>3</v>
      </c>
      <c r="C170" t="s">
        <v>540</v>
      </c>
      <c r="D170">
        <v>17.989999999999998</v>
      </c>
      <c r="E170" t="s">
        <v>845</v>
      </c>
      <c r="F170" t="s">
        <v>845</v>
      </c>
      <c r="G170" t="s">
        <v>845</v>
      </c>
      <c r="H170" t="s">
        <v>1040</v>
      </c>
      <c r="I170" t="str">
        <f t="shared" si="2"/>
        <v>("Assassin's Creed", 3, '2008-4-9', 17.99, '2021-3-24', '2021-3-24', '2021-3-24', "https://cdn.thegamesdb.net/images/original/boxart/front/12-1.jpg"),</v>
      </c>
    </row>
    <row r="171" spans="1:9" x14ac:dyDescent="0.25">
      <c r="A171" t="s">
        <v>846</v>
      </c>
      <c r="B171">
        <v>1</v>
      </c>
      <c r="C171" t="s">
        <v>478</v>
      </c>
      <c r="D171">
        <v>0</v>
      </c>
      <c r="E171" t="s">
        <v>847</v>
      </c>
      <c r="F171" t="s">
        <v>1059</v>
      </c>
      <c r="G171" t="s">
        <v>1059</v>
      </c>
      <c r="H171" t="s">
        <v>1041</v>
      </c>
      <c r="I171" t="str">
        <f t="shared" si="2"/>
        <v>("Subnautica", 1, '2018-12-4', 0, '2021-3-29', NULL, NULL, "https://cdn.thegamesdb.net/images/original/boxart/front/62243-1.jpg"),</v>
      </c>
    </row>
    <row r="172" spans="1:9" x14ac:dyDescent="0.25">
      <c r="A172" t="s">
        <v>848</v>
      </c>
      <c r="B172">
        <v>1</v>
      </c>
      <c r="C172" t="s">
        <v>541</v>
      </c>
      <c r="D172">
        <v>0</v>
      </c>
      <c r="E172" t="s">
        <v>847</v>
      </c>
      <c r="F172" t="s">
        <v>1059</v>
      </c>
      <c r="G172" t="s">
        <v>1059</v>
      </c>
      <c r="H172" t="s">
        <v>1042</v>
      </c>
      <c r="I172" t="str">
        <f t="shared" si="2"/>
        <v>("The Witness", 1, '2016-1-26', 0, '2021-3-29', NULL, NULL, "https://cdn.thegamesdb.net/images/original/boxart/front/17111-1.jpg"),</v>
      </c>
    </row>
    <row r="173" spans="1:9" x14ac:dyDescent="0.25">
      <c r="A173" t="s">
        <v>849</v>
      </c>
      <c r="B173">
        <v>1</v>
      </c>
      <c r="C173" t="s">
        <v>542</v>
      </c>
      <c r="D173">
        <v>0</v>
      </c>
      <c r="E173" t="s">
        <v>847</v>
      </c>
      <c r="F173" t="s">
        <v>1059</v>
      </c>
      <c r="G173" t="s">
        <v>1059</v>
      </c>
      <c r="H173" t="s">
        <v>1043</v>
      </c>
      <c r="I173" t="str">
        <f t="shared" si="2"/>
        <v>("ASTRO BOT Rescue Mission", 1, '2018-10-2', 0, '2021-3-29', NULL, NULL, "https://cdn.thegamesdb.net/images/original/boxart/front/61209-1.jpg"),</v>
      </c>
    </row>
    <row r="174" spans="1:9" x14ac:dyDescent="0.25">
      <c r="A174" t="s">
        <v>850</v>
      </c>
      <c r="B174">
        <v>1</v>
      </c>
      <c r="C174" t="s">
        <v>385</v>
      </c>
      <c r="D174">
        <v>24.59</v>
      </c>
      <c r="E174" t="s">
        <v>851</v>
      </c>
      <c r="F174" t="s">
        <v>1059</v>
      </c>
      <c r="G174" t="s">
        <v>1059</v>
      </c>
      <c r="H174" t="s">
        <v>1044</v>
      </c>
      <c r="I174" t="str">
        <f t="shared" si="2"/>
        <v>("Resident Evil 5 Gold Edition", 1, '2009-9-15', 24.59, '2021-4-18', NULL, NULL, "https://cdn.thegamesdb.net/images/original/boxart/front/57-2.jpg"),</v>
      </c>
    </row>
    <row r="175" spans="1:9" x14ac:dyDescent="0.25">
      <c r="A175" t="s">
        <v>852</v>
      </c>
      <c r="B175">
        <v>1</v>
      </c>
      <c r="C175" t="s">
        <v>543</v>
      </c>
      <c r="D175">
        <v>0</v>
      </c>
      <c r="E175" t="s">
        <v>853</v>
      </c>
      <c r="F175" t="s">
        <v>1059</v>
      </c>
      <c r="G175" t="s">
        <v>1059</v>
      </c>
      <c r="H175" t="s">
        <v>1045</v>
      </c>
      <c r="I175" t="str">
        <f t="shared" si="2"/>
        <v>("Horizon Zero Dawn: Complete Edition", 1, '2017-12-5', 0, '2021-4-20', NULL, NULL, "https://cdn.thegamesdb.net/images/original/boxart/front/51667-1.jpg"),</v>
      </c>
    </row>
    <row r="176" spans="1:9" x14ac:dyDescent="0.25">
      <c r="A176" t="s">
        <v>854</v>
      </c>
      <c r="B176">
        <v>1</v>
      </c>
      <c r="C176" t="s">
        <v>386</v>
      </c>
      <c r="D176">
        <v>0</v>
      </c>
      <c r="E176" t="s">
        <v>853</v>
      </c>
      <c r="F176" t="s">
        <v>1059</v>
      </c>
      <c r="G176" t="s">
        <v>1059</v>
      </c>
      <c r="H176" t="s">
        <v>1046</v>
      </c>
      <c r="I176" t="str">
        <f t="shared" si="2"/>
        <v>("Deponia: The Complete Journey", 1, '2014-7-8', 0, '2021-4-20', NULL, NULL, "https://cdn.thegamesdb.net/images/original/boxart/front/22649-1.jpg"),</v>
      </c>
    </row>
    <row r="177" spans="1:9" x14ac:dyDescent="0.25">
      <c r="A177" t="s">
        <v>855</v>
      </c>
      <c r="B177">
        <v>1</v>
      </c>
      <c r="C177" t="s">
        <v>544</v>
      </c>
      <c r="D177">
        <v>0</v>
      </c>
      <c r="E177" t="s">
        <v>853</v>
      </c>
      <c r="F177" t="s">
        <v>1059</v>
      </c>
      <c r="G177" t="s">
        <v>1059</v>
      </c>
      <c r="H177" t="s">
        <v>1047</v>
      </c>
      <c r="I177" t="str">
        <f t="shared" si="2"/>
        <v>("Ken Follett's The Pillars of the Earth", 1, '2017-8-15', 0, '2021-4-20', NULL, NULL, "https://cdn.thegamesdb.net/images/original/boxart/front/61920-1.jpg"),</v>
      </c>
    </row>
    <row r="178" spans="1:9" x14ac:dyDescent="0.25">
      <c r="A178" t="s">
        <v>856</v>
      </c>
      <c r="B178">
        <v>1</v>
      </c>
      <c r="C178" t="s">
        <v>545</v>
      </c>
      <c r="D178">
        <v>0</v>
      </c>
      <c r="E178" t="s">
        <v>857</v>
      </c>
      <c r="F178" t="s">
        <v>1059</v>
      </c>
      <c r="G178" t="s">
        <v>1059</v>
      </c>
      <c r="H178" t="s">
        <v>1048</v>
      </c>
      <c r="I178" t="str">
        <f t="shared" si="2"/>
        <v>("Little Nightmares", 1, '2017-4-28', 0, '2021-5-28', NULL, NULL, "https://cdn.thegamesdb.net/images/original/boxart/front/51981-1.jpg"),</v>
      </c>
    </row>
    <row r="179" spans="1:9" x14ac:dyDescent="0.25">
      <c r="A179" t="s">
        <v>858</v>
      </c>
      <c r="B179">
        <v>4</v>
      </c>
      <c r="C179" t="s">
        <v>546</v>
      </c>
      <c r="D179">
        <v>0</v>
      </c>
      <c r="E179" t="s">
        <v>857</v>
      </c>
      <c r="F179" t="s">
        <v>1059</v>
      </c>
      <c r="G179" t="s">
        <v>1059</v>
      </c>
      <c r="H179" t="s">
        <v>1049</v>
      </c>
      <c r="I179" t="str">
        <f t="shared" si="2"/>
        <v>("Among Us", 4, '2018-8-18', 0, '2021-5-28', NULL, NULL, "https://cdn.thegamesdb.net/images/original/boxart/front/77267-1.jpg"),</v>
      </c>
    </row>
    <row r="180" spans="1:9" x14ac:dyDescent="0.25">
      <c r="A180" t="s">
        <v>859</v>
      </c>
      <c r="B180">
        <v>4</v>
      </c>
      <c r="C180" t="s">
        <v>547</v>
      </c>
      <c r="D180">
        <v>0</v>
      </c>
      <c r="E180" t="s">
        <v>860</v>
      </c>
      <c r="F180" t="s">
        <v>1059</v>
      </c>
      <c r="G180" t="s">
        <v>1059</v>
      </c>
      <c r="H180" t="s">
        <v>1050</v>
      </c>
      <c r="I180" t="str">
        <f t="shared" si="2"/>
        <v>("Battlefield 4", 4, '2013-10-29', 0, '2021-6-2', NULL, NULL, "https://cdn.thegamesdb.net/images/original/boxart/front/16691-1.jpg"),</v>
      </c>
    </row>
    <row r="181" spans="1:9" x14ac:dyDescent="0.25">
      <c r="A181" t="s">
        <v>861</v>
      </c>
      <c r="B181">
        <v>1</v>
      </c>
      <c r="C181" t="s">
        <v>548</v>
      </c>
      <c r="D181">
        <v>0</v>
      </c>
      <c r="E181" t="s">
        <v>862</v>
      </c>
      <c r="F181" t="s">
        <v>1059</v>
      </c>
      <c r="G181" t="s">
        <v>1059</v>
      </c>
      <c r="H181" t="s">
        <v>1051</v>
      </c>
      <c r="I181" t="str">
        <f t="shared" si="2"/>
        <v>("Frostpunk", 1, '2018-4-24', 0, '2021-6-3', NULL, NULL, "https://cdn.thegamesdb.net/images/original/boxart/front/54996-1.jpg"),</v>
      </c>
    </row>
    <row r="182" spans="1:9" x14ac:dyDescent="0.25">
      <c r="A182" t="s">
        <v>863</v>
      </c>
      <c r="B182">
        <v>1</v>
      </c>
      <c r="C182" t="s">
        <v>549</v>
      </c>
      <c r="D182">
        <v>0</v>
      </c>
      <c r="E182" t="s">
        <v>864</v>
      </c>
      <c r="F182" t="s">
        <v>1059</v>
      </c>
      <c r="G182" t="s">
        <v>1059</v>
      </c>
      <c r="H182" t="s">
        <v>1052</v>
      </c>
      <c r="I182" t="str">
        <f t="shared" si="2"/>
        <v>("Control", 1, '2019-8-27', 0, '2021-6-10', NULL, NULL, "https://cdn.thegamesdb.net/images/original/boxart/front/64817-1.jpg"),</v>
      </c>
    </row>
    <row r="183" spans="1:9" x14ac:dyDescent="0.25">
      <c r="A183" t="s">
        <v>865</v>
      </c>
      <c r="B183">
        <v>4</v>
      </c>
      <c r="C183" t="s">
        <v>550</v>
      </c>
      <c r="D183">
        <v>0</v>
      </c>
      <c r="E183" t="s">
        <v>864</v>
      </c>
      <c r="F183" t="s">
        <v>1059</v>
      </c>
      <c r="G183" t="s">
        <v>1059</v>
      </c>
      <c r="H183" t="s">
        <v>1053</v>
      </c>
      <c r="I183" t="str">
        <f t="shared" si="2"/>
        <v>("Genshin Impact", 4, '2020-9-28', 0, '2021-6-10', NULL, NULL, "https://cdn.thegamesdb.net/images/original/boxart/front/78243-1.jpg"),</v>
      </c>
    </row>
    <row r="184" spans="1:9" x14ac:dyDescent="0.25">
      <c r="A184" t="s">
        <v>866</v>
      </c>
      <c r="B184">
        <v>1</v>
      </c>
      <c r="C184" t="s">
        <v>551</v>
      </c>
      <c r="D184">
        <v>0</v>
      </c>
      <c r="E184" t="s">
        <v>867</v>
      </c>
      <c r="F184" t="s">
        <v>1059</v>
      </c>
      <c r="G184" t="s">
        <v>1059</v>
      </c>
      <c r="H184" t="s">
        <v>1054</v>
      </c>
      <c r="I184" t="str">
        <f t="shared" si="2"/>
        <v>("Sonic Mania", 1, '2017-8-29', 0, '2021-6-24', NULL, NULL, "https://cdn.thegamesdb.net/images/original/boxart/front/46074-1.jpg"),</v>
      </c>
    </row>
    <row r="185" spans="1:9" x14ac:dyDescent="0.25">
      <c r="A185" t="s">
        <v>868</v>
      </c>
      <c r="B185">
        <v>1</v>
      </c>
      <c r="C185" t="s">
        <v>552</v>
      </c>
      <c r="D185">
        <v>29.99</v>
      </c>
      <c r="E185" t="s">
        <v>869</v>
      </c>
      <c r="F185" t="s">
        <v>1059</v>
      </c>
      <c r="G185" t="s">
        <v>1059</v>
      </c>
      <c r="H185" t="s">
        <v>1055</v>
      </c>
      <c r="I185" t="str">
        <f t="shared" si="2"/>
        <v>("BioShock 2", 1, '2010-2-9', 29.99, '2021-7-8', NULL, NULL, "https://cdn.thegamesdb.net/images/original/boxart/front/649-2.jpg"),</v>
      </c>
    </row>
    <row r="186" spans="1:9" x14ac:dyDescent="0.25">
      <c r="A186" t="s">
        <v>870</v>
      </c>
      <c r="B186">
        <v>1</v>
      </c>
      <c r="C186" t="s">
        <v>553</v>
      </c>
      <c r="D186">
        <v>0</v>
      </c>
      <c r="E186" t="s">
        <v>869</v>
      </c>
      <c r="F186" t="s">
        <v>1059</v>
      </c>
      <c r="G186" t="s">
        <v>1059</v>
      </c>
      <c r="H186" t="s">
        <v>1056</v>
      </c>
      <c r="I186" t="str">
        <f t="shared" si="2"/>
        <v>("BioShock Infinite", 1, '2013-3-26', 0, '2021-7-8', NULL, NULL, "https://cdn.thegamesdb.net/images/original/boxart/front/936-1.jpg"),</v>
      </c>
    </row>
    <row r="187" spans="1:9" x14ac:dyDescent="0.25">
      <c r="A187" t="s">
        <v>871</v>
      </c>
      <c r="B187">
        <v>4</v>
      </c>
      <c r="C187" t="s">
        <v>484</v>
      </c>
      <c r="D187">
        <v>0</v>
      </c>
      <c r="E187" t="s">
        <v>872</v>
      </c>
      <c r="F187" t="s">
        <v>1059</v>
      </c>
      <c r="G187" t="s">
        <v>1059</v>
      </c>
      <c r="H187" t="s">
        <v>1057</v>
      </c>
      <c r="I187" t="str">
        <f t="shared" si="2"/>
        <v>("Battlefield 1", 4, '2016-10-21', 0, '2021-7-23', NULL, NULL, "https://cdn.thegamesdb.net/images/original/boxart/front/36615-1.jpg"),</v>
      </c>
    </row>
    <row r="188" spans="1:9" x14ac:dyDescent="0.25">
      <c r="A188" t="s">
        <v>873</v>
      </c>
      <c r="B188">
        <v>4</v>
      </c>
      <c r="C188" t="s">
        <v>554</v>
      </c>
      <c r="D188">
        <v>0</v>
      </c>
      <c r="E188" t="s">
        <v>874</v>
      </c>
      <c r="F188" t="s">
        <v>1059</v>
      </c>
      <c r="G188" t="s">
        <v>1059</v>
      </c>
      <c r="H188" t="s">
        <v>1058</v>
      </c>
      <c r="I188" t="str">
        <f t="shared" si="2"/>
        <v>("Battlefield V", 4, '2018-11-20', 0, '2021-8-2', NULL, NULL, "https://cdn.thegamesdb.net/images/original/boxart/front/55756-1.jpg"),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7"/>
  <sheetViews>
    <sheetView workbookViewId="0"/>
  </sheetViews>
  <sheetFormatPr baseColWidth="10" defaultRowHeight="15" x14ac:dyDescent="0.25"/>
  <cols>
    <col min="1" max="1" width="169.42578125" bestFit="1" customWidth="1"/>
  </cols>
  <sheetData>
    <row r="1" spans="1:1" x14ac:dyDescent="0.25">
      <c r="A1" t="s">
        <v>1408</v>
      </c>
    </row>
    <row r="2" spans="1:1" x14ac:dyDescent="0.25">
      <c r="A2" t="s">
        <v>1060</v>
      </c>
    </row>
    <row r="3" spans="1:1" x14ac:dyDescent="0.25">
      <c r="A3" t="s">
        <v>1409</v>
      </c>
    </row>
    <row r="4" spans="1:1" x14ac:dyDescent="0.25">
      <c r="A4" t="s">
        <v>1410</v>
      </c>
    </row>
    <row r="5" spans="1:1" x14ac:dyDescent="0.25">
      <c r="A5" t="s">
        <v>1061</v>
      </c>
    </row>
    <row r="6" spans="1:1" x14ac:dyDescent="0.25">
      <c r="A6" t="s">
        <v>1411</v>
      </c>
    </row>
    <row r="7" spans="1:1" x14ac:dyDescent="0.25">
      <c r="A7" t="s">
        <v>1412</v>
      </c>
    </row>
    <row r="8" spans="1:1" x14ac:dyDescent="0.25">
      <c r="A8" t="s">
        <v>1062</v>
      </c>
    </row>
    <row r="9" spans="1:1" x14ac:dyDescent="0.25">
      <c r="A9" t="s">
        <v>1413</v>
      </c>
    </row>
    <row r="10" spans="1:1" x14ac:dyDescent="0.25">
      <c r="A10" t="s">
        <v>1063</v>
      </c>
    </row>
    <row r="11" spans="1:1" x14ac:dyDescent="0.25">
      <c r="A11" t="s">
        <v>1414</v>
      </c>
    </row>
    <row r="12" spans="1:1" x14ac:dyDescent="0.25">
      <c r="A12" t="s">
        <v>1415</v>
      </c>
    </row>
    <row r="13" spans="1:1" x14ac:dyDescent="0.25">
      <c r="A13" t="s">
        <v>1416</v>
      </c>
    </row>
    <row r="14" spans="1:1" x14ac:dyDescent="0.25">
      <c r="A14" t="s">
        <v>1417</v>
      </c>
    </row>
    <row r="15" spans="1:1" x14ac:dyDescent="0.25">
      <c r="A15" t="s">
        <v>1418</v>
      </c>
    </row>
    <row r="16" spans="1:1" x14ac:dyDescent="0.25">
      <c r="A16" t="s">
        <v>1419</v>
      </c>
    </row>
    <row r="17" spans="1:1" x14ac:dyDescent="0.25">
      <c r="A17" t="s">
        <v>1420</v>
      </c>
    </row>
    <row r="18" spans="1:1" x14ac:dyDescent="0.25">
      <c r="A18" t="s">
        <v>1064</v>
      </c>
    </row>
    <row r="19" spans="1:1" x14ac:dyDescent="0.25">
      <c r="A19" t="s">
        <v>1065</v>
      </c>
    </row>
    <row r="20" spans="1:1" x14ac:dyDescent="0.25">
      <c r="A20" t="s">
        <v>1066</v>
      </c>
    </row>
    <row r="21" spans="1:1" x14ac:dyDescent="0.25">
      <c r="A21" t="s">
        <v>1067</v>
      </c>
    </row>
    <row r="22" spans="1:1" x14ac:dyDescent="0.25">
      <c r="A22" t="s">
        <v>1068</v>
      </c>
    </row>
    <row r="23" spans="1:1" x14ac:dyDescent="0.25">
      <c r="A23" t="s">
        <v>1069</v>
      </c>
    </row>
    <row r="24" spans="1:1" x14ac:dyDescent="0.25">
      <c r="A24" t="s">
        <v>1070</v>
      </c>
    </row>
    <row r="25" spans="1:1" x14ac:dyDescent="0.25">
      <c r="A25" t="s">
        <v>1071</v>
      </c>
    </row>
    <row r="26" spans="1:1" x14ac:dyDescent="0.25">
      <c r="A26" t="s">
        <v>1072</v>
      </c>
    </row>
    <row r="27" spans="1:1" x14ac:dyDescent="0.25">
      <c r="A27" t="s">
        <v>1073</v>
      </c>
    </row>
    <row r="28" spans="1:1" x14ac:dyDescent="0.25">
      <c r="A28" t="s">
        <v>1074</v>
      </c>
    </row>
    <row r="29" spans="1:1" x14ac:dyDescent="0.25">
      <c r="A29" t="s">
        <v>1075</v>
      </c>
    </row>
    <row r="30" spans="1:1" x14ac:dyDescent="0.25">
      <c r="A30" t="s">
        <v>1421</v>
      </c>
    </row>
    <row r="31" spans="1:1" x14ac:dyDescent="0.25">
      <c r="A31" t="s">
        <v>1076</v>
      </c>
    </row>
    <row r="32" spans="1:1" x14ac:dyDescent="0.25">
      <c r="A32" t="s">
        <v>1422</v>
      </c>
    </row>
    <row r="33" spans="1:1" x14ac:dyDescent="0.25">
      <c r="A33" t="s">
        <v>1423</v>
      </c>
    </row>
    <row r="34" spans="1:1" x14ac:dyDescent="0.25">
      <c r="A34" t="s">
        <v>1077</v>
      </c>
    </row>
    <row r="35" spans="1:1" x14ac:dyDescent="0.25">
      <c r="A35" t="s">
        <v>1078</v>
      </c>
    </row>
    <row r="36" spans="1:1" x14ac:dyDescent="0.25">
      <c r="A36" t="s">
        <v>1079</v>
      </c>
    </row>
    <row r="37" spans="1:1" x14ac:dyDescent="0.25">
      <c r="A37" t="s">
        <v>1424</v>
      </c>
    </row>
    <row r="38" spans="1:1" x14ac:dyDescent="0.25">
      <c r="A38" t="s">
        <v>1080</v>
      </c>
    </row>
    <row r="39" spans="1:1" x14ac:dyDescent="0.25">
      <c r="A39" t="s">
        <v>1081</v>
      </c>
    </row>
    <row r="40" spans="1:1" x14ac:dyDescent="0.25">
      <c r="A40" t="s">
        <v>1425</v>
      </c>
    </row>
    <row r="41" spans="1:1" x14ac:dyDescent="0.25">
      <c r="A41" t="s">
        <v>1082</v>
      </c>
    </row>
    <row r="42" spans="1:1" x14ac:dyDescent="0.25">
      <c r="A42" t="s">
        <v>1426</v>
      </c>
    </row>
    <row r="43" spans="1:1" x14ac:dyDescent="0.25">
      <c r="A43" t="s">
        <v>1083</v>
      </c>
    </row>
    <row r="44" spans="1:1" x14ac:dyDescent="0.25">
      <c r="A44" t="s">
        <v>1084</v>
      </c>
    </row>
    <row r="45" spans="1:1" x14ac:dyDescent="0.25">
      <c r="A45" t="s">
        <v>1427</v>
      </c>
    </row>
    <row r="46" spans="1:1" x14ac:dyDescent="0.25">
      <c r="A46" t="s">
        <v>1085</v>
      </c>
    </row>
    <row r="47" spans="1:1" x14ac:dyDescent="0.25">
      <c r="A47" t="s">
        <v>1086</v>
      </c>
    </row>
    <row r="48" spans="1:1" x14ac:dyDescent="0.25">
      <c r="A48" t="s">
        <v>1087</v>
      </c>
    </row>
    <row r="49" spans="1:1" x14ac:dyDescent="0.25">
      <c r="A49" t="s">
        <v>1428</v>
      </c>
    </row>
    <row r="50" spans="1:1" x14ac:dyDescent="0.25">
      <c r="A50" t="s">
        <v>1429</v>
      </c>
    </row>
    <row r="51" spans="1:1" x14ac:dyDescent="0.25">
      <c r="A51" t="s">
        <v>1088</v>
      </c>
    </row>
    <row r="52" spans="1:1" x14ac:dyDescent="0.25">
      <c r="A52" t="s">
        <v>1089</v>
      </c>
    </row>
    <row r="53" spans="1:1" x14ac:dyDescent="0.25">
      <c r="A53" t="s">
        <v>1090</v>
      </c>
    </row>
    <row r="54" spans="1:1" x14ac:dyDescent="0.25">
      <c r="A54" t="s">
        <v>1430</v>
      </c>
    </row>
    <row r="55" spans="1:1" x14ac:dyDescent="0.25">
      <c r="A55" t="s">
        <v>1431</v>
      </c>
    </row>
    <row r="56" spans="1:1" x14ac:dyDescent="0.25">
      <c r="A56" t="s">
        <v>1091</v>
      </c>
    </row>
    <row r="57" spans="1:1" x14ac:dyDescent="0.25">
      <c r="A57" t="s">
        <v>1092</v>
      </c>
    </row>
    <row r="58" spans="1:1" x14ac:dyDescent="0.25">
      <c r="A58" t="s">
        <v>1093</v>
      </c>
    </row>
    <row r="59" spans="1:1" x14ac:dyDescent="0.25">
      <c r="A59" t="s">
        <v>1094</v>
      </c>
    </row>
    <row r="60" spans="1:1" x14ac:dyDescent="0.25">
      <c r="A60" t="s">
        <v>1095</v>
      </c>
    </row>
    <row r="61" spans="1:1" x14ac:dyDescent="0.25">
      <c r="A61" t="s">
        <v>1432</v>
      </c>
    </row>
    <row r="62" spans="1:1" x14ac:dyDescent="0.25">
      <c r="A62" t="s">
        <v>1096</v>
      </c>
    </row>
    <row r="63" spans="1:1" x14ac:dyDescent="0.25">
      <c r="A63" t="s">
        <v>1097</v>
      </c>
    </row>
    <row r="64" spans="1:1" x14ac:dyDescent="0.25">
      <c r="A64" t="s">
        <v>1098</v>
      </c>
    </row>
    <row r="65" spans="1:1" x14ac:dyDescent="0.25">
      <c r="A65" t="s">
        <v>1099</v>
      </c>
    </row>
    <row r="66" spans="1:1" x14ac:dyDescent="0.25">
      <c r="A66" t="s">
        <v>1100</v>
      </c>
    </row>
    <row r="67" spans="1:1" x14ac:dyDescent="0.25">
      <c r="A67" t="s">
        <v>1101</v>
      </c>
    </row>
    <row r="68" spans="1:1" x14ac:dyDescent="0.25">
      <c r="A68" t="s">
        <v>1102</v>
      </c>
    </row>
    <row r="69" spans="1:1" x14ac:dyDescent="0.25">
      <c r="A69" t="s">
        <v>1103</v>
      </c>
    </row>
    <row r="70" spans="1:1" x14ac:dyDescent="0.25">
      <c r="A70" t="s">
        <v>1104</v>
      </c>
    </row>
    <row r="71" spans="1:1" x14ac:dyDescent="0.25">
      <c r="A71" t="s">
        <v>1105</v>
      </c>
    </row>
    <row r="72" spans="1:1" x14ac:dyDescent="0.25">
      <c r="A72" t="s">
        <v>1106</v>
      </c>
    </row>
    <row r="73" spans="1:1" x14ac:dyDescent="0.25">
      <c r="A73" t="s">
        <v>1107</v>
      </c>
    </row>
    <row r="74" spans="1:1" x14ac:dyDescent="0.25">
      <c r="A74" t="s">
        <v>1108</v>
      </c>
    </row>
    <row r="75" spans="1:1" x14ac:dyDescent="0.25">
      <c r="A75" t="s">
        <v>1433</v>
      </c>
    </row>
    <row r="76" spans="1:1" x14ac:dyDescent="0.25">
      <c r="A76" t="s">
        <v>1109</v>
      </c>
    </row>
    <row r="77" spans="1:1" x14ac:dyDescent="0.25">
      <c r="A77" t="s">
        <v>1110</v>
      </c>
    </row>
    <row r="78" spans="1:1" x14ac:dyDescent="0.25">
      <c r="A78" t="s">
        <v>1111</v>
      </c>
    </row>
    <row r="79" spans="1:1" x14ac:dyDescent="0.25">
      <c r="A79" t="s">
        <v>1112</v>
      </c>
    </row>
    <row r="80" spans="1:1" x14ac:dyDescent="0.25">
      <c r="A80" t="s">
        <v>1113</v>
      </c>
    </row>
    <row r="81" spans="1:1" x14ac:dyDescent="0.25">
      <c r="A81" t="s">
        <v>1114</v>
      </c>
    </row>
    <row r="82" spans="1:1" x14ac:dyDescent="0.25">
      <c r="A82" t="s">
        <v>1434</v>
      </c>
    </row>
    <row r="83" spans="1:1" x14ac:dyDescent="0.25">
      <c r="A83" t="s">
        <v>1115</v>
      </c>
    </row>
    <row r="84" spans="1:1" x14ac:dyDescent="0.25">
      <c r="A84" t="s">
        <v>1116</v>
      </c>
    </row>
    <row r="85" spans="1:1" x14ac:dyDescent="0.25">
      <c r="A85" t="s">
        <v>1117</v>
      </c>
    </row>
    <row r="86" spans="1:1" x14ac:dyDescent="0.25">
      <c r="A86" t="s">
        <v>1118</v>
      </c>
    </row>
    <row r="87" spans="1:1" x14ac:dyDescent="0.25">
      <c r="A87" t="s">
        <v>1119</v>
      </c>
    </row>
    <row r="88" spans="1:1" x14ac:dyDescent="0.25">
      <c r="A88" t="s">
        <v>1120</v>
      </c>
    </row>
    <row r="89" spans="1:1" x14ac:dyDescent="0.25">
      <c r="A89" t="s">
        <v>1121</v>
      </c>
    </row>
    <row r="90" spans="1:1" x14ac:dyDescent="0.25">
      <c r="A90" t="s">
        <v>1122</v>
      </c>
    </row>
    <row r="91" spans="1:1" x14ac:dyDescent="0.25">
      <c r="A91" t="s">
        <v>1435</v>
      </c>
    </row>
    <row r="92" spans="1:1" x14ac:dyDescent="0.25">
      <c r="A92" t="s">
        <v>1123</v>
      </c>
    </row>
    <row r="93" spans="1:1" x14ac:dyDescent="0.25">
      <c r="A93" t="s">
        <v>1436</v>
      </c>
    </row>
    <row r="94" spans="1:1" x14ac:dyDescent="0.25">
      <c r="A94" t="s">
        <v>1124</v>
      </c>
    </row>
    <row r="95" spans="1:1" x14ac:dyDescent="0.25">
      <c r="A95" t="s">
        <v>1125</v>
      </c>
    </row>
    <row r="96" spans="1:1" x14ac:dyDescent="0.25">
      <c r="A96" t="s">
        <v>1126</v>
      </c>
    </row>
    <row r="97" spans="1:1" x14ac:dyDescent="0.25">
      <c r="A97" t="s">
        <v>1127</v>
      </c>
    </row>
    <row r="98" spans="1:1" x14ac:dyDescent="0.25">
      <c r="A98" t="s">
        <v>1128</v>
      </c>
    </row>
    <row r="99" spans="1:1" x14ac:dyDescent="0.25">
      <c r="A99" t="s">
        <v>1129</v>
      </c>
    </row>
    <row r="100" spans="1:1" x14ac:dyDescent="0.25">
      <c r="A100" t="s">
        <v>1130</v>
      </c>
    </row>
    <row r="101" spans="1:1" x14ac:dyDescent="0.25">
      <c r="A101" t="s">
        <v>1131</v>
      </c>
    </row>
    <row r="102" spans="1:1" x14ac:dyDescent="0.25">
      <c r="A102" t="s">
        <v>1132</v>
      </c>
    </row>
    <row r="103" spans="1:1" x14ac:dyDescent="0.25">
      <c r="A103" t="s">
        <v>1133</v>
      </c>
    </row>
    <row r="104" spans="1:1" x14ac:dyDescent="0.25">
      <c r="A104" t="s">
        <v>1134</v>
      </c>
    </row>
    <row r="105" spans="1:1" x14ac:dyDescent="0.25">
      <c r="A105" t="s">
        <v>1135</v>
      </c>
    </row>
    <row r="106" spans="1:1" x14ac:dyDescent="0.25">
      <c r="A106" t="s">
        <v>1136</v>
      </c>
    </row>
    <row r="107" spans="1:1" x14ac:dyDescent="0.25">
      <c r="A107" t="s">
        <v>1437</v>
      </c>
    </row>
    <row r="108" spans="1:1" x14ac:dyDescent="0.25">
      <c r="A108" t="s">
        <v>1137</v>
      </c>
    </row>
    <row r="109" spans="1:1" x14ac:dyDescent="0.25">
      <c r="A109" t="s">
        <v>1138</v>
      </c>
    </row>
    <row r="110" spans="1:1" x14ac:dyDescent="0.25">
      <c r="A110" t="s">
        <v>1139</v>
      </c>
    </row>
    <row r="111" spans="1:1" x14ac:dyDescent="0.25">
      <c r="A111" t="s">
        <v>1140</v>
      </c>
    </row>
    <row r="112" spans="1:1" x14ac:dyDescent="0.25">
      <c r="A112" t="s">
        <v>1141</v>
      </c>
    </row>
    <row r="113" spans="1:1" x14ac:dyDescent="0.25">
      <c r="A113" t="s">
        <v>1142</v>
      </c>
    </row>
    <row r="114" spans="1:1" x14ac:dyDescent="0.25">
      <c r="A114" t="s">
        <v>1143</v>
      </c>
    </row>
    <row r="115" spans="1:1" x14ac:dyDescent="0.25">
      <c r="A115" t="s">
        <v>1144</v>
      </c>
    </row>
    <row r="116" spans="1:1" x14ac:dyDescent="0.25">
      <c r="A116" t="s">
        <v>1145</v>
      </c>
    </row>
    <row r="117" spans="1:1" x14ac:dyDescent="0.25">
      <c r="A117" t="s">
        <v>1146</v>
      </c>
    </row>
    <row r="118" spans="1:1" x14ac:dyDescent="0.25">
      <c r="A118" t="s">
        <v>1147</v>
      </c>
    </row>
    <row r="119" spans="1:1" x14ac:dyDescent="0.25">
      <c r="A119" t="s">
        <v>1148</v>
      </c>
    </row>
    <row r="120" spans="1:1" x14ac:dyDescent="0.25">
      <c r="A120" t="s">
        <v>1149</v>
      </c>
    </row>
    <row r="121" spans="1:1" x14ac:dyDescent="0.25">
      <c r="A121" t="s">
        <v>1150</v>
      </c>
    </row>
    <row r="122" spans="1:1" x14ac:dyDescent="0.25">
      <c r="A122" t="s">
        <v>1151</v>
      </c>
    </row>
    <row r="123" spans="1:1" x14ac:dyDescent="0.25">
      <c r="A123" t="s">
        <v>1152</v>
      </c>
    </row>
    <row r="124" spans="1:1" x14ac:dyDescent="0.25">
      <c r="A124" t="s">
        <v>1153</v>
      </c>
    </row>
    <row r="125" spans="1:1" x14ac:dyDescent="0.25">
      <c r="A125" t="s">
        <v>1154</v>
      </c>
    </row>
    <row r="126" spans="1:1" x14ac:dyDescent="0.25">
      <c r="A126" t="s">
        <v>1155</v>
      </c>
    </row>
    <row r="127" spans="1:1" x14ac:dyDescent="0.25">
      <c r="A127" t="s">
        <v>1156</v>
      </c>
    </row>
    <row r="128" spans="1:1" x14ac:dyDescent="0.25">
      <c r="A128" t="s">
        <v>1157</v>
      </c>
    </row>
    <row r="129" spans="1:1" x14ac:dyDescent="0.25">
      <c r="A129" t="s">
        <v>1158</v>
      </c>
    </row>
    <row r="130" spans="1:1" x14ac:dyDescent="0.25">
      <c r="A130" t="s">
        <v>1159</v>
      </c>
    </row>
    <row r="131" spans="1:1" x14ac:dyDescent="0.25">
      <c r="A131" t="s">
        <v>1160</v>
      </c>
    </row>
    <row r="132" spans="1:1" x14ac:dyDescent="0.25">
      <c r="A132" t="s">
        <v>1161</v>
      </c>
    </row>
    <row r="133" spans="1:1" x14ac:dyDescent="0.25">
      <c r="A133" t="s">
        <v>1162</v>
      </c>
    </row>
    <row r="134" spans="1:1" x14ac:dyDescent="0.25">
      <c r="A134" t="s">
        <v>1163</v>
      </c>
    </row>
    <row r="135" spans="1:1" x14ac:dyDescent="0.25">
      <c r="A135" t="s">
        <v>1164</v>
      </c>
    </row>
    <row r="136" spans="1:1" x14ac:dyDescent="0.25">
      <c r="A136" t="s">
        <v>1165</v>
      </c>
    </row>
    <row r="137" spans="1:1" x14ac:dyDescent="0.25">
      <c r="A137" t="s">
        <v>1166</v>
      </c>
    </row>
    <row r="138" spans="1:1" x14ac:dyDescent="0.25">
      <c r="A138" t="s">
        <v>1167</v>
      </c>
    </row>
    <row r="139" spans="1:1" x14ac:dyDescent="0.25">
      <c r="A139" t="s">
        <v>1168</v>
      </c>
    </row>
    <row r="140" spans="1:1" x14ac:dyDescent="0.25">
      <c r="A140" t="s">
        <v>1169</v>
      </c>
    </row>
    <row r="141" spans="1:1" x14ac:dyDescent="0.25">
      <c r="A141" t="s">
        <v>1170</v>
      </c>
    </row>
    <row r="142" spans="1:1" x14ac:dyDescent="0.25">
      <c r="A142" t="s">
        <v>1171</v>
      </c>
    </row>
    <row r="143" spans="1:1" x14ac:dyDescent="0.25">
      <c r="A143" t="s">
        <v>1172</v>
      </c>
    </row>
    <row r="144" spans="1:1" x14ac:dyDescent="0.25">
      <c r="A144" t="s">
        <v>1173</v>
      </c>
    </row>
    <row r="145" spans="1:1" x14ac:dyDescent="0.25">
      <c r="A145" t="s">
        <v>1174</v>
      </c>
    </row>
    <row r="146" spans="1:1" x14ac:dyDescent="0.25">
      <c r="A146" t="s">
        <v>1175</v>
      </c>
    </row>
    <row r="147" spans="1:1" x14ac:dyDescent="0.25">
      <c r="A147" t="s">
        <v>1176</v>
      </c>
    </row>
    <row r="148" spans="1:1" x14ac:dyDescent="0.25">
      <c r="A148" t="s">
        <v>1177</v>
      </c>
    </row>
    <row r="149" spans="1:1" x14ac:dyDescent="0.25">
      <c r="A149" t="s">
        <v>1178</v>
      </c>
    </row>
    <row r="150" spans="1:1" x14ac:dyDescent="0.25">
      <c r="A150" t="s">
        <v>1179</v>
      </c>
    </row>
    <row r="151" spans="1:1" x14ac:dyDescent="0.25">
      <c r="A151" t="s">
        <v>1180</v>
      </c>
    </row>
    <row r="152" spans="1:1" x14ac:dyDescent="0.25">
      <c r="A152" t="s">
        <v>1181</v>
      </c>
    </row>
    <row r="153" spans="1:1" x14ac:dyDescent="0.25">
      <c r="A153" t="s">
        <v>1182</v>
      </c>
    </row>
    <row r="154" spans="1:1" x14ac:dyDescent="0.25">
      <c r="A154" t="s">
        <v>1183</v>
      </c>
    </row>
    <row r="155" spans="1:1" x14ac:dyDescent="0.25">
      <c r="A155" t="s">
        <v>1438</v>
      </c>
    </row>
    <row r="156" spans="1:1" x14ac:dyDescent="0.25">
      <c r="A156" t="s">
        <v>1184</v>
      </c>
    </row>
    <row r="157" spans="1:1" x14ac:dyDescent="0.25">
      <c r="A157" t="s">
        <v>1185</v>
      </c>
    </row>
    <row r="158" spans="1:1" x14ac:dyDescent="0.25">
      <c r="A158" t="s">
        <v>1186</v>
      </c>
    </row>
    <row r="159" spans="1:1" x14ac:dyDescent="0.25">
      <c r="A159" t="s">
        <v>1187</v>
      </c>
    </row>
    <row r="160" spans="1:1" x14ac:dyDescent="0.25">
      <c r="A160" t="s">
        <v>1188</v>
      </c>
    </row>
    <row r="161" spans="1:1" x14ac:dyDescent="0.25">
      <c r="A161" t="s">
        <v>1189</v>
      </c>
    </row>
    <row r="162" spans="1:1" x14ac:dyDescent="0.25">
      <c r="A162" t="s">
        <v>1190</v>
      </c>
    </row>
    <row r="163" spans="1:1" x14ac:dyDescent="0.25">
      <c r="A163" t="s">
        <v>1191</v>
      </c>
    </row>
    <row r="164" spans="1:1" x14ac:dyDescent="0.25">
      <c r="A164" t="s">
        <v>1192</v>
      </c>
    </row>
    <row r="165" spans="1:1" x14ac:dyDescent="0.25">
      <c r="A165" t="s">
        <v>1193</v>
      </c>
    </row>
    <row r="166" spans="1:1" x14ac:dyDescent="0.25">
      <c r="A166" t="s">
        <v>1194</v>
      </c>
    </row>
    <row r="167" spans="1:1" x14ac:dyDescent="0.25">
      <c r="A167" t="s">
        <v>1195</v>
      </c>
    </row>
    <row r="168" spans="1:1" x14ac:dyDescent="0.25">
      <c r="A168" t="s">
        <v>1196</v>
      </c>
    </row>
    <row r="169" spans="1:1" x14ac:dyDescent="0.25">
      <c r="A169" t="s">
        <v>1439</v>
      </c>
    </row>
    <row r="170" spans="1:1" x14ac:dyDescent="0.25">
      <c r="A170" t="s">
        <v>1197</v>
      </c>
    </row>
    <row r="171" spans="1:1" x14ac:dyDescent="0.25">
      <c r="A171" t="s">
        <v>1198</v>
      </c>
    </row>
    <row r="172" spans="1:1" x14ac:dyDescent="0.25">
      <c r="A172" t="s">
        <v>1199</v>
      </c>
    </row>
    <row r="173" spans="1:1" x14ac:dyDescent="0.25">
      <c r="A173" t="s">
        <v>1200</v>
      </c>
    </row>
    <row r="174" spans="1:1" x14ac:dyDescent="0.25">
      <c r="A174" t="s">
        <v>1201</v>
      </c>
    </row>
    <row r="175" spans="1:1" x14ac:dyDescent="0.25">
      <c r="A175" t="s">
        <v>1202</v>
      </c>
    </row>
    <row r="176" spans="1:1" x14ac:dyDescent="0.25">
      <c r="A176" t="s">
        <v>1203</v>
      </c>
    </row>
    <row r="177" spans="1:1" x14ac:dyDescent="0.25">
      <c r="A177" t="s">
        <v>1204</v>
      </c>
    </row>
    <row r="178" spans="1:1" x14ac:dyDescent="0.25">
      <c r="A178" t="s">
        <v>1205</v>
      </c>
    </row>
    <row r="179" spans="1:1" x14ac:dyDescent="0.25">
      <c r="A179" t="s">
        <v>1206</v>
      </c>
    </row>
    <row r="180" spans="1:1" x14ac:dyDescent="0.25">
      <c r="A180" t="s">
        <v>1207</v>
      </c>
    </row>
    <row r="181" spans="1:1" x14ac:dyDescent="0.25">
      <c r="A181" t="s">
        <v>1208</v>
      </c>
    </row>
    <row r="182" spans="1:1" x14ac:dyDescent="0.25">
      <c r="A182" t="s">
        <v>1209</v>
      </c>
    </row>
    <row r="183" spans="1:1" x14ac:dyDescent="0.25">
      <c r="A183" t="s">
        <v>1210</v>
      </c>
    </row>
    <row r="184" spans="1:1" x14ac:dyDescent="0.25">
      <c r="A184" t="s">
        <v>1211</v>
      </c>
    </row>
    <row r="185" spans="1:1" x14ac:dyDescent="0.25">
      <c r="A185" t="s">
        <v>1212</v>
      </c>
    </row>
    <row r="186" spans="1:1" x14ac:dyDescent="0.25">
      <c r="A186" t="s">
        <v>1213</v>
      </c>
    </row>
    <row r="187" spans="1:1" x14ac:dyDescent="0.25">
      <c r="A187" t="s">
        <v>1214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D A A B Q S w M E F A A C A A g A M m 4 F U 8 0 7 h 9 m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X m 6 7 k 4 2 + j C u j T 7 U C 3 Y A U E s D B B Q A A g A I A D J u B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b g V T T S C B 3 J s A A A D c A A A A E w A c A E Z v c m 1 1 b G F z L 1 N l Y 3 R p b 2 4 x L m 0 g o h g A K K A U A A A A A A A A A A A A A A A A A A A A A A A A A A A A Z Y 4 x C 8 I w E I X 3 Q P 7 D E R e F I j i X b C 6 C I p o x l H J t j z a Q p J C k g 4 j / 3 d R a H L z l H s d 7 3 7 t I b T K j B 7 X s Q 8 k Z Z 3 H A Q B 1 s R N f U D k O E H h 0 J k G A p c Q Z 5 r s H 0 5 P P l 8 l C 3 8 / 6 I C R u M t B V 2 b N E O Y 0 y i g D W e p b 5 T m o J X x v e W V r d M Y a J q V y z I r 7 m e u z J 4 a X h q 1 Q 7 k U P 5 Y p 0 R O i s 9 H 1 U v P r I o z 4 / 8 h 5 R t Q S w E C L Q A U A A I A C A A y b g V T z T u H 2 a U A A A D 1 A A A A E g A A A A A A A A A A A A A A A A A A A A A A Q 2 9 u Z m l n L 1 B h Y 2 t h Z 2 U u e G 1 s U E s B A i 0 A F A A C A A g A M m 4 F U w / K 6 a u k A A A A 6 Q A A A B M A A A A A A A A A A A A A A A A A 8 Q A A A F t D b 2 5 0 Z W 5 0 X 1 R 5 c G V z X S 5 4 b W x Q S w E C L Q A U A A I A C A A y b g V T T S C B 3 J s A A A D c A A A A E w A A A A A A A A A A A A A A A A D i A Q A A R m 9 y b X V s Y X M v U 2 V j d G l v b j E u b V B L B Q Y A A A A A A w A D A M I A A A D K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F A A A A A A A A G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l 9 t Y X J z J T I w Z 2 F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i X 2 1 h c n N f Z 2 F t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V U M T g 6 N D k 6 M z c u N D A w M D I 0 M F o i I C 8 + P E V u d H J 5 I F R 5 c G U 9 I k Z p b G x D b 2 x 1 b W 5 U e X B l c y I g V m F s d W U 9 I n N B Z 1 l H Q W d r U E N R a 0 p C Z z 0 9 I i A v P j x F b n R y e S B U e X B l P S J G a W x s Q 2 9 s d W 1 u T m F t Z X M i I F Z h b H V l P S J z W y Z x d W 9 0 O 2 d h b W V f a W Q m c X V v d D s s J n F 1 b 3 Q 7 Y 2 9 k J n F 1 b 3 Q 7 L C Z x d W 9 0 O 3 R p d G x l J n F 1 b 3 Q 7 L C Z x d W 9 0 O 3 N 0 Y X R 1 c y Z x d W 9 0 O y w m c X V v d D t y Z W x l Y X N l X 2 R h d G U m c X V v d D s s J n F 1 b 3 Q 7 c H J p Y 2 U m c X V v d D s s J n F 1 b 3 Q 7 c H V y Y 2 h h c 2 V f Z G F 0 Z S Z x d W 9 0 O y w m c X V v d D t z d G F y d F 9 k Y X R l J n F 1 b 3 Q 7 L C Z x d W 9 0 O 2 Z p b m l z a F 9 k Y X R l J n F 1 b 3 Q 7 L C Z x d W 9 0 O 2 N v d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y Z x d W 9 0 O 2 d h b W V f a W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1 5 U 3 F s L 2 x v Y 2 F s a G 9 z d D t k Y l 9 t Y X J z L 2 R i X 2 1 h c n M v Z G J f b W F y c y 5 n Y W 1 l X 2 d l b n J l L n t n Y W 1 l X 2 l k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N e V N x b C 9 s b 2 N h b G h v c 3 Q 7 Z G J f b W F y c y 9 k Y l 9 t Y X J z L 2 R i X 2 1 h c n M u Z 2 F t Z V 9 w b G F 0 Z m 9 y b S 5 7 Z 2 F t Z V 9 p Z C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T X l T c W w v b G 9 j Y W x o b 3 N 0 O 2 R i X 2 1 h c n M v Z G J f b W F y c y 9 k Y l 9 t Y X J z L n N 0 Y X R 1 c y 5 7 c 3 R h d H V z X 2 l k L D B 9 J n F 1 b 3 Q 7 L C Z x d W 9 0 O 0 t l e U N v b H V t b k N v d W 5 0 J n F 1 b 3 Q 7 O j F 9 X S w m c X V v d D t j b 2 x 1 b W 5 J Z G V u d G l 0 a W V z J n F 1 b 3 Q 7 O l s m c X V v d D t T Z X J 2 Z X I u R G F 0 Y W J h c 2 V c X C 8 y L 0 1 5 U 3 F s L 2 x v Y 2 F s a G 9 z d D t k Y l 9 t Y X J z L 2 R i X 2 1 h c n M v Z G J f b W F y c y 5 n Y W 1 l L n t n Y W 1 l X 2 l k L D B 9 J n F 1 b 3 Q 7 L C Z x d W 9 0 O 1 N l c n Z l c i 5 E Y X R h Y m F z Z V x c L z I v T X l T c W w v b G 9 j Y W x o b 3 N 0 O 2 R i X 2 1 h c n M v Z G J f b W F y c y 9 k Y l 9 t Y X J z L m d h b W U u e 2 N v Z C w x f S Z x d W 9 0 O y w m c X V v d D t T Z X J 2 Z X I u R G F 0 Y W J h c 2 V c X C 8 y L 0 1 5 U 3 F s L 2 x v Y 2 F s a G 9 z d D t k Y l 9 t Y X J z L 2 R i X 2 1 h c n M v Z G J f b W F y c y 5 n Y W 1 l L n t 0 a X R s Z S w y f S Z x d W 9 0 O y w m c X V v d D t T Z X J 2 Z X I u R G F 0 Y W J h c 2 V c X C 8 y L 0 1 5 U 3 F s L 2 x v Y 2 F s a G 9 z d D t k Y l 9 t Y X J z L 2 R i X 2 1 h c n M v Z G J f b W F y c y 5 n Y W 1 l L n t z d G F 0 d X M s M 3 0 m c X V v d D s s J n F 1 b 3 Q 7 U 2 V y d m V y L k R h d G F i Y X N l X F w v M i 9 N e V N x b C 9 s b 2 N h b G h v c 3 Q 7 Z G J f b W F y c y 9 k Y l 9 t Y X J z L 2 R i X 2 1 h c n M u Z 2 F t Z S 5 7 c m V s Z W F z Z V 9 k Y X R l L D R 9 J n F 1 b 3 Q 7 L C Z x d W 9 0 O 1 N l c n Z l c i 5 E Y X R h Y m F z Z V x c L z I v T X l T c W w v b G 9 j Y W x o b 3 N 0 O 2 R i X 2 1 h c n M v Z G J f b W F y c y 9 k Y l 9 t Y X J z L m d h b W U u e 3 B y a W N l L D V 9 J n F 1 b 3 Q 7 L C Z x d W 9 0 O 1 N l c n Z l c i 5 E Y X R h Y m F z Z V x c L z I v T X l T c W w v b G 9 j Y W x o b 3 N 0 O 2 R i X 2 1 h c n M v Z G J f b W F y c y 9 k Y l 9 t Y X J z L m d h b W U u e 3 B 1 c m N o Y X N l X 2 R h d G U s N n 0 m c X V v d D s s J n F 1 b 3 Q 7 U 2 V y d m V y L k R h d G F i Y X N l X F w v M i 9 N e V N x b C 9 s b 2 N h b G h v c 3 Q 7 Z G J f b W F y c y 9 k Y l 9 t Y X J z L 2 R i X 2 1 h c n M u Z 2 F t Z S 5 7 c 3 R h c n R f Z G F 0 Z S w 3 f S Z x d W 9 0 O y w m c X V v d D t T Z X J 2 Z X I u R G F 0 Y W J h c 2 V c X C 8 y L 0 1 5 U 3 F s L 2 x v Y 2 F s a G 9 z d D t k Y l 9 t Y X J z L 2 R i X 2 1 h c n M v Z G J f b W F y c y 5 n Y W 1 l L n t m a W 5 p c 2 h f Z G F 0 Z S w 4 f S Z x d W 9 0 O y w m c X V v d D t T Z X J 2 Z X I u R G F 0 Y W J h c 2 V c X C 8 y L 0 1 5 U 3 F s L 2 x v Y 2 F s a G 9 z d D t k Y l 9 t Y X J z L 2 R i X 2 1 h c n M v Z G J f b W F y c y 5 n Y W 1 l L n t j b 3 Z l c i w 5 f S Z x d W 9 0 O 1 0 s J n F 1 b 3 Q 7 Q 2 9 s d W 1 u Q 2 9 1 b n Q m c X V v d D s 6 M T A s J n F 1 b 3 Q 7 S 2 V 5 Q 2 9 s d W 1 u T m F t Z X M m c X V v d D s 6 W y Z x d W 9 0 O 2 d h b W V f a W Q m c X V v d D t d L C Z x d W 9 0 O 0 N v b H V t b k l k Z W 5 0 a X R p Z X M m c X V v d D s 6 W y Z x d W 9 0 O 1 N l c n Z l c i 5 E Y X R h Y m F z Z V x c L z I v T X l T c W w v b G 9 j Y W x o b 3 N 0 O 2 R i X 2 1 h c n M v Z G J f b W F y c y 9 k Y l 9 t Y X J z L m d h b W U u e 2 d h b W V f a W Q s M H 0 m c X V v d D s s J n F 1 b 3 Q 7 U 2 V y d m V y L k R h d G F i Y X N l X F w v M i 9 N e V N x b C 9 s b 2 N h b G h v c 3 Q 7 Z G J f b W F y c y 9 k Y l 9 t Y X J z L 2 R i X 2 1 h c n M u Z 2 F t Z S 5 7 Y 2 9 k L D F 9 J n F 1 b 3 Q 7 L C Z x d W 9 0 O 1 N l c n Z l c i 5 E Y X R h Y m F z Z V x c L z I v T X l T c W w v b G 9 j Y W x o b 3 N 0 O 2 R i X 2 1 h c n M v Z G J f b W F y c y 9 k Y l 9 t Y X J z L m d h b W U u e 3 R p d G x l L D J 9 J n F 1 b 3 Q 7 L C Z x d W 9 0 O 1 N l c n Z l c i 5 E Y X R h Y m F z Z V x c L z I v T X l T c W w v b G 9 j Y W x o b 3 N 0 O 2 R i X 2 1 h c n M v Z G J f b W F y c y 9 k Y l 9 t Y X J z L m d h b W U u e 3 N 0 Y X R 1 c y w z f S Z x d W 9 0 O y w m c X V v d D t T Z X J 2 Z X I u R G F 0 Y W J h c 2 V c X C 8 y L 0 1 5 U 3 F s L 2 x v Y 2 F s a G 9 z d D t k Y l 9 t Y X J z L 2 R i X 2 1 h c n M v Z G J f b W F y c y 5 n Y W 1 l L n t y Z W x l Y X N l X 2 R h d G U s N H 0 m c X V v d D s s J n F 1 b 3 Q 7 U 2 V y d m V y L k R h d G F i Y X N l X F w v M i 9 N e V N x b C 9 s b 2 N h b G h v c 3 Q 7 Z G J f b W F y c y 9 k Y l 9 t Y X J z L 2 R i X 2 1 h c n M u Z 2 F t Z S 5 7 c H J p Y 2 U s N X 0 m c X V v d D s s J n F 1 b 3 Q 7 U 2 V y d m V y L k R h d G F i Y X N l X F w v M i 9 N e V N x b C 9 s b 2 N h b G h v c 3 Q 7 Z G J f b W F y c y 9 k Y l 9 t Y X J z L 2 R i X 2 1 h c n M u Z 2 F t Z S 5 7 c H V y Y 2 h h c 2 V f Z G F 0 Z S w 2 f S Z x d W 9 0 O y w m c X V v d D t T Z X J 2 Z X I u R G F 0 Y W J h c 2 V c X C 8 y L 0 1 5 U 3 F s L 2 x v Y 2 F s a G 9 z d D t k Y l 9 t Y X J z L 2 R i X 2 1 h c n M v Z G J f b W F y c y 5 n Y W 1 l L n t z d G F y d F 9 k Y X R l L D d 9 J n F 1 b 3 Q 7 L C Z x d W 9 0 O 1 N l c n Z l c i 5 E Y X R h Y m F z Z V x c L z I v T X l T c W w v b G 9 j Y W x o b 3 N 0 O 2 R i X 2 1 h c n M v Z G J f b W F y c y 9 k Y l 9 t Y X J z L m d h b W U u e 2 Z p b m l z a F 9 k Y X R l L D h 9 J n F 1 b 3 Q 7 L C Z x d W 9 0 O 1 N l c n Z l c i 5 E Y X R h Y m F z Z V x c L z I v T X l T c W w v b G 9 j Y W x o b 3 N 0 O 2 R i X 2 1 h c n M v Z G J f b W F y c y 9 k Y l 9 t Y X J z L m d h b W U u e 2 N v d m V y L D l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T X l T c W w v b G 9 j Y W x o b 3 N 0 O 2 R i X 2 1 h c n M v Z G J f b W F y c y 9 k Y l 9 t Y X J z L m d h b W V f Z 2 V u c m U u e 2 d h b W V f a W Q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1 5 U 3 F s L 2 x v Y 2 F s a G 9 z d D t k Y l 9 t Y X J z L 2 R i X 2 1 h c n M v Z G J f b W F y c y 5 n Y W 1 l X 3 B s Y X R m b 3 J t L n t n Y W 1 l X 2 l k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N e V N x b C 9 s b 2 N h b G h v c 3 Q 7 Z G J f b W F y c y 9 k Y l 9 t Y X J z L 2 R i X 2 1 h c n M u c 3 R h d H V z L n t z d G F 0 d X N f a W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k Y l 9 t Y X J z J T I w Z 2 F t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l 9 t Y X J z J T I w Z 2 F t Z S 9 k Y l 9 t Y X J z X 2 d h b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7 d q 5 h G g E 0 W F t t 2 / D V 8 g e w A A A A A C A A A A A A A Q Z g A A A A E A A C A A A A B H u T Z t x T P E P v / R X K s I 3 Q A W M D M B s H 4 s F z f 2 V A g f S j F Z 5 Q A A A A A O g A A A A A I A A C A A A A D G L S 6 u l G W u z m R N X K L F m W 0 E W K r c h P j s t y D v z D 7 B T B 4 B r 1 A A A A C r h M q y G n V 5 L C z P Q i u K W f y H k E N 5 n X f u P 8 T t C O 8 G N s R h U y w H i G f 8 M q T 6 k X a b i 1 0 S n 2 T f R D w 5 M 6 A z 6 1 X 2 i h T o a o V 4 Y e A 7 v F A N 6 f 0 W b e G W 4 H q y m E A A A A B 5 j i P M w S 5 d 4 e Y k r z f W M f s h D 8 L R 7 W s R M i p P p P / m Z w X k M S i l z B l C E u r O x T 1 A c k v a K T j Y 7 + E Q M J f 1 M v V Q 3 e E k 6 D 1 0 < / D a t a M a s h u p > 
</file>

<file path=customXml/itemProps1.xml><?xml version="1.0" encoding="utf-8"?>
<ds:datastoreItem xmlns:ds="http://schemas.openxmlformats.org/officeDocument/2006/customXml" ds:itemID="{08F418F2-58AE-4140-BE7D-2AC740F7D2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db_mars game</vt:lpstr>
      <vt:lpstr>data</vt:lpstr>
      <vt:lpstr>converter</vt:lpstr>
      <vt:lpstr>COPY TO MYSQL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</dc:creator>
  <cp:lastModifiedBy>Andree</cp:lastModifiedBy>
  <dcterms:created xsi:type="dcterms:W3CDTF">2021-08-05T18:44:35Z</dcterms:created>
  <dcterms:modified xsi:type="dcterms:W3CDTF">2021-08-05T19:00:30Z</dcterms:modified>
</cp:coreProperties>
</file>