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.Walchko\github\ece382\source\labs\lab3\"/>
    </mc:Choice>
  </mc:AlternateContent>
  <bookViews>
    <workbookView xWindow="480" yWindow="150" windowWidth="14880" windowHeight="7425"/>
  </bookViews>
  <sheets>
    <sheet name="Samsung S4" sheetId="1" r:id="rId1"/>
    <sheet name="iLive Remote" sheetId="4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G3" i="4" l="1"/>
  <c r="R21" i="1" l="1"/>
  <c r="S41" i="4" l="1"/>
  <c r="S40" i="4"/>
  <c r="S39" i="4"/>
  <c r="S38" i="4"/>
  <c r="S37" i="4"/>
  <c r="S36" i="4"/>
  <c r="BL35" i="4"/>
  <c r="BJ35" i="4"/>
  <c r="BH35" i="4"/>
  <c r="BF35" i="4"/>
  <c r="BD35" i="4"/>
  <c r="BB35" i="4"/>
  <c r="AZ35" i="4"/>
  <c r="AX35" i="4"/>
  <c r="AV35" i="4"/>
  <c r="AT35" i="4"/>
  <c r="AQ35" i="4"/>
  <c r="AO35" i="4"/>
  <c r="AM35" i="4"/>
  <c r="AK35" i="4"/>
  <c r="AI35" i="4"/>
  <c r="AG35" i="4"/>
  <c r="AE35" i="4"/>
  <c r="AC35" i="4"/>
  <c r="AA35" i="4"/>
  <c r="Y35" i="4"/>
  <c r="S35" i="4"/>
  <c r="R35" i="4"/>
  <c r="BL34" i="4"/>
  <c r="BJ34" i="4"/>
  <c r="BH34" i="4"/>
  <c r="BF34" i="4"/>
  <c r="BD34" i="4"/>
  <c r="BB34" i="4"/>
  <c r="AZ34" i="4"/>
  <c r="AX34" i="4"/>
  <c r="AV34" i="4"/>
  <c r="AT34" i="4"/>
  <c r="AQ34" i="4"/>
  <c r="AO34" i="4"/>
  <c r="AM34" i="4"/>
  <c r="AK34" i="4"/>
  <c r="AI34" i="4"/>
  <c r="AG34" i="4"/>
  <c r="AE34" i="4"/>
  <c r="AC34" i="4"/>
  <c r="AA34" i="4"/>
  <c r="Y34" i="4"/>
  <c r="S34" i="4"/>
  <c r="R34" i="4"/>
  <c r="BL33" i="4"/>
  <c r="BJ33" i="4"/>
  <c r="BH33" i="4"/>
  <c r="BF33" i="4"/>
  <c r="BD33" i="4"/>
  <c r="BB33" i="4"/>
  <c r="AZ33" i="4"/>
  <c r="AX33" i="4"/>
  <c r="AV33" i="4"/>
  <c r="AT33" i="4"/>
  <c r="AQ33" i="4"/>
  <c r="AO33" i="4"/>
  <c r="AM33" i="4"/>
  <c r="AK33" i="4"/>
  <c r="AI33" i="4"/>
  <c r="AG33" i="4"/>
  <c r="AE33" i="4"/>
  <c r="AC33" i="4"/>
  <c r="AA33" i="4"/>
  <c r="Y33" i="4"/>
  <c r="S33" i="4"/>
  <c r="R33" i="4"/>
  <c r="BL32" i="4"/>
  <c r="BJ32" i="4"/>
  <c r="BH32" i="4"/>
  <c r="BF32" i="4"/>
  <c r="BD32" i="4"/>
  <c r="BB32" i="4"/>
  <c r="AZ32" i="4"/>
  <c r="AX32" i="4"/>
  <c r="AV32" i="4"/>
  <c r="AT32" i="4"/>
  <c r="AQ32" i="4"/>
  <c r="AO32" i="4"/>
  <c r="AM32" i="4"/>
  <c r="AK32" i="4"/>
  <c r="AI32" i="4"/>
  <c r="AG32" i="4"/>
  <c r="AE32" i="4"/>
  <c r="AC32" i="4"/>
  <c r="AA32" i="4"/>
  <c r="Y32" i="4"/>
  <c r="S32" i="4"/>
  <c r="R32" i="4"/>
  <c r="BL31" i="4"/>
  <c r="BJ31" i="4"/>
  <c r="BH31" i="4"/>
  <c r="BF31" i="4"/>
  <c r="BD31" i="4"/>
  <c r="BB31" i="4"/>
  <c r="AZ31" i="4"/>
  <c r="AX31" i="4"/>
  <c r="AV31" i="4"/>
  <c r="AT31" i="4"/>
  <c r="AQ31" i="4"/>
  <c r="AO31" i="4"/>
  <c r="AM31" i="4"/>
  <c r="AK31" i="4"/>
  <c r="AI31" i="4"/>
  <c r="AG31" i="4"/>
  <c r="AE31" i="4"/>
  <c r="AC31" i="4"/>
  <c r="AA31" i="4"/>
  <c r="Y31" i="4"/>
  <c r="R31" i="4"/>
  <c r="BL30" i="4"/>
  <c r="BJ30" i="4"/>
  <c r="BH30" i="4"/>
  <c r="BF30" i="4"/>
  <c r="BD30" i="4"/>
  <c r="BB30" i="4"/>
  <c r="AZ30" i="4"/>
  <c r="AX30" i="4"/>
  <c r="AV30" i="4"/>
  <c r="AT30" i="4"/>
  <c r="AQ30" i="4"/>
  <c r="AO30" i="4"/>
  <c r="AM30" i="4"/>
  <c r="AK30" i="4"/>
  <c r="AI30" i="4"/>
  <c r="AG30" i="4"/>
  <c r="AE30" i="4"/>
  <c r="AC30" i="4"/>
  <c r="AA30" i="4"/>
  <c r="Y30" i="4"/>
  <c r="S30" i="4"/>
  <c r="R30" i="4"/>
  <c r="BL29" i="4"/>
  <c r="BJ29" i="4"/>
  <c r="BH29" i="4"/>
  <c r="BF29" i="4"/>
  <c r="BD29" i="4"/>
  <c r="BB29" i="4"/>
  <c r="AZ29" i="4"/>
  <c r="AX29" i="4"/>
  <c r="AV29" i="4"/>
  <c r="AT29" i="4"/>
  <c r="AQ29" i="4"/>
  <c r="AO29" i="4"/>
  <c r="AM29" i="4"/>
  <c r="AK29" i="4"/>
  <c r="AI29" i="4"/>
  <c r="AG29" i="4"/>
  <c r="AE29" i="4"/>
  <c r="AC29" i="4"/>
  <c r="AA29" i="4"/>
  <c r="Y29" i="4"/>
  <c r="S29" i="4"/>
  <c r="R29" i="4"/>
  <c r="BL28" i="4"/>
  <c r="BJ28" i="4"/>
  <c r="BH28" i="4"/>
  <c r="BF28" i="4"/>
  <c r="BD28" i="4"/>
  <c r="BB28" i="4"/>
  <c r="AZ28" i="4"/>
  <c r="AX28" i="4"/>
  <c r="AV28" i="4"/>
  <c r="AT28" i="4"/>
  <c r="AQ28" i="4"/>
  <c r="AO28" i="4"/>
  <c r="AM28" i="4"/>
  <c r="AK28" i="4"/>
  <c r="AI28" i="4"/>
  <c r="AG28" i="4"/>
  <c r="AE28" i="4"/>
  <c r="AC28" i="4"/>
  <c r="AA28" i="4"/>
  <c r="Y28" i="4"/>
  <c r="S28" i="4"/>
  <c r="R28" i="4"/>
  <c r="BL27" i="4"/>
  <c r="BJ27" i="4"/>
  <c r="BH27" i="4"/>
  <c r="BF27" i="4"/>
  <c r="BD27" i="4"/>
  <c r="BB27" i="4"/>
  <c r="AZ27" i="4"/>
  <c r="AX27" i="4"/>
  <c r="AV27" i="4"/>
  <c r="AT27" i="4"/>
  <c r="AQ27" i="4"/>
  <c r="AO27" i="4"/>
  <c r="AM27" i="4"/>
  <c r="AK27" i="4"/>
  <c r="AI27" i="4"/>
  <c r="AG27" i="4"/>
  <c r="AE27" i="4"/>
  <c r="AC27" i="4"/>
  <c r="AA27" i="4"/>
  <c r="Y27" i="4"/>
  <c r="S27" i="4"/>
  <c r="R27" i="4"/>
  <c r="BL26" i="4"/>
  <c r="BJ26" i="4"/>
  <c r="BH26" i="4"/>
  <c r="BF26" i="4"/>
  <c r="BD26" i="4"/>
  <c r="BB26" i="4"/>
  <c r="AZ26" i="4"/>
  <c r="AX26" i="4"/>
  <c r="AV26" i="4"/>
  <c r="AT26" i="4"/>
  <c r="AQ26" i="4"/>
  <c r="AO26" i="4"/>
  <c r="AM26" i="4"/>
  <c r="AK26" i="4"/>
  <c r="AI26" i="4"/>
  <c r="AG26" i="4"/>
  <c r="AE26" i="4"/>
  <c r="AC26" i="4"/>
  <c r="AA26" i="4"/>
  <c r="Y26" i="4"/>
  <c r="S26" i="4"/>
  <c r="R26" i="4"/>
  <c r="BL25" i="4"/>
  <c r="BJ25" i="4"/>
  <c r="BH25" i="4"/>
  <c r="BF25" i="4"/>
  <c r="BD25" i="4"/>
  <c r="BB25" i="4"/>
  <c r="AZ25" i="4"/>
  <c r="AX25" i="4"/>
  <c r="AV25" i="4"/>
  <c r="AT25" i="4"/>
  <c r="AQ25" i="4"/>
  <c r="AO25" i="4"/>
  <c r="AM25" i="4"/>
  <c r="AK25" i="4"/>
  <c r="AI25" i="4"/>
  <c r="AG25" i="4"/>
  <c r="AE25" i="4"/>
  <c r="AC25" i="4"/>
  <c r="AA25" i="4"/>
  <c r="Y25" i="4"/>
  <c r="S25" i="4"/>
  <c r="R25" i="4"/>
  <c r="BL24" i="4"/>
  <c r="BJ24" i="4"/>
  <c r="BH24" i="4"/>
  <c r="BF24" i="4"/>
  <c r="BD24" i="4"/>
  <c r="BB24" i="4"/>
  <c r="AZ24" i="4"/>
  <c r="AX24" i="4"/>
  <c r="AV24" i="4"/>
  <c r="AT24" i="4"/>
  <c r="AQ24" i="4"/>
  <c r="AO24" i="4"/>
  <c r="AM24" i="4"/>
  <c r="AK24" i="4"/>
  <c r="AI24" i="4"/>
  <c r="AG24" i="4"/>
  <c r="AE24" i="4"/>
  <c r="AC24" i="4"/>
  <c r="AA24" i="4"/>
  <c r="Y24" i="4"/>
  <c r="S24" i="4"/>
  <c r="R24" i="4"/>
  <c r="BL23" i="4"/>
  <c r="BJ23" i="4"/>
  <c r="BH23" i="4"/>
  <c r="BF23" i="4"/>
  <c r="BD23" i="4"/>
  <c r="BB23" i="4"/>
  <c r="AZ23" i="4"/>
  <c r="AX23" i="4"/>
  <c r="AV23" i="4"/>
  <c r="AT23" i="4"/>
  <c r="AQ23" i="4"/>
  <c r="AO23" i="4"/>
  <c r="AM23" i="4"/>
  <c r="AK23" i="4"/>
  <c r="AI23" i="4"/>
  <c r="AG23" i="4"/>
  <c r="AE23" i="4"/>
  <c r="AC23" i="4"/>
  <c r="AA23" i="4"/>
  <c r="Y23" i="4"/>
  <c r="S23" i="4"/>
  <c r="R23" i="4"/>
  <c r="BL22" i="4"/>
  <c r="BJ22" i="4"/>
  <c r="BH22" i="4"/>
  <c r="BF22" i="4"/>
  <c r="BD22" i="4"/>
  <c r="BB22" i="4"/>
  <c r="AZ22" i="4"/>
  <c r="AX22" i="4"/>
  <c r="AV22" i="4"/>
  <c r="AT22" i="4"/>
  <c r="AQ22" i="4"/>
  <c r="AO22" i="4"/>
  <c r="AM22" i="4"/>
  <c r="AK22" i="4"/>
  <c r="AI22" i="4"/>
  <c r="AG22" i="4"/>
  <c r="AE22" i="4"/>
  <c r="AC22" i="4"/>
  <c r="AA22" i="4"/>
  <c r="Y22" i="4"/>
  <c r="S22" i="4"/>
  <c r="R22" i="4"/>
  <c r="BL21" i="4"/>
  <c r="BJ21" i="4"/>
  <c r="BH21" i="4"/>
  <c r="BF21" i="4"/>
  <c r="BD21" i="4"/>
  <c r="BB21" i="4"/>
  <c r="AZ21" i="4"/>
  <c r="AX21" i="4"/>
  <c r="AV21" i="4"/>
  <c r="AT21" i="4"/>
  <c r="AQ21" i="4"/>
  <c r="AO21" i="4"/>
  <c r="AM21" i="4"/>
  <c r="AK21" i="4"/>
  <c r="AI21" i="4"/>
  <c r="AG21" i="4"/>
  <c r="AE21" i="4"/>
  <c r="AC21" i="4"/>
  <c r="AA21" i="4"/>
  <c r="Y21" i="4"/>
  <c r="S21" i="4"/>
  <c r="R21" i="4"/>
  <c r="BL20" i="4"/>
  <c r="BJ20" i="4"/>
  <c r="BH20" i="4"/>
  <c r="BF20" i="4"/>
  <c r="BD20" i="4"/>
  <c r="BB20" i="4"/>
  <c r="AZ20" i="4"/>
  <c r="AX20" i="4"/>
  <c r="AV20" i="4"/>
  <c r="AT20" i="4"/>
  <c r="AQ20" i="4"/>
  <c r="AO20" i="4"/>
  <c r="AM20" i="4"/>
  <c r="AK20" i="4"/>
  <c r="AI20" i="4"/>
  <c r="AG20" i="4"/>
  <c r="AE20" i="4"/>
  <c r="AC20" i="4"/>
  <c r="AA20" i="4"/>
  <c r="Y20" i="4"/>
  <c r="R20" i="4"/>
  <c r="BL19" i="4"/>
  <c r="BJ19" i="4"/>
  <c r="BH19" i="4"/>
  <c r="BF19" i="4"/>
  <c r="BD19" i="4"/>
  <c r="BB19" i="4"/>
  <c r="AZ19" i="4"/>
  <c r="AX19" i="4"/>
  <c r="AV19" i="4"/>
  <c r="AT19" i="4"/>
  <c r="AQ19" i="4"/>
  <c r="AO19" i="4"/>
  <c r="AM19" i="4"/>
  <c r="AK19" i="4"/>
  <c r="AI19" i="4"/>
  <c r="AG19" i="4"/>
  <c r="AE19" i="4"/>
  <c r="AC19" i="4"/>
  <c r="AA19" i="4"/>
  <c r="Y19" i="4"/>
  <c r="R19" i="4"/>
  <c r="BL18" i="4"/>
  <c r="BJ18" i="4"/>
  <c r="BH18" i="4"/>
  <c r="BF18" i="4"/>
  <c r="BD18" i="4"/>
  <c r="BB18" i="4"/>
  <c r="AZ18" i="4"/>
  <c r="AX18" i="4"/>
  <c r="AV18" i="4"/>
  <c r="AT18" i="4"/>
  <c r="AQ18" i="4"/>
  <c r="AO18" i="4"/>
  <c r="AM18" i="4"/>
  <c r="AK18" i="4"/>
  <c r="AI18" i="4"/>
  <c r="AG18" i="4"/>
  <c r="AE18" i="4"/>
  <c r="AC18" i="4"/>
  <c r="AA18" i="4"/>
  <c r="Y18" i="4"/>
  <c r="R18" i="4"/>
  <c r="BL17" i="4"/>
  <c r="BJ17" i="4"/>
  <c r="BH17" i="4"/>
  <c r="BF17" i="4"/>
  <c r="BD17" i="4"/>
  <c r="BB17" i="4"/>
  <c r="AZ17" i="4"/>
  <c r="AX17" i="4"/>
  <c r="AV17" i="4"/>
  <c r="AT17" i="4"/>
  <c r="AQ17" i="4"/>
  <c r="AO17" i="4"/>
  <c r="AM17" i="4"/>
  <c r="AK17" i="4"/>
  <c r="AI17" i="4"/>
  <c r="AG17" i="4"/>
  <c r="AE17" i="4"/>
  <c r="AC17" i="4"/>
  <c r="AA17" i="4"/>
  <c r="Y17" i="4"/>
  <c r="R17" i="4"/>
  <c r="BL16" i="4"/>
  <c r="BJ16" i="4"/>
  <c r="BH16" i="4"/>
  <c r="BF16" i="4"/>
  <c r="BD16" i="4"/>
  <c r="BB16" i="4"/>
  <c r="AZ16" i="4"/>
  <c r="AX16" i="4"/>
  <c r="AV16" i="4"/>
  <c r="AT16" i="4"/>
  <c r="AQ16" i="4"/>
  <c r="AO16" i="4"/>
  <c r="AM16" i="4"/>
  <c r="AK16" i="4"/>
  <c r="AI16" i="4"/>
  <c r="AG16" i="4"/>
  <c r="AE16" i="4"/>
  <c r="AC16" i="4"/>
  <c r="AA16" i="4"/>
  <c r="Y16" i="4"/>
  <c r="R16" i="4"/>
  <c r="BL15" i="4"/>
  <c r="BJ15" i="4"/>
  <c r="BH15" i="4"/>
  <c r="BF15" i="4"/>
  <c r="BD15" i="4"/>
  <c r="BB15" i="4"/>
  <c r="AZ15" i="4"/>
  <c r="AX15" i="4"/>
  <c r="AV15" i="4"/>
  <c r="AT15" i="4"/>
  <c r="AQ15" i="4"/>
  <c r="AO15" i="4"/>
  <c r="AM15" i="4"/>
  <c r="AK15" i="4"/>
  <c r="AI15" i="4"/>
  <c r="AG15" i="4"/>
  <c r="AE15" i="4"/>
  <c r="AC15" i="4"/>
  <c r="AA15" i="4"/>
  <c r="Y15" i="4"/>
  <c r="R15" i="4"/>
  <c r="BL14" i="4"/>
  <c r="BJ14" i="4"/>
  <c r="BH14" i="4"/>
  <c r="BF14" i="4"/>
  <c r="BD14" i="4"/>
  <c r="BB14" i="4"/>
  <c r="AZ14" i="4"/>
  <c r="AX14" i="4"/>
  <c r="AV14" i="4"/>
  <c r="AT14" i="4"/>
  <c r="AQ14" i="4"/>
  <c r="AO14" i="4"/>
  <c r="AM14" i="4"/>
  <c r="AK14" i="4"/>
  <c r="AI14" i="4"/>
  <c r="AG14" i="4"/>
  <c r="AE14" i="4"/>
  <c r="AC14" i="4"/>
  <c r="AA14" i="4"/>
  <c r="Y14" i="4"/>
  <c r="R14" i="4"/>
  <c r="BL13" i="4"/>
  <c r="BJ13" i="4"/>
  <c r="BH13" i="4"/>
  <c r="BF13" i="4"/>
  <c r="BD13" i="4"/>
  <c r="BB13" i="4"/>
  <c r="AZ13" i="4"/>
  <c r="AX13" i="4"/>
  <c r="AV13" i="4"/>
  <c r="AT13" i="4"/>
  <c r="AQ13" i="4"/>
  <c r="AO13" i="4"/>
  <c r="AM13" i="4"/>
  <c r="AK13" i="4"/>
  <c r="AI13" i="4"/>
  <c r="AG13" i="4"/>
  <c r="AE13" i="4"/>
  <c r="AC13" i="4"/>
  <c r="AA13" i="4"/>
  <c r="Y13" i="4"/>
  <c r="R13" i="4"/>
  <c r="BL12" i="4"/>
  <c r="BJ12" i="4"/>
  <c r="BH12" i="4"/>
  <c r="BF12" i="4"/>
  <c r="BD12" i="4"/>
  <c r="BB12" i="4"/>
  <c r="AZ12" i="4"/>
  <c r="AX12" i="4"/>
  <c r="AV12" i="4"/>
  <c r="AT12" i="4"/>
  <c r="AQ12" i="4"/>
  <c r="AO12" i="4"/>
  <c r="AM12" i="4"/>
  <c r="AK12" i="4"/>
  <c r="AI12" i="4"/>
  <c r="AG12" i="4"/>
  <c r="AE12" i="4"/>
  <c r="AC12" i="4"/>
  <c r="AA12" i="4"/>
  <c r="Y12" i="4"/>
  <c r="R12" i="4"/>
  <c r="BL11" i="4"/>
  <c r="BJ11" i="4"/>
  <c r="BH11" i="4"/>
  <c r="BF11" i="4"/>
  <c r="BD11" i="4"/>
  <c r="BB11" i="4"/>
  <c r="AZ11" i="4"/>
  <c r="AX11" i="4"/>
  <c r="AV11" i="4"/>
  <c r="AT11" i="4"/>
  <c r="AQ11" i="4"/>
  <c r="AO11" i="4"/>
  <c r="AM11" i="4"/>
  <c r="AK11" i="4"/>
  <c r="AI11" i="4"/>
  <c r="AG11" i="4"/>
  <c r="AE11" i="4"/>
  <c r="AC11" i="4"/>
  <c r="AA11" i="4"/>
  <c r="Y11" i="4"/>
  <c r="U11" i="4"/>
  <c r="T11" i="4" s="1"/>
  <c r="R11" i="4"/>
  <c r="BL10" i="4"/>
  <c r="BJ10" i="4"/>
  <c r="BH10" i="4"/>
  <c r="BF10" i="4"/>
  <c r="BD10" i="4"/>
  <c r="BB10" i="4"/>
  <c r="AZ10" i="4"/>
  <c r="AX10" i="4"/>
  <c r="AV10" i="4"/>
  <c r="AT10" i="4"/>
  <c r="AQ10" i="4"/>
  <c r="AO10" i="4"/>
  <c r="AM10" i="4"/>
  <c r="AK10" i="4"/>
  <c r="AI10" i="4"/>
  <c r="AG10" i="4"/>
  <c r="AE10" i="4"/>
  <c r="AC10" i="4"/>
  <c r="AA10" i="4"/>
  <c r="Y10" i="4"/>
  <c r="U10" i="4"/>
  <c r="T10" i="4" s="1"/>
  <c r="R10" i="4"/>
  <c r="BL9" i="4"/>
  <c r="BJ9" i="4"/>
  <c r="BH9" i="4"/>
  <c r="BF9" i="4"/>
  <c r="BD9" i="4"/>
  <c r="BB9" i="4"/>
  <c r="AZ9" i="4"/>
  <c r="AX9" i="4"/>
  <c r="AV9" i="4"/>
  <c r="AT9" i="4"/>
  <c r="AQ9" i="4"/>
  <c r="AO9" i="4"/>
  <c r="AM9" i="4"/>
  <c r="AK9" i="4"/>
  <c r="AI9" i="4"/>
  <c r="AG9" i="4"/>
  <c r="AE9" i="4"/>
  <c r="AC9" i="4"/>
  <c r="AA9" i="4"/>
  <c r="Y9" i="4"/>
  <c r="R9" i="4"/>
  <c r="BL8" i="4"/>
  <c r="BJ8" i="4"/>
  <c r="BH8" i="4"/>
  <c r="BF8" i="4"/>
  <c r="BD8" i="4"/>
  <c r="BB8" i="4"/>
  <c r="AZ8" i="4"/>
  <c r="AX8" i="4"/>
  <c r="AV8" i="4"/>
  <c r="AT8" i="4"/>
  <c r="AQ8" i="4"/>
  <c r="AO8" i="4"/>
  <c r="AM8" i="4"/>
  <c r="AK8" i="4"/>
  <c r="AI8" i="4"/>
  <c r="AG8" i="4"/>
  <c r="AE8" i="4"/>
  <c r="AC8" i="4"/>
  <c r="AA8" i="4"/>
  <c r="Y8" i="4"/>
  <c r="R8" i="4"/>
  <c r="BL7" i="4"/>
  <c r="BJ7" i="4"/>
  <c r="BH7" i="4"/>
  <c r="BF7" i="4"/>
  <c r="BD7" i="4"/>
  <c r="BB7" i="4"/>
  <c r="AZ7" i="4"/>
  <c r="AX7" i="4"/>
  <c r="AV7" i="4"/>
  <c r="AT7" i="4"/>
  <c r="AQ7" i="4"/>
  <c r="AO7" i="4"/>
  <c r="AM7" i="4"/>
  <c r="AK7" i="4"/>
  <c r="AI7" i="4"/>
  <c r="AG7" i="4"/>
  <c r="AE7" i="4"/>
  <c r="AC7" i="4"/>
  <c r="AA7" i="4"/>
  <c r="Y7" i="4"/>
  <c r="R7" i="4"/>
  <c r="BL6" i="4"/>
  <c r="BJ6" i="4"/>
  <c r="BH6" i="4"/>
  <c r="BF6" i="4"/>
  <c r="BD6" i="4"/>
  <c r="BB6" i="4"/>
  <c r="AZ6" i="4"/>
  <c r="AX6" i="4"/>
  <c r="AV6" i="4"/>
  <c r="AT6" i="4"/>
  <c r="AQ6" i="4"/>
  <c r="AO6" i="4"/>
  <c r="AM6" i="4"/>
  <c r="AK6" i="4"/>
  <c r="AI6" i="4"/>
  <c r="AG6" i="4"/>
  <c r="AE6" i="4"/>
  <c r="AC6" i="4"/>
  <c r="AA6" i="4"/>
  <c r="Y6" i="4"/>
  <c r="R6" i="4"/>
  <c r="BL5" i="4"/>
  <c r="BJ5" i="4"/>
  <c r="BH5" i="4"/>
  <c r="BF5" i="4"/>
  <c r="BD5" i="4"/>
  <c r="BB5" i="4"/>
  <c r="AZ5" i="4"/>
  <c r="AX5" i="4"/>
  <c r="AV5" i="4"/>
  <c r="AT5" i="4"/>
  <c r="AQ5" i="4"/>
  <c r="AO5" i="4"/>
  <c r="AM5" i="4"/>
  <c r="AK5" i="4"/>
  <c r="AI5" i="4"/>
  <c r="AG5" i="4"/>
  <c r="AE5" i="4"/>
  <c r="AC5" i="4"/>
  <c r="AA5" i="4"/>
  <c r="Y5" i="4"/>
  <c r="U5" i="4"/>
  <c r="V5" i="4" s="1"/>
  <c r="R5" i="4"/>
  <c r="Q5" i="4"/>
  <c r="U17" i="4" s="1"/>
  <c r="P5" i="4"/>
  <c r="T17" i="4" s="1"/>
  <c r="BL4" i="4"/>
  <c r="T30" i="4" s="1"/>
  <c r="BJ4" i="4"/>
  <c r="T29" i="4" s="1"/>
  <c r="BH4" i="4"/>
  <c r="T28" i="4" s="1"/>
  <c r="BF4" i="4"/>
  <c r="T27" i="4" s="1"/>
  <c r="BD4" i="4"/>
  <c r="T26" i="4" s="1"/>
  <c r="BB4" i="4"/>
  <c r="T25" i="4" s="1"/>
  <c r="AZ4" i="4"/>
  <c r="T24" i="4" s="1"/>
  <c r="AX4" i="4"/>
  <c r="T23" i="4" s="1"/>
  <c r="AV4" i="4"/>
  <c r="T22" i="4" s="1"/>
  <c r="AT4" i="4"/>
  <c r="T21" i="4" s="1"/>
  <c r="AQ4" i="4"/>
  <c r="AO4" i="4"/>
  <c r="AM4" i="4"/>
  <c r="AK4" i="4"/>
  <c r="AI4" i="4"/>
  <c r="AG4" i="4"/>
  <c r="AE4" i="4"/>
  <c r="AC4" i="4"/>
  <c r="T34" i="4" s="1"/>
  <c r="AA4" i="4"/>
  <c r="Y4" i="4"/>
  <c r="T32" i="4" s="1"/>
  <c r="U4" i="4"/>
  <c r="T4" i="4" s="1"/>
  <c r="R4" i="4"/>
  <c r="T20" i="4" s="1"/>
  <c r="Q3" i="4"/>
  <c r="U15" i="4" s="1"/>
  <c r="P3" i="4"/>
  <c r="T15" i="4" s="1"/>
  <c r="H3" i="4"/>
  <c r="U16" i="4" s="1"/>
  <c r="J3" i="4"/>
  <c r="J6" i="4" s="1"/>
  <c r="U7" i="4" l="1"/>
  <c r="T7" i="4" s="1"/>
  <c r="T36" i="4"/>
  <c r="T35" i="4"/>
  <c r="T40" i="4"/>
  <c r="T41" i="4"/>
  <c r="T39" i="4"/>
  <c r="T38" i="4"/>
  <c r="T37" i="4"/>
  <c r="T33" i="4"/>
  <c r="U6" i="4"/>
  <c r="U8" i="4"/>
  <c r="U9" i="4"/>
  <c r="V4" i="4"/>
  <c r="T5" i="4"/>
  <c r="V7" i="4"/>
  <c r="V10" i="4"/>
  <c r="V11" i="4"/>
  <c r="T16" i="4"/>
  <c r="I3" i="4"/>
  <c r="I6" i="4" s="1"/>
  <c r="P5" i="1"/>
  <c r="O5" i="1"/>
  <c r="P3" i="1"/>
  <c r="O3" i="1"/>
  <c r="F3" i="1"/>
  <c r="R30" i="1"/>
  <c r="R29" i="1"/>
  <c r="R28" i="1"/>
  <c r="R27" i="1"/>
  <c r="R26" i="1"/>
  <c r="R25" i="1"/>
  <c r="R24" i="1"/>
  <c r="R23" i="1"/>
  <c r="R22" i="1"/>
  <c r="BK35" i="1"/>
  <c r="BI35" i="1"/>
  <c r="BG35" i="1"/>
  <c r="BE35" i="1"/>
  <c r="BC35" i="1"/>
  <c r="BA35" i="1"/>
  <c r="AY35" i="1"/>
  <c r="AW35" i="1"/>
  <c r="AU35" i="1"/>
  <c r="AS35" i="1"/>
  <c r="BK34" i="1"/>
  <c r="BI34" i="1"/>
  <c r="BG34" i="1"/>
  <c r="BE34" i="1"/>
  <c r="BC34" i="1"/>
  <c r="BA34" i="1"/>
  <c r="AY34" i="1"/>
  <c r="AW34" i="1"/>
  <c r="AU34" i="1"/>
  <c r="AS34" i="1"/>
  <c r="BK33" i="1"/>
  <c r="BI33" i="1"/>
  <c r="BG33" i="1"/>
  <c r="BE33" i="1"/>
  <c r="BC33" i="1"/>
  <c r="BA33" i="1"/>
  <c r="AY33" i="1"/>
  <c r="AW33" i="1"/>
  <c r="AU33" i="1"/>
  <c r="AS33" i="1"/>
  <c r="BK32" i="1"/>
  <c r="BI32" i="1"/>
  <c r="BG32" i="1"/>
  <c r="BE32" i="1"/>
  <c r="BC32" i="1"/>
  <c r="BA32" i="1"/>
  <c r="AY32" i="1"/>
  <c r="AW32" i="1"/>
  <c r="AU32" i="1"/>
  <c r="AS32" i="1"/>
  <c r="BK31" i="1"/>
  <c r="BI31" i="1"/>
  <c r="BG31" i="1"/>
  <c r="BE31" i="1"/>
  <c r="BC31" i="1"/>
  <c r="BA31" i="1"/>
  <c r="AY31" i="1"/>
  <c r="AW31" i="1"/>
  <c r="AU31" i="1"/>
  <c r="AS31" i="1"/>
  <c r="BK30" i="1"/>
  <c r="BI30" i="1"/>
  <c r="BG30" i="1"/>
  <c r="BE30" i="1"/>
  <c r="BC30" i="1"/>
  <c r="BA30" i="1"/>
  <c r="AY30" i="1"/>
  <c r="AW30" i="1"/>
  <c r="AU30" i="1"/>
  <c r="AS30" i="1"/>
  <c r="BK29" i="1"/>
  <c r="BI29" i="1"/>
  <c r="BG29" i="1"/>
  <c r="BE29" i="1"/>
  <c r="BC29" i="1"/>
  <c r="BA29" i="1"/>
  <c r="AY29" i="1"/>
  <c r="AW29" i="1"/>
  <c r="AU29" i="1"/>
  <c r="AS29" i="1"/>
  <c r="BK28" i="1"/>
  <c r="BI28" i="1"/>
  <c r="BG28" i="1"/>
  <c r="BE28" i="1"/>
  <c r="BC28" i="1"/>
  <c r="BA28" i="1"/>
  <c r="AY28" i="1"/>
  <c r="AW28" i="1"/>
  <c r="AU28" i="1"/>
  <c r="AS28" i="1"/>
  <c r="BK27" i="1"/>
  <c r="BI27" i="1"/>
  <c r="BG27" i="1"/>
  <c r="BE27" i="1"/>
  <c r="BC27" i="1"/>
  <c r="BA27" i="1"/>
  <c r="AY27" i="1"/>
  <c r="AW27" i="1"/>
  <c r="AU27" i="1"/>
  <c r="AS27" i="1"/>
  <c r="BK26" i="1"/>
  <c r="BI26" i="1"/>
  <c r="BG26" i="1"/>
  <c r="BE26" i="1"/>
  <c r="BC26" i="1"/>
  <c r="BA26" i="1"/>
  <c r="AY26" i="1"/>
  <c r="AW26" i="1"/>
  <c r="AU26" i="1"/>
  <c r="AS26" i="1"/>
  <c r="BK25" i="1"/>
  <c r="BI25" i="1"/>
  <c r="BG25" i="1"/>
  <c r="BE25" i="1"/>
  <c r="BC25" i="1"/>
  <c r="BA25" i="1"/>
  <c r="AY25" i="1"/>
  <c r="AW25" i="1"/>
  <c r="AU25" i="1"/>
  <c r="AS25" i="1"/>
  <c r="BK24" i="1"/>
  <c r="BI24" i="1"/>
  <c r="BG24" i="1"/>
  <c r="BE24" i="1"/>
  <c r="BC24" i="1"/>
  <c r="BA24" i="1"/>
  <c r="AY24" i="1"/>
  <c r="AW24" i="1"/>
  <c r="AU24" i="1"/>
  <c r="AS24" i="1"/>
  <c r="BK23" i="1"/>
  <c r="BI23" i="1"/>
  <c r="BG23" i="1"/>
  <c r="BE23" i="1"/>
  <c r="BC23" i="1"/>
  <c r="BA23" i="1"/>
  <c r="AY23" i="1"/>
  <c r="AW23" i="1"/>
  <c r="AU23" i="1"/>
  <c r="AS23" i="1"/>
  <c r="BK22" i="1"/>
  <c r="BI22" i="1"/>
  <c r="BG22" i="1"/>
  <c r="BE22" i="1"/>
  <c r="BC22" i="1"/>
  <c r="BA22" i="1"/>
  <c r="AY22" i="1"/>
  <c r="AW22" i="1"/>
  <c r="AU22" i="1"/>
  <c r="AS22" i="1"/>
  <c r="BK21" i="1"/>
  <c r="BI21" i="1"/>
  <c r="BG21" i="1"/>
  <c r="BE21" i="1"/>
  <c r="BC21" i="1"/>
  <c r="BA21" i="1"/>
  <c r="AY21" i="1"/>
  <c r="AW21" i="1"/>
  <c r="AU21" i="1"/>
  <c r="AS21" i="1"/>
  <c r="BK20" i="1"/>
  <c r="BI20" i="1"/>
  <c r="BG20" i="1"/>
  <c r="BE20" i="1"/>
  <c r="BC20" i="1"/>
  <c r="BA20" i="1"/>
  <c r="AY20" i="1"/>
  <c r="AW20" i="1"/>
  <c r="AU20" i="1"/>
  <c r="AS20" i="1"/>
  <c r="BK19" i="1"/>
  <c r="BI19" i="1"/>
  <c r="BG19" i="1"/>
  <c r="BE19" i="1"/>
  <c r="BC19" i="1"/>
  <c r="BA19" i="1"/>
  <c r="AY19" i="1"/>
  <c r="AW19" i="1"/>
  <c r="AU19" i="1"/>
  <c r="AS19" i="1"/>
  <c r="BK18" i="1"/>
  <c r="BI18" i="1"/>
  <c r="BG18" i="1"/>
  <c r="BE18" i="1"/>
  <c r="BC18" i="1"/>
  <c r="BA18" i="1"/>
  <c r="AY18" i="1"/>
  <c r="AW18" i="1"/>
  <c r="AU18" i="1"/>
  <c r="AS18" i="1"/>
  <c r="BK17" i="1"/>
  <c r="BI17" i="1"/>
  <c r="BG17" i="1"/>
  <c r="BE17" i="1"/>
  <c r="BC17" i="1"/>
  <c r="BA17" i="1"/>
  <c r="AY17" i="1"/>
  <c r="AW17" i="1"/>
  <c r="AU17" i="1"/>
  <c r="AS17" i="1"/>
  <c r="BK16" i="1"/>
  <c r="BI16" i="1"/>
  <c r="BG16" i="1"/>
  <c r="BE16" i="1"/>
  <c r="BC16" i="1"/>
  <c r="BA16" i="1"/>
  <c r="AY16" i="1"/>
  <c r="AW16" i="1"/>
  <c r="AU16" i="1"/>
  <c r="AS16" i="1"/>
  <c r="BK15" i="1"/>
  <c r="BI15" i="1"/>
  <c r="BG15" i="1"/>
  <c r="BE15" i="1"/>
  <c r="BC15" i="1"/>
  <c r="BA15" i="1"/>
  <c r="AY15" i="1"/>
  <c r="AW15" i="1"/>
  <c r="AU15" i="1"/>
  <c r="AS15" i="1"/>
  <c r="BK14" i="1"/>
  <c r="BI14" i="1"/>
  <c r="BG14" i="1"/>
  <c r="BE14" i="1"/>
  <c r="BC14" i="1"/>
  <c r="BA14" i="1"/>
  <c r="AY14" i="1"/>
  <c r="AW14" i="1"/>
  <c r="AU14" i="1"/>
  <c r="AS14" i="1"/>
  <c r="BK13" i="1"/>
  <c r="BI13" i="1"/>
  <c r="BG13" i="1"/>
  <c r="BE13" i="1"/>
  <c r="BC13" i="1"/>
  <c r="BA13" i="1"/>
  <c r="AY13" i="1"/>
  <c r="AW13" i="1"/>
  <c r="AU13" i="1"/>
  <c r="AS13" i="1"/>
  <c r="BK12" i="1"/>
  <c r="BI12" i="1"/>
  <c r="BG12" i="1"/>
  <c r="BE12" i="1"/>
  <c r="BC12" i="1"/>
  <c r="BA12" i="1"/>
  <c r="AY12" i="1"/>
  <c r="AW12" i="1"/>
  <c r="AU12" i="1"/>
  <c r="AS12" i="1"/>
  <c r="BK11" i="1"/>
  <c r="BI11" i="1"/>
  <c r="BG11" i="1"/>
  <c r="BE11" i="1"/>
  <c r="BC11" i="1"/>
  <c r="BA11" i="1"/>
  <c r="AY11" i="1"/>
  <c r="AW11" i="1"/>
  <c r="AU11" i="1"/>
  <c r="AS11" i="1"/>
  <c r="BK10" i="1"/>
  <c r="BI10" i="1"/>
  <c r="BG10" i="1"/>
  <c r="BE10" i="1"/>
  <c r="BC10" i="1"/>
  <c r="BA10" i="1"/>
  <c r="AY10" i="1"/>
  <c r="AW10" i="1"/>
  <c r="AU10" i="1"/>
  <c r="AS10" i="1"/>
  <c r="BK9" i="1"/>
  <c r="BI9" i="1"/>
  <c r="BG9" i="1"/>
  <c r="BE9" i="1"/>
  <c r="BC9" i="1"/>
  <c r="BA9" i="1"/>
  <c r="AY9" i="1"/>
  <c r="AW9" i="1"/>
  <c r="AU9" i="1"/>
  <c r="AS9" i="1"/>
  <c r="BK8" i="1"/>
  <c r="BI8" i="1"/>
  <c r="BG8" i="1"/>
  <c r="BE8" i="1"/>
  <c r="BC8" i="1"/>
  <c r="BA8" i="1"/>
  <c r="AY8" i="1"/>
  <c r="AW8" i="1"/>
  <c r="AU8" i="1"/>
  <c r="AS8" i="1"/>
  <c r="BK7" i="1"/>
  <c r="BI7" i="1"/>
  <c r="BG7" i="1"/>
  <c r="BE7" i="1"/>
  <c r="BC7" i="1"/>
  <c r="BA7" i="1"/>
  <c r="AY7" i="1"/>
  <c r="AW7" i="1"/>
  <c r="AU7" i="1"/>
  <c r="AS7" i="1"/>
  <c r="BK6" i="1"/>
  <c r="BI6" i="1"/>
  <c r="BG6" i="1"/>
  <c r="BE6" i="1"/>
  <c r="BC6" i="1"/>
  <c r="BA6" i="1"/>
  <c r="AY6" i="1"/>
  <c r="AW6" i="1"/>
  <c r="AU6" i="1"/>
  <c r="AS6" i="1"/>
  <c r="BK5" i="1"/>
  <c r="BI5" i="1"/>
  <c r="BG5" i="1"/>
  <c r="BE5" i="1"/>
  <c r="BC5" i="1"/>
  <c r="BA5" i="1"/>
  <c r="AY5" i="1"/>
  <c r="AW5" i="1"/>
  <c r="AU5" i="1"/>
  <c r="AS5" i="1"/>
  <c r="BK4" i="1"/>
  <c r="S30" i="1" s="1"/>
  <c r="BI4" i="1"/>
  <c r="BG4" i="1"/>
  <c r="BE4" i="1"/>
  <c r="S27" i="1" s="1"/>
  <c r="BC4" i="1"/>
  <c r="S26" i="1" s="1"/>
  <c r="BA4" i="1"/>
  <c r="AY4" i="1"/>
  <c r="AW4" i="1"/>
  <c r="AU4" i="1"/>
  <c r="S22" i="1" s="1"/>
  <c r="AS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P4" i="1"/>
  <c r="AN4" i="1"/>
  <c r="AL4" i="1"/>
  <c r="AJ4" i="1"/>
  <c r="R40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4" i="1"/>
  <c r="R41" i="1"/>
  <c r="R39" i="1"/>
  <c r="R38" i="1"/>
  <c r="R37" i="1"/>
  <c r="R36" i="1"/>
  <c r="R35" i="1"/>
  <c r="R34" i="1"/>
  <c r="R33" i="1"/>
  <c r="R32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H4" i="1"/>
  <c r="AF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4" i="1"/>
  <c r="S32" i="1" l="1"/>
  <c r="S41" i="1"/>
  <c r="S33" i="1"/>
  <c r="S38" i="1"/>
  <c r="S21" i="1"/>
  <c r="S25" i="1"/>
  <c r="S29" i="1"/>
  <c r="T9" i="4"/>
  <c r="V9" i="4"/>
  <c r="T8" i="4"/>
  <c r="V8" i="4"/>
  <c r="T6" i="4"/>
  <c r="V6" i="4"/>
  <c r="S20" i="1"/>
  <c r="S37" i="1"/>
  <c r="S28" i="1"/>
  <c r="S24" i="1"/>
  <c r="S23" i="1"/>
  <c r="S34" i="1"/>
  <c r="S40" i="1"/>
  <c r="S39" i="1"/>
  <c r="S36" i="1"/>
  <c r="S35" i="1"/>
  <c r="T10" i="1"/>
  <c r="U10" i="1" s="1"/>
  <c r="T11" i="1"/>
  <c r="T5" i="1"/>
  <c r="T4" i="1"/>
  <c r="T17" i="1"/>
  <c r="T15" i="1"/>
  <c r="G3" i="1"/>
  <c r="T16" i="1" s="1"/>
  <c r="S10" i="1" l="1"/>
  <c r="T9" i="1"/>
  <c r="S15" i="1"/>
  <c r="S4" i="1"/>
  <c r="U4" i="1"/>
  <c r="S5" i="1"/>
  <c r="U5" i="1"/>
  <c r="T6" i="1"/>
  <c r="S16" i="1"/>
  <c r="T7" i="1"/>
  <c r="S17" i="1"/>
  <c r="S11" i="1"/>
  <c r="U11" i="1"/>
  <c r="T8" i="1"/>
  <c r="H3" i="1"/>
  <c r="H6" i="1" s="1"/>
  <c r="I3" i="1"/>
  <c r="I6" i="1" s="1"/>
  <c r="S8" i="1" l="1"/>
  <c r="U8" i="1"/>
  <c r="S7" i="1"/>
  <c r="U7" i="1"/>
  <c r="S9" i="1"/>
  <c r="U9" i="1"/>
  <c r="S6" i="1"/>
  <c r="U6" i="1"/>
</calcChain>
</file>

<file path=xl/sharedStrings.xml><?xml version="1.0" encoding="utf-8"?>
<sst xmlns="http://schemas.openxmlformats.org/spreadsheetml/2006/main" count="1360" uniqueCount="211">
  <si>
    <t>i</t>
  </si>
  <si>
    <t>unsigned char</t>
  </si>
  <si>
    <t>Register R13</t>
  </si>
  <si>
    <t>time0</t>
  </si>
  <si>
    <t>unsigned short[48]</t>
  </si>
  <si>
    <t>0x039E</t>
  </si>
  <si>
    <t>[0]</t>
  </si>
  <si>
    <t>unsigned short</t>
  </si>
  <si>
    <t>[1]</t>
  </si>
  <si>
    <t>0x03A0</t>
  </si>
  <si>
    <t>[2]</t>
  </si>
  <si>
    <t>0x03A2</t>
  </si>
  <si>
    <t>[3]</t>
  </si>
  <si>
    <t>0x03A4</t>
  </si>
  <si>
    <t>[4]</t>
  </si>
  <si>
    <t>0x03A6</t>
  </si>
  <si>
    <t>[5]</t>
  </si>
  <si>
    <t>0x03A8</t>
  </si>
  <si>
    <t>[6]</t>
  </si>
  <si>
    <t>0x03AA</t>
  </si>
  <si>
    <t>[7]</t>
  </si>
  <si>
    <t>0x03AC</t>
  </si>
  <si>
    <t>[8]</t>
  </si>
  <si>
    <t>0x03AE</t>
  </si>
  <si>
    <t>[9]</t>
  </si>
  <si>
    <t>0x03B0</t>
  </si>
  <si>
    <t>[10]</t>
  </si>
  <si>
    <t>0x03B2</t>
  </si>
  <si>
    <t>[11]</t>
  </si>
  <si>
    <t>0x03B4</t>
  </si>
  <si>
    <t>[12]</t>
  </si>
  <si>
    <t>0x03B6</t>
  </si>
  <si>
    <t>[13]</t>
  </si>
  <si>
    <t>0x03B8</t>
  </si>
  <si>
    <t>[14]</t>
  </si>
  <si>
    <t>0x03BA</t>
  </si>
  <si>
    <t>[15]</t>
  </si>
  <si>
    <t>0x03BC</t>
  </si>
  <si>
    <t>[16]</t>
  </si>
  <si>
    <t>0x03BE</t>
  </si>
  <si>
    <t>[17]</t>
  </si>
  <si>
    <t>0x03C0</t>
  </si>
  <si>
    <t>[18]</t>
  </si>
  <si>
    <t>0x03C2</t>
  </si>
  <si>
    <t>[19]</t>
  </si>
  <si>
    <t>0x03C4</t>
  </si>
  <si>
    <t>[20]</t>
  </si>
  <si>
    <t>0x03C6</t>
  </si>
  <si>
    <t>[21]</t>
  </si>
  <si>
    <t>0x03C8</t>
  </si>
  <si>
    <t>[22]</t>
  </si>
  <si>
    <t>0x03CA</t>
  </si>
  <si>
    <t>[23]</t>
  </si>
  <si>
    <t>0x03CC</t>
  </si>
  <si>
    <t>[24]</t>
  </si>
  <si>
    <t>0x03CE</t>
  </si>
  <si>
    <t>[25]</t>
  </si>
  <si>
    <t>0x03D0</t>
  </si>
  <si>
    <t>[26]</t>
  </si>
  <si>
    <t>0x03D2</t>
  </si>
  <si>
    <t>[27]</t>
  </si>
  <si>
    <t>0x03D4</t>
  </si>
  <si>
    <t>[28]</t>
  </si>
  <si>
    <t>0x03D6</t>
  </si>
  <si>
    <t>[29]</t>
  </si>
  <si>
    <t>0x03D8</t>
  </si>
  <si>
    <t>[30]</t>
  </si>
  <si>
    <t>0x03DA</t>
  </si>
  <si>
    <t>[31]</t>
  </si>
  <si>
    <t>0x03DC</t>
  </si>
  <si>
    <t>[32]</t>
  </si>
  <si>
    <t>0x03DE</t>
  </si>
  <si>
    <t>[33]</t>
  </si>
  <si>
    <t>0x03E0</t>
  </si>
  <si>
    <t>[34]</t>
  </si>
  <si>
    <t>0x03E2</t>
  </si>
  <si>
    <t>[35]</t>
  </si>
  <si>
    <t>0x03E4</t>
  </si>
  <si>
    <t>[36]</t>
  </si>
  <si>
    <t>0x03E6</t>
  </si>
  <si>
    <t>[37]</t>
  </si>
  <si>
    <t>0x03E8</t>
  </si>
  <si>
    <t>[38]</t>
  </si>
  <si>
    <t>0x03EA</t>
  </si>
  <si>
    <t>[39]</t>
  </si>
  <si>
    <t>0x03EC</t>
  </si>
  <si>
    <t>[40]</t>
  </si>
  <si>
    <t>0x03EE</t>
  </si>
  <si>
    <t>[41]</t>
  </si>
  <si>
    <t>0x03F0</t>
  </si>
  <si>
    <t>[42]</t>
  </si>
  <si>
    <t>0x03F2</t>
  </si>
  <si>
    <t>[43]</t>
  </si>
  <si>
    <t>0x03F4</t>
  </si>
  <si>
    <t>[44]</t>
  </si>
  <si>
    <t>0x03F6</t>
  </si>
  <si>
    <t>[45]</t>
  </si>
  <si>
    <t>0x03F8</t>
  </si>
  <si>
    <t>[46]</t>
  </si>
  <si>
    <t>0x03FA</t>
  </si>
  <si>
    <t>[47]</t>
  </si>
  <si>
    <t>0x03FC</t>
  </si>
  <si>
    <t>time1</t>
  </si>
  <si>
    <t>0x033E</t>
  </si>
  <si>
    <t>0x0340</t>
  </si>
  <si>
    <t>0x0342</t>
  </si>
  <si>
    <t>0x0344</t>
  </si>
  <si>
    <t>0x0346</t>
  </si>
  <si>
    <t>0x0348</t>
  </si>
  <si>
    <t>0x034A</t>
  </si>
  <si>
    <t>0x034C</t>
  </si>
  <si>
    <t>0x034E</t>
  </si>
  <si>
    <t>0x0350</t>
  </si>
  <si>
    <t>0x0352</t>
  </si>
  <si>
    <t>0x0354</t>
  </si>
  <si>
    <t>0x0356</t>
  </si>
  <si>
    <t>0x0358</t>
  </si>
  <si>
    <t>0x035A</t>
  </si>
  <si>
    <t>0x035C</t>
  </si>
  <si>
    <t>0x035E</t>
  </si>
  <si>
    <t>0x0360</t>
  </si>
  <si>
    <t>0x0362</t>
  </si>
  <si>
    <t>0x0364</t>
  </si>
  <si>
    <t>0x0366</t>
  </si>
  <si>
    <t>0x0368</t>
  </si>
  <si>
    <t>0x036A</t>
  </si>
  <si>
    <t>0x036C</t>
  </si>
  <si>
    <t>0x036E</t>
  </si>
  <si>
    <t>0x0370</t>
  </si>
  <si>
    <t>0x0372</t>
  </si>
  <si>
    <t>0x0374</t>
  </si>
  <si>
    <t>0x0376</t>
  </si>
  <si>
    <t>0x0378</t>
  </si>
  <si>
    <t>0x037A</t>
  </si>
  <si>
    <t>0x037C</t>
  </si>
  <si>
    <t>0x037E</t>
  </si>
  <si>
    <t>0x0380</t>
  </si>
  <si>
    <t>0x0382</t>
  </si>
  <si>
    <t>0x0384</t>
  </si>
  <si>
    <t>0x0386</t>
  </si>
  <si>
    <t>0x0388</t>
  </si>
  <si>
    <t>0x038A</t>
  </si>
  <si>
    <t>0x038C</t>
  </si>
  <si>
    <t>0x038E</t>
  </si>
  <si>
    <t>0x0390</t>
  </si>
  <si>
    <t>0x0392</t>
  </si>
  <si>
    <t>0x0394</t>
  </si>
  <si>
    <t>0x0396</t>
  </si>
  <si>
    <t>0x0398</t>
  </si>
  <si>
    <t>0x039A</t>
  </si>
  <si>
    <t>0x039C</t>
  </si>
  <si>
    <t>Average</t>
  </si>
  <si>
    <t>Std Dev</t>
  </si>
  <si>
    <t>Average_0</t>
  </si>
  <si>
    <t>Std Dev_0</t>
  </si>
  <si>
    <t>Std Dev_1</t>
  </si>
  <si>
    <t>Average_1</t>
  </si>
  <si>
    <t>Total counts for 0:</t>
  </si>
  <si>
    <t>Total counts for 1:</t>
  </si>
  <si>
    <t>Total time for 0 (ms):</t>
  </si>
  <si>
    <t>Total time for 1 (ms):</t>
  </si>
  <si>
    <t>Pulse</t>
  </si>
  <si>
    <t>Duration (ms)</t>
  </si>
  <si>
    <t>Start -- logic 0 half pulse</t>
  </si>
  <si>
    <t>Start -- logic 1 half pulse</t>
  </si>
  <si>
    <t>Data 1 -- logic 0 half pulse</t>
  </si>
  <si>
    <t>Data 1 -- logic 1 half pulse</t>
  </si>
  <si>
    <t>Data 0 -- logic 0 half pulse</t>
  </si>
  <si>
    <t>Data 0 -- logic 1 half pulse</t>
  </si>
  <si>
    <t>Stop -- logic 0 half pulse</t>
  </si>
  <si>
    <t>Stop -- logic 1 half pulse</t>
  </si>
  <si>
    <t>Timer A counts(hex)</t>
  </si>
  <si>
    <t>Timer A counts(dec)</t>
  </si>
  <si>
    <t xml:space="preserve">Button name </t>
  </si>
  <si>
    <t>Hex code (not including start and stop bits)</t>
  </si>
  <si>
    <t>Up_Button</t>
  </si>
  <si>
    <t>Down_Button</t>
  </si>
  <si>
    <t>Left_Button</t>
  </si>
  <si>
    <t>Right_Button</t>
  </si>
  <si>
    <t>Select Button</t>
  </si>
  <si>
    <t>One_Button</t>
  </si>
  <si>
    <t>Two_Button</t>
  </si>
  <si>
    <t>Three_Button</t>
  </si>
  <si>
    <t>Exit_Button</t>
  </si>
  <si>
    <t>Menu_Button</t>
  </si>
  <si>
    <t>other_button</t>
  </si>
  <si>
    <t>Apex TV - Samsung IR Blaster</t>
  </si>
  <si>
    <t>Samsung TV - Samsung IR Blaster</t>
  </si>
  <si>
    <t>Apex_Up_Button</t>
  </si>
  <si>
    <t>Apex_Down_Button</t>
  </si>
  <si>
    <t>Apex_Left_Button</t>
  </si>
  <si>
    <t>Apex_Right_Button</t>
  </si>
  <si>
    <t>Apex_Select Button</t>
  </si>
  <si>
    <t>Apex_One_Button</t>
  </si>
  <si>
    <t>Apex_Two_Button</t>
  </si>
  <si>
    <t>Apex_Three_Button</t>
  </si>
  <si>
    <t>Apex_Exit_Button</t>
  </si>
  <si>
    <t>Apex_Menu_Button</t>
  </si>
  <si>
    <t>#</t>
  </si>
  <si>
    <t>iLive_Up_Button</t>
  </si>
  <si>
    <t>iLive_Down_Button</t>
  </si>
  <si>
    <t>iLive_Left_Button</t>
  </si>
  <si>
    <t>iLive_Right_Button</t>
  </si>
  <si>
    <t>iLive_Select Button</t>
  </si>
  <si>
    <t>iLive_One_Button</t>
  </si>
  <si>
    <t>iLive_Two_Button</t>
  </si>
  <si>
    <t>iLive_Three_Button</t>
  </si>
  <si>
    <t>iLive_Menu_Button</t>
  </si>
  <si>
    <t>0x23 (Hex)</t>
  </si>
  <si>
    <t>0x21 (Hex)</t>
  </si>
  <si>
    <t>iLive_Stop_Button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</si>
</sst>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1" fillId="2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0" fillId="2" borderId="3" xfId="0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9"/>
  <sheetViews>
    <sheetView tabSelected="1" topLeftCell="L1" zoomScale="80" zoomScaleNormal="80" workbookViewId="0">
      <selection activeCell="W38" sqref="W38"/>
    </sheetView>
  </sheetViews>
  <sheetFormatPr defaultRowHeight="15" x14ac:dyDescent="0.25"/>
  <cols>
    <col min="5" max="5" width="9" customWidth="1"/>
    <col min="6" max="6" width="10.28515625" customWidth="1"/>
    <col min="7" max="7" width="10.5703125" customWidth="1"/>
    <col min="8" max="8" width="19.28515625" customWidth="1"/>
    <col min="9" max="9" width="17.5703125" customWidth="1"/>
    <col min="10" max="14" width="9.28515625" customWidth="1"/>
    <col min="15" max="15" width="10.7109375" customWidth="1"/>
    <col min="16" max="16" width="10" customWidth="1"/>
    <col min="18" max="18" width="31.85546875" customWidth="1"/>
    <col min="19" max="19" width="17.42578125" customWidth="1"/>
    <col min="20" max="20" width="13.85546875" customWidth="1"/>
    <col min="21" max="21" width="13" customWidth="1"/>
  </cols>
  <sheetData>
    <row r="1" spans="1:68" ht="15.75" thickBot="1" x14ac:dyDescent="0.3">
      <c r="A1" t="s">
        <v>0</v>
      </c>
      <c r="B1" t="s">
        <v>1</v>
      </c>
      <c r="C1" t="s">
        <v>198</v>
      </c>
      <c r="D1" t="s">
        <v>2</v>
      </c>
      <c r="W1" t="s">
        <v>186</v>
      </c>
      <c r="AR1" s="9" t="s">
        <v>187</v>
      </c>
    </row>
    <row r="2" spans="1:68" ht="15.75" thickBot="1" x14ac:dyDescent="0.3">
      <c r="A2" t="s">
        <v>3</v>
      </c>
      <c r="B2" t="s">
        <v>4</v>
      </c>
      <c r="C2" t="s">
        <v>5</v>
      </c>
      <c r="D2" t="s">
        <v>5</v>
      </c>
      <c r="F2" t="s">
        <v>151</v>
      </c>
      <c r="G2" t="s">
        <v>152</v>
      </c>
      <c r="H2" t="s">
        <v>157</v>
      </c>
      <c r="I2" t="s">
        <v>158</v>
      </c>
      <c r="J2" t="s">
        <v>102</v>
      </c>
      <c r="K2" t="s">
        <v>4</v>
      </c>
      <c r="L2" t="s">
        <v>103</v>
      </c>
      <c r="M2" t="s">
        <v>103</v>
      </c>
      <c r="O2" t="s">
        <v>153</v>
      </c>
      <c r="P2" t="s">
        <v>154</v>
      </c>
      <c r="R2" s="1"/>
      <c r="S2" s="1"/>
      <c r="T2" s="2"/>
      <c r="W2" t="s">
        <v>188</v>
      </c>
      <c r="Y2" t="s">
        <v>189</v>
      </c>
      <c r="AA2" t="s">
        <v>190</v>
      </c>
      <c r="AC2" t="s">
        <v>191</v>
      </c>
      <c r="AE2" t="s">
        <v>192</v>
      </c>
      <c r="AG2" t="s">
        <v>193</v>
      </c>
      <c r="AI2" t="s">
        <v>194</v>
      </c>
      <c r="AK2" t="s">
        <v>195</v>
      </c>
      <c r="AM2" t="s">
        <v>196</v>
      </c>
      <c r="AO2" t="s">
        <v>197</v>
      </c>
      <c r="AR2" t="s">
        <v>175</v>
      </c>
      <c r="AT2" t="s">
        <v>176</v>
      </c>
      <c r="AV2" t="s">
        <v>177</v>
      </c>
      <c r="AX2" t="s">
        <v>178</v>
      </c>
      <c r="AZ2" t="s">
        <v>179</v>
      </c>
      <c r="BB2" t="s">
        <v>180</v>
      </c>
      <c r="BD2" t="s">
        <v>181</v>
      </c>
      <c r="BF2" t="s">
        <v>182</v>
      </c>
      <c r="BH2" t="s">
        <v>183</v>
      </c>
      <c r="BJ2" t="s">
        <v>184</v>
      </c>
    </row>
    <row r="3" spans="1:68" ht="30.75" thickBot="1" x14ac:dyDescent="0.3">
      <c r="B3" t="s">
        <v>6</v>
      </c>
      <c r="C3" t="s">
        <v>7</v>
      </c>
      <c r="D3">
        <v>8960</v>
      </c>
      <c r="E3" t="s">
        <v>5</v>
      </c>
      <c r="F3">
        <f>AVERAGE(D4:D36)</f>
        <v>610.36363636363637</v>
      </c>
      <c r="G3">
        <f>STDEV(D4:D36)</f>
        <v>12.346098021789571</v>
      </c>
      <c r="H3">
        <f>ROUND(F3+O3,0)</f>
        <v>1088</v>
      </c>
      <c r="I3">
        <f>ROUND(F3+O5,0)</f>
        <v>2184</v>
      </c>
      <c r="K3" t="s">
        <v>6</v>
      </c>
      <c r="L3" t="s">
        <v>7</v>
      </c>
      <c r="M3">
        <v>4366</v>
      </c>
      <c r="N3" t="s">
        <v>103</v>
      </c>
      <c r="O3">
        <f>AVERAGE(M4:M6,M10:M11,M15:M17,M20,M24:M25,M27,M29:M31,M34)</f>
        <v>477.5625</v>
      </c>
      <c r="P3">
        <f>STDEV(M4:M6,M10:M11,M15:M17,M20,M24:M25,M27,M29:M31,M34)</f>
        <v>14.009371863149324</v>
      </c>
      <c r="R3" s="3" t="s">
        <v>161</v>
      </c>
      <c r="S3" s="3" t="s">
        <v>162</v>
      </c>
      <c r="T3" s="3" t="s">
        <v>172</v>
      </c>
      <c r="U3" s="3" t="s">
        <v>171</v>
      </c>
      <c r="W3">
        <v>4331</v>
      </c>
      <c r="Y3">
        <v>4331</v>
      </c>
      <c r="AA3">
        <v>4336</v>
      </c>
      <c r="AC3">
        <v>4331</v>
      </c>
      <c r="AE3">
        <v>4330</v>
      </c>
      <c r="AG3">
        <v>4337</v>
      </c>
      <c r="AI3">
        <v>4340</v>
      </c>
      <c r="AK3">
        <v>4336</v>
      </c>
      <c r="AM3">
        <v>4362</v>
      </c>
      <c r="AO3">
        <v>4337</v>
      </c>
      <c r="AR3">
        <v>4358</v>
      </c>
      <c r="AT3">
        <v>4359</v>
      </c>
      <c r="AV3">
        <v>4388</v>
      </c>
      <c r="AX3">
        <v>4389</v>
      </c>
      <c r="BH3">
        <v>4368</v>
      </c>
      <c r="BJ3">
        <v>4388</v>
      </c>
      <c r="BM3" t="s">
        <v>6</v>
      </c>
      <c r="BN3" t="s">
        <v>7</v>
      </c>
      <c r="BO3">
        <v>4368</v>
      </c>
      <c r="BP3" t="s">
        <v>103</v>
      </c>
    </row>
    <row r="4" spans="1:68" ht="15.75" thickBot="1" x14ac:dyDescent="0.3">
      <c r="B4" t="s">
        <v>8</v>
      </c>
      <c r="C4" t="s">
        <v>7</v>
      </c>
      <c r="D4">
        <v>618</v>
      </c>
      <c r="E4" t="s">
        <v>9</v>
      </c>
      <c r="K4" t="s">
        <v>8</v>
      </c>
      <c r="L4" t="s">
        <v>7</v>
      </c>
      <c r="M4">
        <v>463</v>
      </c>
      <c r="N4" t="s">
        <v>104</v>
      </c>
      <c r="O4" t="s">
        <v>156</v>
      </c>
      <c r="P4" t="s">
        <v>155</v>
      </c>
      <c r="Q4">
        <f t="shared" ref="Q4:Q35" si="0">IF(M4&gt;1500,1,0)</f>
        <v>0</v>
      </c>
      <c r="R4" s="4" t="s">
        <v>163</v>
      </c>
      <c r="S4" s="6">
        <f t="shared" ref="S4:S11" si="1">T4/(1*10^6)*1000</f>
        <v>8.9599999999999991</v>
      </c>
      <c r="T4" s="6">
        <f>D3</f>
        <v>8960</v>
      </c>
      <c r="U4" s="6" t="str">
        <f t="shared" ref="U4:U11" si="2">DEC2HEX(T4,)</f>
        <v>2300</v>
      </c>
      <c r="W4">
        <v>462</v>
      </c>
      <c r="X4">
        <f>IF(W4&gt;1500,1,0)</f>
        <v>0</v>
      </c>
      <c r="Y4">
        <v>489</v>
      </c>
      <c r="Z4">
        <f t="shared" ref="Z4:AP4" si="3">IF(Y4&gt;1500,1,0)</f>
        <v>0</v>
      </c>
      <c r="AA4">
        <v>466</v>
      </c>
      <c r="AB4">
        <f t="shared" si="3"/>
        <v>0</v>
      </c>
      <c r="AC4">
        <v>486</v>
      </c>
      <c r="AD4">
        <f t="shared" si="3"/>
        <v>0</v>
      </c>
      <c r="AE4">
        <v>487</v>
      </c>
      <c r="AF4">
        <f t="shared" si="3"/>
        <v>0</v>
      </c>
      <c r="AG4">
        <v>468</v>
      </c>
      <c r="AH4">
        <f t="shared" si="3"/>
        <v>0</v>
      </c>
      <c r="AI4">
        <v>465</v>
      </c>
      <c r="AJ4">
        <f t="shared" si="3"/>
        <v>0</v>
      </c>
      <c r="AK4">
        <v>464</v>
      </c>
      <c r="AL4">
        <f t="shared" si="3"/>
        <v>0</v>
      </c>
      <c r="AM4">
        <v>471</v>
      </c>
      <c r="AN4">
        <f t="shared" si="3"/>
        <v>0</v>
      </c>
      <c r="AO4">
        <v>436</v>
      </c>
      <c r="AP4">
        <f t="shared" si="3"/>
        <v>0</v>
      </c>
      <c r="AR4">
        <v>1571</v>
      </c>
      <c r="AS4">
        <f>IF(AR4&gt;1500,1,0)</f>
        <v>1</v>
      </c>
      <c r="AT4">
        <v>1549</v>
      </c>
      <c r="AU4">
        <f t="shared" ref="AU4:AU19" si="4">IF(AT4&gt;1500,1,0)</f>
        <v>1</v>
      </c>
      <c r="AV4">
        <v>1569</v>
      </c>
      <c r="AW4">
        <f t="shared" ref="AW4:AW19" si="5">IF(AV4&gt;1500,1,0)</f>
        <v>1</v>
      </c>
      <c r="AX4">
        <v>1572</v>
      </c>
      <c r="AY4">
        <f t="shared" ref="AY4:AY19" si="6">IF(AX4&gt;1500,1,0)</f>
        <v>1</v>
      </c>
      <c r="BA4">
        <f t="shared" ref="BA4:BA19" si="7">IF(AZ4&gt;1500,1,0)</f>
        <v>0</v>
      </c>
      <c r="BC4">
        <f t="shared" ref="BC4:BC19" si="8">IF(BB4&gt;1500,1,0)</f>
        <v>0</v>
      </c>
      <c r="BE4">
        <f t="shared" ref="BE4:BE19" si="9">IF(BD4&gt;1500,1,0)</f>
        <v>0</v>
      </c>
      <c r="BG4">
        <f t="shared" ref="BG4:BG19" si="10">IF(BF4&gt;1500,1,0)</f>
        <v>0</v>
      </c>
      <c r="BH4">
        <v>1550</v>
      </c>
      <c r="BI4">
        <f t="shared" ref="BI4:BI19" si="11">IF(BH4&gt;1500,1,0)</f>
        <v>1</v>
      </c>
      <c r="BJ4">
        <v>1580</v>
      </c>
      <c r="BK4">
        <f t="shared" ref="BK4:BK35" si="12">IF(BJ4&gt;1500,1,0)</f>
        <v>1</v>
      </c>
      <c r="BM4" t="s">
        <v>8</v>
      </c>
      <c r="BN4" t="s">
        <v>7</v>
      </c>
      <c r="BO4">
        <v>1550</v>
      </c>
      <c r="BP4" t="s">
        <v>104</v>
      </c>
    </row>
    <row r="5" spans="1:68" ht="15.75" thickBot="1" x14ac:dyDescent="0.3">
      <c r="B5" t="s">
        <v>10</v>
      </c>
      <c r="C5" t="s">
        <v>7</v>
      </c>
      <c r="D5">
        <v>615</v>
      </c>
      <c r="E5" t="s">
        <v>11</v>
      </c>
      <c r="H5" t="s">
        <v>159</v>
      </c>
      <c r="I5" t="s">
        <v>160</v>
      </c>
      <c r="K5" t="s">
        <v>10</v>
      </c>
      <c r="L5" t="s">
        <v>7</v>
      </c>
      <c r="M5">
        <v>493</v>
      </c>
      <c r="N5" t="s">
        <v>105</v>
      </c>
      <c r="O5">
        <f>AVERAGE(M7:M9,M12:M14,M18:M19,M21:M23,M26,M28,M32:M33,M35)</f>
        <v>1573.9375</v>
      </c>
      <c r="P5">
        <f>STDEV(M7:M9,M12:M14,M18:M19,M21:M23,M26,M28,M32:M33,M35)</f>
        <v>7.801442174367506</v>
      </c>
      <c r="Q5">
        <f t="shared" si="0"/>
        <v>0</v>
      </c>
      <c r="R5" s="5" t="s">
        <v>164</v>
      </c>
      <c r="S5" s="7">
        <f t="shared" si="1"/>
        <v>4.3659999999999997</v>
      </c>
      <c r="T5" s="7">
        <f>M3</f>
        <v>4366</v>
      </c>
      <c r="U5" s="7" t="str">
        <f t="shared" si="2"/>
        <v>110E</v>
      </c>
      <c r="W5">
        <v>460</v>
      </c>
      <c r="X5">
        <f t="shared" ref="X5:X35" si="13">IF(W5&gt;1500,1,0)</f>
        <v>0</v>
      </c>
      <c r="Y5">
        <v>518</v>
      </c>
      <c r="Z5">
        <f t="shared" ref="Z5" si="14">IF(Y5&gt;1500,1,0)</f>
        <v>0</v>
      </c>
      <c r="AA5">
        <v>464</v>
      </c>
      <c r="AB5">
        <f t="shared" ref="AB5" si="15">IF(AA5&gt;1500,1,0)</f>
        <v>0</v>
      </c>
      <c r="AC5">
        <v>486</v>
      </c>
      <c r="AD5">
        <f t="shared" ref="AD5" si="16">IF(AC5&gt;1500,1,0)</f>
        <v>0</v>
      </c>
      <c r="AE5">
        <v>518</v>
      </c>
      <c r="AF5">
        <f t="shared" ref="AF5" si="17">IF(AE5&gt;1500,1,0)</f>
        <v>0</v>
      </c>
      <c r="AG5">
        <v>486</v>
      </c>
      <c r="AH5">
        <f t="shared" ref="AH5" si="18">IF(AG5&gt;1500,1,0)</f>
        <v>0</v>
      </c>
      <c r="AI5">
        <v>495</v>
      </c>
      <c r="AJ5">
        <f t="shared" ref="AJ5" si="19">IF(AI5&gt;1500,1,0)</f>
        <v>0</v>
      </c>
      <c r="AK5">
        <v>484</v>
      </c>
      <c r="AL5">
        <f t="shared" ref="AL5" si="20">IF(AK5&gt;1500,1,0)</f>
        <v>0</v>
      </c>
      <c r="AM5">
        <v>490</v>
      </c>
      <c r="AN5">
        <f t="shared" ref="AN5" si="21">IF(AM5&gt;1500,1,0)</f>
        <v>0</v>
      </c>
      <c r="AO5">
        <v>465</v>
      </c>
      <c r="AP5">
        <f t="shared" ref="AP5" si="22">IF(AO5&gt;1500,1,0)</f>
        <v>0</v>
      </c>
      <c r="AR5">
        <v>1554</v>
      </c>
      <c r="AS5">
        <f t="shared" ref="AS5:AS35" si="23">IF(AR5&gt;1500,1,0)</f>
        <v>1</v>
      </c>
      <c r="AT5">
        <v>1522</v>
      </c>
      <c r="AU5">
        <f t="shared" si="4"/>
        <v>1</v>
      </c>
      <c r="AV5">
        <v>1552</v>
      </c>
      <c r="AW5">
        <f t="shared" si="5"/>
        <v>1</v>
      </c>
      <c r="AX5">
        <v>1544</v>
      </c>
      <c r="AY5">
        <f t="shared" si="6"/>
        <v>1</v>
      </c>
      <c r="BA5">
        <f t="shared" si="7"/>
        <v>0</v>
      </c>
      <c r="BC5">
        <f t="shared" si="8"/>
        <v>0</v>
      </c>
      <c r="BE5">
        <f t="shared" si="9"/>
        <v>0</v>
      </c>
      <c r="BG5">
        <f t="shared" si="10"/>
        <v>0</v>
      </c>
      <c r="BH5">
        <v>1521</v>
      </c>
      <c r="BI5">
        <f t="shared" si="11"/>
        <v>1</v>
      </c>
      <c r="BJ5">
        <v>1552</v>
      </c>
      <c r="BK5">
        <f t="shared" si="12"/>
        <v>1</v>
      </c>
      <c r="BM5" t="s">
        <v>10</v>
      </c>
      <c r="BN5" t="s">
        <v>7</v>
      </c>
      <c r="BO5">
        <v>1521</v>
      </c>
      <c r="BP5" t="s">
        <v>105</v>
      </c>
    </row>
    <row r="6" spans="1:68" ht="15.75" thickBot="1" x14ac:dyDescent="0.3">
      <c r="B6" t="s">
        <v>12</v>
      </c>
      <c r="C6" t="s">
        <v>7</v>
      </c>
      <c r="D6">
        <v>596</v>
      </c>
      <c r="E6" t="s">
        <v>13</v>
      </c>
      <c r="H6">
        <f>H3/(1*10^6)*1000</f>
        <v>1.0880000000000001</v>
      </c>
      <c r="I6">
        <f>I3/(1*10^6)*1000</f>
        <v>2.1840000000000002</v>
      </c>
      <c r="K6" t="s">
        <v>12</v>
      </c>
      <c r="L6" t="s">
        <v>7</v>
      </c>
      <c r="M6">
        <v>487</v>
      </c>
      <c r="N6" t="s">
        <v>106</v>
      </c>
      <c r="Q6">
        <f t="shared" si="0"/>
        <v>0</v>
      </c>
      <c r="R6" s="4" t="s">
        <v>165</v>
      </c>
      <c r="S6" s="6">
        <f t="shared" si="1"/>
        <v>0.61</v>
      </c>
      <c r="T6" s="6">
        <f>ROUND(F3,0)</f>
        <v>610</v>
      </c>
      <c r="U6" s="6" t="str">
        <f t="shared" si="2"/>
        <v>262</v>
      </c>
      <c r="W6">
        <v>486</v>
      </c>
      <c r="X6">
        <f t="shared" si="13"/>
        <v>0</v>
      </c>
      <c r="Y6">
        <v>492</v>
      </c>
      <c r="Z6">
        <f t="shared" ref="Z6" si="24">IF(Y6&gt;1500,1,0)</f>
        <v>0</v>
      </c>
      <c r="AA6">
        <v>459</v>
      </c>
      <c r="AB6">
        <f t="shared" ref="AB6" si="25">IF(AA6&gt;1500,1,0)</f>
        <v>0</v>
      </c>
      <c r="AC6">
        <v>490</v>
      </c>
      <c r="AD6">
        <f t="shared" ref="AD6" si="26">IF(AC6&gt;1500,1,0)</f>
        <v>0</v>
      </c>
      <c r="AE6">
        <v>521</v>
      </c>
      <c r="AF6">
        <f t="shared" ref="AF6" si="27">IF(AE6&gt;1500,1,0)</f>
        <v>0</v>
      </c>
      <c r="AG6">
        <v>460</v>
      </c>
      <c r="AH6">
        <f t="shared" ref="AH6" si="28">IF(AG6&gt;1500,1,0)</f>
        <v>0</v>
      </c>
      <c r="AI6">
        <v>487</v>
      </c>
      <c r="AJ6">
        <f t="shared" ref="AJ6" si="29">IF(AI6&gt;1500,1,0)</f>
        <v>0</v>
      </c>
      <c r="AK6">
        <v>488</v>
      </c>
      <c r="AL6">
        <f t="shared" ref="AL6" si="30">IF(AK6&gt;1500,1,0)</f>
        <v>0</v>
      </c>
      <c r="AM6">
        <v>463</v>
      </c>
      <c r="AN6">
        <f t="shared" ref="AN6" si="31">IF(AM6&gt;1500,1,0)</f>
        <v>0</v>
      </c>
      <c r="AO6">
        <v>458</v>
      </c>
      <c r="AP6">
        <f t="shared" ref="AP6" si="32">IF(AO6&gt;1500,1,0)</f>
        <v>0</v>
      </c>
      <c r="AR6">
        <v>1572</v>
      </c>
      <c r="AS6">
        <f t="shared" si="23"/>
        <v>1</v>
      </c>
      <c r="AT6">
        <v>1550</v>
      </c>
      <c r="AU6">
        <f t="shared" si="4"/>
        <v>1</v>
      </c>
      <c r="AV6">
        <v>1570</v>
      </c>
      <c r="AW6">
        <f t="shared" si="5"/>
        <v>1</v>
      </c>
      <c r="AX6">
        <v>1572</v>
      </c>
      <c r="AY6">
        <f t="shared" si="6"/>
        <v>1</v>
      </c>
      <c r="BA6">
        <f t="shared" si="7"/>
        <v>0</v>
      </c>
      <c r="BC6">
        <f t="shared" si="8"/>
        <v>0</v>
      </c>
      <c r="BE6">
        <f t="shared" si="9"/>
        <v>0</v>
      </c>
      <c r="BG6">
        <f t="shared" si="10"/>
        <v>0</v>
      </c>
      <c r="BH6">
        <v>1549</v>
      </c>
      <c r="BI6">
        <f t="shared" si="11"/>
        <v>1</v>
      </c>
      <c r="BJ6">
        <v>1580</v>
      </c>
      <c r="BK6">
        <f t="shared" si="12"/>
        <v>1</v>
      </c>
      <c r="BM6" t="s">
        <v>12</v>
      </c>
      <c r="BN6" t="s">
        <v>7</v>
      </c>
      <c r="BO6">
        <v>1549</v>
      </c>
      <c r="BP6" t="s">
        <v>106</v>
      </c>
    </row>
    <row r="7" spans="1:68" ht="15.75" thickBot="1" x14ac:dyDescent="0.3">
      <c r="B7" t="s">
        <v>14</v>
      </c>
      <c r="C7" t="s">
        <v>7</v>
      </c>
      <c r="D7">
        <v>590</v>
      </c>
      <c r="E7" t="s">
        <v>15</v>
      </c>
      <c r="K7" t="s">
        <v>14</v>
      </c>
      <c r="L7" t="s">
        <v>7</v>
      </c>
      <c r="M7">
        <v>1576</v>
      </c>
      <c r="N7" t="s">
        <v>107</v>
      </c>
      <c r="Q7">
        <f t="shared" si="0"/>
        <v>1</v>
      </c>
      <c r="R7" s="5" t="s">
        <v>166</v>
      </c>
      <c r="S7" s="7">
        <f t="shared" si="1"/>
        <v>1.5740000000000001</v>
      </c>
      <c r="T7" s="7">
        <f>ROUND(O5,0)</f>
        <v>1574</v>
      </c>
      <c r="U7" s="7" t="str">
        <f t="shared" si="2"/>
        <v>626</v>
      </c>
      <c r="W7">
        <v>1574</v>
      </c>
      <c r="X7">
        <f t="shared" si="13"/>
        <v>1</v>
      </c>
      <c r="Y7">
        <v>1574</v>
      </c>
      <c r="Z7">
        <f t="shared" ref="Z7" si="33">IF(Y7&gt;1500,1,0)</f>
        <v>1</v>
      </c>
      <c r="AA7">
        <v>1546</v>
      </c>
      <c r="AB7">
        <f t="shared" ref="AB7" si="34">IF(AA7&gt;1500,1,0)</f>
        <v>1</v>
      </c>
      <c r="AC7">
        <v>1552</v>
      </c>
      <c r="AD7">
        <f t="shared" ref="AD7" si="35">IF(AC7&gt;1500,1,0)</f>
        <v>1</v>
      </c>
      <c r="AE7">
        <v>1572</v>
      </c>
      <c r="AF7">
        <f t="shared" ref="AF7" si="36">IF(AE7&gt;1500,1,0)</f>
        <v>1</v>
      </c>
      <c r="AG7">
        <v>1569</v>
      </c>
      <c r="AH7">
        <f t="shared" ref="AH7" si="37">IF(AG7&gt;1500,1,0)</f>
        <v>1</v>
      </c>
      <c r="AI7">
        <v>1549</v>
      </c>
      <c r="AJ7">
        <f t="shared" ref="AJ7" si="38">IF(AI7&gt;1500,1,0)</f>
        <v>1</v>
      </c>
      <c r="AK7">
        <v>1576</v>
      </c>
      <c r="AL7">
        <f t="shared" ref="AL7" si="39">IF(AK7&gt;1500,1,0)</f>
        <v>1</v>
      </c>
      <c r="AM7">
        <v>1572</v>
      </c>
      <c r="AN7">
        <f t="shared" ref="AN7" si="40">IF(AM7&gt;1500,1,0)</f>
        <v>1</v>
      </c>
      <c r="AO7">
        <v>1547</v>
      </c>
      <c r="AP7">
        <f t="shared" ref="AP7" si="41">IF(AO7&gt;1500,1,0)</f>
        <v>1</v>
      </c>
      <c r="AR7">
        <v>444</v>
      </c>
      <c r="AS7">
        <f t="shared" si="23"/>
        <v>0</v>
      </c>
      <c r="AT7">
        <v>386</v>
      </c>
      <c r="AU7">
        <f t="shared" si="4"/>
        <v>0</v>
      </c>
      <c r="AV7">
        <v>417</v>
      </c>
      <c r="AW7">
        <f t="shared" si="5"/>
        <v>0</v>
      </c>
      <c r="AX7">
        <v>408</v>
      </c>
      <c r="AY7">
        <f t="shared" si="6"/>
        <v>0</v>
      </c>
      <c r="BA7">
        <f t="shared" si="7"/>
        <v>0</v>
      </c>
      <c r="BC7">
        <f t="shared" si="8"/>
        <v>0</v>
      </c>
      <c r="BE7">
        <f t="shared" si="9"/>
        <v>0</v>
      </c>
      <c r="BG7">
        <f t="shared" si="10"/>
        <v>0</v>
      </c>
      <c r="BH7">
        <v>385</v>
      </c>
      <c r="BI7">
        <f t="shared" si="11"/>
        <v>0</v>
      </c>
      <c r="BJ7">
        <v>416</v>
      </c>
      <c r="BK7">
        <f t="shared" si="12"/>
        <v>0</v>
      </c>
      <c r="BM7" t="s">
        <v>14</v>
      </c>
      <c r="BN7" t="s">
        <v>7</v>
      </c>
      <c r="BO7">
        <v>385</v>
      </c>
      <c r="BP7" t="s">
        <v>107</v>
      </c>
    </row>
    <row r="8" spans="1:68" ht="15.75" thickBot="1" x14ac:dyDescent="0.3">
      <c r="B8" t="s">
        <v>16</v>
      </c>
      <c r="C8" t="s">
        <v>7</v>
      </c>
      <c r="D8">
        <v>614</v>
      </c>
      <c r="E8" t="s">
        <v>17</v>
      </c>
      <c r="K8" t="s">
        <v>16</v>
      </c>
      <c r="L8" t="s">
        <v>7</v>
      </c>
      <c r="M8">
        <v>1579</v>
      </c>
      <c r="N8" t="s">
        <v>108</v>
      </c>
      <c r="Q8">
        <f t="shared" si="0"/>
        <v>1</v>
      </c>
      <c r="R8" s="4" t="s">
        <v>167</v>
      </c>
      <c r="S8" s="6">
        <f t="shared" si="1"/>
        <v>0.61</v>
      </c>
      <c r="T8" s="6">
        <f>ROUND(F3,0)</f>
        <v>610</v>
      </c>
      <c r="U8" s="6" t="str">
        <f t="shared" si="2"/>
        <v>262</v>
      </c>
      <c r="W8">
        <v>1577</v>
      </c>
      <c r="X8">
        <f t="shared" si="13"/>
        <v>1</v>
      </c>
      <c r="Y8">
        <v>1577</v>
      </c>
      <c r="Z8">
        <f t="shared" ref="Z8" si="42">IF(Y8&gt;1500,1,0)</f>
        <v>1</v>
      </c>
      <c r="AA8">
        <v>1549</v>
      </c>
      <c r="AB8">
        <f t="shared" ref="AB8" si="43">IF(AA8&gt;1500,1,0)</f>
        <v>1</v>
      </c>
      <c r="AC8">
        <v>1576</v>
      </c>
      <c r="AD8">
        <f t="shared" ref="AD8" si="44">IF(AC8&gt;1500,1,0)</f>
        <v>1</v>
      </c>
      <c r="AE8">
        <v>1575</v>
      </c>
      <c r="AF8">
        <f t="shared" ref="AF8" si="45">IF(AE8&gt;1500,1,0)</f>
        <v>1</v>
      </c>
      <c r="AG8">
        <v>1552</v>
      </c>
      <c r="AH8">
        <f t="shared" ref="AH8" si="46">IF(AG8&gt;1500,1,0)</f>
        <v>1</v>
      </c>
      <c r="AI8">
        <v>1543</v>
      </c>
      <c r="AJ8">
        <f t="shared" ref="AJ8" si="47">IF(AI8&gt;1500,1,0)</f>
        <v>1</v>
      </c>
      <c r="AK8">
        <v>1569</v>
      </c>
      <c r="AL8">
        <f t="shared" ref="AL8" si="48">IF(AK8&gt;1500,1,0)</f>
        <v>1</v>
      </c>
      <c r="AM8">
        <v>1575</v>
      </c>
      <c r="AN8">
        <f t="shared" ref="AN8" si="49">IF(AM8&gt;1500,1,0)</f>
        <v>1</v>
      </c>
      <c r="AO8">
        <v>1550</v>
      </c>
      <c r="AP8">
        <f t="shared" ref="AP8" si="50">IF(AO8&gt;1500,1,0)</f>
        <v>1</v>
      </c>
      <c r="AR8">
        <v>444</v>
      </c>
      <c r="AS8">
        <f t="shared" si="23"/>
        <v>0</v>
      </c>
      <c r="AT8">
        <v>384</v>
      </c>
      <c r="AU8">
        <f t="shared" si="4"/>
        <v>0</v>
      </c>
      <c r="AV8">
        <v>416</v>
      </c>
      <c r="AW8">
        <f t="shared" si="5"/>
        <v>0</v>
      </c>
      <c r="AX8">
        <v>407</v>
      </c>
      <c r="AY8">
        <f t="shared" si="6"/>
        <v>0</v>
      </c>
      <c r="BA8">
        <f t="shared" si="7"/>
        <v>0</v>
      </c>
      <c r="BC8">
        <f t="shared" si="8"/>
        <v>0</v>
      </c>
      <c r="BE8">
        <f t="shared" si="9"/>
        <v>0</v>
      </c>
      <c r="BG8">
        <f t="shared" si="10"/>
        <v>0</v>
      </c>
      <c r="BH8">
        <v>385</v>
      </c>
      <c r="BI8">
        <f t="shared" si="11"/>
        <v>0</v>
      </c>
      <c r="BJ8">
        <v>415</v>
      </c>
      <c r="BK8">
        <f t="shared" si="12"/>
        <v>0</v>
      </c>
      <c r="BM8" t="s">
        <v>16</v>
      </c>
      <c r="BN8" t="s">
        <v>7</v>
      </c>
      <c r="BO8">
        <v>385</v>
      </c>
      <c r="BP8" t="s">
        <v>108</v>
      </c>
    </row>
    <row r="9" spans="1:68" ht="15.75" thickBot="1" x14ac:dyDescent="0.3">
      <c r="B9" t="s">
        <v>18</v>
      </c>
      <c r="C9" t="s">
        <v>7</v>
      </c>
      <c r="D9">
        <v>621</v>
      </c>
      <c r="E9" t="s">
        <v>19</v>
      </c>
      <c r="K9" t="s">
        <v>18</v>
      </c>
      <c r="L9" t="s">
        <v>7</v>
      </c>
      <c r="M9">
        <v>1572</v>
      </c>
      <c r="N9" t="s">
        <v>109</v>
      </c>
      <c r="Q9">
        <f t="shared" si="0"/>
        <v>1</v>
      </c>
      <c r="R9" s="5" t="s">
        <v>168</v>
      </c>
      <c r="S9" s="7">
        <f t="shared" si="1"/>
        <v>0.47800000000000004</v>
      </c>
      <c r="T9" s="7">
        <f>ROUND(O3,0)</f>
        <v>478</v>
      </c>
      <c r="U9" s="7" t="str">
        <f t="shared" si="2"/>
        <v>1DE</v>
      </c>
      <c r="W9">
        <v>1579</v>
      </c>
      <c r="X9">
        <f t="shared" si="13"/>
        <v>1</v>
      </c>
      <c r="Y9">
        <v>1580</v>
      </c>
      <c r="Z9">
        <f t="shared" ref="Z9" si="51">IF(Y9&gt;1500,1,0)</f>
        <v>1</v>
      </c>
      <c r="AA9">
        <v>1542</v>
      </c>
      <c r="AB9">
        <f t="shared" ref="AB9" si="52">IF(AA9&gt;1500,1,0)</f>
        <v>1</v>
      </c>
      <c r="AC9">
        <v>1579</v>
      </c>
      <c r="AD9">
        <f t="shared" ref="AD9" si="53">IF(AC9&gt;1500,1,0)</f>
        <v>1</v>
      </c>
      <c r="AE9">
        <v>1579</v>
      </c>
      <c r="AF9">
        <f t="shared" ref="AF9" si="54">IF(AE9&gt;1500,1,0)</f>
        <v>1</v>
      </c>
      <c r="AG9">
        <v>1543</v>
      </c>
      <c r="AH9">
        <f t="shared" ref="AH9" si="55">IF(AG9&gt;1500,1,0)</f>
        <v>1</v>
      </c>
      <c r="AI9">
        <v>1546</v>
      </c>
      <c r="AJ9">
        <f t="shared" ref="AJ9" si="56">IF(AI9&gt;1500,1,0)</f>
        <v>1</v>
      </c>
      <c r="AK9">
        <v>1572</v>
      </c>
      <c r="AL9">
        <f t="shared" ref="AL9" si="57">IF(AK9&gt;1500,1,0)</f>
        <v>1</v>
      </c>
      <c r="AM9">
        <v>1577</v>
      </c>
      <c r="AN9">
        <f t="shared" ref="AN9" si="58">IF(AM9&gt;1500,1,0)</f>
        <v>1</v>
      </c>
      <c r="AO9">
        <v>1553</v>
      </c>
      <c r="AP9">
        <f t="shared" ref="AP9" si="59">IF(AO9&gt;1500,1,0)</f>
        <v>1</v>
      </c>
      <c r="AR9">
        <v>468</v>
      </c>
      <c r="AS9">
        <f t="shared" si="23"/>
        <v>0</v>
      </c>
      <c r="AT9">
        <v>409</v>
      </c>
      <c r="AU9">
        <f t="shared" si="4"/>
        <v>0</v>
      </c>
      <c r="AV9">
        <v>440</v>
      </c>
      <c r="AW9">
        <f t="shared" si="5"/>
        <v>0</v>
      </c>
      <c r="AX9">
        <v>442</v>
      </c>
      <c r="AY9">
        <f t="shared" si="6"/>
        <v>0</v>
      </c>
      <c r="BA9">
        <f t="shared" si="7"/>
        <v>0</v>
      </c>
      <c r="BC9">
        <f t="shared" si="8"/>
        <v>0</v>
      </c>
      <c r="BE9">
        <f t="shared" si="9"/>
        <v>0</v>
      </c>
      <c r="BG9">
        <f t="shared" si="10"/>
        <v>0</v>
      </c>
      <c r="BH9">
        <v>409</v>
      </c>
      <c r="BI9">
        <f t="shared" si="11"/>
        <v>0</v>
      </c>
      <c r="BJ9">
        <v>440</v>
      </c>
      <c r="BK9">
        <f t="shared" si="12"/>
        <v>0</v>
      </c>
      <c r="BM9" t="s">
        <v>18</v>
      </c>
      <c r="BN9" t="s">
        <v>7</v>
      </c>
      <c r="BO9">
        <v>409</v>
      </c>
      <c r="BP9" t="s">
        <v>109</v>
      </c>
    </row>
    <row r="10" spans="1:68" ht="15.75" thickBot="1" x14ac:dyDescent="0.3">
      <c r="B10" t="s">
        <v>20</v>
      </c>
      <c r="C10" t="s">
        <v>7</v>
      </c>
      <c r="D10">
        <v>618</v>
      </c>
      <c r="E10" t="s">
        <v>21</v>
      </c>
      <c r="K10" t="s">
        <v>20</v>
      </c>
      <c r="L10" t="s">
        <v>7</v>
      </c>
      <c r="M10">
        <v>464</v>
      </c>
      <c r="N10" t="s">
        <v>110</v>
      </c>
      <c r="Q10">
        <f t="shared" si="0"/>
        <v>0</v>
      </c>
      <c r="R10" s="4" t="s">
        <v>169</v>
      </c>
      <c r="S10" s="6">
        <f t="shared" si="1"/>
        <v>8.8559999999999999</v>
      </c>
      <c r="T10" s="6">
        <f>ROUND(D37,0)</f>
        <v>8856</v>
      </c>
      <c r="U10" s="6" t="str">
        <f t="shared" si="2"/>
        <v>2298</v>
      </c>
      <c r="W10">
        <v>462</v>
      </c>
      <c r="X10">
        <f t="shared" si="13"/>
        <v>0</v>
      </c>
      <c r="Y10">
        <v>489</v>
      </c>
      <c r="Z10">
        <f t="shared" ref="Z10" si="60">IF(Y10&gt;1500,1,0)</f>
        <v>0</v>
      </c>
      <c r="AA10">
        <v>435</v>
      </c>
      <c r="AB10">
        <f t="shared" ref="AB10" si="61">IF(AA10&gt;1500,1,0)</f>
        <v>0</v>
      </c>
      <c r="AC10">
        <v>486</v>
      </c>
      <c r="AD10">
        <f t="shared" ref="AD10" si="62">IF(AC10&gt;1500,1,0)</f>
        <v>0</v>
      </c>
      <c r="AE10">
        <v>487</v>
      </c>
      <c r="AF10">
        <f t="shared" ref="AF10" si="63">IF(AE10&gt;1500,1,0)</f>
        <v>0</v>
      </c>
      <c r="AG10">
        <v>437</v>
      </c>
      <c r="AH10">
        <f t="shared" ref="AH10" si="64">IF(AG10&gt;1500,1,0)</f>
        <v>0</v>
      </c>
      <c r="AI10">
        <v>464</v>
      </c>
      <c r="AJ10">
        <f t="shared" ref="AJ10" si="65">IF(AI10&gt;1500,1,0)</f>
        <v>0</v>
      </c>
      <c r="AK10">
        <v>464</v>
      </c>
      <c r="AL10">
        <f t="shared" ref="AL10" si="66">IF(AK10&gt;1500,1,0)</f>
        <v>0</v>
      </c>
      <c r="AM10">
        <v>461</v>
      </c>
      <c r="AN10">
        <f t="shared" ref="AN10" si="67">IF(AM10&gt;1500,1,0)</f>
        <v>0</v>
      </c>
      <c r="AO10">
        <v>435</v>
      </c>
      <c r="AP10">
        <f t="shared" ref="AP10" si="68">IF(AO10&gt;1500,1,0)</f>
        <v>0</v>
      </c>
      <c r="AR10">
        <v>435</v>
      </c>
      <c r="AS10">
        <f t="shared" si="23"/>
        <v>0</v>
      </c>
      <c r="AT10">
        <v>388</v>
      </c>
      <c r="AU10">
        <f t="shared" si="4"/>
        <v>0</v>
      </c>
      <c r="AV10">
        <v>409</v>
      </c>
      <c r="AW10">
        <f t="shared" si="5"/>
        <v>0</v>
      </c>
      <c r="AX10">
        <v>411</v>
      </c>
      <c r="AY10">
        <f t="shared" si="6"/>
        <v>0</v>
      </c>
      <c r="BA10">
        <f t="shared" si="7"/>
        <v>0</v>
      </c>
      <c r="BC10">
        <f t="shared" si="8"/>
        <v>0</v>
      </c>
      <c r="BE10">
        <f t="shared" si="9"/>
        <v>0</v>
      </c>
      <c r="BG10">
        <f t="shared" si="10"/>
        <v>0</v>
      </c>
      <c r="BH10">
        <v>387</v>
      </c>
      <c r="BI10">
        <f t="shared" si="11"/>
        <v>0</v>
      </c>
      <c r="BJ10">
        <v>418</v>
      </c>
      <c r="BK10">
        <f t="shared" si="12"/>
        <v>0</v>
      </c>
      <c r="BM10" t="s">
        <v>20</v>
      </c>
      <c r="BN10" t="s">
        <v>7</v>
      </c>
      <c r="BO10">
        <v>387</v>
      </c>
      <c r="BP10" t="s">
        <v>110</v>
      </c>
    </row>
    <row r="11" spans="1:68" ht="15.75" thickBot="1" x14ac:dyDescent="0.3">
      <c r="B11" t="s">
        <v>22</v>
      </c>
      <c r="C11" t="s">
        <v>7</v>
      </c>
      <c r="D11">
        <v>614</v>
      </c>
      <c r="E11" t="s">
        <v>23</v>
      </c>
      <c r="K11" t="s">
        <v>22</v>
      </c>
      <c r="L11" t="s">
        <v>7</v>
      </c>
      <c r="M11">
        <v>467</v>
      </c>
      <c r="N11" t="s">
        <v>111</v>
      </c>
      <c r="Q11">
        <f t="shared" si="0"/>
        <v>0</v>
      </c>
      <c r="R11" s="5" t="s">
        <v>170</v>
      </c>
      <c r="S11" s="7">
        <f t="shared" si="1"/>
        <v>39.868000000000002</v>
      </c>
      <c r="T11" s="7">
        <f>ROUND(M36,0)</f>
        <v>39868</v>
      </c>
      <c r="U11" s="7" t="str">
        <f t="shared" si="2"/>
        <v>9BBC</v>
      </c>
      <c r="W11">
        <v>467</v>
      </c>
      <c r="X11">
        <f t="shared" si="13"/>
        <v>0</v>
      </c>
      <c r="Y11">
        <v>493</v>
      </c>
      <c r="Z11">
        <f t="shared" ref="Z11" si="69">IF(Y11&gt;1500,1,0)</f>
        <v>0</v>
      </c>
      <c r="AA11">
        <v>438</v>
      </c>
      <c r="AB11">
        <f t="shared" ref="AB11" si="70">IF(AA11&gt;1500,1,0)</f>
        <v>0</v>
      </c>
      <c r="AC11">
        <v>461</v>
      </c>
      <c r="AD11">
        <f t="shared" ref="AD11" si="71">IF(AC11&gt;1500,1,0)</f>
        <v>0</v>
      </c>
      <c r="AE11">
        <v>461</v>
      </c>
      <c r="AF11">
        <f t="shared" ref="AF11" si="72">IF(AE11&gt;1500,1,0)</f>
        <v>0</v>
      </c>
      <c r="AG11">
        <v>440</v>
      </c>
      <c r="AH11">
        <f t="shared" ref="AH11" si="73">IF(AG11&gt;1500,1,0)</f>
        <v>0</v>
      </c>
      <c r="AI11">
        <v>469</v>
      </c>
      <c r="AJ11">
        <f t="shared" ref="AJ11" si="74">IF(AI11&gt;1500,1,0)</f>
        <v>0</v>
      </c>
      <c r="AK11">
        <v>459</v>
      </c>
      <c r="AL11">
        <f t="shared" ref="AL11" si="75">IF(AK11&gt;1500,1,0)</f>
        <v>0</v>
      </c>
      <c r="AM11">
        <v>465</v>
      </c>
      <c r="AN11">
        <f t="shared" ref="AN11" si="76">IF(AM11&gt;1500,1,0)</f>
        <v>0</v>
      </c>
      <c r="AO11">
        <v>440</v>
      </c>
      <c r="AP11">
        <f t="shared" ref="AP11" si="77">IF(AO11&gt;1500,1,0)</f>
        <v>0</v>
      </c>
      <c r="AR11">
        <v>487</v>
      </c>
      <c r="AS11">
        <f t="shared" si="23"/>
        <v>0</v>
      </c>
      <c r="AT11">
        <v>388</v>
      </c>
      <c r="AU11">
        <f t="shared" si="4"/>
        <v>0</v>
      </c>
      <c r="AV11">
        <v>408</v>
      </c>
      <c r="AW11">
        <f t="shared" si="5"/>
        <v>0</v>
      </c>
      <c r="AX11">
        <v>409</v>
      </c>
      <c r="AY11">
        <f t="shared" si="6"/>
        <v>0</v>
      </c>
      <c r="BA11">
        <f t="shared" si="7"/>
        <v>0</v>
      </c>
      <c r="BC11">
        <f t="shared" si="8"/>
        <v>0</v>
      </c>
      <c r="BE11">
        <f t="shared" si="9"/>
        <v>0</v>
      </c>
      <c r="BG11">
        <f t="shared" si="10"/>
        <v>0</v>
      </c>
      <c r="BH11">
        <v>386</v>
      </c>
      <c r="BI11">
        <f t="shared" si="11"/>
        <v>0</v>
      </c>
      <c r="BJ11">
        <v>417</v>
      </c>
      <c r="BK11">
        <f t="shared" si="12"/>
        <v>0</v>
      </c>
      <c r="BM11" t="s">
        <v>22</v>
      </c>
      <c r="BN11" t="s">
        <v>7</v>
      </c>
      <c r="BO11">
        <v>386</v>
      </c>
      <c r="BP11" t="s">
        <v>111</v>
      </c>
    </row>
    <row r="12" spans="1:68" ht="15.75" thickBot="1" x14ac:dyDescent="0.3">
      <c r="B12" t="s">
        <v>24</v>
      </c>
      <c r="C12" t="s">
        <v>7</v>
      </c>
      <c r="D12">
        <v>622</v>
      </c>
      <c r="E12" t="s">
        <v>25</v>
      </c>
      <c r="K12" t="s">
        <v>24</v>
      </c>
      <c r="L12" t="s">
        <v>7</v>
      </c>
      <c r="M12">
        <v>1572</v>
      </c>
      <c r="N12" t="s">
        <v>112</v>
      </c>
      <c r="Q12">
        <f t="shared" si="0"/>
        <v>1</v>
      </c>
      <c r="W12">
        <v>1570</v>
      </c>
      <c r="X12">
        <f t="shared" si="13"/>
        <v>1</v>
      </c>
      <c r="Y12">
        <v>1570</v>
      </c>
      <c r="Z12">
        <f t="shared" ref="Z12" si="78">IF(Y12&gt;1500,1,0)</f>
        <v>1</v>
      </c>
      <c r="AA12">
        <v>1542</v>
      </c>
      <c r="AB12">
        <f t="shared" ref="AB12" si="79">IF(AA12&gt;1500,1,0)</f>
        <v>1</v>
      </c>
      <c r="AC12">
        <v>1549</v>
      </c>
      <c r="AD12">
        <f t="shared" ref="AD12" si="80">IF(AC12&gt;1500,1,0)</f>
        <v>1</v>
      </c>
      <c r="AE12">
        <v>1548</v>
      </c>
      <c r="AF12">
        <f t="shared" ref="AF12" si="81">IF(AE12&gt;1500,1,0)</f>
        <v>1</v>
      </c>
      <c r="AG12">
        <v>1575</v>
      </c>
      <c r="AH12">
        <f t="shared" ref="AH12" si="82">IF(AG12&gt;1500,1,0)</f>
        <v>1</v>
      </c>
      <c r="AI12">
        <v>1545</v>
      </c>
      <c r="AJ12">
        <f t="shared" ref="AJ12" si="83">IF(AI12&gt;1500,1,0)</f>
        <v>1</v>
      </c>
      <c r="AK12">
        <v>1573</v>
      </c>
      <c r="AL12">
        <f t="shared" ref="AL12" si="84">IF(AK12&gt;1500,1,0)</f>
        <v>1</v>
      </c>
      <c r="AM12">
        <v>1579</v>
      </c>
      <c r="AN12">
        <f t="shared" ref="AN12" si="85">IF(AM12&gt;1500,1,0)</f>
        <v>1</v>
      </c>
      <c r="AO12">
        <v>1544</v>
      </c>
      <c r="AP12">
        <f t="shared" ref="AP12" si="86">IF(AO12&gt;1500,1,0)</f>
        <v>1</v>
      </c>
      <c r="AR12">
        <v>1580</v>
      </c>
      <c r="AS12">
        <f t="shared" si="23"/>
        <v>1</v>
      </c>
      <c r="AT12">
        <v>1548</v>
      </c>
      <c r="AU12">
        <f t="shared" si="4"/>
        <v>1</v>
      </c>
      <c r="AV12">
        <v>1577</v>
      </c>
      <c r="AW12">
        <f t="shared" si="5"/>
        <v>1</v>
      </c>
      <c r="AX12">
        <v>1570</v>
      </c>
      <c r="AY12">
        <f t="shared" si="6"/>
        <v>1</v>
      </c>
      <c r="BA12">
        <f t="shared" si="7"/>
        <v>0</v>
      </c>
      <c r="BC12">
        <f t="shared" si="8"/>
        <v>0</v>
      </c>
      <c r="BE12">
        <f t="shared" si="9"/>
        <v>0</v>
      </c>
      <c r="BG12">
        <f t="shared" si="10"/>
        <v>0</v>
      </c>
      <c r="BH12">
        <v>1548</v>
      </c>
      <c r="BI12">
        <f t="shared" si="11"/>
        <v>1</v>
      </c>
      <c r="BJ12">
        <v>1579</v>
      </c>
      <c r="BK12">
        <f t="shared" si="12"/>
        <v>1</v>
      </c>
      <c r="BM12" t="s">
        <v>24</v>
      </c>
      <c r="BN12" t="s">
        <v>7</v>
      </c>
      <c r="BO12">
        <v>1548</v>
      </c>
      <c r="BP12" t="s">
        <v>112</v>
      </c>
    </row>
    <row r="13" spans="1:68" ht="15.75" thickBot="1" x14ac:dyDescent="0.3">
      <c r="B13" t="s">
        <v>26</v>
      </c>
      <c r="C13" t="s">
        <v>7</v>
      </c>
      <c r="D13">
        <v>618</v>
      </c>
      <c r="E13" t="s">
        <v>27</v>
      </c>
      <c r="K13" t="s">
        <v>26</v>
      </c>
      <c r="L13" t="s">
        <v>7</v>
      </c>
      <c r="M13">
        <v>1574</v>
      </c>
      <c r="N13" t="s">
        <v>113</v>
      </c>
      <c r="Q13">
        <f t="shared" si="0"/>
        <v>1</v>
      </c>
      <c r="R13" s="1"/>
      <c r="S13" s="1"/>
      <c r="T13" s="2"/>
      <c r="W13">
        <v>1573</v>
      </c>
      <c r="X13">
        <f t="shared" si="13"/>
        <v>1</v>
      </c>
      <c r="Y13">
        <v>1574</v>
      </c>
      <c r="Z13">
        <f t="shared" ref="Z13" si="87">IF(Y13&gt;1500,1,0)</f>
        <v>1</v>
      </c>
      <c r="AA13">
        <v>1545</v>
      </c>
      <c r="AB13">
        <f t="shared" ref="AB13" si="88">IF(AA13&gt;1500,1,0)</f>
        <v>1</v>
      </c>
      <c r="AC13">
        <v>1572</v>
      </c>
      <c r="AD13">
        <f t="shared" ref="AD13" si="89">IF(AC13&gt;1500,1,0)</f>
        <v>1</v>
      </c>
      <c r="AE13">
        <v>1572</v>
      </c>
      <c r="AF13">
        <f t="shared" ref="AF13" si="90">IF(AE13&gt;1500,1,0)</f>
        <v>1</v>
      </c>
      <c r="AG13">
        <v>1547</v>
      </c>
      <c r="AH13">
        <f t="shared" ref="AH13" si="91">IF(AG13&gt;1500,1,0)</f>
        <v>1</v>
      </c>
      <c r="AI13">
        <v>1549</v>
      </c>
      <c r="AJ13">
        <f t="shared" ref="AJ13" si="92">IF(AI13&gt;1500,1,0)</f>
        <v>1</v>
      </c>
      <c r="AK13">
        <v>1575</v>
      </c>
      <c r="AL13">
        <f t="shared" ref="AL13" si="93">IF(AK13&gt;1500,1,0)</f>
        <v>1</v>
      </c>
      <c r="AM13">
        <v>1571</v>
      </c>
      <c r="AN13">
        <f t="shared" ref="AN13" si="94">IF(AM13&gt;1500,1,0)</f>
        <v>1</v>
      </c>
      <c r="AO13">
        <v>1547</v>
      </c>
      <c r="AP13">
        <f t="shared" ref="AP13" si="95">IF(AO13&gt;1500,1,0)</f>
        <v>1</v>
      </c>
      <c r="AR13">
        <v>1553</v>
      </c>
      <c r="AS13">
        <f t="shared" si="23"/>
        <v>1</v>
      </c>
      <c r="AT13">
        <v>1520</v>
      </c>
      <c r="AU13">
        <f t="shared" si="4"/>
        <v>1</v>
      </c>
      <c r="AV13">
        <v>1550</v>
      </c>
      <c r="AW13">
        <f t="shared" si="5"/>
        <v>1</v>
      </c>
      <c r="AX13">
        <v>1552</v>
      </c>
      <c r="AY13">
        <f t="shared" si="6"/>
        <v>1</v>
      </c>
      <c r="BA13">
        <f t="shared" si="7"/>
        <v>0</v>
      </c>
      <c r="BC13">
        <f t="shared" si="8"/>
        <v>0</v>
      </c>
      <c r="BE13">
        <f t="shared" si="9"/>
        <v>0</v>
      </c>
      <c r="BG13">
        <f t="shared" si="10"/>
        <v>0</v>
      </c>
      <c r="BH13">
        <v>1520</v>
      </c>
      <c r="BI13">
        <f t="shared" si="11"/>
        <v>1</v>
      </c>
      <c r="BJ13">
        <v>1551</v>
      </c>
      <c r="BK13">
        <f t="shared" si="12"/>
        <v>1</v>
      </c>
      <c r="BM13" t="s">
        <v>26</v>
      </c>
      <c r="BN13" t="s">
        <v>7</v>
      </c>
      <c r="BO13">
        <v>1520</v>
      </c>
      <c r="BP13" t="s">
        <v>113</v>
      </c>
    </row>
    <row r="14" spans="1:68" ht="15.75" thickBot="1" x14ac:dyDescent="0.3">
      <c r="B14" t="s">
        <v>28</v>
      </c>
      <c r="C14" t="s">
        <v>7</v>
      </c>
      <c r="D14">
        <v>595</v>
      </c>
      <c r="E14" t="s">
        <v>29</v>
      </c>
      <c r="K14" t="s">
        <v>28</v>
      </c>
      <c r="L14" t="s">
        <v>7</v>
      </c>
      <c r="M14">
        <v>1572</v>
      </c>
      <c r="N14" t="s">
        <v>114</v>
      </c>
      <c r="Q14">
        <f t="shared" si="0"/>
        <v>1</v>
      </c>
      <c r="R14" s="8"/>
      <c r="S14" s="8" t="s">
        <v>151</v>
      </c>
      <c r="T14" s="8" t="s">
        <v>152</v>
      </c>
      <c r="W14">
        <v>1571</v>
      </c>
      <c r="X14">
        <f t="shared" si="13"/>
        <v>1</v>
      </c>
      <c r="Y14">
        <v>1570</v>
      </c>
      <c r="Z14">
        <f t="shared" ref="Z14" si="96">IF(Y14&gt;1500,1,0)</f>
        <v>1</v>
      </c>
      <c r="AA14">
        <v>1543</v>
      </c>
      <c r="AB14">
        <f t="shared" ref="AB14" si="97">IF(AA14&gt;1500,1,0)</f>
        <v>1</v>
      </c>
      <c r="AC14">
        <v>1579</v>
      </c>
      <c r="AD14">
        <f t="shared" ref="AD14" si="98">IF(AC14&gt;1500,1,0)</f>
        <v>1</v>
      </c>
      <c r="AE14">
        <v>1579</v>
      </c>
      <c r="AF14">
        <f t="shared" ref="AF14" si="99">IF(AE14&gt;1500,1,0)</f>
        <v>1</v>
      </c>
      <c r="AG14">
        <v>1544</v>
      </c>
      <c r="AH14">
        <f t="shared" ref="AH14" si="100">IF(AG14&gt;1500,1,0)</f>
        <v>1</v>
      </c>
      <c r="AI14">
        <v>1546</v>
      </c>
      <c r="AJ14">
        <f t="shared" ref="AJ14" si="101">IF(AI14&gt;1500,1,0)</f>
        <v>1</v>
      </c>
      <c r="AK14">
        <v>1574</v>
      </c>
      <c r="AL14">
        <f t="shared" ref="AL14" si="102">IF(AK14&gt;1500,1,0)</f>
        <v>1</v>
      </c>
      <c r="AM14">
        <v>1579</v>
      </c>
      <c r="AN14">
        <f t="shared" ref="AN14" si="103">IF(AM14&gt;1500,1,0)</f>
        <v>1</v>
      </c>
      <c r="AO14">
        <v>1524</v>
      </c>
      <c r="AP14">
        <f t="shared" ref="AP14" si="104">IF(AO14&gt;1500,1,0)</f>
        <v>1</v>
      </c>
      <c r="AR14">
        <v>1581</v>
      </c>
      <c r="AS14">
        <f t="shared" si="23"/>
        <v>1</v>
      </c>
      <c r="AT14">
        <v>1580</v>
      </c>
      <c r="AU14">
        <f t="shared" si="4"/>
        <v>1</v>
      </c>
      <c r="AV14">
        <v>1579</v>
      </c>
      <c r="AW14">
        <f t="shared" si="5"/>
        <v>1</v>
      </c>
      <c r="AX14">
        <v>1570</v>
      </c>
      <c r="AY14">
        <f t="shared" si="6"/>
        <v>1</v>
      </c>
      <c r="BA14">
        <f t="shared" si="7"/>
        <v>0</v>
      </c>
      <c r="BC14">
        <f t="shared" si="8"/>
        <v>0</v>
      </c>
      <c r="BE14">
        <f t="shared" si="9"/>
        <v>0</v>
      </c>
      <c r="BG14">
        <f t="shared" si="10"/>
        <v>0</v>
      </c>
      <c r="BH14">
        <v>1549</v>
      </c>
      <c r="BI14">
        <f t="shared" si="11"/>
        <v>1</v>
      </c>
      <c r="BJ14">
        <v>1580</v>
      </c>
      <c r="BK14">
        <f t="shared" si="12"/>
        <v>1</v>
      </c>
      <c r="BM14" t="s">
        <v>28</v>
      </c>
      <c r="BN14" t="s">
        <v>7</v>
      </c>
      <c r="BO14">
        <v>1549</v>
      </c>
      <c r="BP14" t="s">
        <v>114</v>
      </c>
    </row>
    <row r="15" spans="1:68" ht="15.75" thickBot="1" x14ac:dyDescent="0.3">
      <c r="B15" t="s">
        <v>30</v>
      </c>
      <c r="C15" t="s">
        <v>7</v>
      </c>
      <c r="D15">
        <v>617</v>
      </c>
      <c r="E15" t="s">
        <v>31</v>
      </c>
      <c r="K15" t="s">
        <v>30</v>
      </c>
      <c r="L15" t="s">
        <v>7</v>
      </c>
      <c r="M15">
        <v>464</v>
      </c>
      <c r="N15" t="s">
        <v>115</v>
      </c>
      <c r="Q15">
        <f t="shared" si="0"/>
        <v>0</v>
      </c>
      <c r="R15" s="5" t="s">
        <v>166</v>
      </c>
      <c r="S15" s="5">
        <f>O3</f>
        <v>477.5625</v>
      </c>
      <c r="T15" s="5">
        <f>P3</f>
        <v>14.009371863149324</v>
      </c>
      <c r="W15">
        <v>463</v>
      </c>
      <c r="X15">
        <f t="shared" si="13"/>
        <v>0</v>
      </c>
      <c r="Y15">
        <v>489</v>
      </c>
      <c r="Z15">
        <f t="shared" ref="Z15" si="105">IF(Y15&gt;1500,1,0)</f>
        <v>0</v>
      </c>
      <c r="AA15">
        <v>436</v>
      </c>
      <c r="AB15">
        <f t="shared" ref="AB15" si="106">IF(AA15&gt;1500,1,0)</f>
        <v>0</v>
      </c>
      <c r="AC15">
        <v>467</v>
      </c>
      <c r="AD15">
        <f t="shared" ref="AD15" si="107">IF(AC15&gt;1500,1,0)</f>
        <v>0</v>
      </c>
      <c r="AE15">
        <v>467</v>
      </c>
      <c r="AF15">
        <f t="shared" ref="AF15" si="108">IF(AE15&gt;1500,1,0)</f>
        <v>0</v>
      </c>
      <c r="AG15">
        <v>469</v>
      </c>
      <c r="AH15">
        <f t="shared" ref="AH15" si="109">IF(AG15&gt;1500,1,0)</f>
        <v>0</v>
      </c>
      <c r="AI15">
        <v>466</v>
      </c>
      <c r="AJ15">
        <f t="shared" ref="AJ15" si="110">IF(AI15&gt;1500,1,0)</f>
        <v>0</v>
      </c>
      <c r="AK15">
        <v>466</v>
      </c>
      <c r="AL15">
        <f t="shared" ref="AL15" si="111">IF(AK15&gt;1500,1,0)</f>
        <v>0</v>
      </c>
      <c r="AM15">
        <v>462</v>
      </c>
      <c r="AN15">
        <f t="shared" ref="AN15" si="112">IF(AM15&gt;1500,1,0)</f>
        <v>0</v>
      </c>
      <c r="AO15">
        <v>436</v>
      </c>
      <c r="AP15">
        <f t="shared" ref="AP15" si="113">IF(AO15&gt;1500,1,0)</f>
        <v>0</v>
      </c>
      <c r="AR15">
        <v>467</v>
      </c>
      <c r="AS15">
        <f t="shared" si="23"/>
        <v>0</v>
      </c>
      <c r="AT15">
        <v>441</v>
      </c>
      <c r="AU15">
        <f t="shared" si="4"/>
        <v>0</v>
      </c>
      <c r="AV15">
        <v>440</v>
      </c>
      <c r="AW15">
        <f t="shared" si="5"/>
        <v>0</v>
      </c>
      <c r="AX15">
        <v>442</v>
      </c>
      <c r="AY15">
        <f t="shared" si="6"/>
        <v>0</v>
      </c>
      <c r="BA15">
        <f t="shared" si="7"/>
        <v>0</v>
      </c>
      <c r="BC15">
        <f t="shared" si="8"/>
        <v>0</v>
      </c>
      <c r="BE15">
        <f t="shared" si="9"/>
        <v>0</v>
      </c>
      <c r="BG15">
        <f t="shared" si="10"/>
        <v>0</v>
      </c>
      <c r="BH15">
        <v>409</v>
      </c>
      <c r="BI15">
        <f t="shared" si="11"/>
        <v>0</v>
      </c>
      <c r="BJ15">
        <v>440</v>
      </c>
      <c r="BK15">
        <f t="shared" si="12"/>
        <v>0</v>
      </c>
      <c r="BM15" t="s">
        <v>30</v>
      </c>
      <c r="BN15" t="s">
        <v>7</v>
      </c>
      <c r="BO15">
        <v>409</v>
      </c>
      <c r="BP15" t="s">
        <v>115</v>
      </c>
    </row>
    <row r="16" spans="1:68" ht="15.75" thickBot="1" x14ac:dyDescent="0.3">
      <c r="B16" t="s">
        <v>32</v>
      </c>
      <c r="C16" t="s">
        <v>7</v>
      </c>
      <c r="D16">
        <v>614</v>
      </c>
      <c r="E16" t="s">
        <v>33</v>
      </c>
      <c r="K16" t="s">
        <v>32</v>
      </c>
      <c r="L16" t="s">
        <v>7</v>
      </c>
      <c r="M16">
        <v>494</v>
      </c>
      <c r="N16" t="s">
        <v>116</v>
      </c>
      <c r="Q16">
        <f t="shared" si="0"/>
        <v>0</v>
      </c>
      <c r="R16" s="4" t="s">
        <v>167</v>
      </c>
      <c r="S16" s="4">
        <f>F3</f>
        <v>610.36363636363637</v>
      </c>
      <c r="T16" s="4">
        <f>G3</f>
        <v>12.346098021789571</v>
      </c>
      <c r="W16">
        <v>494</v>
      </c>
      <c r="X16">
        <f t="shared" si="13"/>
        <v>0</v>
      </c>
      <c r="Y16">
        <v>489</v>
      </c>
      <c r="Z16">
        <f t="shared" ref="Z16" si="114">IF(Y16&gt;1500,1,0)</f>
        <v>0</v>
      </c>
      <c r="AA16">
        <v>465</v>
      </c>
      <c r="AB16">
        <f t="shared" ref="AB16" si="115">IF(AA16&gt;1500,1,0)</f>
        <v>0</v>
      </c>
      <c r="AC16">
        <v>487</v>
      </c>
      <c r="AD16">
        <f t="shared" ref="AD16" si="116">IF(AC16&gt;1500,1,0)</f>
        <v>0</v>
      </c>
      <c r="AE16">
        <v>488</v>
      </c>
      <c r="AF16">
        <f t="shared" ref="AF16" si="117">IF(AE16&gt;1500,1,0)</f>
        <v>0</v>
      </c>
      <c r="AG16">
        <v>487</v>
      </c>
      <c r="AH16">
        <f t="shared" ref="AH16" si="118">IF(AG16&gt;1500,1,0)</f>
        <v>0</v>
      </c>
      <c r="AI16">
        <v>485</v>
      </c>
      <c r="AJ16">
        <f t="shared" ref="AJ16" si="119">IF(AI16&gt;1500,1,0)</f>
        <v>0</v>
      </c>
      <c r="AK16">
        <v>486</v>
      </c>
      <c r="AL16">
        <f t="shared" ref="AL16" si="120">IF(AK16&gt;1500,1,0)</f>
        <v>0</v>
      </c>
      <c r="AM16">
        <v>493</v>
      </c>
      <c r="AN16">
        <f t="shared" ref="AN16" si="121">IF(AM16&gt;1500,1,0)</f>
        <v>0</v>
      </c>
      <c r="AO16">
        <v>467</v>
      </c>
      <c r="AP16">
        <f t="shared" ref="AP16" si="122">IF(AO16&gt;1500,1,0)</f>
        <v>0</v>
      </c>
      <c r="AR16">
        <v>410</v>
      </c>
      <c r="AS16">
        <f t="shared" si="23"/>
        <v>0</v>
      </c>
      <c r="AT16">
        <v>414</v>
      </c>
      <c r="AU16">
        <f t="shared" si="4"/>
        <v>0</v>
      </c>
      <c r="AV16">
        <v>414</v>
      </c>
      <c r="AW16">
        <f t="shared" si="5"/>
        <v>0</v>
      </c>
      <c r="AX16">
        <v>416</v>
      </c>
      <c r="AY16">
        <f t="shared" si="6"/>
        <v>0</v>
      </c>
      <c r="BA16">
        <f t="shared" si="7"/>
        <v>0</v>
      </c>
      <c r="BC16">
        <f t="shared" si="8"/>
        <v>0</v>
      </c>
      <c r="BE16">
        <f t="shared" si="9"/>
        <v>0</v>
      </c>
      <c r="BG16">
        <f t="shared" si="10"/>
        <v>0</v>
      </c>
      <c r="BH16">
        <v>383</v>
      </c>
      <c r="BI16">
        <f t="shared" si="11"/>
        <v>0</v>
      </c>
      <c r="BJ16">
        <v>414</v>
      </c>
      <c r="BK16">
        <f t="shared" si="12"/>
        <v>0</v>
      </c>
      <c r="BM16" t="s">
        <v>32</v>
      </c>
      <c r="BN16" t="s">
        <v>7</v>
      </c>
      <c r="BO16">
        <v>383</v>
      </c>
      <c r="BP16" t="s">
        <v>116</v>
      </c>
    </row>
    <row r="17" spans="2:68" ht="15.75" thickBot="1" x14ac:dyDescent="0.3">
      <c r="B17" t="s">
        <v>34</v>
      </c>
      <c r="C17" t="s">
        <v>7</v>
      </c>
      <c r="D17">
        <v>594</v>
      </c>
      <c r="E17" t="s">
        <v>35</v>
      </c>
      <c r="K17" t="s">
        <v>34</v>
      </c>
      <c r="L17" t="s">
        <v>7</v>
      </c>
      <c r="M17">
        <v>488</v>
      </c>
      <c r="N17" t="s">
        <v>117</v>
      </c>
      <c r="Q17">
        <f t="shared" si="0"/>
        <v>0</v>
      </c>
      <c r="R17" s="5" t="s">
        <v>168</v>
      </c>
      <c r="S17" s="5">
        <f>O5</f>
        <v>1573.9375</v>
      </c>
      <c r="T17" s="5">
        <f>P5</f>
        <v>7.801442174367506</v>
      </c>
      <c r="W17">
        <v>487</v>
      </c>
      <c r="X17">
        <f t="shared" si="13"/>
        <v>0</v>
      </c>
      <c r="Y17">
        <v>493</v>
      </c>
      <c r="Z17">
        <f t="shared" ref="Z17" si="123">IF(Y17&gt;1500,1,0)</f>
        <v>0</v>
      </c>
      <c r="AA17">
        <v>460</v>
      </c>
      <c r="AB17">
        <f t="shared" ref="AB17" si="124">IF(AA17&gt;1500,1,0)</f>
        <v>0</v>
      </c>
      <c r="AC17">
        <v>491</v>
      </c>
      <c r="AD17">
        <f t="shared" ref="AD17" si="125">IF(AC17&gt;1500,1,0)</f>
        <v>0</v>
      </c>
      <c r="AE17">
        <v>491</v>
      </c>
      <c r="AF17">
        <f t="shared" ref="AF17" si="126">IF(AE17&gt;1500,1,0)</f>
        <v>0</v>
      </c>
      <c r="AG17">
        <v>492</v>
      </c>
      <c r="AH17">
        <f t="shared" ref="AH17" si="127">IF(AG17&gt;1500,1,0)</f>
        <v>0</v>
      </c>
      <c r="AI17">
        <v>489</v>
      </c>
      <c r="AJ17">
        <f t="shared" ref="AJ17" si="128">IF(AI17&gt;1500,1,0)</f>
        <v>0</v>
      </c>
      <c r="AK17">
        <v>490</v>
      </c>
      <c r="AL17">
        <f t="shared" ref="AL17" si="129">IF(AK17&gt;1500,1,0)</f>
        <v>0</v>
      </c>
      <c r="AM17">
        <v>496</v>
      </c>
      <c r="AN17">
        <f t="shared" ref="AN17" si="130">IF(AM17&gt;1500,1,0)</f>
        <v>0</v>
      </c>
      <c r="AO17">
        <v>461</v>
      </c>
      <c r="AP17">
        <f t="shared" ref="AP17" si="131">IF(AO17&gt;1500,1,0)</f>
        <v>0</v>
      </c>
      <c r="AR17">
        <v>414</v>
      </c>
      <c r="AS17">
        <f t="shared" si="23"/>
        <v>0</v>
      </c>
      <c r="AT17">
        <v>419</v>
      </c>
      <c r="AU17">
        <f t="shared" si="4"/>
        <v>0</v>
      </c>
      <c r="AV17">
        <v>408</v>
      </c>
      <c r="AW17">
        <f t="shared" si="5"/>
        <v>0</v>
      </c>
      <c r="AX17">
        <v>409</v>
      </c>
      <c r="AY17">
        <f t="shared" si="6"/>
        <v>0</v>
      </c>
      <c r="BA17">
        <f t="shared" si="7"/>
        <v>0</v>
      </c>
      <c r="BC17">
        <f t="shared" si="8"/>
        <v>0</v>
      </c>
      <c r="BE17">
        <f t="shared" si="9"/>
        <v>0</v>
      </c>
      <c r="BG17">
        <f t="shared" si="10"/>
        <v>0</v>
      </c>
      <c r="BH17">
        <v>388</v>
      </c>
      <c r="BI17">
        <f t="shared" si="11"/>
        <v>0</v>
      </c>
      <c r="BJ17">
        <v>417</v>
      </c>
      <c r="BK17">
        <f t="shared" si="12"/>
        <v>0</v>
      </c>
      <c r="BM17" t="s">
        <v>34</v>
      </c>
      <c r="BN17" t="s">
        <v>7</v>
      </c>
      <c r="BO17">
        <v>388</v>
      </c>
      <c r="BP17" t="s">
        <v>117</v>
      </c>
    </row>
    <row r="18" spans="2:68" x14ac:dyDescent="0.25">
      <c r="B18" t="s">
        <v>36</v>
      </c>
      <c r="C18" t="s">
        <v>7</v>
      </c>
      <c r="D18">
        <v>590</v>
      </c>
      <c r="E18" t="s">
        <v>37</v>
      </c>
      <c r="K18" t="s">
        <v>36</v>
      </c>
      <c r="L18" t="s">
        <v>7</v>
      </c>
      <c r="M18">
        <v>1577</v>
      </c>
      <c r="N18" t="s">
        <v>118</v>
      </c>
      <c r="Q18">
        <f t="shared" si="0"/>
        <v>1</v>
      </c>
      <c r="W18">
        <v>1575</v>
      </c>
      <c r="X18">
        <f t="shared" si="13"/>
        <v>1</v>
      </c>
      <c r="Y18">
        <v>1570</v>
      </c>
      <c r="Z18">
        <f t="shared" ref="Z18" si="132">IF(Y18&gt;1500,1,0)</f>
        <v>1</v>
      </c>
      <c r="AA18">
        <v>1548</v>
      </c>
      <c r="AB18">
        <f t="shared" ref="AB18" si="133">IF(AA18&gt;1500,1,0)</f>
        <v>1</v>
      </c>
      <c r="AC18">
        <v>1521</v>
      </c>
      <c r="AD18">
        <f t="shared" ref="AD18" si="134">IF(AC18&gt;1500,1,0)</f>
        <v>1</v>
      </c>
      <c r="AE18">
        <v>1543</v>
      </c>
      <c r="AF18">
        <f t="shared" ref="AF18" si="135">IF(AE18&gt;1500,1,0)</f>
        <v>1</v>
      </c>
      <c r="AG18">
        <v>1570</v>
      </c>
      <c r="AH18">
        <f t="shared" ref="AH18" si="136">IF(AG18&gt;1500,1,0)</f>
        <v>1</v>
      </c>
      <c r="AI18">
        <v>1551</v>
      </c>
      <c r="AJ18">
        <f t="shared" ref="AJ18" si="137">IF(AI18&gt;1500,1,0)</f>
        <v>1</v>
      </c>
      <c r="AK18">
        <v>1579</v>
      </c>
      <c r="AL18">
        <f t="shared" ref="AL18" si="138">IF(AK18&gt;1500,1,0)</f>
        <v>1</v>
      </c>
      <c r="AM18">
        <v>1574</v>
      </c>
      <c r="AN18">
        <f t="shared" ref="AN18" si="139">IF(AM18&gt;1500,1,0)</f>
        <v>1</v>
      </c>
      <c r="AO18">
        <v>1549</v>
      </c>
      <c r="AP18">
        <f t="shared" ref="AP18" si="140">IF(AO18&gt;1500,1,0)</f>
        <v>1</v>
      </c>
      <c r="AR18">
        <v>413</v>
      </c>
      <c r="AS18">
        <f t="shared" si="23"/>
        <v>0</v>
      </c>
      <c r="AT18">
        <v>418</v>
      </c>
      <c r="AU18">
        <f t="shared" si="4"/>
        <v>0</v>
      </c>
      <c r="AV18">
        <v>417</v>
      </c>
      <c r="AW18">
        <f t="shared" si="5"/>
        <v>0</v>
      </c>
      <c r="AX18">
        <v>408</v>
      </c>
      <c r="AY18">
        <f t="shared" si="6"/>
        <v>0</v>
      </c>
      <c r="BA18">
        <f t="shared" si="7"/>
        <v>0</v>
      </c>
      <c r="BC18">
        <f t="shared" si="8"/>
        <v>0</v>
      </c>
      <c r="BE18">
        <f t="shared" si="9"/>
        <v>0</v>
      </c>
      <c r="BG18">
        <f t="shared" si="10"/>
        <v>0</v>
      </c>
      <c r="BH18">
        <v>387</v>
      </c>
      <c r="BI18">
        <f t="shared" si="11"/>
        <v>0</v>
      </c>
      <c r="BJ18">
        <v>417</v>
      </c>
      <c r="BK18">
        <f t="shared" si="12"/>
        <v>0</v>
      </c>
      <c r="BM18" t="s">
        <v>36</v>
      </c>
      <c r="BN18" t="s">
        <v>7</v>
      </c>
      <c r="BO18">
        <v>387</v>
      </c>
      <c r="BP18" t="s">
        <v>118</v>
      </c>
    </row>
    <row r="19" spans="2:68" x14ac:dyDescent="0.25">
      <c r="B19" t="s">
        <v>38</v>
      </c>
      <c r="C19" t="s">
        <v>7</v>
      </c>
      <c r="D19">
        <v>613</v>
      </c>
      <c r="E19" t="s">
        <v>39</v>
      </c>
      <c r="K19" t="s">
        <v>38</v>
      </c>
      <c r="L19" t="s">
        <v>7</v>
      </c>
      <c r="M19">
        <v>1579</v>
      </c>
      <c r="N19" t="s">
        <v>119</v>
      </c>
      <c r="Q19">
        <f t="shared" si="0"/>
        <v>1</v>
      </c>
      <c r="R19" s="9" t="s">
        <v>173</v>
      </c>
      <c r="S19" s="9" t="s">
        <v>174</v>
      </c>
      <c r="W19">
        <v>1578</v>
      </c>
      <c r="X19">
        <f t="shared" si="13"/>
        <v>1</v>
      </c>
      <c r="Y19">
        <v>1547</v>
      </c>
      <c r="Z19">
        <f t="shared" ref="Z19" si="141">IF(Y19&gt;1500,1,0)</f>
        <v>1</v>
      </c>
      <c r="AA19">
        <v>1551</v>
      </c>
      <c r="AB19">
        <f t="shared" ref="AB19" si="142">IF(AA19&gt;1500,1,0)</f>
        <v>1</v>
      </c>
      <c r="AC19">
        <v>1546</v>
      </c>
      <c r="AD19">
        <f t="shared" ref="AD19" si="143">IF(AC19&gt;1500,1,0)</f>
        <v>1</v>
      </c>
      <c r="AE19">
        <v>1546</v>
      </c>
      <c r="AF19">
        <f t="shared" ref="AF19" si="144">IF(AE19&gt;1500,1,0)</f>
        <v>1</v>
      </c>
      <c r="AG19">
        <v>1573</v>
      </c>
      <c r="AH19">
        <f t="shared" ref="AH19" si="145">IF(AG19&gt;1500,1,0)</f>
        <v>1</v>
      </c>
      <c r="AI19">
        <v>1545</v>
      </c>
      <c r="AJ19">
        <f t="shared" ref="AJ19" si="146">IF(AI19&gt;1500,1,0)</f>
        <v>1</v>
      </c>
      <c r="AK19">
        <v>1570</v>
      </c>
      <c r="AL19">
        <f t="shared" ref="AL19" si="147">IF(AK19&gt;1500,1,0)</f>
        <v>1</v>
      </c>
      <c r="AM19">
        <v>1578</v>
      </c>
      <c r="AN19">
        <f t="shared" ref="AN19" si="148">IF(AM19&gt;1500,1,0)</f>
        <v>1</v>
      </c>
      <c r="AO19">
        <v>1552</v>
      </c>
      <c r="AP19">
        <f t="shared" ref="AP19" si="149">IF(AO19&gt;1500,1,0)</f>
        <v>1</v>
      </c>
      <c r="AR19">
        <v>411</v>
      </c>
      <c r="AS19">
        <f t="shared" si="23"/>
        <v>0</v>
      </c>
      <c r="AT19">
        <v>416</v>
      </c>
      <c r="AU19">
        <f t="shared" si="4"/>
        <v>0</v>
      </c>
      <c r="AV19">
        <v>416</v>
      </c>
      <c r="AW19">
        <f t="shared" si="5"/>
        <v>0</v>
      </c>
      <c r="AX19">
        <v>407</v>
      </c>
      <c r="AY19">
        <f t="shared" si="6"/>
        <v>0</v>
      </c>
      <c r="BA19">
        <f t="shared" si="7"/>
        <v>0</v>
      </c>
      <c r="BC19">
        <f t="shared" si="8"/>
        <v>0</v>
      </c>
      <c r="BE19">
        <f t="shared" si="9"/>
        <v>0</v>
      </c>
      <c r="BG19">
        <f t="shared" si="10"/>
        <v>0</v>
      </c>
      <c r="BH19">
        <v>385</v>
      </c>
      <c r="BI19">
        <f t="shared" si="11"/>
        <v>0</v>
      </c>
      <c r="BJ19">
        <v>416</v>
      </c>
      <c r="BK19">
        <f t="shared" si="12"/>
        <v>0</v>
      </c>
      <c r="BM19" t="s">
        <v>38</v>
      </c>
      <c r="BN19" t="s">
        <v>7</v>
      </c>
      <c r="BO19">
        <v>385</v>
      </c>
      <c r="BP19" t="s">
        <v>119</v>
      </c>
    </row>
    <row r="20" spans="2:68" x14ac:dyDescent="0.25">
      <c r="B20" t="s">
        <v>40</v>
      </c>
      <c r="C20" t="s">
        <v>7</v>
      </c>
      <c r="D20">
        <v>621</v>
      </c>
      <c r="E20" t="s">
        <v>41</v>
      </c>
      <c r="K20" t="s">
        <v>40</v>
      </c>
      <c r="L20" t="s">
        <v>7</v>
      </c>
      <c r="M20">
        <v>462</v>
      </c>
      <c r="N20" t="s">
        <v>120</v>
      </c>
      <c r="Q20">
        <f t="shared" si="0"/>
        <v>0</v>
      </c>
      <c r="R20" t="s">
        <v>185</v>
      </c>
      <c r="S20" t="str">
        <f>CONCATENATE(BIN2HEX(CONCATENATE(Q4,Q5,Q6,Q7,Q8,Q9,Q10,Q11),2),BIN2HEX(CONCATENATE(Q12,Q13,Q14,Q15,Q16,Q17,Q18,Q19),2),BIN2HEX(CONCATENATE(Q20,Q21,Q22,Q23,Q24,Q25,Q26,Q27,),2),BIN2HEX(CONCATENATE(Q28,Q29,Q30,Q31,Q32,Q33,Q34,Q35),2))</f>
        <v>1CE3728D</v>
      </c>
      <c r="W20">
        <v>460</v>
      </c>
      <c r="X20">
        <f t="shared" si="13"/>
        <v>0</v>
      </c>
      <c r="Y20">
        <v>1549</v>
      </c>
      <c r="Z20">
        <f t="shared" ref="Z20" si="150">IF(Y20&gt;1500,1,0)</f>
        <v>1</v>
      </c>
      <c r="AA20">
        <v>1542</v>
      </c>
      <c r="AB20">
        <f t="shared" ref="AB20" si="151">IF(AA20&gt;1500,1,0)</f>
        <v>1</v>
      </c>
      <c r="AC20">
        <v>464</v>
      </c>
      <c r="AD20">
        <f t="shared" ref="AD20" si="152">IF(AC20&gt;1500,1,0)</f>
        <v>0</v>
      </c>
      <c r="AE20">
        <v>464</v>
      </c>
      <c r="AF20">
        <f t="shared" ref="AF20" si="153">IF(AE20&gt;1500,1,0)</f>
        <v>0</v>
      </c>
      <c r="AG20">
        <v>1576</v>
      </c>
      <c r="AH20">
        <f t="shared" ref="AH20" si="154">IF(AG20&gt;1500,1,0)</f>
        <v>1</v>
      </c>
      <c r="AI20">
        <v>462</v>
      </c>
      <c r="AJ20">
        <f t="shared" ref="AJ20" si="155">IF(AI20&gt;1500,1,0)</f>
        <v>0</v>
      </c>
      <c r="AK20">
        <v>1573</v>
      </c>
      <c r="AL20">
        <f t="shared" ref="AL20" si="156">IF(AK20&gt;1500,1,0)</f>
        <v>1</v>
      </c>
      <c r="AM20">
        <v>1580</v>
      </c>
      <c r="AN20">
        <f t="shared" ref="AN20" si="157">IF(AM20&gt;1500,1,0)</f>
        <v>1</v>
      </c>
      <c r="AO20">
        <v>1544</v>
      </c>
      <c r="AP20">
        <f t="shared" ref="AP20" si="158">IF(AO20&gt;1500,1,0)</f>
        <v>1</v>
      </c>
      <c r="AR20">
        <v>436</v>
      </c>
      <c r="AS20">
        <f t="shared" si="23"/>
        <v>0</v>
      </c>
      <c r="AT20">
        <v>1578</v>
      </c>
      <c r="AU20">
        <f t="shared" ref="AU20:AU35" si="159">IF(AT20&gt;1500,1,0)</f>
        <v>1</v>
      </c>
      <c r="AV20">
        <v>1577</v>
      </c>
      <c r="AW20">
        <f t="shared" ref="AW20:AW35" si="160">IF(AV20&gt;1500,1,0)</f>
        <v>1</v>
      </c>
      <c r="AX20">
        <v>458</v>
      </c>
      <c r="AY20">
        <f t="shared" ref="AY20:AY35" si="161">IF(AX20&gt;1500,1,0)</f>
        <v>0</v>
      </c>
      <c r="BA20">
        <f t="shared" ref="BA20:BA35" si="162">IF(AZ20&gt;1500,1,0)</f>
        <v>0</v>
      </c>
      <c r="BC20">
        <f t="shared" ref="BC20:BC35" si="163">IF(BB20&gt;1500,1,0)</f>
        <v>0</v>
      </c>
      <c r="BE20">
        <f t="shared" ref="BE20:BE35" si="164">IF(BD20&gt;1500,1,0)</f>
        <v>0</v>
      </c>
      <c r="BG20">
        <f t="shared" ref="BG20:BG35" si="165">IF(BF20&gt;1500,1,0)</f>
        <v>0</v>
      </c>
      <c r="BH20">
        <v>1546</v>
      </c>
      <c r="BI20">
        <f t="shared" ref="BI20:BI35" si="166">IF(BH20&gt;1500,1,0)</f>
        <v>1</v>
      </c>
      <c r="BJ20">
        <v>467</v>
      </c>
      <c r="BK20">
        <f t="shared" si="12"/>
        <v>0</v>
      </c>
      <c r="BM20" t="s">
        <v>40</v>
      </c>
      <c r="BN20" t="s">
        <v>7</v>
      </c>
      <c r="BO20">
        <v>1546</v>
      </c>
      <c r="BP20" t="s">
        <v>120</v>
      </c>
    </row>
    <row r="21" spans="2:68" x14ac:dyDescent="0.25">
      <c r="B21" t="s">
        <v>42</v>
      </c>
      <c r="C21" t="s">
        <v>7</v>
      </c>
      <c r="D21">
        <v>616</v>
      </c>
      <c r="E21" t="s">
        <v>43</v>
      </c>
      <c r="K21" t="s">
        <v>42</v>
      </c>
      <c r="L21" t="s">
        <v>7</v>
      </c>
      <c r="M21">
        <v>1576</v>
      </c>
      <c r="N21" t="s">
        <v>121</v>
      </c>
      <c r="Q21">
        <f t="shared" si="0"/>
        <v>1</v>
      </c>
      <c r="R21" t="str">
        <f>AR2</f>
        <v>Up_Button</v>
      </c>
      <c r="S21" t="str">
        <f>CONCATENATE(BIN2HEX(CONCATENATE(AS4,AS5,AS6,AS7,AS8,AS9,AS10,AS11),2),BIN2HEX(CONCATENATE(AS12,AS13,AS14,AS15,AS16,AS17,AS18,AS19),2),BIN2HEX(CONCATENATE(AS20,AS21,AS22,AS23,AS24,AS25,AS26,AS27,),2),BIN2HEX(CONCATENATE(AS28,AS29,AS30,AS31,AS32,AS33,AS34,AS35),2))</f>
        <v>E0E006F9</v>
      </c>
      <c r="W21">
        <v>1574</v>
      </c>
      <c r="X21">
        <f t="shared" si="13"/>
        <v>1</v>
      </c>
      <c r="Y21">
        <v>1542</v>
      </c>
      <c r="Z21">
        <f t="shared" ref="Z21" si="167">IF(Y21&gt;1500,1,0)</f>
        <v>1</v>
      </c>
      <c r="AA21">
        <v>1545</v>
      </c>
      <c r="AB21">
        <f t="shared" ref="AB21" si="168">IF(AA21&gt;1500,1,0)</f>
        <v>1</v>
      </c>
      <c r="AC21">
        <v>1543</v>
      </c>
      <c r="AD21">
        <f t="shared" ref="AD21" si="169">IF(AC21&gt;1500,1,0)</f>
        <v>1</v>
      </c>
      <c r="AE21">
        <v>459</v>
      </c>
      <c r="AF21">
        <f t="shared" ref="AF21" si="170">IF(AE21&gt;1500,1,0)</f>
        <v>0</v>
      </c>
      <c r="AG21">
        <v>468</v>
      </c>
      <c r="AH21">
        <f t="shared" ref="AH21" si="171">IF(AG21&gt;1500,1,0)</f>
        <v>0</v>
      </c>
      <c r="AI21">
        <v>1551</v>
      </c>
      <c r="AJ21">
        <f t="shared" ref="AJ21" si="172">IF(AI21&gt;1500,1,0)</f>
        <v>1</v>
      </c>
      <c r="AK21">
        <v>1577</v>
      </c>
      <c r="AL21">
        <f t="shared" ref="AL21" si="173">IF(AK21&gt;1500,1,0)</f>
        <v>1</v>
      </c>
      <c r="AM21">
        <v>1572</v>
      </c>
      <c r="AN21">
        <f t="shared" ref="AN21" si="174">IF(AM21&gt;1500,1,0)</f>
        <v>1</v>
      </c>
      <c r="AO21">
        <v>1547</v>
      </c>
      <c r="AP21">
        <f t="shared" ref="AP21" si="175">IF(AO21&gt;1500,1,0)</f>
        <v>1</v>
      </c>
      <c r="AR21">
        <v>415</v>
      </c>
      <c r="AS21">
        <f t="shared" si="23"/>
        <v>0</v>
      </c>
      <c r="AT21">
        <v>413</v>
      </c>
      <c r="AU21">
        <f t="shared" si="159"/>
        <v>0</v>
      </c>
      <c r="AV21">
        <v>412</v>
      </c>
      <c r="AW21">
        <f t="shared" si="160"/>
        <v>0</v>
      </c>
      <c r="AX21">
        <v>1547</v>
      </c>
      <c r="AY21">
        <f t="shared" si="161"/>
        <v>1</v>
      </c>
      <c r="BA21">
        <f t="shared" si="162"/>
        <v>0</v>
      </c>
      <c r="BC21">
        <f t="shared" si="163"/>
        <v>0</v>
      </c>
      <c r="BE21">
        <f t="shared" si="164"/>
        <v>0</v>
      </c>
      <c r="BG21">
        <f t="shared" si="165"/>
        <v>0</v>
      </c>
      <c r="BH21">
        <v>381</v>
      </c>
      <c r="BI21">
        <f t="shared" si="166"/>
        <v>0</v>
      </c>
      <c r="BJ21">
        <v>1556</v>
      </c>
      <c r="BK21">
        <f t="shared" si="12"/>
        <v>1</v>
      </c>
      <c r="BM21" t="s">
        <v>42</v>
      </c>
      <c r="BN21" t="s">
        <v>7</v>
      </c>
      <c r="BO21">
        <v>381</v>
      </c>
      <c r="BP21" t="s">
        <v>121</v>
      </c>
    </row>
    <row r="22" spans="2:68" x14ac:dyDescent="0.25">
      <c r="B22" t="s">
        <v>44</v>
      </c>
      <c r="C22" t="s">
        <v>7</v>
      </c>
      <c r="D22">
        <v>613</v>
      </c>
      <c r="E22" t="s">
        <v>45</v>
      </c>
      <c r="K22" t="s">
        <v>44</v>
      </c>
      <c r="L22" t="s">
        <v>7</v>
      </c>
      <c r="M22">
        <v>1579</v>
      </c>
      <c r="N22" t="s">
        <v>122</v>
      </c>
      <c r="Q22">
        <f t="shared" si="0"/>
        <v>1</v>
      </c>
      <c r="R22" t="str">
        <f>AT2</f>
        <v>Down_Button</v>
      </c>
      <c r="S22" t="str">
        <f>CONCATENATE(BIN2HEX(CONCATENATE(AU4,AU5,AU6,AU7,AU8,AU9,AU10,AU11),2),BIN2HEX(CONCATENATE(AU12,AU13,AU14,AU15,AU16,AU17,AU18,AU19),2),BIN2HEX(CONCATENATE(AU20,AU21,AU22,AU23,AU24,AU25,AU26,AU27,),2),BIN2HEX(CONCATENATE(AU28,AU29,AU30,AU31,AU32,AU33,AU34,AU35),2))</f>
        <v>E0E08679</v>
      </c>
      <c r="W22">
        <v>1577</v>
      </c>
      <c r="X22">
        <f t="shared" si="13"/>
        <v>1</v>
      </c>
      <c r="Y22">
        <v>1519</v>
      </c>
      <c r="Z22">
        <f t="shared" ref="Z22" si="176">IF(Y22&gt;1500,1,0)</f>
        <v>1</v>
      </c>
      <c r="AA22">
        <v>1523</v>
      </c>
      <c r="AB22">
        <f t="shared" ref="AB22" si="177">IF(AA22&gt;1500,1,0)</f>
        <v>1</v>
      </c>
      <c r="AC22">
        <v>1545</v>
      </c>
      <c r="AD22">
        <f t="shared" ref="AD22" si="178">IF(AC22&gt;1500,1,0)</f>
        <v>1</v>
      </c>
      <c r="AE22">
        <v>1546</v>
      </c>
      <c r="AF22">
        <f t="shared" ref="AF22" si="179">IF(AE22&gt;1500,1,0)</f>
        <v>1</v>
      </c>
      <c r="AG22">
        <v>462</v>
      </c>
      <c r="AH22">
        <f t="shared" ref="AH22" si="180">IF(AG22&gt;1500,1,0)</f>
        <v>0</v>
      </c>
      <c r="AI22">
        <v>459</v>
      </c>
      <c r="AJ22">
        <f t="shared" ref="AJ22" si="181">IF(AI22&gt;1500,1,0)</f>
        <v>0</v>
      </c>
      <c r="AK22">
        <v>459</v>
      </c>
      <c r="AL22">
        <f t="shared" ref="AL22" si="182">IF(AK22&gt;1500,1,0)</f>
        <v>0</v>
      </c>
      <c r="AM22">
        <v>466</v>
      </c>
      <c r="AN22">
        <f t="shared" ref="AN22" si="183">IF(AM22&gt;1500,1,0)</f>
        <v>0</v>
      </c>
      <c r="AO22">
        <v>1524</v>
      </c>
      <c r="AP22">
        <f t="shared" ref="AP22" si="184">IF(AO22&gt;1500,1,0)</f>
        <v>1</v>
      </c>
      <c r="AR22">
        <v>413</v>
      </c>
      <c r="AS22">
        <f t="shared" si="23"/>
        <v>0</v>
      </c>
      <c r="AT22">
        <v>439</v>
      </c>
      <c r="AU22">
        <f t="shared" si="159"/>
        <v>0</v>
      </c>
      <c r="AV22">
        <v>1573</v>
      </c>
      <c r="AW22">
        <f t="shared" si="160"/>
        <v>1</v>
      </c>
      <c r="AX22">
        <v>440</v>
      </c>
      <c r="AY22">
        <f t="shared" si="161"/>
        <v>0</v>
      </c>
      <c r="BA22">
        <f t="shared" si="162"/>
        <v>0</v>
      </c>
      <c r="BC22">
        <f t="shared" si="163"/>
        <v>0</v>
      </c>
      <c r="BE22">
        <f t="shared" si="164"/>
        <v>0</v>
      </c>
      <c r="BG22">
        <f t="shared" si="165"/>
        <v>0</v>
      </c>
      <c r="BH22">
        <v>1544</v>
      </c>
      <c r="BI22">
        <f t="shared" si="166"/>
        <v>1</v>
      </c>
      <c r="BJ22">
        <v>437</v>
      </c>
      <c r="BK22">
        <f t="shared" si="12"/>
        <v>0</v>
      </c>
      <c r="BM22" t="s">
        <v>44</v>
      </c>
      <c r="BN22" t="s">
        <v>7</v>
      </c>
      <c r="BO22">
        <v>1544</v>
      </c>
      <c r="BP22" t="s">
        <v>122</v>
      </c>
    </row>
    <row r="23" spans="2:68" x14ac:dyDescent="0.25">
      <c r="B23" t="s">
        <v>46</v>
      </c>
      <c r="C23" t="s">
        <v>7</v>
      </c>
      <c r="D23">
        <v>621</v>
      </c>
      <c r="E23" t="s">
        <v>47</v>
      </c>
      <c r="K23" t="s">
        <v>46</v>
      </c>
      <c r="L23" t="s">
        <v>7</v>
      </c>
      <c r="M23">
        <v>1573</v>
      </c>
      <c r="N23" t="s">
        <v>123</v>
      </c>
      <c r="Q23">
        <f t="shared" si="0"/>
        <v>1</v>
      </c>
      <c r="R23" t="str">
        <f>AV2</f>
        <v>Left_Button</v>
      </c>
      <c r="S23" t="str">
        <f>CONCATENATE(BIN2HEX(CONCATENATE(AW4,AW5,AW6,AW7,AW8,AW9,AW10,AW11),2),BIN2HEX(CONCATENATE(AW12,AW13,AW14,AW15,AW16,AW17,AW18,AW19),2),BIN2HEX(CONCATENATE(AW20,AW21,AW22,AW23,AW24,AW25,AW26,AW27,),2),BIN2HEX(CONCATENATE(AW28,AW29,AW30,AW31,AW32,AW33,AW34,AW35),2))</f>
        <v>E0E0A659</v>
      </c>
      <c r="W23">
        <v>1569</v>
      </c>
      <c r="X23">
        <f t="shared" si="13"/>
        <v>1</v>
      </c>
      <c r="Y23">
        <v>1543</v>
      </c>
      <c r="Z23">
        <f t="shared" ref="Z23" si="185">IF(Y23&gt;1500,1,0)</f>
        <v>1</v>
      </c>
      <c r="AA23">
        <v>1545</v>
      </c>
      <c r="AB23">
        <f t="shared" ref="AB23" si="186">IF(AA23&gt;1500,1,0)</f>
        <v>1</v>
      </c>
      <c r="AC23">
        <v>1548</v>
      </c>
      <c r="AD23">
        <f t="shared" ref="AD23" si="187">IF(AC23&gt;1500,1,0)</f>
        <v>1</v>
      </c>
      <c r="AE23">
        <v>466</v>
      </c>
      <c r="AF23">
        <f t="shared" ref="AF23" si="188">IF(AE23&gt;1500,1,0)</f>
        <v>0</v>
      </c>
      <c r="AG23">
        <v>466</v>
      </c>
      <c r="AH23">
        <f t="shared" ref="AH23" si="189">IF(AG23&gt;1500,1,0)</f>
        <v>0</v>
      </c>
      <c r="AI23">
        <v>463</v>
      </c>
      <c r="AJ23">
        <f t="shared" ref="AJ23" si="190">IF(AI23&gt;1500,1,0)</f>
        <v>0</v>
      </c>
      <c r="AK23">
        <v>463</v>
      </c>
      <c r="AL23">
        <f t="shared" ref="AL23" si="191">IF(AK23&gt;1500,1,0)</f>
        <v>0</v>
      </c>
      <c r="AM23">
        <v>470</v>
      </c>
      <c r="AN23">
        <f t="shared" ref="AN23" si="192">IF(AM23&gt;1500,1,0)</f>
        <v>0</v>
      </c>
      <c r="AO23">
        <v>465</v>
      </c>
      <c r="AP23">
        <f t="shared" ref="AP23" si="193">IF(AO23&gt;1500,1,0)</f>
        <v>0</v>
      </c>
      <c r="AR23">
        <v>438</v>
      </c>
      <c r="AS23">
        <f t="shared" si="23"/>
        <v>0</v>
      </c>
      <c r="AT23">
        <v>417</v>
      </c>
      <c r="AU23">
        <f t="shared" si="159"/>
        <v>0</v>
      </c>
      <c r="AV23">
        <v>409</v>
      </c>
      <c r="AW23">
        <f t="shared" si="160"/>
        <v>0</v>
      </c>
      <c r="AX23">
        <v>408</v>
      </c>
      <c r="AY23">
        <f t="shared" si="161"/>
        <v>0</v>
      </c>
      <c r="BA23">
        <f t="shared" si="162"/>
        <v>0</v>
      </c>
      <c r="BC23">
        <f t="shared" si="163"/>
        <v>0</v>
      </c>
      <c r="BE23">
        <f t="shared" si="164"/>
        <v>0</v>
      </c>
      <c r="BG23">
        <f t="shared" si="165"/>
        <v>0</v>
      </c>
      <c r="BH23">
        <v>1526</v>
      </c>
      <c r="BI23">
        <f t="shared" si="166"/>
        <v>1</v>
      </c>
      <c r="BJ23">
        <v>1552</v>
      </c>
      <c r="BK23">
        <f t="shared" si="12"/>
        <v>1</v>
      </c>
      <c r="BM23" t="s">
        <v>46</v>
      </c>
      <c r="BN23" t="s">
        <v>7</v>
      </c>
      <c r="BO23">
        <v>1526</v>
      </c>
      <c r="BP23" t="s">
        <v>123</v>
      </c>
    </row>
    <row r="24" spans="2:68" x14ac:dyDescent="0.25">
      <c r="B24" t="s">
        <v>48</v>
      </c>
      <c r="C24" t="s">
        <v>7</v>
      </c>
      <c r="D24">
        <v>585</v>
      </c>
      <c r="E24" t="s">
        <v>49</v>
      </c>
      <c r="K24" t="s">
        <v>48</v>
      </c>
      <c r="L24" t="s">
        <v>7</v>
      </c>
      <c r="M24">
        <v>496</v>
      </c>
      <c r="N24" t="s">
        <v>124</v>
      </c>
      <c r="Q24">
        <f t="shared" si="0"/>
        <v>0</v>
      </c>
      <c r="R24" t="str">
        <f>AX2</f>
        <v>Right_Button</v>
      </c>
      <c r="S24" t="str">
        <f>CONCATENATE(BIN2HEX(CONCATENATE(AY4,AY5,AY6,AY7,AY8,AY9,AY10,AY11),2),BIN2HEX(CONCATENATE(AY12,AY13,AY14,AY15,AY16,AY17,AY18,AY19),2),BIN2HEX(CONCATENATE(AY20,AY21,AY22,AY23,AY24,AY25,AY26,AY27,),2),BIN2HEX(CONCATENATE(AY28,AY29,AY30,AY31,AY32,AY33,AY34,AY35),2))</f>
        <v>E0E046B9</v>
      </c>
      <c r="W24">
        <v>494</v>
      </c>
      <c r="X24">
        <f t="shared" si="13"/>
        <v>0</v>
      </c>
      <c r="Y24">
        <v>462</v>
      </c>
      <c r="Z24">
        <f t="shared" ref="Z24" si="194">IF(Y24&gt;1500,1,0)</f>
        <v>0</v>
      </c>
      <c r="AA24">
        <v>1549</v>
      </c>
      <c r="AB24">
        <f t="shared" ref="AB24" si="195">IF(AA24&gt;1500,1,0)</f>
        <v>1</v>
      </c>
      <c r="AC24">
        <v>1547</v>
      </c>
      <c r="AD24">
        <f t="shared" ref="AD24" si="196">IF(AC24&gt;1500,1,0)</f>
        <v>1</v>
      </c>
      <c r="AE24">
        <v>1542</v>
      </c>
      <c r="AF24">
        <f t="shared" ref="AF24" si="197">IF(AE24&gt;1500,1,0)</f>
        <v>1</v>
      </c>
      <c r="AG24">
        <v>460</v>
      </c>
      <c r="AH24">
        <f t="shared" ref="AH24" si="198">IF(AG24&gt;1500,1,0)</f>
        <v>0</v>
      </c>
      <c r="AI24">
        <v>467</v>
      </c>
      <c r="AJ24">
        <f t="shared" ref="AJ24" si="199">IF(AI24&gt;1500,1,0)</f>
        <v>0</v>
      </c>
      <c r="AK24">
        <v>468</v>
      </c>
      <c r="AL24">
        <f t="shared" ref="AL24" si="200">IF(AK24&gt;1500,1,0)</f>
        <v>0</v>
      </c>
      <c r="AM24">
        <v>1574</v>
      </c>
      <c r="AN24">
        <f t="shared" ref="AN24" si="201">IF(AM24&gt;1500,1,0)</f>
        <v>1</v>
      </c>
      <c r="AO24">
        <v>1521</v>
      </c>
      <c r="AP24">
        <f t="shared" ref="AP24" si="202">IF(AO24&gt;1500,1,0)</f>
        <v>1</v>
      </c>
      <c r="AR24">
        <v>442</v>
      </c>
      <c r="AS24">
        <f t="shared" si="23"/>
        <v>0</v>
      </c>
      <c r="AT24">
        <v>441</v>
      </c>
      <c r="AU24">
        <f t="shared" si="159"/>
        <v>0</v>
      </c>
      <c r="AV24">
        <v>434</v>
      </c>
      <c r="AW24">
        <f t="shared" si="160"/>
        <v>0</v>
      </c>
      <c r="AX24">
        <v>433</v>
      </c>
      <c r="AY24">
        <f t="shared" si="161"/>
        <v>0</v>
      </c>
      <c r="BA24">
        <f t="shared" si="162"/>
        <v>0</v>
      </c>
      <c r="BC24">
        <f t="shared" si="163"/>
        <v>0</v>
      </c>
      <c r="BE24">
        <f t="shared" si="164"/>
        <v>0</v>
      </c>
      <c r="BG24">
        <f t="shared" si="165"/>
        <v>0</v>
      </c>
      <c r="BH24">
        <v>408</v>
      </c>
      <c r="BI24">
        <f t="shared" si="166"/>
        <v>0</v>
      </c>
      <c r="BJ24">
        <v>1581</v>
      </c>
      <c r="BK24">
        <f t="shared" si="12"/>
        <v>1</v>
      </c>
      <c r="BM24" t="s">
        <v>48</v>
      </c>
      <c r="BN24" t="s">
        <v>7</v>
      </c>
      <c r="BO24">
        <v>408</v>
      </c>
      <c r="BP24" t="s">
        <v>124</v>
      </c>
    </row>
    <row r="25" spans="2:68" x14ac:dyDescent="0.25">
      <c r="B25" t="s">
        <v>50</v>
      </c>
      <c r="C25" t="s">
        <v>7</v>
      </c>
      <c r="D25">
        <v>593</v>
      </c>
      <c r="E25" t="s">
        <v>51</v>
      </c>
      <c r="K25" t="s">
        <v>50</v>
      </c>
      <c r="L25" t="s">
        <v>7</v>
      </c>
      <c r="M25">
        <v>490</v>
      </c>
      <c r="N25" t="s">
        <v>125</v>
      </c>
      <c r="Q25">
        <f t="shared" si="0"/>
        <v>0</v>
      </c>
      <c r="R25" t="str">
        <f>AZ2</f>
        <v>Select Button</v>
      </c>
      <c r="S25" t="str">
        <f>CONCATENATE(BIN2HEX(CONCATENATE(BA4,BA5,BA6,BA7,BA8,BA9,BA10,BA11),2),BIN2HEX(CONCATENATE(BA12,BA13,BA14,BA15,BA16,BA17,BA18,BA19),2),BIN2HEX(CONCATENATE(BA20,BA21,BA22,BA23,BA24,BA25,BA26,BA27,),2),BIN2HEX(CONCATENATE(BA28,BA29,BA30,BA31,BA32,BA33,BA34,BA35),2))</f>
        <v>00000000</v>
      </c>
      <c r="W25">
        <v>488</v>
      </c>
      <c r="X25">
        <f t="shared" si="13"/>
        <v>0</v>
      </c>
      <c r="Y25">
        <v>467</v>
      </c>
      <c r="Z25">
        <f t="shared" ref="Z25" si="203">IF(Y25&gt;1500,1,0)</f>
        <v>0</v>
      </c>
      <c r="AA25">
        <v>441</v>
      </c>
      <c r="AB25">
        <f t="shared" ref="AB25" si="204">IF(AA25&gt;1500,1,0)</f>
        <v>0</v>
      </c>
      <c r="AC25">
        <v>464</v>
      </c>
      <c r="AD25">
        <f t="shared" ref="AD25" si="205">IF(AC25&gt;1500,1,0)</f>
        <v>0</v>
      </c>
      <c r="AE25">
        <v>461</v>
      </c>
      <c r="AF25">
        <f t="shared" ref="AF25" si="206">IF(AE25&gt;1500,1,0)</f>
        <v>0</v>
      </c>
      <c r="AG25">
        <v>465</v>
      </c>
      <c r="AH25">
        <f t="shared" ref="AH25" si="207">IF(AG25&gt;1500,1,0)</f>
        <v>0</v>
      </c>
      <c r="AI25">
        <v>461</v>
      </c>
      <c r="AJ25">
        <f t="shared" ref="AJ25" si="208">IF(AI25&gt;1500,1,0)</f>
        <v>0</v>
      </c>
      <c r="AK25">
        <v>460</v>
      </c>
      <c r="AL25">
        <f t="shared" ref="AL25" si="209">IF(AK25&gt;1500,1,0)</f>
        <v>0</v>
      </c>
      <c r="AM25">
        <v>487</v>
      </c>
      <c r="AN25">
        <f t="shared" ref="AN25" si="210">IF(AM25&gt;1500,1,0)</f>
        <v>0</v>
      </c>
      <c r="AO25">
        <v>435</v>
      </c>
      <c r="AP25">
        <f t="shared" ref="AP25" si="211">IF(AO25&gt;1500,1,0)</f>
        <v>0</v>
      </c>
      <c r="AR25">
        <v>1525</v>
      </c>
      <c r="AS25">
        <f t="shared" si="23"/>
        <v>1</v>
      </c>
      <c r="AT25">
        <v>1577</v>
      </c>
      <c r="AU25">
        <f t="shared" si="159"/>
        <v>1</v>
      </c>
      <c r="AV25">
        <v>1579</v>
      </c>
      <c r="AW25">
        <f t="shared" si="160"/>
        <v>1</v>
      </c>
      <c r="AX25">
        <v>1579</v>
      </c>
      <c r="AY25">
        <f t="shared" si="161"/>
        <v>1</v>
      </c>
      <c r="BA25">
        <f t="shared" si="162"/>
        <v>0</v>
      </c>
      <c r="BC25">
        <f t="shared" si="163"/>
        <v>0</v>
      </c>
      <c r="BE25">
        <f t="shared" si="164"/>
        <v>0</v>
      </c>
      <c r="BG25">
        <f t="shared" si="165"/>
        <v>0</v>
      </c>
      <c r="BH25">
        <v>1523</v>
      </c>
      <c r="BI25">
        <f t="shared" si="166"/>
        <v>1</v>
      </c>
      <c r="BJ25">
        <v>417</v>
      </c>
      <c r="BK25">
        <f t="shared" si="12"/>
        <v>0</v>
      </c>
      <c r="BM25" t="s">
        <v>50</v>
      </c>
      <c r="BN25" t="s">
        <v>7</v>
      </c>
      <c r="BO25">
        <v>1523</v>
      </c>
      <c r="BP25" t="s">
        <v>125</v>
      </c>
    </row>
    <row r="26" spans="2:68" x14ac:dyDescent="0.25">
      <c r="B26" t="s">
        <v>52</v>
      </c>
      <c r="C26" t="s">
        <v>7</v>
      </c>
      <c r="D26">
        <v>620</v>
      </c>
      <c r="E26" t="s">
        <v>53</v>
      </c>
      <c r="K26" t="s">
        <v>52</v>
      </c>
      <c r="L26" t="s">
        <v>7</v>
      </c>
      <c r="M26">
        <v>1547</v>
      </c>
      <c r="N26" t="s">
        <v>126</v>
      </c>
      <c r="Q26">
        <f t="shared" si="0"/>
        <v>1</v>
      </c>
      <c r="R26" t="str">
        <f>BB2</f>
        <v>One_Button</v>
      </c>
      <c r="S26" t="str">
        <f>CONCATENATE(BIN2HEX(CONCATENATE(BC4,BC5,BC6,BC7,BC8,BC9,BC10,BC11),2),BIN2HEX(CONCATENATE(BC12,BC13,BC14,BC15,BC16,BC17,BC18,BC19),2),BIN2HEX(CONCATENATE(BC20,BC21,BC22,BC23,BC24,BC25,BC26,BC27,),2),BIN2HEX(CONCATENATE(BC28,BC29,BC30,BC31,BC32,BC33,BC34,BC35),2))</f>
        <v>00000000</v>
      </c>
      <c r="W26">
        <v>1544</v>
      </c>
      <c r="X26">
        <f t="shared" si="13"/>
        <v>1</v>
      </c>
      <c r="Y26">
        <v>1569</v>
      </c>
      <c r="Z26">
        <f t="shared" ref="Z26" si="212">IF(Y26&gt;1500,1,0)</f>
        <v>1</v>
      </c>
      <c r="AA26">
        <v>461</v>
      </c>
      <c r="AB26">
        <f t="shared" ref="AB26" si="213">IF(AA26&gt;1500,1,0)</f>
        <v>0</v>
      </c>
      <c r="AC26">
        <v>458</v>
      </c>
      <c r="AD26">
        <f t="shared" ref="AD26" si="214">IF(AC26&gt;1500,1,0)</f>
        <v>0</v>
      </c>
      <c r="AE26">
        <v>1549</v>
      </c>
      <c r="AF26">
        <f t="shared" ref="AF26" si="215">IF(AE26&gt;1500,1,0)</f>
        <v>1</v>
      </c>
      <c r="AG26">
        <v>468</v>
      </c>
      <c r="AH26">
        <f t="shared" ref="AH26" si="216">IF(AG26&gt;1500,1,0)</f>
        <v>0</v>
      </c>
      <c r="AI26">
        <v>465</v>
      </c>
      <c r="AJ26">
        <f t="shared" ref="AJ26" si="217">IF(AI26&gt;1500,1,0)</f>
        <v>0</v>
      </c>
      <c r="AK26">
        <v>465</v>
      </c>
      <c r="AL26">
        <f t="shared" ref="AL26" si="218">IF(AK26&gt;1500,1,0)</f>
        <v>0</v>
      </c>
      <c r="AM26">
        <v>1545</v>
      </c>
      <c r="AN26">
        <f t="shared" ref="AN26" si="219">IF(AM26&gt;1500,1,0)</f>
        <v>1</v>
      </c>
      <c r="AO26">
        <v>439</v>
      </c>
      <c r="AP26">
        <f t="shared" ref="AP26" si="220">IF(AO26&gt;1500,1,0)</f>
        <v>0</v>
      </c>
      <c r="AR26">
        <v>1522</v>
      </c>
      <c r="AS26">
        <f t="shared" si="23"/>
        <v>1</v>
      </c>
      <c r="AT26">
        <v>1549</v>
      </c>
      <c r="AU26">
        <f t="shared" si="159"/>
        <v>1</v>
      </c>
      <c r="AV26">
        <v>1550</v>
      </c>
      <c r="AW26">
        <f t="shared" si="160"/>
        <v>1</v>
      </c>
      <c r="AX26">
        <v>1549</v>
      </c>
      <c r="AY26">
        <f t="shared" si="161"/>
        <v>1</v>
      </c>
      <c r="BA26">
        <f t="shared" si="162"/>
        <v>0</v>
      </c>
      <c r="BC26">
        <f t="shared" si="163"/>
        <v>0</v>
      </c>
      <c r="BE26">
        <f t="shared" si="164"/>
        <v>0</v>
      </c>
      <c r="BG26">
        <f t="shared" si="165"/>
        <v>0</v>
      </c>
      <c r="BH26">
        <v>389</v>
      </c>
      <c r="BI26">
        <f t="shared" si="166"/>
        <v>0</v>
      </c>
      <c r="BJ26">
        <v>416</v>
      </c>
      <c r="BK26">
        <f t="shared" si="12"/>
        <v>0</v>
      </c>
      <c r="BM26" t="s">
        <v>52</v>
      </c>
      <c r="BN26" t="s">
        <v>7</v>
      </c>
      <c r="BO26">
        <v>389</v>
      </c>
      <c r="BP26" t="s">
        <v>126</v>
      </c>
    </row>
    <row r="27" spans="2:68" x14ac:dyDescent="0.25">
      <c r="B27" t="s">
        <v>54</v>
      </c>
      <c r="C27" t="s">
        <v>7</v>
      </c>
      <c r="D27">
        <v>621</v>
      </c>
      <c r="E27" t="s">
        <v>55</v>
      </c>
      <c r="K27" t="s">
        <v>54</v>
      </c>
      <c r="L27" t="s">
        <v>7</v>
      </c>
      <c r="M27">
        <v>487</v>
      </c>
      <c r="N27" t="s">
        <v>127</v>
      </c>
      <c r="Q27">
        <f t="shared" si="0"/>
        <v>0</v>
      </c>
      <c r="R27" t="str">
        <f>BD2</f>
        <v>Two_Button</v>
      </c>
      <c r="S27" t="str">
        <f>CONCATENATE(BIN2HEX(CONCATENATE(BE4,BE5,BE6,BE7,BE8,BE9,BE10,BE11),2),BIN2HEX(CONCATENATE(BE12,BE13,BE14,BE15,BE16,BE17,BE18,BE19),2),BIN2HEX(CONCATENATE(BE20,BE21,BE22,BE23,BE24,BE25,BE26,BE27,),2),BIN2HEX(CONCATENATE(BE28,BE29,BE30,BE31,BE32,BE33,BE34,BE35),2))</f>
        <v>00000000</v>
      </c>
      <c r="W27">
        <v>495</v>
      </c>
      <c r="X27">
        <f t="shared" si="13"/>
        <v>0</v>
      </c>
      <c r="Y27">
        <v>462</v>
      </c>
      <c r="Z27">
        <f t="shared" ref="Z27" si="221">IF(Y27&gt;1500,1,0)</f>
        <v>0</v>
      </c>
      <c r="AA27">
        <v>438</v>
      </c>
      <c r="AB27">
        <f t="shared" ref="AB27" si="222">IF(AA27&gt;1500,1,0)</f>
        <v>0</v>
      </c>
      <c r="AC27">
        <v>488</v>
      </c>
      <c r="AD27">
        <f t="shared" ref="AD27" si="223">IF(AC27&gt;1500,1,0)</f>
        <v>0</v>
      </c>
      <c r="AE27">
        <v>468</v>
      </c>
      <c r="AF27">
        <f t="shared" ref="AF27" si="224">IF(AE27&gt;1500,1,0)</f>
        <v>0</v>
      </c>
      <c r="AG27">
        <v>461</v>
      </c>
      <c r="AH27">
        <f t="shared" ref="AH27" si="225">IF(AG27&gt;1500,1,0)</f>
        <v>0</v>
      </c>
      <c r="AI27">
        <v>469</v>
      </c>
      <c r="AJ27">
        <f t="shared" ref="AJ27" si="226">IF(AI27&gt;1500,1,0)</f>
        <v>0</v>
      </c>
      <c r="AK27">
        <v>459</v>
      </c>
      <c r="AL27">
        <f t="shared" ref="AL27" si="227">IF(AK27&gt;1500,1,0)</f>
        <v>0</v>
      </c>
      <c r="AM27">
        <v>494</v>
      </c>
      <c r="AN27">
        <f t="shared" ref="AN27" si="228">IF(AM27&gt;1500,1,0)</f>
        <v>0</v>
      </c>
      <c r="AO27">
        <v>459</v>
      </c>
      <c r="AP27">
        <f t="shared" ref="AP27" si="229">IF(AO27&gt;1500,1,0)</f>
        <v>0</v>
      </c>
      <c r="AR27">
        <v>437</v>
      </c>
      <c r="AS27">
        <f t="shared" si="23"/>
        <v>0</v>
      </c>
      <c r="AT27">
        <v>467</v>
      </c>
      <c r="AU27">
        <f t="shared" si="159"/>
        <v>0</v>
      </c>
      <c r="AV27">
        <v>438</v>
      </c>
      <c r="AW27">
        <f t="shared" si="160"/>
        <v>0</v>
      </c>
      <c r="AX27">
        <v>468</v>
      </c>
      <c r="AY27">
        <f t="shared" si="161"/>
        <v>0</v>
      </c>
      <c r="BA27">
        <f t="shared" si="162"/>
        <v>0</v>
      </c>
      <c r="BC27">
        <f t="shared" si="163"/>
        <v>0</v>
      </c>
      <c r="BE27">
        <f t="shared" si="164"/>
        <v>0</v>
      </c>
      <c r="BG27">
        <f t="shared" si="165"/>
        <v>0</v>
      </c>
      <c r="BH27">
        <v>408</v>
      </c>
      <c r="BI27">
        <f t="shared" si="166"/>
        <v>0</v>
      </c>
      <c r="BJ27">
        <v>466</v>
      </c>
      <c r="BK27">
        <f t="shared" si="12"/>
        <v>0</v>
      </c>
      <c r="BM27" t="s">
        <v>54</v>
      </c>
      <c r="BN27" t="s">
        <v>7</v>
      </c>
      <c r="BO27">
        <v>408</v>
      </c>
      <c r="BP27" t="s">
        <v>127</v>
      </c>
    </row>
    <row r="28" spans="2:68" x14ac:dyDescent="0.25">
      <c r="B28" t="s">
        <v>56</v>
      </c>
      <c r="C28" t="s">
        <v>7</v>
      </c>
      <c r="D28">
        <v>592</v>
      </c>
      <c r="E28" t="s">
        <v>57</v>
      </c>
      <c r="K28" t="s">
        <v>56</v>
      </c>
      <c r="L28" t="s">
        <v>7</v>
      </c>
      <c r="M28">
        <v>1575</v>
      </c>
      <c r="N28" t="s">
        <v>128</v>
      </c>
      <c r="Q28">
        <f t="shared" si="0"/>
        <v>1</v>
      </c>
      <c r="R28" t="str">
        <f>BF2</f>
        <v>Three_Button</v>
      </c>
      <c r="S28" t="str">
        <f>CONCATENATE(BIN2HEX(CONCATENATE(BG4,BG5,BG6,BG7,BG8,BG9,BG10,BG11),2),BIN2HEX(CONCATENATE(BG12,BG13,BG14,BG15,BG16,BG17,BG18,BG19),2),BIN2HEX(CONCATENATE(BG20,BG21,BG22,BG23,BG24,BG25,BG26,BG27,),2),BIN2HEX(CONCATENATE(BG28,BG29,BG30,BG31,BG32,BG33,BG34,BG35),2))</f>
        <v>00000000</v>
      </c>
      <c r="W28">
        <v>1571</v>
      </c>
      <c r="X28">
        <f t="shared" si="13"/>
        <v>1</v>
      </c>
      <c r="Y28">
        <v>466</v>
      </c>
      <c r="Z28">
        <f t="shared" ref="Z28" si="230">IF(Y28&gt;1500,1,0)</f>
        <v>0</v>
      </c>
      <c r="AA28">
        <v>433</v>
      </c>
      <c r="AB28">
        <f t="shared" ref="AB28" si="231">IF(AA28&gt;1500,1,0)</f>
        <v>0</v>
      </c>
      <c r="AC28">
        <v>1520</v>
      </c>
      <c r="AD28">
        <f t="shared" ref="AD28" si="232">IF(AC28&gt;1500,1,0)</f>
        <v>1</v>
      </c>
      <c r="AE28">
        <v>1546</v>
      </c>
      <c r="AF28">
        <f t="shared" ref="AF28" si="233">IF(AE28&gt;1500,1,0)</f>
        <v>1</v>
      </c>
      <c r="AG28">
        <v>491</v>
      </c>
      <c r="AH28">
        <f t="shared" ref="AH28" si="234">IF(AG28&gt;1500,1,0)</f>
        <v>0</v>
      </c>
      <c r="AI28">
        <v>1546</v>
      </c>
      <c r="AJ28">
        <f t="shared" ref="AJ28" si="235">IF(AI28&gt;1500,1,0)</f>
        <v>1</v>
      </c>
      <c r="AK28">
        <v>462</v>
      </c>
      <c r="AL28">
        <f t="shared" ref="AL28" si="236">IF(AK28&gt;1500,1,0)</f>
        <v>0</v>
      </c>
      <c r="AM28">
        <v>489</v>
      </c>
      <c r="AN28">
        <f t="shared" ref="AN28" si="237">IF(AM28&gt;1500,1,0)</f>
        <v>0</v>
      </c>
      <c r="AO28">
        <v>463</v>
      </c>
      <c r="AP28">
        <f t="shared" ref="AP28" si="238">IF(AO28&gt;1500,1,0)</f>
        <v>0</v>
      </c>
      <c r="AR28">
        <v>1550</v>
      </c>
      <c r="AS28">
        <f t="shared" si="23"/>
        <v>1</v>
      </c>
      <c r="AT28">
        <v>409</v>
      </c>
      <c r="AU28">
        <f t="shared" si="159"/>
        <v>0</v>
      </c>
      <c r="AV28">
        <v>412</v>
      </c>
      <c r="AW28">
        <f t="shared" si="160"/>
        <v>0</v>
      </c>
      <c r="AX28">
        <v>1546</v>
      </c>
      <c r="AY28">
        <f t="shared" si="161"/>
        <v>1</v>
      </c>
      <c r="BA28">
        <f t="shared" si="162"/>
        <v>0</v>
      </c>
      <c r="BC28">
        <f t="shared" si="163"/>
        <v>0</v>
      </c>
      <c r="BE28">
        <f t="shared" si="164"/>
        <v>0</v>
      </c>
      <c r="BG28">
        <f t="shared" si="165"/>
        <v>0</v>
      </c>
      <c r="BH28">
        <v>382</v>
      </c>
      <c r="BI28">
        <f t="shared" si="166"/>
        <v>0</v>
      </c>
      <c r="BJ28">
        <v>1555</v>
      </c>
      <c r="BK28">
        <f t="shared" si="12"/>
        <v>1</v>
      </c>
      <c r="BM28" t="s">
        <v>56</v>
      </c>
      <c r="BN28" t="s">
        <v>7</v>
      </c>
      <c r="BO28">
        <v>382</v>
      </c>
      <c r="BP28" t="s">
        <v>128</v>
      </c>
    </row>
    <row r="29" spans="2:68" x14ac:dyDescent="0.25">
      <c r="B29" t="s">
        <v>58</v>
      </c>
      <c r="C29" t="s">
        <v>7</v>
      </c>
      <c r="D29">
        <v>614</v>
      </c>
      <c r="E29" t="s">
        <v>59</v>
      </c>
      <c r="K29" t="s">
        <v>58</v>
      </c>
      <c r="L29" t="s">
        <v>7</v>
      </c>
      <c r="M29">
        <v>467</v>
      </c>
      <c r="N29" t="s">
        <v>129</v>
      </c>
      <c r="Q29">
        <f t="shared" si="0"/>
        <v>0</v>
      </c>
      <c r="R29" t="str">
        <f>BH2</f>
        <v>Exit_Button</v>
      </c>
      <c r="S29" t="str">
        <f>CONCATENATE(BIN2HEX(CONCATENATE(BI4,BI5,BI6,BI7,BI8,BI9,BI10,BI11),2),BIN2HEX(CONCATENATE(BI12,BI13,BI14,BI15,BI16,BI17,BI18,BI19),2),BIN2HEX(CONCATENATE(BI20,BI21,BI22,BI23,BI24,BI25,BI26,BI27,),2),BIN2HEX(CONCATENATE(BI28,BI29,BI30,BI31,BI32,BI33,BI34,BI35),2))</f>
        <v>E0E0B44B</v>
      </c>
      <c r="W29">
        <v>465</v>
      </c>
      <c r="X29">
        <f t="shared" si="13"/>
        <v>0</v>
      </c>
      <c r="Y29">
        <v>461</v>
      </c>
      <c r="Z29">
        <f t="shared" ref="Z29" si="239">IF(Y29&gt;1500,1,0)</f>
        <v>0</v>
      </c>
      <c r="AA29">
        <v>437</v>
      </c>
      <c r="AB29">
        <f t="shared" ref="AB29" si="240">IF(AA29&gt;1500,1,0)</f>
        <v>0</v>
      </c>
      <c r="AC29">
        <v>459</v>
      </c>
      <c r="AD29">
        <f t="shared" ref="AD29" si="241">IF(AC29&gt;1500,1,0)</f>
        <v>0</v>
      </c>
      <c r="AE29">
        <v>1544</v>
      </c>
      <c r="AF29">
        <f t="shared" ref="AF29" si="242">IF(AE29&gt;1500,1,0)</f>
        <v>1</v>
      </c>
      <c r="AG29">
        <v>1569</v>
      </c>
      <c r="AH29">
        <f t="shared" ref="AH29" si="243">IF(AG29&gt;1500,1,0)</f>
        <v>1</v>
      </c>
      <c r="AI29">
        <v>465</v>
      </c>
      <c r="AJ29">
        <f t="shared" ref="AJ29" si="244">IF(AI29&gt;1500,1,0)</f>
        <v>0</v>
      </c>
      <c r="AK29">
        <v>467</v>
      </c>
      <c r="AL29">
        <f t="shared" ref="AL29" si="245">IF(AK29&gt;1500,1,0)</f>
        <v>0</v>
      </c>
      <c r="AM29">
        <v>492</v>
      </c>
      <c r="AN29">
        <f t="shared" ref="AN29" si="246">IF(AM29&gt;1500,1,0)</f>
        <v>0</v>
      </c>
      <c r="AO29">
        <v>467</v>
      </c>
      <c r="AP29">
        <f t="shared" ref="AP29" si="247">IF(AO29&gt;1500,1,0)</f>
        <v>0</v>
      </c>
      <c r="AR29">
        <v>1553</v>
      </c>
      <c r="AS29">
        <f t="shared" si="23"/>
        <v>1</v>
      </c>
      <c r="AT29">
        <v>1546</v>
      </c>
      <c r="AU29">
        <f t="shared" si="159"/>
        <v>1</v>
      </c>
      <c r="AV29">
        <v>1572</v>
      </c>
      <c r="AW29">
        <f t="shared" si="160"/>
        <v>1</v>
      </c>
      <c r="AX29">
        <v>413</v>
      </c>
      <c r="AY29">
        <f t="shared" si="161"/>
        <v>0</v>
      </c>
      <c r="BA29">
        <f t="shared" si="162"/>
        <v>0</v>
      </c>
      <c r="BC29">
        <f t="shared" si="163"/>
        <v>0</v>
      </c>
      <c r="BE29">
        <f t="shared" si="164"/>
        <v>0</v>
      </c>
      <c r="BG29">
        <f t="shared" si="165"/>
        <v>0</v>
      </c>
      <c r="BH29">
        <v>1543</v>
      </c>
      <c r="BI29">
        <f t="shared" si="166"/>
        <v>1</v>
      </c>
      <c r="BJ29">
        <v>412</v>
      </c>
      <c r="BK29">
        <f t="shared" si="12"/>
        <v>0</v>
      </c>
      <c r="BM29" t="s">
        <v>58</v>
      </c>
      <c r="BN29" t="s">
        <v>7</v>
      </c>
      <c r="BO29">
        <v>1543</v>
      </c>
      <c r="BP29" t="s">
        <v>129</v>
      </c>
    </row>
    <row r="30" spans="2:68" x14ac:dyDescent="0.25">
      <c r="B30" t="s">
        <v>60</v>
      </c>
      <c r="C30" t="s">
        <v>7</v>
      </c>
      <c r="D30">
        <v>622</v>
      </c>
      <c r="E30" t="s">
        <v>61</v>
      </c>
      <c r="K30" t="s">
        <v>60</v>
      </c>
      <c r="L30" t="s">
        <v>7</v>
      </c>
      <c r="M30">
        <v>462</v>
      </c>
      <c r="N30" t="s">
        <v>130</v>
      </c>
      <c r="Q30">
        <f t="shared" si="0"/>
        <v>0</v>
      </c>
      <c r="R30" t="str">
        <f>BJ2</f>
        <v>Menu_Button</v>
      </c>
      <c r="S30" t="str">
        <f>CONCATENATE(BIN2HEX(CONCATENATE(BK4,BK5,BK6,BK7,BK8,BK9,BK10,BK11),2),BIN2HEX(CONCATENATE(BK12,BK13,BK14,BK15,BK16,BK17,BK18,BK19),2),BIN2HEX(CONCATENATE(BK20,BK21,BK22,BK23,BK24,BK25,BK26,BK27,),2),BIN2HEX(CONCATENATE(BK28,BK29,BK30,BK31,BK32,BK33,BK34,BK35),2))</f>
        <v>E0E058A7</v>
      </c>
      <c r="W30">
        <v>469</v>
      </c>
      <c r="X30">
        <f t="shared" si="13"/>
        <v>0</v>
      </c>
      <c r="Y30">
        <v>464</v>
      </c>
      <c r="Z30">
        <f t="shared" ref="Z30" si="248">IF(Y30&gt;1500,1,0)</f>
        <v>0</v>
      </c>
      <c r="AA30">
        <v>466</v>
      </c>
      <c r="AB30">
        <f t="shared" ref="AB30" si="249">IF(AA30&gt;1500,1,0)</f>
        <v>0</v>
      </c>
      <c r="AC30">
        <v>464</v>
      </c>
      <c r="AD30">
        <f t="shared" ref="AD30" si="250">IF(AC30&gt;1500,1,0)</f>
        <v>0</v>
      </c>
      <c r="AE30">
        <v>463</v>
      </c>
      <c r="AF30">
        <f t="shared" ref="AF30" si="251">IF(AE30&gt;1500,1,0)</f>
        <v>0</v>
      </c>
      <c r="AG30">
        <v>1573</v>
      </c>
      <c r="AH30">
        <f t="shared" ref="AH30" si="252">IF(AG30&gt;1500,1,0)</f>
        <v>1</v>
      </c>
      <c r="AI30">
        <v>1554</v>
      </c>
      <c r="AJ30">
        <f t="shared" ref="AJ30" si="253">IF(AI30&gt;1500,1,0)</f>
        <v>1</v>
      </c>
      <c r="AK30">
        <v>1571</v>
      </c>
      <c r="AL30">
        <f t="shared" ref="AL30" si="254">IF(AK30&gt;1500,1,0)</f>
        <v>1</v>
      </c>
      <c r="AM30">
        <v>1549</v>
      </c>
      <c r="AN30">
        <f t="shared" ref="AN30" si="255">IF(AM30&gt;1500,1,0)</f>
        <v>1</v>
      </c>
      <c r="AO30">
        <v>439</v>
      </c>
      <c r="AP30">
        <f t="shared" ref="AP30" si="256">IF(AO30&gt;1500,1,0)</f>
        <v>0</v>
      </c>
      <c r="AR30">
        <v>1571</v>
      </c>
      <c r="AS30">
        <f t="shared" si="23"/>
        <v>1</v>
      </c>
      <c r="AT30">
        <v>1574</v>
      </c>
      <c r="AU30">
        <f t="shared" si="159"/>
        <v>1</v>
      </c>
      <c r="AV30">
        <v>408</v>
      </c>
      <c r="AW30">
        <f t="shared" si="160"/>
        <v>0</v>
      </c>
      <c r="AX30">
        <v>1575</v>
      </c>
      <c r="AY30">
        <f t="shared" si="161"/>
        <v>1</v>
      </c>
      <c r="BA30">
        <f t="shared" si="162"/>
        <v>0</v>
      </c>
      <c r="BC30">
        <f t="shared" si="163"/>
        <v>0</v>
      </c>
      <c r="BE30">
        <f t="shared" si="164"/>
        <v>0</v>
      </c>
      <c r="BG30">
        <f t="shared" si="165"/>
        <v>0</v>
      </c>
      <c r="BH30">
        <v>390</v>
      </c>
      <c r="BI30">
        <f t="shared" si="166"/>
        <v>0</v>
      </c>
      <c r="BJ30">
        <v>1573</v>
      </c>
      <c r="BK30">
        <f t="shared" si="12"/>
        <v>1</v>
      </c>
      <c r="BM30" t="s">
        <v>60</v>
      </c>
      <c r="BN30" t="s">
        <v>7</v>
      </c>
      <c r="BO30">
        <v>390</v>
      </c>
      <c r="BP30" t="s">
        <v>130</v>
      </c>
    </row>
    <row r="31" spans="2:68" x14ac:dyDescent="0.25">
      <c r="B31" t="s">
        <v>62</v>
      </c>
      <c r="C31" t="s">
        <v>7</v>
      </c>
      <c r="D31">
        <v>617</v>
      </c>
      <c r="E31" t="s">
        <v>63</v>
      </c>
      <c r="K31" t="s">
        <v>62</v>
      </c>
      <c r="L31" t="s">
        <v>7</v>
      </c>
      <c r="M31">
        <v>492</v>
      </c>
      <c r="N31" t="s">
        <v>131</v>
      </c>
      <c r="Q31">
        <f t="shared" si="0"/>
        <v>0</v>
      </c>
      <c r="W31">
        <v>489</v>
      </c>
      <c r="X31">
        <f t="shared" si="13"/>
        <v>0</v>
      </c>
      <c r="Y31">
        <v>494</v>
      </c>
      <c r="Z31">
        <f t="shared" ref="Z31" si="257">IF(Y31&gt;1500,1,0)</f>
        <v>0</v>
      </c>
      <c r="AA31">
        <v>460</v>
      </c>
      <c r="AB31">
        <f t="shared" ref="AB31" si="258">IF(AA31&gt;1500,1,0)</f>
        <v>0</v>
      </c>
      <c r="AC31">
        <v>494</v>
      </c>
      <c r="AD31">
        <f t="shared" ref="AD31" si="259">IF(AC31&gt;1500,1,0)</f>
        <v>0</v>
      </c>
      <c r="AE31">
        <v>1550</v>
      </c>
      <c r="AF31">
        <f t="shared" ref="AF31" si="260">IF(AE31&gt;1500,1,0)</f>
        <v>1</v>
      </c>
      <c r="AG31">
        <v>1575</v>
      </c>
      <c r="AH31">
        <f t="shared" ref="AH31" si="261">IF(AG31&gt;1500,1,0)</f>
        <v>1</v>
      </c>
      <c r="AI31">
        <v>1546</v>
      </c>
      <c r="AJ31">
        <f t="shared" ref="AJ31" si="262">IF(AI31&gt;1500,1,0)</f>
        <v>1</v>
      </c>
      <c r="AK31">
        <v>1573</v>
      </c>
      <c r="AL31">
        <f t="shared" ref="AL31" si="263">IF(AK31&gt;1500,1,0)</f>
        <v>1</v>
      </c>
      <c r="AM31">
        <v>1573</v>
      </c>
      <c r="AN31">
        <f t="shared" ref="AN31" si="264">IF(AM31&gt;1500,1,0)</f>
        <v>1</v>
      </c>
      <c r="AO31">
        <v>1543</v>
      </c>
      <c r="AP31">
        <f t="shared" ref="AP31" si="265">IF(AO31&gt;1500,1,0)</f>
        <v>1</v>
      </c>
      <c r="AR31">
        <v>1523</v>
      </c>
      <c r="AS31">
        <f t="shared" si="23"/>
        <v>1</v>
      </c>
      <c r="AT31">
        <v>1546</v>
      </c>
      <c r="AU31">
        <f t="shared" si="159"/>
        <v>1</v>
      </c>
      <c r="AV31">
        <v>1552</v>
      </c>
      <c r="AW31">
        <f t="shared" si="160"/>
        <v>1</v>
      </c>
      <c r="AX31">
        <v>1547</v>
      </c>
      <c r="AY31">
        <f t="shared" si="161"/>
        <v>1</v>
      </c>
      <c r="BA31">
        <f t="shared" si="162"/>
        <v>0</v>
      </c>
      <c r="BC31">
        <f t="shared" si="163"/>
        <v>0</v>
      </c>
      <c r="BE31">
        <f t="shared" si="164"/>
        <v>0</v>
      </c>
      <c r="BG31">
        <f t="shared" si="165"/>
        <v>0</v>
      </c>
      <c r="BH31">
        <v>389</v>
      </c>
      <c r="BI31">
        <f t="shared" si="166"/>
        <v>0</v>
      </c>
      <c r="BJ31">
        <v>419</v>
      </c>
      <c r="BK31">
        <f t="shared" si="12"/>
        <v>0</v>
      </c>
      <c r="BM31" t="s">
        <v>62</v>
      </c>
      <c r="BN31" t="s">
        <v>7</v>
      </c>
      <c r="BO31">
        <v>389</v>
      </c>
      <c r="BP31" t="s">
        <v>131</v>
      </c>
    </row>
    <row r="32" spans="2:68" x14ac:dyDescent="0.25">
      <c r="B32" t="s">
        <v>64</v>
      </c>
      <c r="C32" t="s">
        <v>7</v>
      </c>
      <c r="D32">
        <v>586</v>
      </c>
      <c r="E32" t="s">
        <v>65</v>
      </c>
      <c r="K32" t="s">
        <v>64</v>
      </c>
      <c r="L32" t="s">
        <v>7</v>
      </c>
      <c r="M32">
        <v>1581</v>
      </c>
      <c r="N32" t="s">
        <v>132</v>
      </c>
      <c r="Q32">
        <f t="shared" si="0"/>
        <v>1</v>
      </c>
      <c r="R32" t="str">
        <f>W2</f>
        <v>Apex_Up_Button</v>
      </c>
      <c r="S32" t="str">
        <f>CONCATENATE(BIN2HEX(CONCATENATE(X4,X5,X6,X7,X8,X9,X10,X11),2),BIN2HEX(CONCATENATE(X12,X13,X14,X15,X16,X17,X18,X19),2),BIN2HEX(CONCATENATE(X20,X21,X22,X23,X24,X25,X26,X27,),2),BIN2HEX(CONCATENATE(X28,X29,X30,X31,X32,X33,X34,X35),2))</f>
        <v>1CE3728D</v>
      </c>
      <c r="W32">
        <v>1576</v>
      </c>
      <c r="X32">
        <f t="shared" si="13"/>
        <v>1</v>
      </c>
      <c r="Y32">
        <v>1572</v>
      </c>
      <c r="Z32">
        <f t="shared" ref="Z32" si="266">IF(Y32&gt;1500,1,0)</f>
        <v>1</v>
      </c>
      <c r="AA32">
        <v>464</v>
      </c>
      <c r="AB32">
        <f t="shared" ref="AB32" si="267">IF(AA32&gt;1500,1,0)</f>
        <v>0</v>
      </c>
      <c r="AC32">
        <v>486</v>
      </c>
      <c r="AD32">
        <f t="shared" ref="AD32" si="268">IF(AC32&gt;1500,1,0)</f>
        <v>0</v>
      </c>
      <c r="AE32">
        <v>459</v>
      </c>
      <c r="AF32">
        <f t="shared" ref="AF32" si="269">IF(AE32&gt;1500,1,0)</f>
        <v>0</v>
      </c>
      <c r="AG32">
        <v>1579</v>
      </c>
      <c r="AH32">
        <f t="shared" ref="AH32" si="270">IF(AG32&gt;1500,1,0)</f>
        <v>1</v>
      </c>
      <c r="AI32">
        <v>1550</v>
      </c>
      <c r="AJ32">
        <f t="shared" ref="AJ32" si="271">IF(AI32&gt;1500,1,0)</f>
        <v>1</v>
      </c>
      <c r="AK32">
        <v>1576</v>
      </c>
      <c r="AL32">
        <f t="shared" ref="AL32" si="272">IF(AK32&gt;1500,1,0)</f>
        <v>1</v>
      </c>
      <c r="AM32">
        <v>465</v>
      </c>
      <c r="AN32">
        <f t="shared" ref="AN32" si="273">IF(AM32&gt;1500,1,0)</f>
        <v>0</v>
      </c>
      <c r="AO32">
        <v>466</v>
      </c>
      <c r="AP32">
        <f t="shared" ref="AP32" si="274">IF(AO32&gt;1500,1,0)</f>
        <v>0</v>
      </c>
      <c r="AR32">
        <v>1520</v>
      </c>
      <c r="AS32">
        <f t="shared" si="23"/>
        <v>1</v>
      </c>
      <c r="AT32">
        <v>1554</v>
      </c>
      <c r="AU32">
        <f t="shared" si="159"/>
        <v>1</v>
      </c>
      <c r="AV32">
        <v>1550</v>
      </c>
      <c r="AW32">
        <f t="shared" si="160"/>
        <v>1</v>
      </c>
      <c r="AX32">
        <v>1544</v>
      </c>
      <c r="AY32">
        <f t="shared" si="161"/>
        <v>1</v>
      </c>
      <c r="BA32">
        <f t="shared" si="162"/>
        <v>0</v>
      </c>
      <c r="BC32">
        <f t="shared" si="163"/>
        <v>0</v>
      </c>
      <c r="BE32">
        <f t="shared" si="164"/>
        <v>0</v>
      </c>
      <c r="BG32">
        <f t="shared" si="165"/>
        <v>0</v>
      </c>
      <c r="BH32">
        <v>1550</v>
      </c>
      <c r="BI32">
        <f t="shared" si="166"/>
        <v>1</v>
      </c>
      <c r="BJ32">
        <v>444</v>
      </c>
      <c r="BK32">
        <f t="shared" si="12"/>
        <v>0</v>
      </c>
      <c r="BM32" t="s">
        <v>64</v>
      </c>
      <c r="BN32" t="s">
        <v>7</v>
      </c>
      <c r="BO32">
        <v>1550</v>
      </c>
      <c r="BP32" t="s">
        <v>132</v>
      </c>
    </row>
    <row r="33" spans="2:68" x14ac:dyDescent="0.25">
      <c r="B33" t="s">
        <v>66</v>
      </c>
      <c r="C33" t="s">
        <v>7</v>
      </c>
      <c r="D33">
        <v>620</v>
      </c>
      <c r="E33" t="s">
        <v>67</v>
      </c>
      <c r="K33" t="s">
        <v>66</v>
      </c>
      <c r="L33" t="s">
        <v>7</v>
      </c>
      <c r="M33">
        <v>1572</v>
      </c>
      <c r="N33" t="s">
        <v>133</v>
      </c>
      <c r="Q33">
        <f t="shared" si="0"/>
        <v>1</v>
      </c>
      <c r="R33" t="str">
        <f>Y2</f>
        <v>Apex_Down_Button</v>
      </c>
      <c r="S33" t="str">
        <f>CONCATENATE(BIN2HEX(CONCATENATE(Z4,Z5,Z6,Z7,Z8,Z9,Z10,Z11),2),BIN2HEX(CONCATENATE(Z12,Z13,Z14,Z15,Z16,Z17,Z18,Z19),2),BIN2HEX(CONCATENATE(Z20,Z21,Z22,Z23,Z24,Z25,Z26,Z27,),2),BIN2HEX(CONCATENATE(Z28,Z29,Z30,Z31,Z32,Z33,Z34,Z35),2))</f>
        <v>1CE3F20D</v>
      </c>
      <c r="W33">
        <v>1569</v>
      </c>
      <c r="X33">
        <f t="shared" si="13"/>
        <v>1</v>
      </c>
      <c r="Y33">
        <v>1548</v>
      </c>
      <c r="Z33">
        <f t="shared" ref="Z33" si="275">IF(Y33&gt;1500,1,0)</f>
        <v>1</v>
      </c>
      <c r="AA33">
        <v>1543</v>
      </c>
      <c r="AB33">
        <f t="shared" ref="AB33" si="276">IF(AA33&gt;1500,1,0)</f>
        <v>1</v>
      </c>
      <c r="AC33">
        <v>1547</v>
      </c>
      <c r="AD33">
        <f t="shared" ref="AD33" si="277">IF(AC33&gt;1500,1,0)</f>
        <v>1</v>
      </c>
      <c r="AE33">
        <v>1546</v>
      </c>
      <c r="AF33">
        <f t="shared" ref="AF33" si="278">IF(AE33&gt;1500,1,0)</f>
        <v>1</v>
      </c>
      <c r="AG33">
        <v>1575</v>
      </c>
      <c r="AH33">
        <f t="shared" ref="AH33" si="279">IF(AG33&gt;1500,1,0)</f>
        <v>1</v>
      </c>
      <c r="AI33">
        <v>1546</v>
      </c>
      <c r="AJ33">
        <f t="shared" ref="AJ33" si="280">IF(AI33&gt;1500,1,0)</f>
        <v>1</v>
      </c>
      <c r="AK33">
        <v>1544</v>
      </c>
      <c r="AL33">
        <f t="shared" ref="AL33" si="281">IF(AK33&gt;1500,1,0)</f>
        <v>1</v>
      </c>
      <c r="AM33">
        <v>1580</v>
      </c>
      <c r="AN33">
        <f t="shared" ref="AN33" si="282">IF(AM33&gt;1500,1,0)</f>
        <v>1</v>
      </c>
      <c r="AO33">
        <v>1545</v>
      </c>
      <c r="AP33">
        <f t="shared" ref="AP33" si="283">IF(AO33&gt;1500,1,0)</f>
        <v>1</v>
      </c>
      <c r="AR33">
        <v>413</v>
      </c>
      <c r="AS33">
        <f t="shared" si="23"/>
        <v>0</v>
      </c>
      <c r="AT33">
        <v>409</v>
      </c>
      <c r="AU33">
        <f t="shared" si="159"/>
        <v>0</v>
      </c>
      <c r="AV33">
        <v>417</v>
      </c>
      <c r="AW33">
        <f t="shared" si="160"/>
        <v>0</v>
      </c>
      <c r="AX33">
        <v>411</v>
      </c>
      <c r="AY33">
        <f t="shared" si="161"/>
        <v>0</v>
      </c>
      <c r="BA33">
        <f t="shared" si="162"/>
        <v>0</v>
      </c>
      <c r="BC33">
        <f t="shared" si="163"/>
        <v>0</v>
      </c>
      <c r="BE33">
        <f t="shared" si="164"/>
        <v>0</v>
      </c>
      <c r="BG33">
        <f t="shared" si="165"/>
        <v>0</v>
      </c>
      <c r="BH33">
        <v>385</v>
      </c>
      <c r="BI33">
        <f t="shared" si="166"/>
        <v>0</v>
      </c>
      <c r="BJ33">
        <v>1548</v>
      </c>
      <c r="BK33">
        <f t="shared" si="12"/>
        <v>1</v>
      </c>
      <c r="BM33" t="s">
        <v>66</v>
      </c>
      <c r="BN33" t="s">
        <v>7</v>
      </c>
      <c r="BO33">
        <v>385</v>
      </c>
      <c r="BP33" t="s">
        <v>133</v>
      </c>
    </row>
    <row r="34" spans="2:68" x14ac:dyDescent="0.25">
      <c r="B34" t="s">
        <v>68</v>
      </c>
      <c r="C34" t="s">
        <v>7</v>
      </c>
      <c r="D34">
        <v>617</v>
      </c>
      <c r="E34" t="s">
        <v>69</v>
      </c>
      <c r="K34" t="s">
        <v>68</v>
      </c>
      <c r="L34" t="s">
        <v>7</v>
      </c>
      <c r="M34">
        <v>465</v>
      </c>
      <c r="N34" t="s">
        <v>134</v>
      </c>
      <c r="Q34">
        <f t="shared" si="0"/>
        <v>0</v>
      </c>
      <c r="R34" t="str">
        <f>AA2</f>
        <v>Apex_Left_Button</v>
      </c>
      <c r="S34" t="str">
        <f>CONCATENATE(BIN2HEX(CONCATENATE(AB4,AB5,AB6,AB7,AB8,AB9,AB10,AB11),2),BIN2HEX(CONCATENATE(AB12,AB13,AB14,AB15,AB16,AB17,AB18,AB19),2),BIN2HEX(CONCATENATE(AB20,AB21,AB22,AB23,AB24,AB25,AB26,AB27,),2),BIN2HEX(CONCATENATE(AB28,AB29,AB30,AB31,AB32,AB33,AB34,AB35),2))</f>
        <v>1CE3F807</v>
      </c>
      <c r="W34">
        <v>462</v>
      </c>
      <c r="X34">
        <f t="shared" si="13"/>
        <v>0</v>
      </c>
      <c r="Y34">
        <v>467</v>
      </c>
      <c r="Z34">
        <f t="shared" ref="Z34" si="284">IF(Y34&gt;1500,1,0)</f>
        <v>0</v>
      </c>
      <c r="AA34">
        <v>1545</v>
      </c>
      <c r="AB34">
        <f t="shared" ref="AB34" si="285">IF(AA34&gt;1500,1,0)</f>
        <v>1</v>
      </c>
      <c r="AC34">
        <v>1551</v>
      </c>
      <c r="AD34">
        <f t="shared" ref="AD34" si="286">IF(AC34&gt;1500,1,0)</f>
        <v>1</v>
      </c>
      <c r="AE34">
        <v>467</v>
      </c>
      <c r="AF34">
        <f t="shared" ref="AF34" si="287">IF(AE34&gt;1500,1,0)</f>
        <v>0</v>
      </c>
      <c r="AG34">
        <v>1569</v>
      </c>
      <c r="AH34">
        <f t="shared" ref="AH34" si="288">IF(AG34&gt;1500,1,0)</f>
        <v>1</v>
      </c>
      <c r="AI34">
        <v>1550</v>
      </c>
      <c r="AJ34">
        <f t="shared" ref="AJ34" si="289">IF(AI34&gt;1500,1,0)</f>
        <v>1</v>
      </c>
      <c r="AK34">
        <v>1577</v>
      </c>
      <c r="AL34">
        <f t="shared" ref="AL34" si="290">IF(AK34&gt;1500,1,0)</f>
        <v>1</v>
      </c>
      <c r="AM34">
        <v>462</v>
      </c>
      <c r="AN34">
        <f t="shared" ref="AN34" si="291">IF(AM34&gt;1500,1,0)</f>
        <v>0</v>
      </c>
      <c r="AO34">
        <v>1548</v>
      </c>
      <c r="AP34">
        <f t="shared" ref="AP34" si="292">IF(AO34&gt;1500,1,0)</f>
        <v>1</v>
      </c>
      <c r="AR34">
        <v>437</v>
      </c>
      <c r="AS34">
        <f t="shared" si="23"/>
        <v>0</v>
      </c>
      <c r="AT34">
        <v>434</v>
      </c>
      <c r="AU34">
        <f t="shared" si="159"/>
        <v>0</v>
      </c>
      <c r="AV34">
        <v>442</v>
      </c>
      <c r="AW34">
        <f t="shared" si="160"/>
        <v>0</v>
      </c>
      <c r="AX34">
        <v>436</v>
      </c>
      <c r="AY34">
        <f t="shared" si="161"/>
        <v>0</v>
      </c>
      <c r="BA34">
        <f t="shared" si="162"/>
        <v>0</v>
      </c>
      <c r="BC34">
        <f t="shared" si="163"/>
        <v>0</v>
      </c>
      <c r="BE34">
        <f t="shared" si="164"/>
        <v>0</v>
      </c>
      <c r="BG34">
        <f t="shared" si="165"/>
        <v>0</v>
      </c>
      <c r="BH34">
        <v>1547</v>
      </c>
      <c r="BI34">
        <f t="shared" si="166"/>
        <v>1</v>
      </c>
      <c r="BJ34">
        <v>1577</v>
      </c>
      <c r="BK34">
        <f t="shared" si="12"/>
        <v>1</v>
      </c>
      <c r="BM34" t="s">
        <v>68</v>
      </c>
      <c r="BN34" t="s">
        <v>7</v>
      </c>
      <c r="BO34">
        <v>1547</v>
      </c>
      <c r="BP34" t="s">
        <v>134</v>
      </c>
    </row>
    <row r="35" spans="2:68" x14ac:dyDescent="0.25">
      <c r="B35" t="s">
        <v>70</v>
      </c>
      <c r="C35" t="s">
        <v>7</v>
      </c>
      <c r="D35">
        <v>614</v>
      </c>
      <c r="E35" t="s">
        <v>71</v>
      </c>
      <c r="K35" t="s">
        <v>70</v>
      </c>
      <c r="L35" t="s">
        <v>7</v>
      </c>
      <c r="M35">
        <v>1579</v>
      </c>
      <c r="N35" t="s">
        <v>135</v>
      </c>
      <c r="Q35">
        <f t="shared" si="0"/>
        <v>1</v>
      </c>
      <c r="R35" t="str">
        <f>AC2</f>
        <v>Apex_Right_Button</v>
      </c>
      <c r="S35" t="str">
        <f>CONCATENATE(BIN2HEX(CONCATENATE(AD4,AD5,AD6,AD7,AD8,AD9,AD10,AD11),2),BIN2HEX(CONCATENATE(AD12,AD13,AD14,AD15,AD16,AD17,AD18,AD19),2),BIN2HEX(CONCATENATE(AD20,AD21,AD22,AD23,AD24,AD25,AD26,AD27,),2),BIN2HEX(CONCATENATE(AD28,AD29,AD30,AD31,AD32,AD33,AD34,AD35),2))</f>
        <v>1CE37887</v>
      </c>
      <c r="W35">
        <v>1576</v>
      </c>
      <c r="X35">
        <f t="shared" si="13"/>
        <v>1</v>
      </c>
      <c r="Y35">
        <v>1572</v>
      </c>
      <c r="Z35">
        <f t="shared" ref="Z35" si="293">IF(Y35&gt;1500,1,0)</f>
        <v>1</v>
      </c>
      <c r="AA35">
        <v>1548</v>
      </c>
      <c r="AB35">
        <f t="shared" ref="AB35" si="294">IF(AA35&gt;1500,1,0)</f>
        <v>1</v>
      </c>
      <c r="AC35">
        <v>1545</v>
      </c>
      <c r="AD35">
        <f t="shared" ref="AD35" si="295">IF(AC35&gt;1500,1,0)</f>
        <v>1</v>
      </c>
      <c r="AE35">
        <v>1543</v>
      </c>
      <c r="AF35">
        <f t="shared" ref="AF35" si="296">IF(AE35&gt;1500,1,0)</f>
        <v>1</v>
      </c>
      <c r="AG35">
        <v>1572</v>
      </c>
      <c r="AH35">
        <f t="shared" ref="AH35" si="297">IF(AG35&gt;1500,1,0)</f>
        <v>1</v>
      </c>
      <c r="AI35">
        <v>1553</v>
      </c>
      <c r="AJ35">
        <f t="shared" ref="AJ35" si="298">IF(AI35&gt;1500,1,0)</f>
        <v>1</v>
      </c>
      <c r="AK35">
        <v>1569</v>
      </c>
      <c r="AL35">
        <f t="shared" ref="AL35" si="299">IF(AK35&gt;1500,1,0)</f>
        <v>1</v>
      </c>
      <c r="AM35">
        <v>1576</v>
      </c>
      <c r="AN35">
        <f t="shared" ref="AN35" si="300">IF(AM35&gt;1500,1,0)</f>
        <v>1</v>
      </c>
      <c r="AO35">
        <v>1551</v>
      </c>
      <c r="AP35">
        <f t="shared" ref="AP35" si="301">IF(AO35&gt;1500,1,0)</f>
        <v>1</v>
      </c>
      <c r="AR35">
        <v>1526</v>
      </c>
      <c r="AS35">
        <f t="shared" si="23"/>
        <v>1</v>
      </c>
      <c r="AT35">
        <v>1549</v>
      </c>
      <c r="AU35">
        <f t="shared" si="159"/>
        <v>1</v>
      </c>
      <c r="AV35">
        <v>1546</v>
      </c>
      <c r="AW35">
        <f t="shared" si="160"/>
        <v>1</v>
      </c>
      <c r="AX35">
        <v>1551</v>
      </c>
      <c r="AY35">
        <f t="shared" si="161"/>
        <v>1</v>
      </c>
      <c r="BA35">
        <f t="shared" si="162"/>
        <v>0</v>
      </c>
      <c r="BC35">
        <f t="shared" si="163"/>
        <v>0</v>
      </c>
      <c r="BE35">
        <f t="shared" si="164"/>
        <v>0</v>
      </c>
      <c r="BG35">
        <f t="shared" si="165"/>
        <v>0</v>
      </c>
      <c r="BH35">
        <v>1518</v>
      </c>
      <c r="BI35">
        <f t="shared" si="166"/>
        <v>1</v>
      </c>
      <c r="BJ35">
        <v>1548</v>
      </c>
      <c r="BK35">
        <f t="shared" si="12"/>
        <v>1</v>
      </c>
      <c r="BM35" t="s">
        <v>70</v>
      </c>
      <c r="BN35" t="s">
        <v>7</v>
      </c>
      <c r="BO35">
        <v>1518</v>
      </c>
      <c r="BP35" t="s">
        <v>135</v>
      </c>
    </row>
    <row r="36" spans="2:68" x14ac:dyDescent="0.25">
      <c r="B36" t="s">
        <v>72</v>
      </c>
      <c r="C36" t="s">
        <v>7</v>
      </c>
      <c r="D36">
        <v>621</v>
      </c>
      <c r="E36" t="s">
        <v>73</v>
      </c>
      <c r="K36" t="s">
        <v>72</v>
      </c>
      <c r="L36" t="s">
        <v>7</v>
      </c>
      <c r="M36">
        <v>39868</v>
      </c>
      <c r="N36" t="s">
        <v>136</v>
      </c>
      <c r="R36" t="str">
        <f>AE2</f>
        <v>Apex_Select Button</v>
      </c>
      <c r="S36" t="str">
        <f>CONCATENATE(BIN2HEX(CONCATENATE(AF4,AF5,AF6,AF7,AF8,AF9,AF10,AF11),2),BIN2HEX(CONCATENATE(AF12,AF13,AF14,AF15,AF16,AF17,AF18,AF19),2),BIN2HEX(CONCATENATE(AF20,AF21,AF22,AF23,AF24,AF25,AF26,AF27,),2),BIN2HEX(CONCATENATE(AF28,AF29,AF30,AF31,AF32,AF33,AF34,AF35),2))</f>
        <v>1CE32AD5</v>
      </c>
      <c r="W36">
        <v>39857</v>
      </c>
      <c r="Y36">
        <v>39820</v>
      </c>
      <c r="AA36">
        <v>39839</v>
      </c>
      <c r="AC36">
        <v>39839</v>
      </c>
      <c r="AE36">
        <v>39837</v>
      </c>
      <c r="AG36">
        <v>39864</v>
      </c>
      <c r="AI36">
        <v>39839</v>
      </c>
      <c r="AK36">
        <v>39868</v>
      </c>
      <c r="AM36">
        <v>39866</v>
      </c>
      <c r="AO36">
        <v>39834</v>
      </c>
      <c r="AR36">
        <v>48879</v>
      </c>
      <c r="AT36">
        <v>48879</v>
      </c>
      <c r="AV36">
        <v>48879</v>
      </c>
      <c r="AX36">
        <v>48879</v>
      </c>
      <c r="BH36">
        <v>48578</v>
      </c>
      <c r="BJ36">
        <v>48578</v>
      </c>
      <c r="BM36" t="s">
        <v>72</v>
      </c>
      <c r="BN36" t="s">
        <v>7</v>
      </c>
      <c r="BO36">
        <v>48578</v>
      </c>
      <c r="BP36" t="s">
        <v>136</v>
      </c>
    </row>
    <row r="37" spans="2:68" x14ac:dyDescent="0.25">
      <c r="B37" t="s">
        <v>74</v>
      </c>
      <c r="C37" t="s">
        <v>7</v>
      </c>
      <c r="D37">
        <v>8856</v>
      </c>
      <c r="E37" t="s">
        <v>75</v>
      </c>
      <c r="K37" t="s">
        <v>74</v>
      </c>
      <c r="L37" t="s">
        <v>7</v>
      </c>
      <c r="M37">
        <v>2196</v>
      </c>
      <c r="N37" t="s">
        <v>137</v>
      </c>
      <c r="R37" t="str">
        <f>AG2</f>
        <v>Apex_One_Button</v>
      </c>
      <c r="S37" t="str">
        <f>CONCATENATE(BIN2HEX(CONCATENATE(AH4,AH5,AH6,AH7,AH8,AH9,AH10,AH11),2),BIN2HEX(CONCATENATE(AH12,AH13,AH14,AH15,AH16,AH17,AH18,AH19),2),BIN2HEX(CONCATENATE(AH20,AH21,AH22,AH23,AH24,AH25,AH26,AH27,),2),BIN2HEX(CONCATENATE(AH28,AH29,AH30,AH31,AH32,AH33,AH34,AH35),2))</f>
        <v>1CE3807F</v>
      </c>
    </row>
    <row r="38" spans="2:68" x14ac:dyDescent="0.25">
      <c r="B38" t="s">
        <v>76</v>
      </c>
      <c r="C38" t="s">
        <v>7</v>
      </c>
      <c r="D38">
        <v>564</v>
      </c>
      <c r="E38" t="s">
        <v>77</v>
      </c>
      <c r="K38" t="s">
        <v>76</v>
      </c>
      <c r="L38" t="s">
        <v>7</v>
      </c>
      <c r="M38">
        <v>1575</v>
      </c>
      <c r="N38" t="s">
        <v>138</v>
      </c>
      <c r="R38" t="str">
        <f>AI2</f>
        <v>Apex_Two_Button</v>
      </c>
      <c r="S38" t="str">
        <f>CONCATENATE(BIN2HEX(CONCATENATE(AJ4,AJ5,AJ6,AJ7,AJ8,AJ9,AJ10,AJ11),2),BIN2HEX(CONCATENATE(AJ12,AJ13,AJ14,AJ15,AJ16,AJ17,AJ18,AJ19),2),BIN2HEX(CONCATENATE(AJ20,AJ21,AJ22,AJ23,AJ24,AJ25,AJ26,AJ27,),2),BIN2HEX(CONCATENATE(AJ28,AJ29,AJ30,AJ31,AJ32,AJ33,AJ34,AJ35),2))</f>
        <v>1CE340BF</v>
      </c>
    </row>
    <row r="39" spans="2:68" x14ac:dyDescent="0.25">
      <c r="B39" t="s">
        <v>78</v>
      </c>
      <c r="C39" t="s">
        <v>7</v>
      </c>
      <c r="D39">
        <v>645</v>
      </c>
      <c r="E39" t="s">
        <v>79</v>
      </c>
      <c r="K39" t="s">
        <v>78</v>
      </c>
      <c r="L39" t="s">
        <v>7</v>
      </c>
      <c r="M39">
        <v>1548</v>
      </c>
      <c r="N39" t="s">
        <v>139</v>
      </c>
      <c r="R39" t="str">
        <f>AK2</f>
        <v>Apex_Three_Button</v>
      </c>
      <c r="S39" t="str">
        <f>CONCATENATE(BIN2HEX(CONCATENATE(AL4,AL5,AL6,AL7,AL8,AL9,AL10,AL11),2),BIN2HEX(CONCATENATE(AL12,AL13,AL14,AL15,AL16,AL17,AL18,AL19),2),BIN2HEX(CONCATENATE(AL20,AL21,AL22,AL23,AL24,AL25,AL26,AL27,),2),BIN2HEX(CONCATENATE(AL28,AL29,AL30,AL31,AL32,AL33,AL34,AL35),2))</f>
        <v>1CE3C03F</v>
      </c>
    </row>
    <row r="40" spans="2:68" x14ac:dyDescent="0.25">
      <c r="B40" t="s">
        <v>80</v>
      </c>
      <c r="C40" t="s">
        <v>7</v>
      </c>
      <c r="D40">
        <v>642</v>
      </c>
      <c r="E40" t="s">
        <v>81</v>
      </c>
      <c r="K40" t="s">
        <v>80</v>
      </c>
      <c r="L40" t="s">
        <v>7</v>
      </c>
      <c r="M40">
        <v>1576</v>
      </c>
      <c r="N40" t="s">
        <v>140</v>
      </c>
      <c r="R40" t="str">
        <f>AM2</f>
        <v>Apex_Exit_Button</v>
      </c>
      <c r="S40" t="str">
        <f>CONCATENATE(BIN2HEX(CONCATENATE(AN4,AN5,AN6,AN7,AN8,AN9,AN10,AN11),2),BIN2HEX(CONCATENATE(AN12,AN13,AN14,AN15,AN16,AN17,AN18,AN19),2),BIN2HEX(CONCATENATE(AN20,AN21,AN22,AN23,AN24,AN25,AN26,AN27,),2),BIN2HEX(CONCATENATE(AN28,AN29,AN30,AN31,AN32,AN33,AN34,AN35),2))</f>
        <v>1CE3CA35</v>
      </c>
    </row>
    <row r="41" spans="2:68" x14ac:dyDescent="0.25">
      <c r="B41" t="s">
        <v>82</v>
      </c>
      <c r="C41" t="s">
        <v>7</v>
      </c>
      <c r="D41">
        <v>645</v>
      </c>
      <c r="E41" t="s">
        <v>83</v>
      </c>
      <c r="K41" t="s">
        <v>82</v>
      </c>
      <c r="L41" t="s">
        <v>7</v>
      </c>
      <c r="M41">
        <v>411</v>
      </c>
      <c r="N41" t="s">
        <v>141</v>
      </c>
      <c r="R41" t="str">
        <f>AO2</f>
        <v>Apex_Menu_Button</v>
      </c>
      <c r="S41" t="str">
        <f>CONCATENATE(BIN2HEX(CONCATENATE(AP4,AP5,AP6,AP7,AP8,AP9,AP10,AP11),2),BIN2HEX(CONCATENATE(AP12,AP13,AP14,AP15,AP16,AP17,AP18,AP19),2),BIN2HEX(CONCATENATE(AP20,AP21,AP22,AP23,AP24,AP25,AP26,AP27,),2),BIN2HEX(CONCATENATE(AP28,AP29,AP30,AP31,AP32,AP33,AP34,AP35),2))</f>
        <v>1CE3E817</v>
      </c>
    </row>
    <row r="42" spans="2:68" x14ac:dyDescent="0.25">
      <c r="B42" t="s">
        <v>84</v>
      </c>
      <c r="C42" t="s">
        <v>7</v>
      </c>
      <c r="D42">
        <v>646</v>
      </c>
      <c r="E42" t="s">
        <v>85</v>
      </c>
      <c r="K42" t="s">
        <v>84</v>
      </c>
      <c r="L42" t="s">
        <v>7</v>
      </c>
      <c r="M42">
        <v>410</v>
      </c>
      <c r="N42" t="s">
        <v>142</v>
      </c>
    </row>
    <row r="43" spans="2:68" x14ac:dyDescent="0.25">
      <c r="B43" t="s">
        <v>86</v>
      </c>
      <c r="C43" t="s">
        <v>7</v>
      </c>
      <c r="D43">
        <v>647</v>
      </c>
      <c r="E43" t="s">
        <v>87</v>
      </c>
      <c r="K43" t="s">
        <v>86</v>
      </c>
      <c r="L43" t="s">
        <v>7</v>
      </c>
      <c r="M43">
        <v>435</v>
      </c>
      <c r="N43" t="s">
        <v>143</v>
      </c>
    </row>
    <row r="44" spans="2:68" x14ac:dyDescent="0.25">
      <c r="B44" t="s">
        <v>88</v>
      </c>
      <c r="C44" t="s">
        <v>7</v>
      </c>
      <c r="D44">
        <v>643</v>
      </c>
      <c r="E44" t="s">
        <v>89</v>
      </c>
      <c r="K44" t="s">
        <v>88</v>
      </c>
      <c r="L44" t="s">
        <v>7</v>
      </c>
      <c r="M44">
        <v>414</v>
      </c>
      <c r="N44" t="s">
        <v>144</v>
      </c>
    </row>
    <row r="45" spans="2:68" x14ac:dyDescent="0.25">
      <c r="B45" t="s">
        <v>90</v>
      </c>
      <c r="C45" t="s">
        <v>7</v>
      </c>
      <c r="D45">
        <v>643</v>
      </c>
      <c r="E45" t="s">
        <v>91</v>
      </c>
      <c r="K45" t="s">
        <v>90</v>
      </c>
      <c r="L45" t="s">
        <v>7</v>
      </c>
      <c r="M45">
        <v>413</v>
      </c>
      <c r="N45" t="s">
        <v>145</v>
      </c>
    </row>
    <row r="46" spans="2:68" x14ac:dyDescent="0.25">
      <c r="B46" t="s">
        <v>92</v>
      </c>
      <c r="C46" t="s">
        <v>7</v>
      </c>
      <c r="D46">
        <v>645</v>
      </c>
      <c r="E46" t="s">
        <v>93</v>
      </c>
      <c r="K46" t="s">
        <v>92</v>
      </c>
      <c r="L46" t="s">
        <v>7</v>
      </c>
      <c r="M46">
        <v>1573</v>
      </c>
      <c r="N46" t="s">
        <v>146</v>
      </c>
    </row>
    <row r="47" spans="2:68" x14ac:dyDescent="0.25">
      <c r="B47" t="s">
        <v>94</v>
      </c>
      <c r="C47" t="s">
        <v>7</v>
      </c>
      <c r="D47">
        <v>648</v>
      </c>
      <c r="E47" t="s">
        <v>95</v>
      </c>
      <c r="K47" t="s">
        <v>94</v>
      </c>
      <c r="L47" t="s">
        <v>7</v>
      </c>
      <c r="M47">
        <v>1545</v>
      </c>
      <c r="N47" t="s">
        <v>147</v>
      </c>
    </row>
    <row r="48" spans="2:68" x14ac:dyDescent="0.25">
      <c r="B48" t="s">
        <v>96</v>
      </c>
      <c r="C48" t="s">
        <v>7</v>
      </c>
      <c r="D48">
        <v>645</v>
      </c>
      <c r="E48" t="s">
        <v>97</v>
      </c>
      <c r="K48" t="s">
        <v>96</v>
      </c>
      <c r="L48" t="s">
        <v>7</v>
      </c>
      <c r="M48">
        <v>1574</v>
      </c>
      <c r="N48" t="s">
        <v>148</v>
      </c>
    </row>
    <row r="49" spans="1:14" x14ac:dyDescent="0.25">
      <c r="B49" t="s">
        <v>98</v>
      </c>
      <c r="C49" t="s">
        <v>7</v>
      </c>
      <c r="D49">
        <v>55295</v>
      </c>
      <c r="E49" t="s">
        <v>99</v>
      </c>
      <c r="K49" t="s">
        <v>98</v>
      </c>
      <c r="L49" t="s">
        <v>7</v>
      </c>
      <c r="M49">
        <v>410</v>
      </c>
      <c r="N49" t="s">
        <v>149</v>
      </c>
    </row>
    <row r="50" spans="1:14" x14ac:dyDescent="0.25">
      <c r="B50" t="s">
        <v>100</v>
      </c>
      <c r="C50" t="s">
        <v>7</v>
      </c>
      <c r="D50">
        <v>16125</v>
      </c>
      <c r="E50" t="s">
        <v>101</v>
      </c>
      <c r="K50" t="s">
        <v>100</v>
      </c>
      <c r="L50" t="s">
        <v>7</v>
      </c>
      <c r="M50">
        <v>410</v>
      </c>
      <c r="N50" t="s">
        <v>150</v>
      </c>
    </row>
    <row r="51" spans="1:14" x14ac:dyDescent="0.25">
      <c r="A51" t="s">
        <v>102</v>
      </c>
      <c r="B51" t="s">
        <v>4</v>
      </c>
      <c r="C51" t="s">
        <v>103</v>
      </c>
      <c r="D51" t="s">
        <v>103</v>
      </c>
    </row>
    <row r="52" spans="1:14" x14ac:dyDescent="0.25">
      <c r="B52" t="s">
        <v>6</v>
      </c>
      <c r="C52" t="s">
        <v>7</v>
      </c>
      <c r="D52">
        <v>4366</v>
      </c>
      <c r="E52" t="s">
        <v>103</v>
      </c>
    </row>
    <row r="53" spans="1:14" x14ac:dyDescent="0.25">
      <c r="B53" t="s">
        <v>8</v>
      </c>
      <c r="C53" t="s">
        <v>7</v>
      </c>
      <c r="D53">
        <v>463</v>
      </c>
      <c r="E53" t="s">
        <v>104</v>
      </c>
    </row>
    <row r="54" spans="1:14" x14ac:dyDescent="0.25">
      <c r="B54" t="s">
        <v>10</v>
      </c>
      <c r="C54" t="s">
        <v>7</v>
      </c>
      <c r="D54">
        <v>493</v>
      </c>
      <c r="E54" t="s">
        <v>105</v>
      </c>
    </row>
    <row r="55" spans="1:14" x14ac:dyDescent="0.25">
      <c r="B55" t="s">
        <v>12</v>
      </c>
      <c r="C55" t="s">
        <v>7</v>
      </c>
      <c r="D55">
        <v>487</v>
      </c>
      <c r="E55" t="s">
        <v>106</v>
      </c>
    </row>
    <row r="56" spans="1:14" x14ac:dyDescent="0.25">
      <c r="B56" t="s">
        <v>14</v>
      </c>
      <c r="C56" t="s">
        <v>7</v>
      </c>
      <c r="D56">
        <v>1576</v>
      </c>
      <c r="E56" t="s">
        <v>107</v>
      </c>
    </row>
    <row r="57" spans="1:14" x14ac:dyDescent="0.25">
      <c r="B57" t="s">
        <v>16</v>
      </c>
      <c r="C57" t="s">
        <v>7</v>
      </c>
      <c r="D57">
        <v>1579</v>
      </c>
      <c r="E57" t="s">
        <v>108</v>
      </c>
    </row>
    <row r="58" spans="1:14" x14ac:dyDescent="0.25">
      <c r="B58" t="s">
        <v>18</v>
      </c>
      <c r="C58" t="s">
        <v>7</v>
      </c>
      <c r="D58">
        <v>1572</v>
      </c>
      <c r="E58" t="s">
        <v>109</v>
      </c>
    </row>
    <row r="59" spans="1:14" x14ac:dyDescent="0.25">
      <c r="B59" t="s">
        <v>20</v>
      </c>
      <c r="C59" t="s">
        <v>7</v>
      </c>
      <c r="D59">
        <v>464</v>
      </c>
      <c r="E59" t="s">
        <v>110</v>
      </c>
    </row>
    <row r="60" spans="1:14" x14ac:dyDescent="0.25">
      <c r="B60" t="s">
        <v>22</v>
      </c>
      <c r="C60" t="s">
        <v>7</v>
      </c>
      <c r="D60">
        <v>467</v>
      </c>
      <c r="E60" t="s">
        <v>111</v>
      </c>
    </row>
    <row r="61" spans="1:14" x14ac:dyDescent="0.25">
      <c r="B61" t="s">
        <v>24</v>
      </c>
      <c r="C61" t="s">
        <v>7</v>
      </c>
      <c r="D61">
        <v>1572</v>
      </c>
      <c r="E61" t="s">
        <v>112</v>
      </c>
    </row>
    <row r="62" spans="1:14" x14ac:dyDescent="0.25">
      <c r="B62" t="s">
        <v>26</v>
      </c>
      <c r="C62" t="s">
        <v>7</v>
      </c>
      <c r="D62">
        <v>1574</v>
      </c>
      <c r="E62" t="s">
        <v>113</v>
      </c>
    </row>
    <row r="63" spans="1:14" x14ac:dyDescent="0.25">
      <c r="B63" t="s">
        <v>28</v>
      </c>
      <c r="C63" t="s">
        <v>7</v>
      </c>
      <c r="D63">
        <v>1572</v>
      </c>
      <c r="E63" t="s">
        <v>114</v>
      </c>
    </row>
    <row r="64" spans="1:14" x14ac:dyDescent="0.25">
      <c r="B64" t="s">
        <v>30</v>
      </c>
      <c r="C64" t="s">
        <v>7</v>
      </c>
      <c r="D64">
        <v>464</v>
      </c>
      <c r="E64" t="s">
        <v>115</v>
      </c>
    </row>
    <row r="65" spans="2:5" x14ac:dyDescent="0.25">
      <c r="B65" t="s">
        <v>32</v>
      </c>
      <c r="C65" t="s">
        <v>7</v>
      </c>
      <c r="D65">
        <v>494</v>
      </c>
      <c r="E65" t="s">
        <v>116</v>
      </c>
    </row>
    <row r="66" spans="2:5" x14ac:dyDescent="0.25">
      <c r="B66" t="s">
        <v>34</v>
      </c>
      <c r="C66" t="s">
        <v>7</v>
      </c>
      <c r="D66">
        <v>488</v>
      </c>
      <c r="E66" t="s">
        <v>117</v>
      </c>
    </row>
    <row r="67" spans="2:5" x14ac:dyDescent="0.25">
      <c r="B67" t="s">
        <v>36</v>
      </c>
      <c r="C67" t="s">
        <v>7</v>
      </c>
      <c r="D67">
        <v>1577</v>
      </c>
      <c r="E67" t="s">
        <v>118</v>
      </c>
    </row>
    <row r="68" spans="2:5" x14ac:dyDescent="0.25">
      <c r="B68" t="s">
        <v>38</v>
      </c>
      <c r="C68" t="s">
        <v>7</v>
      </c>
      <c r="D68">
        <v>1579</v>
      </c>
      <c r="E68" t="s">
        <v>119</v>
      </c>
    </row>
    <row r="69" spans="2:5" x14ac:dyDescent="0.25">
      <c r="B69" t="s">
        <v>40</v>
      </c>
      <c r="C69" t="s">
        <v>7</v>
      </c>
      <c r="D69">
        <v>462</v>
      </c>
      <c r="E69" t="s">
        <v>120</v>
      </c>
    </row>
    <row r="70" spans="2:5" x14ac:dyDescent="0.25">
      <c r="B70" t="s">
        <v>42</v>
      </c>
      <c r="C70" t="s">
        <v>7</v>
      </c>
      <c r="D70">
        <v>1576</v>
      </c>
      <c r="E70" t="s">
        <v>121</v>
      </c>
    </row>
    <row r="71" spans="2:5" x14ac:dyDescent="0.25">
      <c r="B71" t="s">
        <v>44</v>
      </c>
      <c r="C71" t="s">
        <v>7</v>
      </c>
      <c r="D71">
        <v>1579</v>
      </c>
      <c r="E71" t="s">
        <v>122</v>
      </c>
    </row>
    <row r="72" spans="2:5" x14ac:dyDescent="0.25">
      <c r="B72" t="s">
        <v>46</v>
      </c>
      <c r="C72" t="s">
        <v>7</v>
      </c>
      <c r="D72">
        <v>1573</v>
      </c>
      <c r="E72" t="s">
        <v>123</v>
      </c>
    </row>
    <row r="73" spans="2:5" x14ac:dyDescent="0.25">
      <c r="B73" t="s">
        <v>48</v>
      </c>
      <c r="C73" t="s">
        <v>7</v>
      </c>
      <c r="D73">
        <v>496</v>
      </c>
      <c r="E73" t="s">
        <v>124</v>
      </c>
    </row>
    <row r="74" spans="2:5" x14ac:dyDescent="0.25">
      <c r="B74" t="s">
        <v>50</v>
      </c>
      <c r="C74" t="s">
        <v>7</v>
      </c>
      <c r="D74">
        <v>490</v>
      </c>
      <c r="E74" t="s">
        <v>125</v>
      </c>
    </row>
    <row r="75" spans="2:5" x14ac:dyDescent="0.25">
      <c r="B75" t="s">
        <v>52</v>
      </c>
      <c r="C75" t="s">
        <v>7</v>
      </c>
      <c r="D75">
        <v>1547</v>
      </c>
      <c r="E75" t="s">
        <v>126</v>
      </c>
    </row>
    <row r="76" spans="2:5" x14ac:dyDescent="0.25">
      <c r="B76" t="s">
        <v>54</v>
      </c>
      <c r="C76" t="s">
        <v>7</v>
      </c>
      <c r="D76">
        <v>487</v>
      </c>
      <c r="E76" t="s">
        <v>127</v>
      </c>
    </row>
    <row r="77" spans="2:5" x14ac:dyDescent="0.25">
      <c r="B77" t="s">
        <v>56</v>
      </c>
      <c r="C77" t="s">
        <v>7</v>
      </c>
      <c r="D77">
        <v>1575</v>
      </c>
      <c r="E77" t="s">
        <v>128</v>
      </c>
    </row>
    <row r="78" spans="2:5" x14ac:dyDescent="0.25">
      <c r="B78" t="s">
        <v>58</v>
      </c>
      <c r="C78" t="s">
        <v>7</v>
      </c>
      <c r="D78">
        <v>467</v>
      </c>
      <c r="E78" t="s">
        <v>129</v>
      </c>
    </row>
    <row r="79" spans="2:5" x14ac:dyDescent="0.25">
      <c r="B79" t="s">
        <v>60</v>
      </c>
      <c r="C79" t="s">
        <v>7</v>
      </c>
      <c r="D79">
        <v>462</v>
      </c>
      <c r="E79" t="s">
        <v>130</v>
      </c>
    </row>
    <row r="80" spans="2:5" x14ac:dyDescent="0.25">
      <c r="B80" t="s">
        <v>62</v>
      </c>
      <c r="C80" t="s">
        <v>7</v>
      </c>
      <c r="D80">
        <v>492</v>
      </c>
      <c r="E80" t="s">
        <v>131</v>
      </c>
    </row>
    <row r="81" spans="2:5" x14ac:dyDescent="0.25">
      <c r="B81" t="s">
        <v>64</v>
      </c>
      <c r="C81" t="s">
        <v>7</v>
      </c>
      <c r="D81">
        <v>1581</v>
      </c>
      <c r="E81" t="s">
        <v>132</v>
      </c>
    </row>
    <row r="82" spans="2:5" x14ac:dyDescent="0.25">
      <c r="B82" t="s">
        <v>66</v>
      </c>
      <c r="C82" t="s">
        <v>7</v>
      </c>
      <c r="D82">
        <v>1572</v>
      </c>
      <c r="E82" t="s">
        <v>133</v>
      </c>
    </row>
    <row r="83" spans="2:5" x14ac:dyDescent="0.25">
      <c r="B83" t="s">
        <v>68</v>
      </c>
      <c r="C83" t="s">
        <v>7</v>
      </c>
      <c r="D83">
        <v>465</v>
      </c>
      <c r="E83" t="s">
        <v>134</v>
      </c>
    </row>
    <row r="84" spans="2:5" x14ac:dyDescent="0.25">
      <c r="B84" t="s">
        <v>70</v>
      </c>
      <c r="C84" t="s">
        <v>7</v>
      </c>
      <c r="D84">
        <v>1579</v>
      </c>
      <c r="E84" t="s">
        <v>135</v>
      </c>
    </row>
    <row r="85" spans="2:5" x14ac:dyDescent="0.25">
      <c r="B85" t="s">
        <v>72</v>
      </c>
      <c r="C85" t="s">
        <v>7</v>
      </c>
      <c r="D85">
        <v>39868</v>
      </c>
      <c r="E85" t="s">
        <v>136</v>
      </c>
    </row>
    <row r="86" spans="2:5" x14ac:dyDescent="0.25">
      <c r="B86" t="s">
        <v>74</v>
      </c>
      <c r="C86" t="s">
        <v>7</v>
      </c>
      <c r="D86">
        <v>2196</v>
      </c>
      <c r="E86" t="s">
        <v>137</v>
      </c>
    </row>
    <row r="87" spans="2:5" x14ac:dyDescent="0.25">
      <c r="B87" t="s">
        <v>76</v>
      </c>
      <c r="C87" t="s">
        <v>7</v>
      </c>
      <c r="D87">
        <v>1575</v>
      </c>
      <c r="E87" t="s">
        <v>138</v>
      </c>
    </row>
    <row r="88" spans="2:5" x14ac:dyDescent="0.25">
      <c r="B88" t="s">
        <v>78</v>
      </c>
      <c r="C88" t="s">
        <v>7</v>
      </c>
      <c r="D88">
        <v>1548</v>
      </c>
      <c r="E88" t="s">
        <v>139</v>
      </c>
    </row>
    <row r="89" spans="2:5" x14ac:dyDescent="0.25">
      <c r="B89" t="s">
        <v>80</v>
      </c>
      <c r="C89" t="s">
        <v>7</v>
      </c>
      <c r="D89">
        <v>1576</v>
      </c>
      <c r="E89" t="s">
        <v>140</v>
      </c>
    </row>
    <row r="90" spans="2:5" x14ac:dyDescent="0.25">
      <c r="B90" t="s">
        <v>82</v>
      </c>
      <c r="C90" t="s">
        <v>7</v>
      </c>
      <c r="D90">
        <v>411</v>
      </c>
      <c r="E90" t="s">
        <v>141</v>
      </c>
    </row>
    <row r="91" spans="2:5" x14ac:dyDescent="0.25">
      <c r="B91" t="s">
        <v>84</v>
      </c>
      <c r="C91" t="s">
        <v>7</v>
      </c>
      <c r="D91">
        <v>410</v>
      </c>
      <c r="E91" t="s">
        <v>142</v>
      </c>
    </row>
    <row r="92" spans="2:5" x14ac:dyDescent="0.25">
      <c r="B92" t="s">
        <v>86</v>
      </c>
      <c r="C92" t="s">
        <v>7</v>
      </c>
      <c r="D92">
        <v>435</v>
      </c>
      <c r="E92" t="s">
        <v>143</v>
      </c>
    </row>
    <row r="93" spans="2:5" x14ac:dyDescent="0.25">
      <c r="B93" t="s">
        <v>88</v>
      </c>
      <c r="C93" t="s">
        <v>7</v>
      </c>
      <c r="D93">
        <v>414</v>
      </c>
      <c r="E93" t="s">
        <v>144</v>
      </c>
    </row>
    <row r="94" spans="2:5" x14ac:dyDescent="0.25">
      <c r="B94" t="s">
        <v>90</v>
      </c>
      <c r="C94" t="s">
        <v>7</v>
      </c>
      <c r="D94">
        <v>413</v>
      </c>
      <c r="E94" t="s">
        <v>145</v>
      </c>
    </row>
    <row r="95" spans="2:5" x14ac:dyDescent="0.25">
      <c r="B95" t="s">
        <v>92</v>
      </c>
      <c r="C95" t="s">
        <v>7</v>
      </c>
      <c r="D95">
        <v>1573</v>
      </c>
      <c r="E95" t="s">
        <v>146</v>
      </c>
    </row>
    <row r="96" spans="2:5" x14ac:dyDescent="0.25">
      <c r="B96" t="s">
        <v>94</v>
      </c>
      <c r="C96" t="s">
        <v>7</v>
      </c>
      <c r="D96">
        <v>1545</v>
      </c>
      <c r="E96" t="s">
        <v>147</v>
      </c>
    </row>
    <row r="97" spans="2:5" x14ac:dyDescent="0.25">
      <c r="B97" t="s">
        <v>96</v>
      </c>
      <c r="C97" t="s">
        <v>7</v>
      </c>
      <c r="D97">
        <v>1574</v>
      </c>
      <c r="E97" t="s">
        <v>148</v>
      </c>
    </row>
    <row r="98" spans="2:5" x14ac:dyDescent="0.25">
      <c r="B98" t="s">
        <v>98</v>
      </c>
      <c r="C98" t="s">
        <v>7</v>
      </c>
      <c r="D98">
        <v>410</v>
      </c>
      <c r="E98" t="s">
        <v>149</v>
      </c>
    </row>
    <row r="99" spans="2:5" x14ac:dyDescent="0.25">
      <c r="B99" t="s">
        <v>100</v>
      </c>
      <c r="C99" t="s">
        <v>7</v>
      </c>
      <c r="D99">
        <v>410</v>
      </c>
      <c r="E99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9"/>
  <sheetViews>
    <sheetView topLeftCell="S13" zoomScaleNormal="100" workbookViewId="0">
      <selection activeCell="T40" sqref="T40"/>
    </sheetView>
  </sheetViews>
  <sheetFormatPr defaultRowHeight="15" x14ac:dyDescent="0.25"/>
  <cols>
    <col min="5" max="6" width="9" customWidth="1"/>
    <col min="7" max="7" width="10.28515625" customWidth="1"/>
    <col min="8" max="8" width="10.5703125" customWidth="1"/>
    <col min="9" max="9" width="19.28515625" customWidth="1"/>
    <col min="10" max="10" width="17.5703125" customWidth="1"/>
    <col min="11" max="15" width="9.28515625" customWidth="1"/>
    <col min="16" max="16" width="10.7109375" customWidth="1"/>
    <col min="17" max="17" width="10" customWidth="1"/>
    <col min="19" max="19" width="31.85546875" customWidth="1"/>
    <col min="20" max="20" width="17.42578125" customWidth="1"/>
    <col min="21" max="21" width="13.85546875" customWidth="1"/>
    <col min="22" max="22" width="13" customWidth="1"/>
  </cols>
  <sheetData>
    <row r="1" spans="1:69" ht="15.75" thickBot="1" x14ac:dyDescent="0.3">
      <c r="A1" t="s">
        <v>0</v>
      </c>
      <c r="B1" t="s">
        <v>1</v>
      </c>
      <c r="C1" t="s">
        <v>208</v>
      </c>
      <c r="D1" t="s">
        <v>2</v>
      </c>
      <c r="X1" t="s">
        <v>186</v>
      </c>
      <c r="AS1" s="9" t="s">
        <v>187</v>
      </c>
    </row>
    <row r="2" spans="1:69" ht="15.75" thickBot="1" x14ac:dyDescent="0.3">
      <c r="A2" t="s">
        <v>3</v>
      </c>
      <c r="B2" t="s">
        <v>4</v>
      </c>
      <c r="C2" t="s">
        <v>5</v>
      </c>
      <c r="D2" t="s">
        <v>5</v>
      </c>
      <c r="G2" t="s">
        <v>151</v>
      </c>
      <c r="H2" t="s">
        <v>152</v>
      </c>
      <c r="I2" t="s">
        <v>157</v>
      </c>
      <c r="J2" t="s">
        <v>158</v>
      </c>
      <c r="K2" t="s">
        <v>102</v>
      </c>
      <c r="L2" t="s">
        <v>4</v>
      </c>
      <c r="M2" t="s">
        <v>103</v>
      </c>
      <c r="N2" t="s">
        <v>103</v>
      </c>
      <c r="P2" t="s">
        <v>153</v>
      </c>
      <c r="Q2" t="s">
        <v>154</v>
      </c>
      <c r="S2" s="1"/>
      <c r="T2" s="1"/>
      <c r="U2" s="2"/>
      <c r="X2" t="s">
        <v>199</v>
      </c>
      <c r="Z2" t="s">
        <v>200</v>
      </c>
      <c r="AB2" t="s">
        <v>201</v>
      </c>
      <c r="AD2" t="s">
        <v>202</v>
      </c>
      <c r="AF2" t="s">
        <v>203</v>
      </c>
      <c r="AH2" t="s">
        <v>204</v>
      </c>
      <c r="AJ2" t="s">
        <v>205</v>
      </c>
      <c r="AL2" t="s">
        <v>206</v>
      </c>
      <c r="AN2" t="s">
        <v>210</v>
      </c>
      <c r="AP2" t="s">
        <v>207</v>
      </c>
      <c r="AS2" t="s">
        <v>175</v>
      </c>
      <c r="AU2" t="s">
        <v>176</v>
      </c>
      <c r="AW2" t="s">
        <v>177</v>
      </c>
      <c r="AY2" t="s">
        <v>178</v>
      </c>
      <c r="BA2" t="s">
        <v>179</v>
      </c>
      <c r="BC2" t="s">
        <v>180</v>
      </c>
      <c r="BE2" t="s">
        <v>181</v>
      </c>
      <c r="BG2" t="s">
        <v>182</v>
      </c>
      <c r="BI2" t="s">
        <v>183</v>
      </c>
      <c r="BK2" t="s">
        <v>184</v>
      </c>
    </row>
    <row r="3" spans="1:69" ht="30.75" thickBot="1" x14ac:dyDescent="0.3">
      <c r="B3" t="s">
        <v>6</v>
      </c>
      <c r="C3" t="s">
        <v>7</v>
      </c>
      <c r="D3">
        <v>8874</v>
      </c>
      <c r="E3" t="s">
        <v>5</v>
      </c>
      <c r="G3">
        <f>AVERAGE(D4:D36)</f>
        <v>578</v>
      </c>
      <c r="H3">
        <f>STDEV(D4:D36)</f>
        <v>14.817641512737444</v>
      </c>
      <c r="I3">
        <f>ROUND(G3+P3,0)</f>
        <v>1056</v>
      </c>
      <c r="J3">
        <f>ROUND(G3+P5,0)</f>
        <v>2152</v>
      </c>
      <c r="L3" t="s">
        <v>6</v>
      </c>
      <c r="M3" t="s">
        <v>7</v>
      </c>
      <c r="N3">
        <v>4366</v>
      </c>
      <c r="O3" t="s">
        <v>103</v>
      </c>
      <c r="P3">
        <f>AVERAGE(N4:N6,N10:N11,N15:N17,N20,N24:N25,N27,N29:N31,N34)</f>
        <v>477.5625</v>
      </c>
      <c r="Q3">
        <f>STDEV(N4:N6,N10:N11,N15:N17,N20,N24:N25,N27,N29:N31,N34)</f>
        <v>14.009371863149324</v>
      </c>
      <c r="S3" s="3" t="s">
        <v>161</v>
      </c>
      <c r="T3" s="3" t="s">
        <v>162</v>
      </c>
      <c r="U3" s="3" t="s">
        <v>172</v>
      </c>
      <c r="V3" s="3" t="s">
        <v>171</v>
      </c>
      <c r="X3">
        <v>4413</v>
      </c>
      <c r="Z3">
        <v>4390</v>
      </c>
      <c r="AB3">
        <v>4369</v>
      </c>
      <c r="AD3">
        <v>4391</v>
      </c>
      <c r="AF3">
        <v>4368</v>
      </c>
      <c r="AH3">
        <v>4393</v>
      </c>
      <c r="AJ3">
        <v>4416</v>
      </c>
      <c r="AL3">
        <v>4367</v>
      </c>
      <c r="AN3">
        <v>4384</v>
      </c>
      <c r="AP3">
        <v>4388</v>
      </c>
      <c r="AS3">
        <v>4358</v>
      </c>
      <c r="AU3">
        <v>4359</v>
      </c>
      <c r="AW3">
        <v>4388</v>
      </c>
      <c r="AY3">
        <v>4389</v>
      </c>
      <c r="BI3">
        <v>4368</v>
      </c>
      <c r="BK3">
        <v>4388</v>
      </c>
      <c r="BN3" t="s">
        <v>6</v>
      </c>
      <c r="BO3" t="s">
        <v>7</v>
      </c>
      <c r="BP3">
        <v>4368</v>
      </c>
      <c r="BQ3" t="s">
        <v>103</v>
      </c>
    </row>
    <row r="4" spans="1:69" ht="15.75" thickBot="1" x14ac:dyDescent="0.3">
      <c r="B4" t="s">
        <v>8</v>
      </c>
      <c r="C4" t="s">
        <v>7</v>
      </c>
      <c r="D4">
        <v>565</v>
      </c>
      <c r="E4" t="s">
        <v>9</v>
      </c>
      <c r="L4" t="s">
        <v>8</v>
      </c>
      <c r="M4" t="s">
        <v>7</v>
      </c>
      <c r="N4">
        <v>463</v>
      </c>
      <c r="O4" t="s">
        <v>104</v>
      </c>
      <c r="P4" t="s">
        <v>156</v>
      </c>
      <c r="Q4" t="s">
        <v>155</v>
      </c>
      <c r="R4">
        <f t="shared" ref="R4:R35" si="0">IF(N4&gt;1500,1,0)</f>
        <v>0</v>
      </c>
      <c r="S4" s="4" t="s">
        <v>163</v>
      </c>
      <c r="T4" s="6">
        <f t="shared" ref="T4:T11" si="1">U4/(1*10^6)*1000</f>
        <v>8.8740000000000006</v>
      </c>
      <c r="U4" s="6">
        <f>D3</f>
        <v>8874</v>
      </c>
      <c r="V4" s="6" t="str">
        <f t="shared" ref="V4:V11" si="2">DEC2HEX(U4,)</f>
        <v>22AA</v>
      </c>
      <c r="X4">
        <v>522</v>
      </c>
      <c r="Y4">
        <f>IF(X4&gt;1500,1,0)</f>
        <v>0</v>
      </c>
      <c r="Z4">
        <v>524</v>
      </c>
      <c r="AA4">
        <f t="shared" ref="AA4:AQ19" si="3">IF(Z4&gt;1500,1,0)</f>
        <v>0</v>
      </c>
      <c r="AB4">
        <v>503</v>
      </c>
      <c r="AC4">
        <f t="shared" si="3"/>
        <v>0</v>
      </c>
      <c r="AD4">
        <v>527</v>
      </c>
      <c r="AE4">
        <f t="shared" si="3"/>
        <v>0</v>
      </c>
      <c r="AF4">
        <v>503</v>
      </c>
      <c r="AG4">
        <f t="shared" si="3"/>
        <v>0</v>
      </c>
      <c r="AH4">
        <v>529</v>
      </c>
      <c r="AI4">
        <f t="shared" si="3"/>
        <v>0</v>
      </c>
      <c r="AJ4">
        <v>530</v>
      </c>
      <c r="AK4">
        <f t="shared" si="3"/>
        <v>0</v>
      </c>
      <c r="AL4">
        <v>523</v>
      </c>
      <c r="AM4">
        <f t="shared" si="3"/>
        <v>0</v>
      </c>
      <c r="AN4">
        <v>493</v>
      </c>
      <c r="AO4">
        <f t="shared" si="3"/>
        <v>0</v>
      </c>
      <c r="AP4">
        <v>523</v>
      </c>
      <c r="AQ4">
        <f t="shared" si="3"/>
        <v>0</v>
      </c>
      <c r="AS4">
        <v>1571</v>
      </c>
      <c r="AT4">
        <f>IF(AS4&gt;1500,1,0)</f>
        <v>1</v>
      </c>
      <c r="AU4">
        <v>1549</v>
      </c>
      <c r="AV4">
        <f t="shared" ref="AV4:AV35" si="4">IF(AU4&gt;1500,1,0)</f>
        <v>1</v>
      </c>
      <c r="AW4">
        <v>1569</v>
      </c>
      <c r="AX4">
        <f t="shared" ref="AX4:AX35" si="5">IF(AW4&gt;1500,1,0)</f>
        <v>1</v>
      </c>
      <c r="AY4">
        <v>1572</v>
      </c>
      <c r="AZ4">
        <f t="shared" ref="AZ4:AZ35" si="6">IF(AY4&gt;1500,1,0)</f>
        <v>1</v>
      </c>
      <c r="BB4">
        <f t="shared" ref="BB4:BB35" si="7">IF(BA4&gt;1500,1,0)</f>
        <v>0</v>
      </c>
      <c r="BD4">
        <f t="shared" ref="BD4:BD35" si="8">IF(BC4&gt;1500,1,0)</f>
        <v>0</v>
      </c>
      <c r="BF4">
        <f t="shared" ref="BF4:BF35" si="9">IF(BE4&gt;1500,1,0)</f>
        <v>0</v>
      </c>
      <c r="BH4">
        <f t="shared" ref="BH4:BH35" si="10">IF(BG4&gt;1500,1,0)</f>
        <v>0</v>
      </c>
      <c r="BI4">
        <v>1550</v>
      </c>
      <c r="BJ4">
        <f t="shared" ref="BJ4:BJ35" si="11">IF(BI4&gt;1500,1,0)</f>
        <v>1</v>
      </c>
      <c r="BK4">
        <v>1580</v>
      </c>
      <c r="BL4">
        <f t="shared" ref="BL4:BL35" si="12">IF(BK4&gt;1500,1,0)</f>
        <v>1</v>
      </c>
      <c r="BN4" t="s">
        <v>8</v>
      </c>
      <c r="BO4" t="s">
        <v>7</v>
      </c>
      <c r="BP4">
        <v>1550</v>
      </c>
      <c r="BQ4" t="s">
        <v>104</v>
      </c>
    </row>
    <row r="5" spans="1:69" ht="15.75" thickBot="1" x14ac:dyDescent="0.3">
      <c r="B5" t="s">
        <v>10</v>
      </c>
      <c r="C5" t="s">
        <v>7</v>
      </c>
      <c r="D5">
        <v>586</v>
      </c>
      <c r="E5" t="s">
        <v>11</v>
      </c>
      <c r="I5" t="s">
        <v>159</v>
      </c>
      <c r="J5" t="s">
        <v>160</v>
      </c>
      <c r="L5" t="s">
        <v>10</v>
      </c>
      <c r="M5" t="s">
        <v>7</v>
      </c>
      <c r="N5">
        <v>493</v>
      </c>
      <c r="O5" t="s">
        <v>105</v>
      </c>
      <c r="P5">
        <f>AVERAGE(N7:N9,N12:N14,N18:N19,N21:N23,N26,N28,N32:N33,N35)</f>
        <v>1573.9375</v>
      </c>
      <c r="Q5">
        <f>STDEV(N7:N9,N12:N14,N18:N19,N21:N23,N26,N28,N32:N33,N35)</f>
        <v>7.801442174367506</v>
      </c>
      <c r="R5">
        <f t="shared" si="0"/>
        <v>0</v>
      </c>
      <c r="S5" s="5" t="s">
        <v>164</v>
      </c>
      <c r="T5" s="7">
        <f t="shared" si="1"/>
        <v>4.3659999999999997</v>
      </c>
      <c r="U5" s="7">
        <f>N3</f>
        <v>4366</v>
      </c>
      <c r="V5" s="7" t="str">
        <f t="shared" si="2"/>
        <v>110E</v>
      </c>
      <c r="X5">
        <v>527</v>
      </c>
      <c r="Y5">
        <f t="shared" ref="Y5:Y35" si="13">IF(X5&gt;1500,1,0)</f>
        <v>0</v>
      </c>
      <c r="Z5">
        <v>525</v>
      </c>
      <c r="AA5">
        <f t="shared" si="3"/>
        <v>0</v>
      </c>
      <c r="AB5">
        <v>492</v>
      </c>
      <c r="AC5">
        <f t="shared" si="3"/>
        <v>0</v>
      </c>
      <c r="AD5">
        <v>524</v>
      </c>
      <c r="AE5">
        <f t="shared" si="3"/>
        <v>0</v>
      </c>
      <c r="AF5">
        <v>529</v>
      </c>
      <c r="AG5">
        <f t="shared" si="3"/>
        <v>0</v>
      </c>
      <c r="AH5">
        <v>524</v>
      </c>
      <c r="AI5">
        <f t="shared" si="3"/>
        <v>0</v>
      </c>
      <c r="AJ5">
        <v>520</v>
      </c>
      <c r="AK5">
        <f t="shared" si="3"/>
        <v>0</v>
      </c>
      <c r="AL5">
        <v>527</v>
      </c>
      <c r="AM5">
        <f t="shared" si="3"/>
        <v>0</v>
      </c>
      <c r="AN5">
        <v>498</v>
      </c>
      <c r="AO5">
        <f t="shared" si="3"/>
        <v>0</v>
      </c>
      <c r="AP5">
        <v>528</v>
      </c>
      <c r="AQ5">
        <f t="shared" si="3"/>
        <v>0</v>
      </c>
      <c r="AS5">
        <v>1554</v>
      </c>
      <c r="AT5">
        <f t="shared" ref="AT5:AT35" si="14">IF(AS5&gt;1500,1,0)</f>
        <v>1</v>
      </c>
      <c r="AU5">
        <v>1522</v>
      </c>
      <c r="AV5">
        <f t="shared" si="4"/>
        <v>1</v>
      </c>
      <c r="AW5">
        <v>1552</v>
      </c>
      <c r="AX5">
        <f t="shared" si="5"/>
        <v>1</v>
      </c>
      <c r="AY5">
        <v>1544</v>
      </c>
      <c r="AZ5">
        <f t="shared" si="6"/>
        <v>1</v>
      </c>
      <c r="BB5">
        <f t="shared" si="7"/>
        <v>0</v>
      </c>
      <c r="BD5">
        <f t="shared" si="8"/>
        <v>0</v>
      </c>
      <c r="BF5">
        <f t="shared" si="9"/>
        <v>0</v>
      </c>
      <c r="BH5">
        <f t="shared" si="10"/>
        <v>0</v>
      </c>
      <c r="BI5">
        <v>1521</v>
      </c>
      <c r="BJ5">
        <f t="shared" si="11"/>
        <v>1</v>
      </c>
      <c r="BK5">
        <v>1552</v>
      </c>
      <c r="BL5">
        <f t="shared" si="12"/>
        <v>1</v>
      </c>
      <c r="BN5" t="s">
        <v>10</v>
      </c>
      <c r="BO5" t="s">
        <v>7</v>
      </c>
      <c r="BP5">
        <v>1521</v>
      </c>
      <c r="BQ5" t="s">
        <v>105</v>
      </c>
    </row>
    <row r="6" spans="1:69" ht="15.75" thickBot="1" x14ac:dyDescent="0.3">
      <c r="B6" t="s">
        <v>12</v>
      </c>
      <c r="C6" t="s">
        <v>7</v>
      </c>
      <c r="D6">
        <v>582</v>
      </c>
      <c r="E6" t="s">
        <v>13</v>
      </c>
      <c r="I6">
        <f>I3/(1*10^6)*1000</f>
        <v>1.056</v>
      </c>
      <c r="J6">
        <f>J3/(1*10^6)*1000</f>
        <v>2.1519999999999997</v>
      </c>
      <c r="L6" t="s">
        <v>12</v>
      </c>
      <c r="M6" t="s">
        <v>7</v>
      </c>
      <c r="N6">
        <v>487</v>
      </c>
      <c r="O6" t="s">
        <v>106</v>
      </c>
      <c r="R6">
        <f t="shared" si="0"/>
        <v>0</v>
      </c>
      <c r="S6" s="4" t="s">
        <v>165</v>
      </c>
      <c r="T6" s="6">
        <f t="shared" si="1"/>
        <v>0.57799999999999996</v>
      </c>
      <c r="U6" s="6">
        <f>ROUND(G3,0)</f>
        <v>578</v>
      </c>
      <c r="V6" s="6" t="str">
        <f t="shared" si="2"/>
        <v>242</v>
      </c>
      <c r="X6">
        <v>532</v>
      </c>
      <c r="Y6">
        <f t="shared" si="13"/>
        <v>0</v>
      </c>
      <c r="Z6">
        <v>519</v>
      </c>
      <c r="AA6">
        <f t="shared" si="3"/>
        <v>0</v>
      </c>
      <c r="AB6">
        <v>498</v>
      </c>
      <c r="AC6">
        <f t="shared" si="3"/>
        <v>0</v>
      </c>
      <c r="AD6">
        <v>524</v>
      </c>
      <c r="AE6">
        <f t="shared" si="3"/>
        <v>0</v>
      </c>
      <c r="AF6">
        <v>498</v>
      </c>
      <c r="AG6">
        <f t="shared" si="3"/>
        <v>0</v>
      </c>
      <c r="AH6">
        <v>549</v>
      </c>
      <c r="AI6">
        <f t="shared" si="3"/>
        <v>0</v>
      </c>
      <c r="AJ6">
        <v>525</v>
      </c>
      <c r="AK6">
        <f t="shared" si="3"/>
        <v>0</v>
      </c>
      <c r="AL6">
        <v>497</v>
      </c>
      <c r="AM6">
        <f t="shared" si="3"/>
        <v>0</v>
      </c>
      <c r="AN6">
        <v>504</v>
      </c>
      <c r="AO6">
        <f t="shared" si="3"/>
        <v>0</v>
      </c>
      <c r="AP6">
        <v>528</v>
      </c>
      <c r="AQ6">
        <f t="shared" si="3"/>
        <v>0</v>
      </c>
      <c r="AS6">
        <v>1572</v>
      </c>
      <c r="AT6">
        <f t="shared" si="14"/>
        <v>1</v>
      </c>
      <c r="AU6">
        <v>1550</v>
      </c>
      <c r="AV6">
        <f t="shared" si="4"/>
        <v>1</v>
      </c>
      <c r="AW6">
        <v>1570</v>
      </c>
      <c r="AX6">
        <f t="shared" si="5"/>
        <v>1</v>
      </c>
      <c r="AY6">
        <v>1572</v>
      </c>
      <c r="AZ6">
        <f t="shared" si="6"/>
        <v>1</v>
      </c>
      <c r="BB6">
        <f t="shared" si="7"/>
        <v>0</v>
      </c>
      <c r="BD6">
        <f t="shared" si="8"/>
        <v>0</v>
      </c>
      <c r="BF6">
        <f t="shared" si="9"/>
        <v>0</v>
      </c>
      <c r="BH6">
        <f t="shared" si="10"/>
        <v>0</v>
      </c>
      <c r="BI6">
        <v>1549</v>
      </c>
      <c r="BJ6">
        <f t="shared" si="11"/>
        <v>1</v>
      </c>
      <c r="BK6">
        <v>1580</v>
      </c>
      <c r="BL6">
        <f t="shared" si="12"/>
        <v>1</v>
      </c>
      <c r="BN6" t="s">
        <v>12</v>
      </c>
      <c r="BO6" t="s">
        <v>7</v>
      </c>
      <c r="BP6">
        <v>1549</v>
      </c>
      <c r="BQ6" t="s">
        <v>106</v>
      </c>
    </row>
    <row r="7" spans="1:69" ht="15.75" thickBot="1" x14ac:dyDescent="0.3">
      <c r="B7" t="s">
        <v>14</v>
      </c>
      <c r="C7" t="s">
        <v>7</v>
      </c>
      <c r="D7">
        <v>566</v>
      </c>
      <c r="E7" t="s">
        <v>15</v>
      </c>
      <c r="L7" t="s">
        <v>14</v>
      </c>
      <c r="M7" t="s">
        <v>7</v>
      </c>
      <c r="N7">
        <v>1576</v>
      </c>
      <c r="O7" t="s">
        <v>107</v>
      </c>
      <c r="R7">
        <f t="shared" si="0"/>
        <v>1</v>
      </c>
      <c r="S7" s="5" t="s">
        <v>166</v>
      </c>
      <c r="T7" s="7">
        <f t="shared" si="1"/>
        <v>1.5740000000000001</v>
      </c>
      <c r="U7" s="7">
        <f>ROUND(P5,0)</f>
        <v>1574</v>
      </c>
      <c r="V7" s="7" t="str">
        <f t="shared" si="2"/>
        <v>626</v>
      </c>
      <c r="X7">
        <v>547</v>
      </c>
      <c r="Y7">
        <f t="shared" si="13"/>
        <v>0</v>
      </c>
      <c r="Z7">
        <v>525</v>
      </c>
      <c r="AA7">
        <f t="shared" si="3"/>
        <v>0</v>
      </c>
      <c r="AB7">
        <v>505</v>
      </c>
      <c r="AC7">
        <f t="shared" si="3"/>
        <v>0</v>
      </c>
      <c r="AD7">
        <v>519</v>
      </c>
      <c r="AE7">
        <f t="shared" si="3"/>
        <v>0</v>
      </c>
      <c r="AF7">
        <v>493</v>
      </c>
      <c r="AG7">
        <f t="shared" si="3"/>
        <v>0</v>
      </c>
      <c r="AH7">
        <v>529</v>
      </c>
      <c r="AI7">
        <f t="shared" si="3"/>
        <v>0</v>
      </c>
      <c r="AJ7">
        <v>501</v>
      </c>
      <c r="AK7">
        <f t="shared" si="3"/>
        <v>0</v>
      </c>
      <c r="AL7">
        <v>471</v>
      </c>
      <c r="AM7">
        <f t="shared" si="3"/>
        <v>0</v>
      </c>
      <c r="AN7">
        <v>493</v>
      </c>
      <c r="AO7">
        <f t="shared" si="3"/>
        <v>0</v>
      </c>
      <c r="AP7">
        <v>523</v>
      </c>
      <c r="AQ7">
        <f t="shared" si="3"/>
        <v>0</v>
      </c>
      <c r="AS7">
        <v>444</v>
      </c>
      <c r="AT7">
        <f t="shared" si="14"/>
        <v>0</v>
      </c>
      <c r="AU7">
        <v>386</v>
      </c>
      <c r="AV7">
        <f t="shared" si="4"/>
        <v>0</v>
      </c>
      <c r="AW7">
        <v>417</v>
      </c>
      <c r="AX7">
        <f t="shared" si="5"/>
        <v>0</v>
      </c>
      <c r="AY7">
        <v>408</v>
      </c>
      <c r="AZ7">
        <f t="shared" si="6"/>
        <v>0</v>
      </c>
      <c r="BB7">
        <f t="shared" si="7"/>
        <v>0</v>
      </c>
      <c r="BD7">
        <f t="shared" si="8"/>
        <v>0</v>
      </c>
      <c r="BF7">
        <f t="shared" si="9"/>
        <v>0</v>
      </c>
      <c r="BH7">
        <f t="shared" si="10"/>
        <v>0</v>
      </c>
      <c r="BI7">
        <v>385</v>
      </c>
      <c r="BJ7">
        <f t="shared" si="11"/>
        <v>0</v>
      </c>
      <c r="BK7">
        <v>416</v>
      </c>
      <c r="BL7">
        <f t="shared" si="12"/>
        <v>0</v>
      </c>
      <c r="BN7" t="s">
        <v>14</v>
      </c>
      <c r="BO7" t="s">
        <v>7</v>
      </c>
      <c r="BP7">
        <v>385</v>
      </c>
      <c r="BQ7" t="s">
        <v>107</v>
      </c>
    </row>
    <row r="8" spans="1:69" ht="15.75" thickBot="1" x14ac:dyDescent="0.3">
      <c r="B8" t="s">
        <v>16</v>
      </c>
      <c r="C8" t="s">
        <v>7</v>
      </c>
      <c r="D8">
        <v>560</v>
      </c>
      <c r="E8" t="s">
        <v>17</v>
      </c>
      <c r="L8" t="s">
        <v>16</v>
      </c>
      <c r="M8" t="s">
        <v>7</v>
      </c>
      <c r="N8">
        <v>1579</v>
      </c>
      <c r="O8" t="s">
        <v>108</v>
      </c>
      <c r="R8">
        <f t="shared" si="0"/>
        <v>1</v>
      </c>
      <c r="S8" s="4" t="s">
        <v>167</v>
      </c>
      <c r="T8" s="6">
        <f t="shared" si="1"/>
        <v>0.57799999999999996</v>
      </c>
      <c r="U8" s="6">
        <f>ROUND(G3,0)</f>
        <v>578</v>
      </c>
      <c r="V8" s="6" t="str">
        <f t="shared" si="2"/>
        <v>242</v>
      </c>
      <c r="X8">
        <v>528</v>
      </c>
      <c r="Y8">
        <f t="shared" si="13"/>
        <v>0</v>
      </c>
      <c r="Z8">
        <v>525</v>
      </c>
      <c r="AA8">
        <f t="shared" si="3"/>
        <v>0</v>
      </c>
      <c r="AB8">
        <v>494</v>
      </c>
      <c r="AC8">
        <f t="shared" si="3"/>
        <v>0</v>
      </c>
      <c r="AD8">
        <v>525</v>
      </c>
      <c r="AE8">
        <f t="shared" si="3"/>
        <v>0</v>
      </c>
      <c r="AF8">
        <v>499</v>
      </c>
      <c r="AG8">
        <f t="shared" si="3"/>
        <v>0</v>
      </c>
      <c r="AH8">
        <v>525</v>
      </c>
      <c r="AI8">
        <f t="shared" si="3"/>
        <v>0</v>
      </c>
      <c r="AJ8">
        <v>521</v>
      </c>
      <c r="AK8">
        <f t="shared" si="3"/>
        <v>0</v>
      </c>
      <c r="AL8">
        <v>499</v>
      </c>
      <c r="AM8">
        <f t="shared" si="3"/>
        <v>0</v>
      </c>
      <c r="AN8">
        <v>499</v>
      </c>
      <c r="AO8">
        <f t="shared" si="3"/>
        <v>0</v>
      </c>
      <c r="AP8">
        <v>529</v>
      </c>
      <c r="AQ8">
        <f t="shared" si="3"/>
        <v>0</v>
      </c>
      <c r="AS8">
        <v>444</v>
      </c>
      <c r="AT8">
        <f t="shared" si="14"/>
        <v>0</v>
      </c>
      <c r="AU8">
        <v>384</v>
      </c>
      <c r="AV8">
        <f t="shared" si="4"/>
        <v>0</v>
      </c>
      <c r="AW8">
        <v>416</v>
      </c>
      <c r="AX8">
        <f t="shared" si="5"/>
        <v>0</v>
      </c>
      <c r="AY8">
        <v>407</v>
      </c>
      <c r="AZ8">
        <f t="shared" si="6"/>
        <v>0</v>
      </c>
      <c r="BB8">
        <f t="shared" si="7"/>
        <v>0</v>
      </c>
      <c r="BD8">
        <f t="shared" si="8"/>
        <v>0</v>
      </c>
      <c r="BF8">
        <f t="shared" si="9"/>
        <v>0</v>
      </c>
      <c r="BH8">
        <f t="shared" si="10"/>
        <v>0</v>
      </c>
      <c r="BI8">
        <v>385</v>
      </c>
      <c r="BJ8">
        <f t="shared" si="11"/>
        <v>0</v>
      </c>
      <c r="BK8">
        <v>415</v>
      </c>
      <c r="BL8">
        <f t="shared" si="12"/>
        <v>0</v>
      </c>
      <c r="BN8" t="s">
        <v>16</v>
      </c>
      <c r="BO8" t="s">
        <v>7</v>
      </c>
      <c r="BP8">
        <v>385</v>
      </c>
      <c r="BQ8" t="s">
        <v>108</v>
      </c>
    </row>
    <row r="9" spans="1:69" ht="15.75" thickBot="1" x14ac:dyDescent="0.3">
      <c r="B9" t="s">
        <v>18</v>
      </c>
      <c r="C9" t="s">
        <v>7</v>
      </c>
      <c r="D9">
        <v>590</v>
      </c>
      <c r="E9" t="s">
        <v>19</v>
      </c>
      <c r="L9" t="s">
        <v>18</v>
      </c>
      <c r="M9" t="s">
        <v>7</v>
      </c>
      <c r="N9">
        <v>1572</v>
      </c>
      <c r="O9" t="s">
        <v>109</v>
      </c>
      <c r="R9">
        <f t="shared" si="0"/>
        <v>1</v>
      </c>
      <c r="S9" s="5" t="s">
        <v>168</v>
      </c>
      <c r="T9" s="7">
        <f t="shared" si="1"/>
        <v>0.47800000000000004</v>
      </c>
      <c r="U9" s="7">
        <f>ROUND(P3,0)</f>
        <v>478</v>
      </c>
      <c r="V9" s="7" t="str">
        <f t="shared" si="2"/>
        <v>1DE</v>
      </c>
      <c r="X9">
        <v>523</v>
      </c>
      <c r="Y9">
        <f t="shared" si="13"/>
        <v>0</v>
      </c>
      <c r="Z9">
        <v>521</v>
      </c>
      <c r="AA9">
        <f t="shared" si="3"/>
        <v>0</v>
      </c>
      <c r="AB9">
        <v>500</v>
      </c>
      <c r="AC9">
        <f t="shared" si="3"/>
        <v>0</v>
      </c>
      <c r="AD9">
        <v>525</v>
      </c>
      <c r="AE9">
        <f t="shared" si="3"/>
        <v>0</v>
      </c>
      <c r="AF9">
        <v>500</v>
      </c>
      <c r="AG9">
        <f t="shared" si="3"/>
        <v>0</v>
      </c>
      <c r="AH9">
        <v>551</v>
      </c>
      <c r="AI9">
        <f t="shared" si="3"/>
        <v>0</v>
      </c>
      <c r="AJ9">
        <v>525</v>
      </c>
      <c r="AK9">
        <f t="shared" si="3"/>
        <v>0</v>
      </c>
      <c r="AL9">
        <v>498</v>
      </c>
      <c r="AM9">
        <f t="shared" si="3"/>
        <v>0</v>
      </c>
      <c r="AN9">
        <v>494</v>
      </c>
      <c r="AO9">
        <f t="shared" si="3"/>
        <v>0</v>
      </c>
      <c r="AP9">
        <v>519</v>
      </c>
      <c r="AQ9">
        <f t="shared" si="3"/>
        <v>0</v>
      </c>
      <c r="AS9">
        <v>468</v>
      </c>
      <c r="AT9">
        <f t="shared" si="14"/>
        <v>0</v>
      </c>
      <c r="AU9">
        <v>409</v>
      </c>
      <c r="AV9">
        <f t="shared" si="4"/>
        <v>0</v>
      </c>
      <c r="AW9">
        <v>440</v>
      </c>
      <c r="AX9">
        <f t="shared" si="5"/>
        <v>0</v>
      </c>
      <c r="AY9">
        <v>442</v>
      </c>
      <c r="AZ9">
        <f t="shared" si="6"/>
        <v>0</v>
      </c>
      <c r="BB9">
        <f t="shared" si="7"/>
        <v>0</v>
      </c>
      <c r="BD9">
        <f t="shared" si="8"/>
        <v>0</v>
      </c>
      <c r="BF9">
        <f t="shared" si="9"/>
        <v>0</v>
      </c>
      <c r="BH9">
        <f t="shared" si="10"/>
        <v>0</v>
      </c>
      <c r="BI9">
        <v>409</v>
      </c>
      <c r="BJ9">
        <f t="shared" si="11"/>
        <v>0</v>
      </c>
      <c r="BK9">
        <v>440</v>
      </c>
      <c r="BL9">
        <f t="shared" si="12"/>
        <v>0</v>
      </c>
      <c r="BN9" t="s">
        <v>18</v>
      </c>
      <c r="BO9" t="s">
        <v>7</v>
      </c>
      <c r="BP9">
        <v>409</v>
      </c>
      <c r="BQ9" t="s">
        <v>109</v>
      </c>
    </row>
    <row r="10" spans="1:69" ht="15.75" thickBot="1" x14ac:dyDescent="0.3">
      <c r="B10" t="s">
        <v>20</v>
      </c>
      <c r="C10" t="s">
        <v>7</v>
      </c>
      <c r="D10">
        <v>564</v>
      </c>
      <c r="E10" t="s">
        <v>21</v>
      </c>
      <c r="L10" t="s">
        <v>20</v>
      </c>
      <c r="M10" t="s">
        <v>7</v>
      </c>
      <c r="N10">
        <v>464</v>
      </c>
      <c r="O10" t="s">
        <v>110</v>
      </c>
      <c r="R10">
        <f t="shared" si="0"/>
        <v>0</v>
      </c>
      <c r="S10" s="4" t="s">
        <v>169</v>
      </c>
      <c r="T10" s="6">
        <f t="shared" si="1"/>
        <v>8.9009999999999998</v>
      </c>
      <c r="U10" s="6">
        <f>ROUND(D37,0)</f>
        <v>8901</v>
      </c>
      <c r="V10" s="6" t="str">
        <f t="shared" si="2"/>
        <v>22C5</v>
      </c>
      <c r="X10">
        <v>549</v>
      </c>
      <c r="Y10">
        <f t="shared" si="13"/>
        <v>0</v>
      </c>
      <c r="Z10">
        <v>526</v>
      </c>
      <c r="AA10">
        <f t="shared" si="3"/>
        <v>0</v>
      </c>
      <c r="AB10">
        <v>504</v>
      </c>
      <c r="AC10">
        <f t="shared" si="3"/>
        <v>0</v>
      </c>
      <c r="AD10">
        <v>520</v>
      </c>
      <c r="AE10">
        <f t="shared" si="3"/>
        <v>0</v>
      </c>
      <c r="AF10">
        <v>493</v>
      </c>
      <c r="AG10">
        <f t="shared" si="3"/>
        <v>0</v>
      </c>
      <c r="AH10">
        <v>529</v>
      </c>
      <c r="AI10">
        <f t="shared" si="3"/>
        <v>0</v>
      </c>
      <c r="AJ10">
        <v>500</v>
      </c>
      <c r="AK10">
        <f t="shared" si="3"/>
        <v>0</v>
      </c>
      <c r="AL10">
        <v>494</v>
      </c>
      <c r="AM10">
        <f t="shared" si="3"/>
        <v>0</v>
      </c>
      <c r="AN10">
        <v>494</v>
      </c>
      <c r="AO10">
        <f t="shared" si="3"/>
        <v>0</v>
      </c>
      <c r="AP10">
        <v>525</v>
      </c>
      <c r="AQ10">
        <f t="shared" si="3"/>
        <v>0</v>
      </c>
      <c r="AS10">
        <v>435</v>
      </c>
      <c r="AT10">
        <f t="shared" si="14"/>
        <v>0</v>
      </c>
      <c r="AU10">
        <v>388</v>
      </c>
      <c r="AV10">
        <f t="shared" si="4"/>
        <v>0</v>
      </c>
      <c r="AW10">
        <v>409</v>
      </c>
      <c r="AX10">
        <f t="shared" si="5"/>
        <v>0</v>
      </c>
      <c r="AY10">
        <v>411</v>
      </c>
      <c r="AZ10">
        <f t="shared" si="6"/>
        <v>0</v>
      </c>
      <c r="BB10">
        <f t="shared" si="7"/>
        <v>0</v>
      </c>
      <c r="BD10">
        <f t="shared" si="8"/>
        <v>0</v>
      </c>
      <c r="BF10">
        <f t="shared" si="9"/>
        <v>0</v>
      </c>
      <c r="BH10">
        <f t="shared" si="10"/>
        <v>0</v>
      </c>
      <c r="BI10">
        <v>387</v>
      </c>
      <c r="BJ10">
        <f t="shared" si="11"/>
        <v>0</v>
      </c>
      <c r="BK10">
        <v>418</v>
      </c>
      <c r="BL10">
        <f t="shared" si="12"/>
        <v>0</v>
      </c>
      <c r="BN10" t="s">
        <v>20</v>
      </c>
      <c r="BO10" t="s">
        <v>7</v>
      </c>
      <c r="BP10">
        <v>387</v>
      </c>
      <c r="BQ10" t="s">
        <v>110</v>
      </c>
    </row>
    <row r="11" spans="1:69" ht="15.75" thickBot="1" x14ac:dyDescent="0.3">
      <c r="B11" t="s">
        <v>22</v>
      </c>
      <c r="C11" t="s">
        <v>7</v>
      </c>
      <c r="D11">
        <v>558</v>
      </c>
      <c r="E11" t="s">
        <v>23</v>
      </c>
      <c r="L11" t="s">
        <v>22</v>
      </c>
      <c r="M11" t="s">
        <v>7</v>
      </c>
      <c r="N11">
        <v>467</v>
      </c>
      <c r="O11" t="s">
        <v>111</v>
      </c>
      <c r="R11">
        <f t="shared" si="0"/>
        <v>0</v>
      </c>
      <c r="S11" s="5" t="s">
        <v>170</v>
      </c>
      <c r="T11" s="7">
        <f t="shared" si="1"/>
        <v>39.868000000000002</v>
      </c>
      <c r="U11" s="7">
        <f>ROUND(N36,0)</f>
        <v>39868</v>
      </c>
      <c r="V11" s="7" t="str">
        <f t="shared" si="2"/>
        <v>9BBC</v>
      </c>
      <c r="X11">
        <v>528</v>
      </c>
      <c r="Y11">
        <f t="shared" si="13"/>
        <v>0</v>
      </c>
      <c r="Z11">
        <v>526</v>
      </c>
      <c r="AA11">
        <f t="shared" si="3"/>
        <v>0</v>
      </c>
      <c r="AB11">
        <v>495</v>
      </c>
      <c r="AC11">
        <f t="shared" si="3"/>
        <v>0</v>
      </c>
      <c r="AD11">
        <v>525</v>
      </c>
      <c r="AE11">
        <f t="shared" si="3"/>
        <v>0</v>
      </c>
      <c r="AF11">
        <v>500</v>
      </c>
      <c r="AG11">
        <f t="shared" si="3"/>
        <v>0</v>
      </c>
      <c r="AH11">
        <v>525</v>
      </c>
      <c r="AI11">
        <f t="shared" si="3"/>
        <v>0</v>
      </c>
      <c r="AJ11">
        <v>521</v>
      </c>
      <c r="AK11">
        <f t="shared" si="3"/>
        <v>0</v>
      </c>
      <c r="AL11">
        <v>530</v>
      </c>
      <c r="AM11">
        <f t="shared" si="3"/>
        <v>0</v>
      </c>
      <c r="AN11">
        <v>489</v>
      </c>
      <c r="AO11">
        <f t="shared" si="3"/>
        <v>0</v>
      </c>
      <c r="AP11">
        <v>530</v>
      </c>
      <c r="AQ11">
        <f t="shared" si="3"/>
        <v>0</v>
      </c>
      <c r="AS11">
        <v>487</v>
      </c>
      <c r="AT11">
        <f t="shared" si="14"/>
        <v>0</v>
      </c>
      <c r="AU11">
        <v>388</v>
      </c>
      <c r="AV11">
        <f t="shared" si="4"/>
        <v>0</v>
      </c>
      <c r="AW11">
        <v>408</v>
      </c>
      <c r="AX11">
        <f t="shared" si="5"/>
        <v>0</v>
      </c>
      <c r="AY11">
        <v>409</v>
      </c>
      <c r="AZ11">
        <f t="shared" si="6"/>
        <v>0</v>
      </c>
      <c r="BB11">
        <f t="shared" si="7"/>
        <v>0</v>
      </c>
      <c r="BD11">
        <f t="shared" si="8"/>
        <v>0</v>
      </c>
      <c r="BF11">
        <f t="shared" si="9"/>
        <v>0</v>
      </c>
      <c r="BH11">
        <f t="shared" si="10"/>
        <v>0</v>
      </c>
      <c r="BI11">
        <v>386</v>
      </c>
      <c r="BJ11">
        <f t="shared" si="11"/>
        <v>0</v>
      </c>
      <c r="BK11">
        <v>417</v>
      </c>
      <c r="BL11">
        <f t="shared" si="12"/>
        <v>0</v>
      </c>
      <c r="BN11" t="s">
        <v>22</v>
      </c>
      <c r="BO11" t="s">
        <v>7</v>
      </c>
      <c r="BP11">
        <v>386</v>
      </c>
      <c r="BQ11" t="s">
        <v>111</v>
      </c>
    </row>
    <row r="12" spans="1:69" ht="15.75" thickBot="1" x14ac:dyDescent="0.3">
      <c r="B12" t="s">
        <v>24</v>
      </c>
      <c r="C12" t="s">
        <v>7</v>
      </c>
      <c r="D12">
        <v>590</v>
      </c>
      <c r="E12" t="s">
        <v>25</v>
      </c>
      <c r="L12" t="s">
        <v>24</v>
      </c>
      <c r="M12" t="s">
        <v>7</v>
      </c>
      <c r="N12">
        <v>1572</v>
      </c>
      <c r="O12" t="s">
        <v>112</v>
      </c>
      <c r="R12">
        <f t="shared" si="0"/>
        <v>1</v>
      </c>
      <c r="X12">
        <v>1613</v>
      </c>
      <c r="Y12">
        <f t="shared" si="13"/>
        <v>1</v>
      </c>
      <c r="Z12">
        <v>1637</v>
      </c>
      <c r="AA12">
        <f t="shared" si="3"/>
        <v>1</v>
      </c>
      <c r="AB12">
        <v>1616</v>
      </c>
      <c r="AC12">
        <f t="shared" si="3"/>
        <v>1</v>
      </c>
      <c r="AD12">
        <v>1640</v>
      </c>
      <c r="AE12">
        <f t="shared" si="3"/>
        <v>1</v>
      </c>
      <c r="AF12">
        <v>1616</v>
      </c>
      <c r="AG12">
        <f t="shared" si="3"/>
        <v>1</v>
      </c>
      <c r="AH12">
        <v>1640</v>
      </c>
      <c r="AI12">
        <f t="shared" si="3"/>
        <v>1</v>
      </c>
      <c r="AJ12">
        <v>1642</v>
      </c>
      <c r="AK12">
        <f t="shared" si="3"/>
        <v>1</v>
      </c>
      <c r="AL12">
        <v>1615</v>
      </c>
      <c r="AM12">
        <f t="shared" si="3"/>
        <v>1</v>
      </c>
      <c r="AN12">
        <v>1584</v>
      </c>
      <c r="AO12">
        <f t="shared" si="3"/>
        <v>1</v>
      </c>
      <c r="AP12">
        <v>1636</v>
      </c>
      <c r="AQ12">
        <f t="shared" si="3"/>
        <v>1</v>
      </c>
      <c r="AS12">
        <v>1580</v>
      </c>
      <c r="AT12">
        <f t="shared" si="14"/>
        <v>1</v>
      </c>
      <c r="AU12">
        <v>1548</v>
      </c>
      <c r="AV12">
        <f t="shared" si="4"/>
        <v>1</v>
      </c>
      <c r="AW12">
        <v>1577</v>
      </c>
      <c r="AX12">
        <f t="shared" si="5"/>
        <v>1</v>
      </c>
      <c r="AY12">
        <v>1570</v>
      </c>
      <c r="AZ12">
        <f t="shared" si="6"/>
        <v>1</v>
      </c>
      <c r="BB12">
        <f t="shared" si="7"/>
        <v>0</v>
      </c>
      <c r="BD12">
        <f t="shared" si="8"/>
        <v>0</v>
      </c>
      <c r="BF12">
        <f t="shared" si="9"/>
        <v>0</v>
      </c>
      <c r="BH12">
        <f t="shared" si="10"/>
        <v>0</v>
      </c>
      <c r="BI12">
        <v>1548</v>
      </c>
      <c r="BJ12">
        <f t="shared" si="11"/>
        <v>1</v>
      </c>
      <c r="BK12">
        <v>1579</v>
      </c>
      <c r="BL12">
        <f t="shared" si="12"/>
        <v>1</v>
      </c>
      <c r="BN12" t="s">
        <v>24</v>
      </c>
      <c r="BO12" t="s">
        <v>7</v>
      </c>
      <c r="BP12">
        <v>1548</v>
      </c>
      <c r="BQ12" t="s">
        <v>112</v>
      </c>
    </row>
    <row r="13" spans="1:69" ht="15.75" thickBot="1" x14ac:dyDescent="0.3">
      <c r="B13" t="s">
        <v>26</v>
      </c>
      <c r="C13" t="s">
        <v>7</v>
      </c>
      <c r="D13">
        <v>585</v>
      </c>
      <c r="E13" t="s">
        <v>27</v>
      </c>
      <c r="L13" t="s">
        <v>26</v>
      </c>
      <c r="M13" t="s">
        <v>7</v>
      </c>
      <c r="N13">
        <v>1574</v>
      </c>
      <c r="O13" t="s">
        <v>113</v>
      </c>
      <c r="R13">
        <f t="shared" si="0"/>
        <v>1</v>
      </c>
      <c r="S13" s="1"/>
      <c r="T13" s="1"/>
      <c r="U13" s="2"/>
      <c r="X13">
        <v>1644</v>
      </c>
      <c r="Y13">
        <f t="shared" si="13"/>
        <v>1</v>
      </c>
      <c r="Z13">
        <v>1642</v>
      </c>
      <c r="AA13">
        <f t="shared" si="3"/>
        <v>1</v>
      </c>
      <c r="AB13">
        <v>1642</v>
      </c>
      <c r="AC13">
        <f t="shared" si="3"/>
        <v>1</v>
      </c>
      <c r="AD13">
        <v>1617</v>
      </c>
      <c r="AE13">
        <f t="shared" si="3"/>
        <v>1</v>
      </c>
      <c r="AF13">
        <v>1560</v>
      </c>
      <c r="AG13">
        <f t="shared" si="3"/>
        <v>1</v>
      </c>
      <c r="AH13">
        <v>1614</v>
      </c>
      <c r="AI13">
        <f t="shared" si="3"/>
        <v>1</v>
      </c>
      <c r="AJ13">
        <v>1636</v>
      </c>
      <c r="AK13">
        <f t="shared" si="3"/>
        <v>1</v>
      </c>
      <c r="AL13">
        <v>1590</v>
      </c>
      <c r="AM13">
        <f t="shared" si="3"/>
        <v>1</v>
      </c>
      <c r="AN13">
        <v>1606</v>
      </c>
      <c r="AO13">
        <f t="shared" si="3"/>
        <v>1</v>
      </c>
      <c r="AP13">
        <v>1621</v>
      </c>
      <c r="AQ13">
        <f t="shared" si="3"/>
        <v>1</v>
      </c>
      <c r="AS13">
        <v>1553</v>
      </c>
      <c r="AT13">
        <f t="shared" si="14"/>
        <v>1</v>
      </c>
      <c r="AU13">
        <v>1520</v>
      </c>
      <c r="AV13">
        <f t="shared" si="4"/>
        <v>1</v>
      </c>
      <c r="AW13">
        <v>1550</v>
      </c>
      <c r="AX13">
        <f t="shared" si="5"/>
        <v>1</v>
      </c>
      <c r="AY13">
        <v>1552</v>
      </c>
      <c r="AZ13">
        <f t="shared" si="6"/>
        <v>1</v>
      </c>
      <c r="BB13">
        <f t="shared" si="7"/>
        <v>0</v>
      </c>
      <c r="BD13">
        <f t="shared" si="8"/>
        <v>0</v>
      </c>
      <c r="BF13">
        <f t="shared" si="9"/>
        <v>0</v>
      </c>
      <c r="BH13">
        <f t="shared" si="10"/>
        <v>0</v>
      </c>
      <c r="BI13">
        <v>1520</v>
      </c>
      <c r="BJ13">
        <f t="shared" si="11"/>
        <v>1</v>
      </c>
      <c r="BK13">
        <v>1551</v>
      </c>
      <c r="BL13">
        <f t="shared" si="12"/>
        <v>1</v>
      </c>
      <c r="BN13" t="s">
        <v>26</v>
      </c>
      <c r="BO13" t="s">
        <v>7</v>
      </c>
      <c r="BP13">
        <v>1520</v>
      </c>
      <c r="BQ13" t="s">
        <v>113</v>
      </c>
    </row>
    <row r="14" spans="1:69" ht="15.75" thickBot="1" x14ac:dyDescent="0.3">
      <c r="B14" t="s">
        <v>28</v>
      </c>
      <c r="C14" t="s">
        <v>7</v>
      </c>
      <c r="D14">
        <v>564</v>
      </c>
      <c r="E14" t="s">
        <v>29</v>
      </c>
      <c r="L14" t="s">
        <v>28</v>
      </c>
      <c r="M14" t="s">
        <v>7</v>
      </c>
      <c r="N14">
        <v>1572</v>
      </c>
      <c r="O14" t="s">
        <v>114</v>
      </c>
      <c r="R14">
        <f t="shared" si="0"/>
        <v>1</v>
      </c>
      <c r="S14" s="8"/>
      <c r="T14" s="8" t="s">
        <v>151</v>
      </c>
      <c r="U14" s="8" t="s">
        <v>152</v>
      </c>
      <c r="X14">
        <v>1638</v>
      </c>
      <c r="Y14">
        <f t="shared" si="13"/>
        <v>1</v>
      </c>
      <c r="Z14">
        <v>1617</v>
      </c>
      <c r="AA14">
        <f t="shared" si="3"/>
        <v>1</v>
      </c>
      <c r="AB14">
        <v>1595</v>
      </c>
      <c r="AC14">
        <f t="shared" si="3"/>
        <v>1</v>
      </c>
      <c r="AD14">
        <v>1637</v>
      </c>
      <c r="AE14">
        <f t="shared" si="3"/>
        <v>1</v>
      </c>
      <c r="AF14">
        <v>1613</v>
      </c>
      <c r="AG14">
        <f t="shared" si="3"/>
        <v>1</v>
      </c>
      <c r="AH14">
        <v>1636</v>
      </c>
      <c r="AI14">
        <f t="shared" si="3"/>
        <v>1</v>
      </c>
      <c r="AJ14">
        <v>1591</v>
      </c>
      <c r="AK14">
        <f t="shared" si="3"/>
        <v>1</v>
      </c>
      <c r="AL14">
        <v>1592</v>
      </c>
      <c r="AM14">
        <f t="shared" si="3"/>
        <v>1</v>
      </c>
      <c r="AN14">
        <v>1612</v>
      </c>
      <c r="AO14">
        <f t="shared" si="3"/>
        <v>1</v>
      </c>
      <c r="AP14">
        <v>1643</v>
      </c>
      <c r="AQ14">
        <f t="shared" si="3"/>
        <v>1</v>
      </c>
      <c r="AS14">
        <v>1581</v>
      </c>
      <c r="AT14">
        <f t="shared" si="14"/>
        <v>1</v>
      </c>
      <c r="AU14">
        <v>1580</v>
      </c>
      <c r="AV14">
        <f t="shared" si="4"/>
        <v>1</v>
      </c>
      <c r="AW14">
        <v>1579</v>
      </c>
      <c r="AX14">
        <f t="shared" si="5"/>
        <v>1</v>
      </c>
      <c r="AY14">
        <v>1570</v>
      </c>
      <c r="AZ14">
        <f t="shared" si="6"/>
        <v>1</v>
      </c>
      <c r="BB14">
        <f t="shared" si="7"/>
        <v>0</v>
      </c>
      <c r="BD14">
        <f t="shared" si="8"/>
        <v>0</v>
      </c>
      <c r="BF14">
        <f t="shared" si="9"/>
        <v>0</v>
      </c>
      <c r="BH14">
        <f t="shared" si="10"/>
        <v>0</v>
      </c>
      <c r="BI14">
        <v>1549</v>
      </c>
      <c r="BJ14">
        <f t="shared" si="11"/>
        <v>1</v>
      </c>
      <c r="BK14">
        <v>1580</v>
      </c>
      <c r="BL14">
        <f t="shared" si="12"/>
        <v>1</v>
      </c>
      <c r="BN14" t="s">
        <v>28</v>
      </c>
      <c r="BO14" t="s">
        <v>7</v>
      </c>
      <c r="BP14">
        <v>1549</v>
      </c>
      <c r="BQ14" t="s">
        <v>114</v>
      </c>
    </row>
    <row r="15" spans="1:69" ht="15.75" thickBot="1" x14ac:dyDescent="0.3">
      <c r="B15" t="s">
        <v>30</v>
      </c>
      <c r="C15" t="s">
        <v>7</v>
      </c>
      <c r="D15">
        <v>589</v>
      </c>
      <c r="E15" t="s">
        <v>31</v>
      </c>
      <c r="L15" t="s">
        <v>30</v>
      </c>
      <c r="M15" t="s">
        <v>7</v>
      </c>
      <c r="N15">
        <v>464</v>
      </c>
      <c r="O15" t="s">
        <v>115</v>
      </c>
      <c r="R15">
        <f t="shared" si="0"/>
        <v>0</v>
      </c>
      <c r="S15" s="5" t="s">
        <v>166</v>
      </c>
      <c r="T15" s="5">
        <f>P3</f>
        <v>477.5625</v>
      </c>
      <c r="U15" s="5">
        <f>Q3</f>
        <v>14.009371863149324</v>
      </c>
      <c r="X15">
        <v>1614</v>
      </c>
      <c r="Y15">
        <f t="shared" si="13"/>
        <v>1</v>
      </c>
      <c r="Z15">
        <v>1638</v>
      </c>
      <c r="AA15">
        <f t="shared" si="3"/>
        <v>1</v>
      </c>
      <c r="AB15">
        <v>1566</v>
      </c>
      <c r="AC15">
        <f t="shared" si="3"/>
        <v>1</v>
      </c>
      <c r="AD15">
        <v>1643</v>
      </c>
      <c r="AE15">
        <f t="shared" si="3"/>
        <v>1</v>
      </c>
      <c r="AF15">
        <v>1618</v>
      </c>
      <c r="AG15">
        <f t="shared" si="3"/>
        <v>1</v>
      </c>
      <c r="AH15">
        <v>1641</v>
      </c>
      <c r="AI15">
        <f t="shared" si="3"/>
        <v>1</v>
      </c>
      <c r="AJ15">
        <v>1644</v>
      </c>
      <c r="AK15">
        <f t="shared" si="3"/>
        <v>1</v>
      </c>
      <c r="AL15">
        <v>1605</v>
      </c>
      <c r="AM15">
        <f t="shared" si="3"/>
        <v>1</v>
      </c>
      <c r="AN15">
        <v>1585</v>
      </c>
      <c r="AO15">
        <f t="shared" si="3"/>
        <v>1</v>
      </c>
      <c r="AP15">
        <v>1637</v>
      </c>
      <c r="AQ15">
        <f t="shared" si="3"/>
        <v>1</v>
      </c>
      <c r="AS15">
        <v>467</v>
      </c>
      <c r="AT15">
        <f t="shared" si="14"/>
        <v>0</v>
      </c>
      <c r="AU15">
        <v>441</v>
      </c>
      <c r="AV15">
        <f t="shared" si="4"/>
        <v>0</v>
      </c>
      <c r="AW15">
        <v>440</v>
      </c>
      <c r="AX15">
        <f t="shared" si="5"/>
        <v>0</v>
      </c>
      <c r="AY15">
        <v>442</v>
      </c>
      <c r="AZ15">
        <f t="shared" si="6"/>
        <v>0</v>
      </c>
      <c r="BB15">
        <f t="shared" si="7"/>
        <v>0</v>
      </c>
      <c r="BD15">
        <f t="shared" si="8"/>
        <v>0</v>
      </c>
      <c r="BF15">
        <f t="shared" si="9"/>
        <v>0</v>
      </c>
      <c r="BH15">
        <f t="shared" si="10"/>
        <v>0</v>
      </c>
      <c r="BI15">
        <v>409</v>
      </c>
      <c r="BJ15">
        <f t="shared" si="11"/>
        <v>0</v>
      </c>
      <c r="BK15">
        <v>440</v>
      </c>
      <c r="BL15">
        <f t="shared" si="12"/>
        <v>0</v>
      </c>
      <c r="BN15" t="s">
        <v>30</v>
      </c>
      <c r="BO15" t="s">
        <v>7</v>
      </c>
      <c r="BP15">
        <v>409</v>
      </c>
      <c r="BQ15" t="s">
        <v>115</v>
      </c>
    </row>
    <row r="16" spans="1:69" ht="15.75" thickBot="1" x14ac:dyDescent="0.3">
      <c r="B16" t="s">
        <v>32</v>
      </c>
      <c r="C16" t="s">
        <v>7</v>
      </c>
      <c r="D16">
        <v>595</v>
      </c>
      <c r="E16" t="s">
        <v>33</v>
      </c>
      <c r="L16" t="s">
        <v>32</v>
      </c>
      <c r="M16" t="s">
        <v>7</v>
      </c>
      <c r="N16">
        <v>494</v>
      </c>
      <c r="O16" t="s">
        <v>116</v>
      </c>
      <c r="R16">
        <f t="shared" si="0"/>
        <v>0</v>
      </c>
      <c r="S16" s="4" t="s">
        <v>167</v>
      </c>
      <c r="T16" s="4">
        <f>G3</f>
        <v>578</v>
      </c>
      <c r="U16" s="4">
        <f>H3</f>
        <v>14.817641512737444</v>
      </c>
      <c r="X16">
        <v>1634</v>
      </c>
      <c r="Y16">
        <f t="shared" si="13"/>
        <v>1</v>
      </c>
      <c r="Z16">
        <v>1643</v>
      </c>
      <c r="AA16">
        <f t="shared" si="3"/>
        <v>1</v>
      </c>
      <c r="AB16">
        <v>1612</v>
      </c>
      <c r="AC16">
        <f t="shared" si="3"/>
        <v>1</v>
      </c>
      <c r="AD16">
        <v>1619</v>
      </c>
      <c r="AE16">
        <f t="shared" si="3"/>
        <v>1</v>
      </c>
      <c r="AF16">
        <v>1593</v>
      </c>
      <c r="AG16">
        <f t="shared" si="3"/>
        <v>1</v>
      </c>
      <c r="AH16">
        <v>1616</v>
      </c>
      <c r="AI16">
        <f t="shared" si="3"/>
        <v>1</v>
      </c>
      <c r="AJ16">
        <v>1638</v>
      </c>
      <c r="AK16">
        <f t="shared" si="3"/>
        <v>1</v>
      </c>
      <c r="AL16">
        <v>1591</v>
      </c>
      <c r="AM16">
        <f t="shared" si="3"/>
        <v>1</v>
      </c>
      <c r="AN16">
        <v>1608</v>
      </c>
      <c r="AO16">
        <f t="shared" si="3"/>
        <v>1</v>
      </c>
      <c r="AP16">
        <v>1612</v>
      </c>
      <c r="AQ16">
        <f t="shared" si="3"/>
        <v>1</v>
      </c>
      <c r="AS16">
        <v>410</v>
      </c>
      <c r="AT16">
        <f t="shared" si="14"/>
        <v>0</v>
      </c>
      <c r="AU16">
        <v>414</v>
      </c>
      <c r="AV16">
        <f t="shared" si="4"/>
        <v>0</v>
      </c>
      <c r="AW16">
        <v>414</v>
      </c>
      <c r="AX16">
        <f t="shared" si="5"/>
        <v>0</v>
      </c>
      <c r="AY16">
        <v>416</v>
      </c>
      <c r="AZ16">
        <f t="shared" si="6"/>
        <v>0</v>
      </c>
      <c r="BB16">
        <f t="shared" si="7"/>
        <v>0</v>
      </c>
      <c r="BD16">
        <f t="shared" si="8"/>
        <v>0</v>
      </c>
      <c r="BF16">
        <f t="shared" si="9"/>
        <v>0</v>
      </c>
      <c r="BH16">
        <f t="shared" si="10"/>
        <v>0</v>
      </c>
      <c r="BI16">
        <v>383</v>
      </c>
      <c r="BJ16">
        <f t="shared" si="11"/>
        <v>0</v>
      </c>
      <c r="BK16">
        <v>414</v>
      </c>
      <c r="BL16">
        <f t="shared" si="12"/>
        <v>0</v>
      </c>
      <c r="BN16" t="s">
        <v>32</v>
      </c>
      <c r="BO16" t="s">
        <v>7</v>
      </c>
      <c r="BP16">
        <v>383</v>
      </c>
      <c r="BQ16" t="s">
        <v>116</v>
      </c>
    </row>
    <row r="17" spans="2:69" ht="15.75" thickBot="1" x14ac:dyDescent="0.3">
      <c r="B17" t="s">
        <v>34</v>
      </c>
      <c r="C17" t="s">
        <v>7</v>
      </c>
      <c r="D17">
        <v>563</v>
      </c>
      <c r="E17" t="s">
        <v>35</v>
      </c>
      <c r="L17" t="s">
        <v>34</v>
      </c>
      <c r="M17" t="s">
        <v>7</v>
      </c>
      <c r="N17">
        <v>488</v>
      </c>
      <c r="O17" t="s">
        <v>117</v>
      </c>
      <c r="R17">
        <f t="shared" si="0"/>
        <v>0</v>
      </c>
      <c r="S17" s="5" t="s">
        <v>168</v>
      </c>
      <c r="T17" s="5">
        <f>P5</f>
        <v>1573.9375</v>
      </c>
      <c r="U17" s="5">
        <f>Q5</f>
        <v>7.801442174367506</v>
      </c>
      <c r="X17">
        <v>1639</v>
      </c>
      <c r="Y17">
        <f t="shared" si="13"/>
        <v>1</v>
      </c>
      <c r="Z17">
        <v>1617</v>
      </c>
      <c r="AA17">
        <f t="shared" si="3"/>
        <v>1</v>
      </c>
      <c r="AB17">
        <v>1597</v>
      </c>
      <c r="AC17">
        <f t="shared" si="3"/>
        <v>1</v>
      </c>
      <c r="AD17">
        <v>1640</v>
      </c>
      <c r="AE17">
        <f t="shared" si="3"/>
        <v>1</v>
      </c>
      <c r="AF17">
        <v>1615</v>
      </c>
      <c r="AG17">
        <f t="shared" si="3"/>
        <v>1</v>
      </c>
      <c r="AH17">
        <v>1637</v>
      </c>
      <c r="AI17">
        <f t="shared" si="3"/>
        <v>1</v>
      </c>
      <c r="AJ17">
        <v>1593</v>
      </c>
      <c r="AK17">
        <f t="shared" si="3"/>
        <v>1</v>
      </c>
      <c r="AL17">
        <v>1614</v>
      </c>
      <c r="AM17">
        <f t="shared" si="3"/>
        <v>1</v>
      </c>
      <c r="AN17">
        <v>1614</v>
      </c>
      <c r="AO17">
        <f t="shared" si="3"/>
        <v>1</v>
      </c>
      <c r="AP17">
        <v>1644</v>
      </c>
      <c r="AQ17">
        <f t="shared" si="3"/>
        <v>1</v>
      </c>
      <c r="AS17">
        <v>414</v>
      </c>
      <c r="AT17">
        <f t="shared" si="14"/>
        <v>0</v>
      </c>
      <c r="AU17">
        <v>419</v>
      </c>
      <c r="AV17">
        <f t="shared" si="4"/>
        <v>0</v>
      </c>
      <c r="AW17">
        <v>408</v>
      </c>
      <c r="AX17">
        <f t="shared" si="5"/>
        <v>0</v>
      </c>
      <c r="AY17">
        <v>409</v>
      </c>
      <c r="AZ17">
        <f t="shared" si="6"/>
        <v>0</v>
      </c>
      <c r="BB17">
        <f t="shared" si="7"/>
        <v>0</v>
      </c>
      <c r="BD17">
        <f t="shared" si="8"/>
        <v>0</v>
      </c>
      <c r="BF17">
        <f t="shared" si="9"/>
        <v>0</v>
      </c>
      <c r="BH17">
        <f t="shared" si="10"/>
        <v>0</v>
      </c>
      <c r="BI17">
        <v>388</v>
      </c>
      <c r="BJ17">
        <f t="shared" si="11"/>
        <v>0</v>
      </c>
      <c r="BK17">
        <v>417</v>
      </c>
      <c r="BL17">
        <f t="shared" si="12"/>
        <v>0</v>
      </c>
      <c r="BN17" t="s">
        <v>34</v>
      </c>
      <c r="BO17" t="s">
        <v>7</v>
      </c>
      <c r="BP17">
        <v>388</v>
      </c>
      <c r="BQ17" t="s">
        <v>117</v>
      </c>
    </row>
    <row r="18" spans="2:69" x14ac:dyDescent="0.25">
      <c r="B18" t="s">
        <v>36</v>
      </c>
      <c r="C18" t="s">
        <v>7</v>
      </c>
      <c r="D18">
        <v>588</v>
      </c>
      <c r="E18" t="s">
        <v>37</v>
      </c>
      <c r="L18" t="s">
        <v>36</v>
      </c>
      <c r="M18" t="s">
        <v>7</v>
      </c>
      <c r="N18">
        <v>1577</v>
      </c>
      <c r="O18" t="s">
        <v>118</v>
      </c>
      <c r="R18">
        <f t="shared" si="0"/>
        <v>1</v>
      </c>
      <c r="X18">
        <v>1616</v>
      </c>
      <c r="Y18">
        <f t="shared" si="13"/>
        <v>1</v>
      </c>
      <c r="Z18">
        <v>1639</v>
      </c>
      <c r="AA18">
        <f t="shared" si="3"/>
        <v>1</v>
      </c>
      <c r="AB18">
        <v>1617</v>
      </c>
      <c r="AC18">
        <f t="shared" si="3"/>
        <v>1</v>
      </c>
      <c r="AD18">
        <v>1636</v>
      </c>
      <c r="AE18">
        <f t="shared" si="3"/>
        <v>1</v>
      </c>
      <c r="AF18">
        <v>1610</v>
      </c>
      <c r="AG18">
        <f t="shared" si="3"/>
        <v>1</v>
      </c>
      <c r="AH18">
        <v>1642</v>
      </c>
      <c r="AI18">
        <f t="shared" si="3"/>
        <v>1</v>
      </c>
      <c r="AJ18">
        <v>1645</v>
      </c>
      <c r="AK18">
        <f t="shared" si="3"/>
        <v>1</v>
      </c>
      <c r="AL18">
        <v>1608</v>
      </c>
      <c r="AM18">
        <f t="shared" si="3"/>
        <v>1</v>
      </c>
      <c r="AN18">
        <v>1588</v>
      </c>
      <c r="AO18">
        <f t="shared" si="3"/>
        <v>1</v>
      </c>
      <c r="AP18">
        <v>1640</v>
      </c>
      <c r="AQ18">
        <f t="shared" si="3"/>
        <v>1</v>
      </c>
      <c r="AS18">
        <v>413</v>
      </c>
      <c r="AT18">
        <f t="shared" si="14"/>
        <v>0</v>
      </c>
      <c r="AU18">
        <v>418</v>
      </c>
      <c r="AV18">
        <f t="shared" si="4"/>
        <v>0</v>
      </c>
      <c r="AW18">
        <v>417</v>
      </c>
      <c r="AX18">
        <f t="shared" si="5"/>
        <v>0</v>
      </c>
      <c r="AY18">
        <v>408</v>
      </c>
      <c r="AZ18">
        <f t="shared" si="6"/>
        <v>0</v>
      </c>
      <c r="BB18">
        <f t="shared" si="7"/>
        <v>0</v>
      </c>
      <c r="BD18">
        <f t="shared" si="8"/>
        <v>0</v>
      </c>
      <c r="BF18">
        <f t="shared" si="9"/>
        <v>0</v>
      </c>
      <c r="BH18">
        <f t="shared" si="10"/>
        <v>0</v>
      </c>
      <c r="BI18">
        <v>387</v>
      </c>
      <c r="BJ18">
        <f t="shared" si="11"/>
        <v>0</v>
      </c>
      <c r="BK18">
        <v>417</v>
      </c>
      <c r="BL18">
        <f t="shared" si="12"/>
        <v>0</v>
      </c>
      <c r="BN18" t="s">
        <v>36</v>
      </c>
      <c r="BO18" t="s">
        <v>7</v>
      </c>
      <c r="BP18">
        <v>387</v>
      </c>
      <c r="BQ18" t="s">
        <v>118</v>
      </c>
    </row>
    <row r="19" spans="2:69" x14ac:dyDescent="0.25">
      <c r="B19" t="s">
        <v>38</v>
      </c>
      <c r="C19" t="s">
        <v>7</v>
      </c>
      <c r="D19">
        <v>593</v>
      </c>
      <c r="E19" t="s">
        <v>39</v>
      </c>
      <c r="L19" t="s">
        <v>38</v>
      </c>
      <c r="M19" t="s">
        <v>7</v>
      </c>
      <c r="N19">
        <v>1579</v>
      </c>
      <c r="O19" t="s">
        <v>119</v>
      </c>
      <c r="R19">
        <f t="shared" si="0"/>
        <v>1</v>
      </c>
      <c r="S19" s="9" t="s">
        <v>173</v>
      </c>
      <c r="T19" s="9" t="s">
        <v>174</v>
      </c>
      <c r="X19">
        <v>1635</v>
      </c>
      <c r="Y19">
        <f t="shared" si="13"/>
        <v>1</v>
      </c>
      <c r="Z19">
        <v>1634</v>
      </c>
      <c r="AA19">
        <f t="shared" si="3"/>
        <v>1</v>
      </c>
      <c r="AB19">
        <v>1614</v>
      </c>
      <c r="AC19">
        <f t="shared" si="3"/>
        <v>1</v>
      </c>
      <c r="AD19">
        <v>1622</v>
      </c>
      <c r="AE19">
        <f t="shared" si="3"/>
        <v>1</v>
      </c>
      <c r="AF19">
        <v>1616</v>
      </c>
      <c r="AG19">
        <f t="shared" si="3"/>
        <v>1</v>
      </c>
      <c r="AH19">
        <v>1617</v>
      </c>
      <c r="AI19">
        <f t="shared" si="3"/>
        <v>1</v>
      </c>
      <c r="AJ19">
        <v>1639</v>
      </c>
      <c r="AK19">
        <f t="shared" si="3"/>
        <v>1</v>
      </c>
      <c r="AL19">
        <v>1594</v>
      </c>
      <c r="AM19">
        <f t="shared" si="3"/>
        <v>1</v>
      </c>
      <c r="AN19">
        <v>1610</v>
      </c>
      <c r="AO19">
        <f t="shared" si="3"/>
        <v>1</v>
      </c>
      <c r="AP19">
        <v>1614</v>
      </c>
      <c r="AQ19">
        <f t="shared" si="3"/>
        <v>1</v>
      </c>
      <c r="AS19">
        <v>411</v>
      </c>
      <c r="AT19">
        <f t="shared" si="14"/>
        <v>0</v>
      </c>
      <c r="AU19">
        <v>416</v>
      </c>
      <c r="AV19">
        <f t="shared" si="4"/>
        <v>0</v>
      </c>
      <c r="AW19">
        <v>416</v>
      </c>
      <c r="AX19">
        <f t="shared" si="5"/>
        <v>0</v>
      </c>
      <c r="AY19">
        <v>407</v>
      </c>
      <c r="AZ19">
        <f t="shared" si="6"/>
        <v>0</v>
      </c>
      <c r="BB19">
        <f t="shared" si="7"/>
        <v>0</v>
      </c>
      <c r="BD19">
        <f t="shared" si="8"/>
        <v>0</v>
      </c>
      <c r="BF19">
        <f t="shared" si="9"/>
        <v>0</v>
      </c>
      <c r="BH19">
        <f t="shared" si="10"/>
        <v>0</v>
      </c>
      <c r="BI19">
        <v>385</v>
      </c>
      <c r="BJ19">
        <f t="shared" si="11"/>
        <v>0</v>
      </c>
      <c r="BK19">
        <v>416</v>
      </c>
      <c r="BL19">
        <f t="shared" si="12"/>
        <v>0</v>
      </c>
      <c r="BN19" t="s">
        <v>38</v>
      </c>
      <c r="BO19" t="s">
        <v>7</v>
      </c>
      <c r="BP19">
        <v>385</v>
      </c>
      <c r="BQ19" t="s">
        <v>119</v>
      </c>
    </row>
    <row r="20" spans="2:69" x14ac:dyDescent="0.25">
      <c r="B20" t="s">
        <v>40</v>
      </c>
      <c r="C20" t="s">
        <v>7</v>
      </c>
      <c r="D20">
        <v>562</v>
      </c>
      <c r="E20" t="s">
        <v>41</v>
      </c>
      <c r="L20" t="s">
        <v>40</v>
      </c>
      <c r="M20" t="s">
        <v>7</v>
      </c>
      <c r="N20">
        <v>462</v>
      </c>
      <c r="O20" t="s">
        <v>120</v>
      </c>
      <c r="R20">
        <f t="shared" si="0"/>
        <v>0</v>
      </c>
      <c r="S20" t="s">
        <v>185</v>
      </c>
      <c r="T20" t="str">
        <f>CONCATENATE(BIN2HEX(CONCATENATE(R4,R5,R6,R7,R8,R9,R10,R11),2),BIN2HEX(CONCATENATE(R12,R13,R14,R15,R16,R17,R18,R19),2),BIN2HEX(CONCATENATE(R20,R21,R22,R23,R24,R25,R26,R27,),2),BIN2HEX(CONCATENATE(R28,R29,R30,R31,R32,R33,R34,R35),2))</f>
        <v>1CE3728D</v>
      </c>
      <c r="X20">
        <v>526</v>
      </c>
      <c r="Y20">
        <f t="shared" si="13"/>
        <v>0</v>
      </c>
      <c r="Z20">
        <v>1620</v>
      </c>
      <c r="AA20">
        <f t="shared" ref="AA20:AA35" si="15">IF(Z20&gt;1500,1,0)</f>
        <v>1</v>
      </c>
      <c r="AB20">
        <v>529</v>
      </c>
      <c r="AC20">
        <f t="shared" ref="AC20:AC35" si="16">IF(AB20&gt;1500,1,0)</f>
        <v>0</v>
      </c>
      <c r="AD20">
        <v>1642</v>
      </c>
      <c r="AE20">
        <f t="shared" ref="AE20:AE35" si="17">IF(AD20&gt;1500,1,0)</f>
        <v>1</v>
      </c>
      <c r="AF20">
        <v>501</v>
      </c>
      <c r="AG20">
        <f t="shared" ref="AG20:AG35" si="18">IF(AF20&gt;1500,1,0)</f>
        <v>0</v>
      </c>
      <c r="AH20">
        <v>523</v>
      </c>
      <c r="AI20">
        <f t="shared" ref="AI20:AI35" si="19">IF(AH20&gt;1500,1,0)</f>
        <v>0</v>
      </c>
      <c r="AJ20">
        <v>1583</v>
      </c>
      <c r="AK20">
        <f t="shared" ref="AK20:AK35" si="20">IF(AJ20&gt;1500,1,0)</f>
        <v>1</v>
      </c>
      <c r="AL20">
        <v>499</v>
      </c>
      <c r="AM20">
        <f t="shared" ref="AM20:AM35" si="21">IF(AL20&gt;1500,1,0)</f>
        <v>0</v>
      </c>
      <c r="AN20">
        <v>1615</v>
      </c>
      <c r="AO20">
        <f t="shared" ref="AO20:AO35" si="22">IF(AN20&gt;1500,1,0)</f>
        <v>1</v>
      </c>
      <c r="AP20">
        <v>1636</v>
      </c>
      <c r="AQ20">
        <f t="shared" ref="AQ20:AQ35" si="23">IF(AP20&gt;1500,1,0)</f>
        <v>1</v>
      </c>
      <c r="AS20">
        <v>436</v>
      </c>
      <c r="AT20">
        <f t="shared" si="14"/>
        <v>0</v>
      </c>
      <c r="AU20">
        <v>1578</v>
      </c>
      <c r="AV20">
        <f t="shared" si="4"/>
        <v>1</v>
      </c>
      <c r="AW20">
        <v>1577</v>
      </c>
      <c r="AX20">
        <f t="shared" si="5"/>
        <v>1</v>
      </c>
      <c r="AY20">
        <v>458</v>
      </c>
      <c r="AZ20">
        <f t="shared" si="6"/>
        <v>0</v>
      </c>
      <c r="BB20">
        <f t="shared" si="7"/>
        <v>0</v>
      </c>
      <c r="BD20">
        <f t="shared" si="8"/>
        <v>0</v>
      </c>
      <c r="BF20">
        <f t="shared" si="9"/>
        <v>0</v>
      </c>
      <c r="BH20">
        <f t="shared" si="10"/>
        <v>0</v>
      </c>
      <c r="BI20">
        <v>1546</v>
      </c>
      <c r="BJ20">
        <f t="shared" si="11"/>
        <v>1</v>
      </c>
      <c r="BK20">
        <v>467</v>
      </c>
      <c r="BL20">
        <f t="shared" si="12"/>
        <v>0</v>
      </c>
      <c r="BN20" t="s">
        <v>40</v>
      </c>
      <c r="BO20" t="s">
        <v>7</v>
      </c>
      <c r="BP20">
        <v>1546</v>
      </c>
      <c r="BQ20" t="s">
        <v>120</v>
      </c>
    </row>
    <row r="21" spans="2:69" x14ac:dyDescent="0.25">
      <c r="B21" t="s">
        <v>42</v>
      </c>
      <c r="C21" t="s">
        <v>7</v>
      </c>
      <c r="D21">
        <v>591</v>
      </c>
      <c r="E21" t="s">
        <v>43</v>
      </c>
      <c r="L21" t="s">
        <v>42</v>
      </c>
      <c r="M21" t="s">
        <v>7</v>
      </c>
      <c r="N21">
        <v>1576</v>
      </c>
      <c r="O21" t="s">
        <v>121</v>
      </c>
      <c r="R21">
        <f t="shared" si="0"/>
        <v>1</v>
      </c>
      <c r="S21" t="str">
        <f>AS2</f>
        <v>Up_Button</v>
      </c>
      <c r="T21" t="str">
        <f>CONCATENATE(BIN2HEX(CONCATENATE(AT4,AT5,AT6,AT7,AT8,AT9,AT10,AT11),2),BIN2HEX(CONCATENATE(AT12,AT13,AT14,AT15,AT16,AT17,AT18,AT19),2),BIN2HEX(CONCATENATE(AT20,AT21,AT22,AT23,AT24,AT25,AT26,AT27,),2),BIN2HEX(CONCATENATE(AT28,AT29,AT30,AT31,AT32,AT33,AT34,AT35),2))</f>
        <v>E0E006F9</v>
      </c>
      <c r="X21">
        <v>522</v>
      </c>
      <c r="Y21">
        <f t="shared" si="13"/>
        <v>0</v>
      </c>
      <c r="Z21">
        <v>525</v>
      </c>
      <c r="AA21">
        <f t="shared" si="15"/>
        <v>0</v>
      </c>
      <c r="AB21">
        <v>1614</v>
      </c>
      <c r="AC21">
        <f t="shared" si="16"/>
        <v>1</v>
      </c>
      <c r="AD21">
        <v>1638</v>
      </c>
      <c r="AE21">
        <f t="shared" si="17"/>
        <v>1</v>
      </c>
      <c r="AF21">
        <v>1597</v>
      </c>
      <c r="AG21">
        <f t="shared" si="18"/>
        <v>1</v>
      </c>
      <c r="AH21">
        <v>498</v>
      </c>
      <c r="AI21">
        <f t="shared" si="19"/>
        <v>0</v>
      </c>
      <c r="AJ21">
        <v>521</v>
      </c>
      <c r="AK21">
        <f t="shared" si="20"/>
        <v>0</v>
      </c>
      <c r="AL21">
        <v>1595</v>
      </c>
      <c r="AM21">
        <f t="shared" si="21"/>
        <v>1</v>
      </c>
      <c r="AN21">
        <v>500</v>
      </c>
      <c r="AO21">
        <f t="shared" si="22"/>
        <v>0</v>
      </c>
      <c r="AP21">
        <v>526</v>
      </c>
      <c r="AQ21">
        <f t="shared" si="23"/>
        <v>0</v>
      </c>
      <c r="AS21">
        <v>415</v>
      </c>
      <c r="AT21">
        <f t="shared" si="14"/>
        <v>0</v>
      </c>
      <c r="AU21">
        <v>413</v>
      </c>
      <c r="AV21">
        <f t="shared" si="4"/>
        <v>0</v>
      </c>
      <c r="AW21">
        <v>412</v>
      </c>
      <c r="AX21">
        <f t="shared" si="5"/>
        <v>0</v>
      </c>
      <c r="AY21">
        <v>1547</v>
      </c>
      <c r="AZ21">
        <f t="shared" si="6"/>
        <v>1</v>
      </c>
      <c r="BB21">
        <f t="shared" si="7"/>
        <v>0</v>
      </c>
      <c r="BD21">
        <f t="shared" si="8"/>
        <v>0</v>
      </c>
      <c r="BF21">
        <f t="shared" si="9"/>
        <v>0</v>
      </c>
      <c r="BH21">
        <f t="shared" si="10"/>
        <v>0</v>
      </c>
      <c r="BI21">
        <v>381</v>
      </c>
      <c r="BJ21">
        <f t="shared" si="11"/>
        <v>0</v>
      </c>
      <c r="BK21">
        <v>1556</v>
      </c>
      <c r="BL21">
        <f t="shared" si="12"/>
        <v>1</v>
      </c>
      <c r="BN21" t="s">
        <v>42</v>
      </c>
      <c r="BO21" t="s">
        <v>7</v>
      </c>
      <c r="BP21">
        <v>381</v>
      </c>
      <c r="BQ21" t="s">
        <v>121</v>
      </c>
    </row>
    <row r="22" spans="2:69" x14ac:dyDescent="0.25">
      <c r="B22" t="s">
        <v>44</v>
      </c>
      <c r="C22" t="s">
        <v>7</v>
      </c>
      <c r="D22">
        <v>587</v>
      </c>
      <c r="E22" t="s">
        <v>45</v>
      </c>
      <c r="L22" t="s">
        <v>44</v>
      </c>
      <c r="M22" t="s">
        <v>7</v>
      </c>
      <c r="N22">
        <v>1579</v>
      </c>
      <c r="O22" t="s">
        <v>122</v>
      </c>
      <c r="R22">
        <f t="shared" si="0"/>
        <v>1</v>
      </c>
      <c r="S22" t="str">
        <f>AU2</f>
        <v>Down_Button</v>
      </c>
      <c r="T22" t="str">
        <f>CONCATENATE(BIN2HEX(CONCATENATE(AV4,AV5,AV6,AV7,AV8,AV9,AV10,AV11),2),BIN2HEX(CONCATENATE(AV12,AV13,AV14,AV15,AV16,AV17,AV18,AV19),2),BIN2HEX(CONCATENATE(AV20,AV21,AV22,AV23,AV24,AV25,AV26,AV27,),2),BIN2HEX(CONCATENATE(AV28,AV29,AV30,AV31,AV32,AV33,AV34,AV35),2))</f>
        <v>E0E08679</v>
      </c>
      <c r="X22">
        <v>527</v>
      </c>
      <c r="Y22">
        <f t="shared" si="13"/>
        <v>0</v>
      </c>
      <c r="Z22">
        <v>531</v>
      </c>
      <c r="AA22">
        <f t="shared" si="15"/>
        <v>0</v>
      </c>
      <c r="AB22">
        <v>499</v>
      </c>
      <c r="AC22">
        <f t="shared" si="16"/>
        <v>0</v>
      </c>
      <c r="AD22">
        <v>523</v>
      </c>
      <c r="AE22">
        <f t="shared" si="17"/>
        <v>0</v>
      </c>
      <c r="AF22">
        <v>1618</v>
      </c>
      <c r="AG22">
        <f t="shared" si="18"/>
        <v>1</v>
      </c>
      <c r="AH22">
        <v>555</v>
      </c>
      <c r="AI22">
        <f t="shared" si="19"/>
        <v>0</v>
      </c>
      <c r="AJ22">
        <v>496</v>
      </c>
      <c r="AK22">
        <f t="shared" si="20"/>
        <v>0</v>
      </c>
      <c r="AL22">
        <v>500</v>
      </c>
      <c r="AM22">
        <f t="shared" si="21"/>
        <v>0</v>
      </c>
      <c r="AN22">
        <v>1606</v>
      </c>
      <c r="AO22">
        <f t="shared" si="22"/>
        <v>1</v>
      </c>
      <c r="AP22">
        <v>522</v>
      </c>
      <c r="AQ22">
        <f t="shared" si="23"/>
        <v>0</v>
      </c>
      <c r="AS22">
        <v>413</v>
      </c>
      <c r="AT22">
        <f t="shared" si="14"/>
        <v>0</v>
      </c>
      <c r="AU22">
        <v>439</v>
      </c>
      <c r="AV22">
        <f t="shared" si="4"/>
        <v>0</v>
      </c>
      <c r="AW22">
        <v>1573</v>
      </c>
      <c r="AX22">
        <f t="shared" si="5"/>
        <v>1</v>
      </c>
      <c r="AY22">
        <v>440</v>
      </c>
      <c r="AZ22">
        <f t="shared" si="6"/>
        <v>0</v>
      </c>
      <c r="BB22">
        <f t="shared" si="7"/>
        <v>0</v>
      </c>
      <c r="BD22">
        <f t="shared" si="8"/>
        <v>0</v>
      </c>
      <c r="BF22">
        <f t="shared" si="9"/>
        <v>0</v>
      </c>
      <c r="BH22">
        <f t="shared" si="10"/>
        <v>0</v>
      </c>
      <c r="BI22">
        <v>1544</v>
      </c>
      <c r="BJ22">
        <f t="shared" si="11"/>
        <v>1</v>
      </c>
      <c r="BK22">
        <v>437</v>
      </c>
      <c r="BL22">
        <f t="shared" si="12"/>
        <v>0</v>
      </c>
      <c r="BN22" t="s">
        <v>44</v>
      </c>
      <c r="BO22" t="s">
        <v>7</v>
      </c>
      <c r="BP22">
        <v>1544</v>
      </c>
      <c r="BQ22" t="s">
        <v>122</v>
      </c>
    </row>
    <row r="23" spans="2:69" x14ac:dyDescent="0.25">
      <c r="B23" t="s">
        <v>46</v>
      </c>
      <c r="C23" t="s">
        <v>7</v>
      </c>
      <c r="D23">
        <v>561</v>
      </c>
      <c r="E23" t="s">
        <v>47</v>
      </c>
      <c r="L23" t="s">
        <v>46</v>
      </c>
      <c r="M23" t="s">
        <v>7</v>
      </c>
      <c r="N23">
        <v>1573</v>
      </c>
      <c r="O23" t="s">
        <v>123</v>
      </c>
      <c r="R23">
        <f t="shared" si="0"/>
        <v>1</v>
      </c>
      <c r="S23" t="str">
        <f>AW2</f>
        <v>Left_Button</v>
      </c>
      <c r="T23" t="str">
        <f>CONCATENATE(BIN2HEX(CONCATENATE(AX4,AX5,AX6,AX7,AX8,AX9,AX10,AX11),2),BIN2HEX(CONCATENATE(AX12,AX13,AX14,AX15,AX16,AX17,AX18,AX19),2),BIN2HEX(CONCATENATE(AX20,AX21,AX22,AX23,AX24,AX25,AX26,AX27,),2),BIN2HEX(CONCATENATE(AX28,AX29,AX30,AX31,AX32,AX33,AX34,AX35),2))</f>
        <v>E0E0A659</v>
      </c>
      <c r="X23">
        <v>527</v>
      </c>
      <c r="Y23">
        <f t="shared" si="13"/>
        <v>0</v>
      </c>
      <c r="Z23">
        <v>521</v>
      </c>
      <c r="AA23">
        <f t="shared" si="15"/>
        <v>0</v>
      </c>
      <c r="AB23">
        <v>498</v>
      </c>
      <c r="AC23">
        <f t="shared" si="16"/>
        <v>0</v>
      </c>
      <c r="AD23">
        <v>522</v>
      </c>
      <c r="AE23">
        <f t="shared" si="17"/>
        <v>0</v>
      </c>
      <c r="AF23">
        <v>1614</v>
      </c>
      <c r="AG23">
        <f t="shared" si="18"/>
        <v>1</v>
      </c>
      <c r="AH23">
        <v>524</v>
      </c>
      <c r="AI23">
        <f t="shared" si="19"/>
        <v>0</v>
      </c>
      <c r="AJ23">
        <v>526</v>
      </c>
      <c r="AK23">
        <f t="shared" si="20"/>
        <v>0</v>
      </c>
      <c r="AL23">
        <v>526</v>
      </c>
      <c r="AM23">
        <f t="shared" si="21"/>
        <v>0</v>
      </c>
      <c r="AN23">
        <v>500</v>
      </c>
      <c r="AO23">
        <f t="shared" si="22"/>
        <v>0</v>
      </c>
      <c r="AP23">
        <v>1616</v>
      </c>
      <c r="AQ23">
        <f t="shared" si="23"/>
        <v>1</v>
      </c>
      <c r="AS23">
        <v>438</v>
      </c>
      <c r="AT23">
        <f t="shared" si="14"/>
        <v>0</v>
      </c>
      <c r="AU23">
        <v>417</v>
      </c>
      <c r="AV23">
        <f t="shared" si="4"/>
        <v>0</v>
      </c>
      <c r="AW23">
        <v>409</v>
      </c>
      <c r="AX23">
        <f t="shared" si="5"/>
        <v>0</v>
      </c>
      <c r="AY23">
        <v>408</v>
      </c>
      <c r="AZ23">
        <f t="shared" si="6"/>
        <v>0</v>
      </c>
      <c r="BB23">
        <f t="shared" si="7"/>
        <v>0</v>
      </c>
      <c r="BD23">
        <f t="shared" si="8"/>
        <v>0</v>
      </c>
      <c r="BF23">
        <f t="shared" si="9"/>
        <v>0</v>
      </c>
      <c r="BH23">
        <f t="shared" si="10"/>
        <v>0</v>
      </c>
      <c r="BI23">
        <v>1526</v>
      </c>
      <c r="BJ23">
        <f t="shared" si="11"/>
        <v>1</v>
      </c>
      <c r="BK23">
        <v>1552</v>
      </c>
      <c r="BL23">
        <f t="shared" si="12"/>
        <v>1</v>
      </c>
      <c r="BN23" t="s">
        <v>46</v>
      </c>
      <c r="BO23" t="s">
        <v>7</v>
      </c>
      <c r="BP23">
        <v>1526</v>
      </c>
      <c r="BQ23" t="s">
        <v>123</v>
      </c>
    </row>
    <row r="24" spans="2:69" x14ac:dyDescent="0.25">
      <c r="B24" t="s">
        <v>48</v>
      </c>
      <c r="C24" t="s">
        <v>7</v>
      </c>
      <c r="D24">
        <v>591</v>
      </c>
      <c r="E24" t="s">
        <v>49</v>
      </c>
      <c r="L24" t="s">
        <v>48</v>
      </c>
      <c r="M24" t="s">
        <v>7</v>
      </c>
      <c r="N24">
        <v>496</v>
      </c>
      <c r="O24" t="s">
        <v>124</v>
      </c>
      <c r="R24">
        <f t="shared" si="0"/>
        <v>0</v>
      </c>
      <c r="S24" t="str">
        <f>AY2</f>
        <v>Right_Button</v>
      </c>
      <c r="T24" t="str">
        <f>CONCATENATE(BIN2HEX(CONCATENATE(AZ4,AZ5,AZ6,AZ7,AZ8,AZ9,AZ10,AZ11),2),BIN2HEX(CONCATENATE(AZ12,AZ13,AZ14,AZ15,AZ16,AZ17,AZ18,AZ19),2),BIN2HEX(CONCATENATE(AZ20,AZ21,AZ22,AZ23,AZ24,AZ25,AZ26,AZ27,),2),BIN2HEX(CONCATENATE(AZ28,AZ29,AZ30,AZ31,AZ32,AZ33,AZ34,AZ35),2))</f>
        <v>E0E046B9</v>
      </c>
      <c r="X24">
        <v>1637</v>
      </c>
      <c r="Y24">
        <f t="shared" si="13"/>
        <v>1</v>
      </c>
      <c r="Z24">
        <v>1641</v>
      </c>
      <c r="AA24">
        <f t="shared" si="15"/>
        <v>1</v>
      </c>
      <c r="AB24">
        <v>1610</v>
      </c>
      <c r="AC24">
        <f t="shared" si="16"/>
        <v>1</v>
      </c>
      <c r="AD24">
        <v>1633</v>
      </c>
      <c r="AE24">
        <f t="shared" si="17"/>
        <v>1</v>
      </c>
      <c r="AF24">
        <v>529</v>
      </c>
      <c r="AG24">
        <f t="shared" si="18"/>
        <v>0</v>
      </c>
      <c r="AH24">
        <v>499</v>
      </c>
      <c r="AI24">
        <f t="shared" si="19"/>
        <v>0</v>
      </c>
      <c r="AJ24">
        <v>521</v>
      </c>
      <c r="AK24">
        <f t="shared" si="20"/>
        <v>0</v>
      </c>
      <c r="AL24">
        <v>496</v>
      </c>
      <c r="AM24">
        <f t="shared" si="21"/>
        <v>0</v>
      </c>
      <c r="AN24">
        <v>490</v>
      </c>
      <c r="AO24">
        <f t="shared" si="22"/>
        <v>0</v>
      </c>
      <c r="AP24">
        <v>1637</v>
      </c>
      <c r="AQ24">
        <f t="shared" si="23"/>
        <v>1</v>
      </c>
      <c r="AS24">
        <v>442</v>
      </c>
      <c r="AT24">
        <f t="shared" si="14"/>
        <v>0</v>
      </c>
      <c r="AU24">
        <v>441</v>
      </c>
      <c r="AV24">
        <f t="shared" si="4"/>
        <v>0</v>
      </c>
      <c r="AW24">
        <v>434</v>
      </c>
      <c r="AX24">
        <f t="shared" si="5"/>
        <v>0</v>
      </c>
      <c r="AY24">
        <v>433</v>
      </c>
      <c r="AZ24">
        <f t="shared" si="6"/>
        <v>0</v>
      </c>
      <c r="BB24">
        <f t="shared" si="7"/>
        <v>0</v>
      </c>
      <c r="BD24">
        <f t="shared" si="8"/>
        <v>0</v>
      </c>
      <c r="BF24">
        <f t="shared" si="9"/>
        <v>0</v>
      </c>
      <c r="BH24">
        <f t="shared" si="10"/>
        <v>0</v>
      </c>
      <c r="BI24">
        <v>408</v>
      </c>
      <c r="BJ24">
        <f t="shared" si="11"/>
        <v>0</v>
      </c>
      <c r="BK24">
        <v>1581</v>
      </c>
      <c r="BL24">
        <f t="shared" si="12"/>
        <v>1</v>
      </c>
      <c r="BN24" t="s">
        <v>48</v>
      </c>
      <c r="BO24" t="s">
        <v>7</v>
      </c>
      <c r="BP24">
        <v>408</v>
      </c>
      <c r="BQ24" t="s">
        <v>124</v>
      </c>
    </row>
    <row r="25" spans="2:69" x14ac:dyDescent="0.25">
      <c r="B25" t="s">
        <v>50</v>
      </c>
      <c r="C25" t="s">
        <v>7</v>
      </c>
      <c r="D25">
        <v>560</v>
      </c>
      <c r="E25" t="s">
        <v>51</v>
      </c>
      <c r="L25" t="s">
        <v>50</v>
      </c>
      <c r="M25" t="s">
        <v>7</v>
      </c>
      <c r="N25">
        <v>490</v>
      </c>
      <c r="O25" t="s">
        <v>125</v>
      </c>
      <c r="R25">
        <f t="shared" si="0"/>
        <v>0</v>
      </c>
      <c r="S25" t="str">
        <f>BA2</f>
        <v>Select Button</v>
      </c>
      <c r="T25" t="str">
        <f>CONCATENATE(BIN2HEX(CONCATENATE(BB4,BB5,BB6,BB7,BB8,BB9,BB10,BB11),2),BIN2HEX(CONCATENATE(BB12,BB13,BB14,BB15,BB16,BB17,BB18,BB19),2),BIN2HEX(CONCATENATE(BB20,BB21,BB22,BB23,BB24,BB25,BB26,BB27,),2),BIN2HEX(CONCATENATE(BB28,BB29,BB30,BB31,BB32,BB33,BB34,BB35),2))</f>
        <v>00000000</v>
      </c>
      <c r="X25">
        <v>527</v>
      </c>
      <c r="Y25">
        <f t="shared" si="13"/>
        <v>0</v>
      </c>
      <c r="Z25">
        <v>520</v>
      </c>
      <c r="AA25">
        <f t="shared" si="15"/>
        <v>0</v>
      </c>
      <c r="AB25">
        <v>499</v>
      </c>
      <c r="AC25">
        <f t="shared" si="16"/>
        <v>0</v>
      </c>
      <c r="AD25">
        <v>522</v>
      </c>
      <c r="AE25">
        <f t="shared" si="17"/>
        <v>0</v>
      </c>
      <c r="AF25">
        <v>499</v>
      </c>
      <c r="AG25">
        <f t="shared" si="18"/>
        <v>0</v>
      </c>
      <c r="AH25">
        <v>555</v>
      </c>
      <c r="AI25">
        <f t="shared" si="19"/>
        <v>0</v>
      </c>
      <c r="AJ25">
        <v>496</v>
      </c>
      <c r="AK25">
        <f t="shared" si="20"/>
        <v>0</v>
      </c>
      <c r="AL25">
        <v>502</v>
      </c>
      <c r="AM25">
        <f t="shared" si="21"/>
        <v>0</v>
      </c>
      <c r="AN25">
        <v>496</v>
      </c>
      <c r="AO25">
        <f t="shared" si="22"/>
        <v>0</v>
      </c>
      <c r="AP25">
        <v>527</v>
      </c>
      <c r="AQ25">
        <f t="shared" si="23"/>
        <v>0</v>
      </c>
      <c r="AS25">
        <v>1525</v>
      </c>
      <c r="AT25">
        <f t="shared" si="14"/>
        <v>1</v>
      </c>
      <c r="AU25">
        <v>1577</v>
      </c>
      <c r="AV25">
        <f t="shared" si="4"/>
        <v>1</v>
      </c>
      <c r="AW25">
        <v>1579</v>
      </c>
      <c r="AX25">
        <f t="shared" si="5"/>
        <v>1</v>
      </c>
      <c r="AY25">
        <v>1579</v>
      </c>
      <c r="AZ25">
        <f t="shared" si="6"/>
        <v>1</v>
      </c>
      <c r="BB25">
        <f t="shared" si="7"/>
        <v>0</v>
      </c>
      <c r="BD25">
        <f t="shared" si="8"/>
        <v>0</v>
      </c>
      <c r="BF25">
        <f t="shared" si="9"/>
        <v>0</v>
      </c>
      <c r="BH25">
        <f t="shared" si="10"/>
        <v>0</v>
      </c>
      <c r="BI25">
        <v>1523</v>
      </c>
      <c r="BJ25">
        <f t="shared" si="11"/>
        <v>1</v>
      </c>
      <c r="BK25">
        <v>417</v>
      </c>
      <c r="BL25">
        <f t="shared" si="12"/>
        <v>0</v>
      </c>
      <c r="BN25" t="s">
        <v>50</v>
      </c>
      <c r="BO25" t="s">
        <v>7</v>
      </c>
      <c r="BP25">
        <v>1523</v>
      </c>
      <c r="BQ25" t="s">
        <v>125</v>
      </c>
    </row>
    <row r="26" spans="2:69" x14ac:dyDescent="0.25">
      <c r="B26" t="s">
        <v>52</v>
      </c>
      <c r="C26" t="s">
        <v>7</v>
      </c>
      <c r="D26">
        <v>590</v>
      </c>
      <c r="E26" t="s">
        <v>53</v>
      </c>
      <c r="L26" t="s">
        <v>52</v>
      </c>
      <c r="M26" t="s">
        <v>7</v>
      </c>
      <c r="N26">
        <v>1547</v>
      </c>
      <c r="O26" t="s">
        <v>126</v>
      </c>
      <c r="R26">
        <f t="shared" si="0"/>
        <v>1</v>
      </c>
      <c r="S26" t="str">
        <f>BC2</f>
        <v>One_Button</v>
      </c>
      <c r="T26" t="str">
        <f>CONCATENATE(BIN2HEX(CONCATENATE(BD4,BD5,BD6,BD7,BD8,BD9,BD10,BD11),2),BIN2HEX(CONCATENATE(BD12,BD13,BD14,BD15,BD16,BD17,BD18,BD19),2),BIN2HEX(CONCATENATE(BD20,BD21,BD22,BD23,BD24,BD25,BD26,BD27,),2),BIN2HEX(CONCATENATE(BD28,BD29,BD30,BD31,BD32,BD33,BD34,BD35),2))</f>
        <v>00000000</v>
      </c>
      <c r="X26">
        <v>523</v>
      </c>
      <c r="Y26">
        <f t="shared" si="13"/>
        <v>0</v>
      </c>
      <c r="Z26">
        <v>527</v>
      </c>
      <c r="AA26">
        <f t="shared" si="15"/>
        <v>0</v>
      </c>
      <c r="AB26">
        <v>495</v>
      </c>
      <c r="AC26">
        <f t="shared" si="16"/>
        <v>0</v>
      </c>
      <c r="AD26">
        <v>518</v>
      </c>
      <c r="AE26">
        <f t="shared" si="17"/>
        <v>0</v>
      </c>
      <c r="AF26">
        <v>495</v>
      </c>
      <c r="AG26">
        <f t="shared" si="18"/>
        <v>0</v>
      </c>
      <c r="AH26">
        <v>525</v>
      </c>
      <c r="AI26">
        <f t="shared" si="19"/>
        <v>0</v>
      </c>
      <c r="AJ26">
        <v>527</v>
      </c>
      <c r="AK26">
        <f t="shared" si="20"/>
        <v>0</v>
      </c>
      <c r="AL26">
        <v>527</v>
      </c>
      <c r="AM26">
        <f t="shared" si="21"/>
        <v>0</v>
      </c>
      <c r="AN26">
        <v>1592</v>
      </c>
      <c r="AO26">
        <f t="shared" si="22"/>
        <v>1</v>
      </c>
      <c r="AP26">
        <v>522</v>
      </c>
      <c r="AQ26">
        <f t="shared" si="23"/>
        <v>0</v>
      </c>
      <c r="AS26">
        <v>1522</v>
      </c>
      <c r="AT26">
        <f t="shared" si="14"/>
        <v>1</v>
      </c>
      <c r="AU26">
        <v>1549</v>
      </c>
      <c r="AV26">
        <f t="shared" si="4"/>
        <v>1</v>
      </c>
      <c r="AW26">
        <v>1550</v>
      </c>
      <c r="AX26">
        <f t="shared" si="5"/>
        <v>1</v>
      </c>
      <c r="AY26">
        <v>1549</v>
      </c>
      <c r="AZ26">
        <f t="shared" si="6"/>
        <v>1</v>
      </c>
      <c r="BB26">
        <f t="shared" si="7"/>
        <v>0</v>
      </c>
      <c r="BD26">
        <f t="shared" si="8"/>
        <v>0</v>
      </c>
      <c r="BF26">
        <f t="shared" si="9"/>
        <v>0</v>
      </c>
      <c r="BH26">
        <f t="shared" si="10"/>
        <v>0</v>
      </c>
      <c r="BI26">
        <v>389</v>
      </c>
      <c r="BJ26">
        <f t="shared" si="11"/>
        <v>0</v>
      </c>
      <c r="BK26">
        <v>416</v>
      </c>
      <c r="BL26">
        <f t="shared" si="12"/>
        <v>0</v>
      </c>
      <c r="BN26" t="s">
        <v>52</v>
      </c>
      <c r="BO26" t="s">
        <v>7</v>
      </c>
      <c r="BP26">
        <v>389</v>
      </c>
      <c r="BQ26" t="s">
        <v>126</v>
      </c>
    </row>
    <row r="27" spans="2:69" x14ac:dyDescent="0.25">
      <c r="B27" t="s">
        <v>54</v>
      </c>
      <c r="C27" t="s">
        <v>7</v>
      </c>
      <c r="D27">
        <v>615</v>
      </c>
      <c r="E27" t="s">
        <v>55</v>
      </c>
      <c r="L27" t="s">
        <v>54</v>
      </c>
      <c r="M27" t="s">
        <v>7</v>
      </c>
      <c r="N27">
        <v>487</v>
      </c>
      <c r="O27" t="s">
        <v>127</v>
      </c>
      <c r="R27">
        <f t="shared" si="0"/>
        <v>0</v>
      </c>
      <c r="S27" t="str">
        <f>BE2</f>
        <v>Two_Button</v>
      </c>
      <c r="T27" t="str">
        <f>CONCATENATE(BIN2HEX(CONCATENATE(BF4,BF5,BF6,BF7,BF8,BF9,BF10,BF11),2),BIN2HEX(CONCATENATE(BF12,BF13,BF14,BF15,BF16,BF17,BF18,BF19),2),BIN2HEX(CONCATENATE(BF20,BF21,BF22,BF23,BF24,BF25,BF26,BF27,),2),BIN2HEX(CONCATENATE(BF28,BF29,BF30,BF31,BF32,BF33,BF34,BF35),2))</f>
        <v>00000000</v>
      </c>
      <c r="X27">
        <v>498</v>
      </c>
      <c r="Y27">
        <f t="shared" si="13"/>
        <v>0</v>
      </c>
      <c r="Z27">
        <v>552</v>
      </c>
      <c r="AA27">
        <f t="shared" si="15"/>
        <v>0</v>
      </c>
      <c r="AB27">
        <v>531</v>
      </c>
      <c r="AC27">
        <f t="shared" si="16"/>
        <v>0</v>
      </c>
      <c r="AD27">
        <v>523</v>
      </c>
      <c r="AE27">
        <f t="shared" si="17"/>
        <v>0</v>
      </c>
      <c r="AF27">
        <v>500</v>
      </c>
      <c r="AG27">
        <f t="shared" si="18"/>
        <v>0</v>
      </c>
      <c r="AH27">
        <v>500</v>
      </c>
      <c r="AI27">
        <f t="shared" si="19"/>
        <v>0</v>
      </c>
      <c r="AJ27">
        <v>522</v>
      </c>
      <c r="AK27">
        <f t="shared" si="20"/>
        <v>0</v>
      </c>
      <c r="AL27">
        <v>497</v>
      </c>
      <c r="AM27">
        <f t="shared" si="21"/>
        <v>0</v>
      </c>
      <c r="AN27">
        <v>527</v>
      </c>
      <c r="AO27">
        <f t="shared" si="22"/>
        <v>0</v>
      </c>
      <c r="AP27">
        <v>528</v>
      </c>
      <c r="AQ27">
        <f t="shared" si="23"/>
        <v>0</v>
      </c>
      <c r="AS27">
        <v>437</v>
      </c>
      <c r="AT27">
        <f t="shared" si="14"/>
        <v>0</v>
      </c>
      <c r="AU27">
        <v>467</v>
      </c>
      <c r="AV27">
        <f t="shared" si="4"/>
        <v>0</v>
      </c>
      <c r="AW27">
        <v>438</v>
      </c>
      <c r="AX27">
        <f t="shared" si="5"/>
        <v>0</v>
      </c>
      <c r="AY27">
        <v>468</v>
      </c>
      <c r="AZ27">
        <f t="shared" si="6"/>
        <v>0</v>
      </c>
      <c r="BB27">
        <f t="shared" si="7"/>
        <v>0</v>
      </c>
      <c r="BD27">
        <f t="shared" si="8"/>
        <v>0</v>
      </c>
      <c r="BF27">
        <f t="shared" si="9"/>
        <v>0</v>
      </c>
      <c r="BH27">
        <f t="shared" si="10"/>
        <v>0</v>
      </c>
      <c r="BI27">
        <v>408</v>
      </c>
      <c r="BJ27">
        <f t="shared" si="11"/>
        <v>0</v>
      </c>
      <c r="BK27">
        <v>466</v>
      </c>
      <c r="BL27">
        <f t="shared" si="12"/>
        <v>0</v>
      </c>
      <c r="BN27" t="s">
        <v>54</v>
      </c>
      <c r="BO27" t="s">
        <v>7</v>
      </c>
      <c r="BP27">
        <v>408</v>
      </c>
      <c r="BQ27" t="s">
        <v>127</v>
      </c>
    </row>
    <row r="28" spans="2:69" x14ac:dyDescent="0.25">
      <c r="B28" t="s">
        <v>56</v>
      </c>
      <c r="C28" t="s">
        <v>7</v>
      </c>
      <c r="D28">
        <v>558</v>
      </c>
      <c r="E28" t="s">
        <v>57</v>
      </c>
      <c r="L28" t="s">
        <v>56</v>
      </c>
      <c r="M28" t="s">
        <v>7</v>
      </c>
      <c r="N28">
        <v>1575</v>
      </c>
      <c r="O28" t="s">
        <v>128</v>
      </c>
      <c r="R28">
        <f t="shared" si="0"/>
        <v>1</v>
      </c>
      <c r="S28" t="str">
        <f>BG2</f>
        <v>Three_Button</v>
      </c>
      <c r="T28" t="str">
        <f>CONCATENATE(BIN2HEX(CONCATENATE(BH4,BH5,BH6,BH7,BH8,BH9,BH10,BH11),2),BIN2HEX(CONCATENATE(BH12,BH13,BH14,BH15,BH16,BH17,BH18,BH19),2),BIN2HEX(CONCATENATE(BH20,BH21,BH22,BH23,BH24,BH25,BH26,BH27,),2),BIN2HEX(CONCATENATE(BH28,BH29,BH30,BH31,BH32,BH33,BH34,BH35),2))</f>
        <v>00000000</v>
      </c>
      <c r="X28">
        <v>1643</v>
      </c>
      <c r="Y28">
        <f t="shared" si="13"/>
        <v>1</v>
      </c>
      <c r="Z28">
        <v>523</v>
      </c>
      <c r="AA28">
        <f t="shared" si="15"/>
        <v>0</v>
      </c>
      <c r="AB28">
        <v>1616</v>
      </c>
      <c r="AC28">
        <f t="shared" si="16"/>
        <v>1</v>
      </c>
      <c r="AD28">
        <v>524</v>
      </c>
      <c r="AE28">
        <f t="shared" si="17"/>
        <v>0</v>
      </c>
      <c r="AF28">
        <v>1617</v>
      </c>
      <c r="AG28">
        <f t="shared" si="18"/>
        <v>1</v>
      </c>
      <c r="AH28">
        <v>1634</v>
      </c>
      <c r="AI28">
        <f t="shared" si="19"/>
        <v>1</v>
      </c>
      <c r="AJ28">
        <v>497</v>
      </c>
      <c r="AK28">
        <f t="shared" si="20"/>
        <v>0</v>
      </c>
      <c r="AL28">
        <v>1608</v>
      </c>
      <c r="AM28">
        <f t="shared" si="21"/>
        <v>1</v>
      </c>
      <c r="AN28">
        <v>503</v>
      </c>
      <c r="AO28">
        <f t="shared" si="22"/>
        <v>0</v>
      </c>
      <c r="AP28">
        <v>518</v>
      </c>
      <c r="AQ28">
        <f t="shared" si="23"/>
        <v>0</v>
      </c>
      <c r="AS28">
        <v>1550</v>
      </c>
      <c r="AT28">
        <f t="shared" si="14"/>
        <v>1</v>
      </c>
      <c r="AU28">
        <v>409</v>
      </c>
      <c r="AV28">
        <f t="shared" si="4"/>
        <v>0</v>
      </c>
      <c r="AW28">
        <v>412</v>
      </c>
      <c r="AX28">
        <f t="shared" si="5"/>
        <v>0</v>
      </c>
      <c r="AY28">
        <v>1546</v>
      </c>
      <c r="AZ28">
        <f t="shared" si="6"/>
        <v>1</v>
      </c>
      <c r="BB28">
        <f t="shared" si="7"/>
        <v>0</v>
      </c>
      <c r="BD28">
        <f t="shared" si="8"/>
        <v>0</v>
      </c>
      <c r="BF28">
        <f t="shared" si="9"/>
        <v>0</v>
      </c>
      <c r="BH28">
        <f t="shared" si="10"/>
        <v>0</v>
      </c>
      <c r="BI28">
        <v>382</v>
      </c>
      <c r="BJ28">
        <f t="shared" si="11"/>
        <v>0</v>
      </c>
      <c r="BK28">
        <v>1555</v>
      </c>
      <c r="BL28">
        <f t="shared" si="12"/>
        <v>1</v>
      </c>
      <c r="BN28" t="s">
        <v>56</v>
      </c>
      <c r="BO28" t="s">
        <v>7</v>
      </c>
      <c r="BP28">
        <v>382</v>
      </c>
      <c r="BQ28" t="s">
        <v>128</v>
      </c>
    </row>
    <row r="29" spans="2:69" x14ac:dyDescent="0.25">
      <c r="B29" t="s">
        <v>58</v>
      </c>
      <c r="C29" t="s">
        <v>7</v>
      </c>
      <c r="D29">
        <v>585</v>
      </c>
      <c r="E29" t="s">
        <v>59</v>
      </c>
      <c r="L29" t="s">
        <v>58</v>
      </c>
      <c r="M29" t="s">
        <v>7</v>
      </c>
      <c r="N29">
        <v>467</v>
      </c>
      <c r="O29" t="s">
        <v>129</v>
      </c>
      <c r="R29">
        <f t="shared" si="0"/>
        <v>0</v>
      </c>
      <c r="S29" t="str">
        <f>BI2</f>
        <v>Exit_Button</v>
      </c>
      <c r="T29" t="str">
        <f>CONCATENATE(BIN2HEX(CONCATENATE(BJ4,BJ5,BJ6,BJ7,BJ8,BJ9,BJ10,BJ11),2),BIN2HEX(CONCATENATE(BJ12,BJ13,BJ14,BJ15,BJ16,BJ17,BJ18,BJ19),2),BIN2HEX(CONCATENATE(BJ20,BJ21,BJ22,BJ23,BJ24,BJ25,BJ26,BJ27,),2),BIN2HEX(CONCATENATE(BJ28,BJ29,BJ30,BJ31,BJ32,BJ33,BJ34,BJ35),2))</f>
        <v>E0E0B44B</v>
      </c>
      <c r="X29">
        <v>1618</v>
      </c>
      <c r="Y29">
        <f t="shared" si="13"/>
        <v>1</v>
      </c>
      <c r="Z29">
        <v>1633</v>
      </c>
      <c r="AA29">
        <f t="shared" si="15"/>
        <v>1</v>
      </c>
      <c r="AB29">
        <v>501</v>
      </c>
      <c r="AC29">
        <f t="shared" si="16"/>
        <v>0</v>
      </c>
      <c r="AD29">
        <v>519</v>
      </c>
      <c r="AE29">
        <f t="shared" si="17"/>
        <v>0</v>
      </c>
      <c r="AF29">
        <v>501</v>
      </c>
      <c r="AG29">
        <f t="shared" si="18"/>
        <v>0</v>
      </c>
      <c r="AH29">
        <v>1620</v>
      </c>
      <c r="AI29">
        <f t="shared" si="19"/>
        <v>1</v>
      </c>
      <c r="AJ29">
        <v>1642</v>
      </c>
      <c r="AK29">
        <f t="shared" si="20"/>
        <v>1</v>
      </c>
      <c r="AL29">
        <v>498</v>
      </c>
      <c r="AM29">
        <f t="shared" si="21"/>
        <v>0</v>
      </c>
      <c r="AN29">
        <v>1639</v>
      </c>
      <c r="AO29">
        <f t="shared" si="22"/>
        <v>1</v>
      </c>
      <c r="AP29">
        <v>1640</v>
      </c>
      <c r="AQ29">
        <f t="shared" si="23"/>
        <v>1</v>
      </c>
      <c r="AS29">
        <v>1553</v>
      </c>
      <c r="AT29">
        <f t="shared" si="14"/>
        <v>1</v>
      </c>
      <c r="AU29">
        <v>1546</v>
      </c>
      <c r="AV29">
        <f t="shared" si="4"/>
        <v>1</v>
      </c>
      <c r="AW29">
        <v>1572</v>
      </c>
      <c r="AX29">
        <f t="shared" si="5"/>
        <v>1</v>
      </c>
      <c r="AY29">
        <v>413</v>
      </c>
      <c r="AZ29">
        <f t="shared" si="6"/>
        <v>0</v>
      </c>
      <c r="BB29">
        <f t="shared" si="7"/>
        <v>0</v>
      </c>
      <c r="BD29">
        <f t="shared" si="8"/>
        <v>0</v>
      </c>
      <c r="BF29">
        <f t="shared" si="9"/>
        <v>0</v>
      </c>
      <c r="BH29">
        <f t="shared" si="10"/>
        <v>0</v>
      </c>
      <c r="BI29">
        <v>1543</v>
      </c>
      <c r="BJ29">
        <f t="shared" si="11"/>
        <v>1</v>
      </c>
      <c r="BK29">
        <v>412</v>
      </c>
      <c r="BL29">
        <f t="shared" si="12"/>
        <v>0</v>
      </c>
      <c r="BN29" t="s">
        <v>58</v>
      </c>
      <c r="BO29" t="s">
        <v>7</v>
      </c>
      <c r="BP29">
        <v>1543</v>
      </c>
      <c r="BQ29" t="s">
        <v>129</v>
      </c>
    </row>
    <row r="30" spans="2:69" x14ac:dyDescent="0.25">
      <c r="B30" t="s">
        <v>60</v>
      </c>
      <c r="C30" t="s">
        <v>7</v>
      </c>
      <c r="D30">
        <v>590</v>
      </c>
      <c r="E30" t="s">
        <v>61</v>
      </c>
      <c r="L30" t="s">
        <v>60</v>
      </c>
      <c r="M30" t="s">
        <v>7</v>
      </c>
      <c r="N30">
        <v>462</v>
      </c>
      <c r="O30" t="s">
        <v>130</v>
      </c>
      <c r="R30">
        <f t="shared" si="0"/>
        <v>0</v>
      </c>
      <c r="S30" t="str">
        <f>BK2</f>
        <v>Menu_Button</v>
      </c>
      <c r="T30" t="str">
        <f>CONCATENATE(BIN2HEX(CONCATENATE(BL4,BL5,BL6,BL7,BL8,BL9,BL10,BL11),2),BIN2HEX(CONCATENATE(BL12,BL13,BL14,BL15,BL16,BL17,BL18,BL19),2),BIN2HEX(CONCATENATE(BL20,BL21,BL22,BL23,BL24,BL25,BL26,BL27,),2),BIN2HEX(CONCATENATE(BL28,BL29,BL30,BL31,BL32,BL33,BL34,BL35),2))</f>
        <v>E0E058A7</v>
      </c>
      <c r="X30">
        <v>1639</v>
      </c>
      <c r="Y30">
        <f t="shared" si="13"/>
        <v>1</v>
      </c>
      <c r="Z30">
        <v>1638</v>
      </c>
      <c r="AA30">
        <f t="shared" si="15"/>
        <v>1</v>
      </c>
      <c r="AB30">
        <v>1617</v>
      </c>
      <c r="AC30">
        <f t="shared" si="16"/>
        <v>1</v>
      </c>
      <c r="AD30">
        <v>1584</v>
      </c>
      <c r="AE30">
        <f t="shared" si="17"/>
        <v>1</v>
      </c>
      <c r="AF30">
        <v>471</v>
      </c>
      <c r="AG30">
        <f t="shared" si="18"/>
        <v>0</v>
      </c>
      <c r="AH30">
        <v>1642</v>
      </c>
      <c r="AI30">
        <f t="shared" si="19"/>
        <v>1</v>
      </c>
      <c r="AJ30">
        <v>1586</v>
      </c>
      <c r="AK30">
        <f t="shared" si="20"/>
        <v>1</v>
      </c>
      <c r="AL30">
        <v>1610</v>
      </c>
      <c r="AM30">
        <f t="shared" si="21"/>
        <v>1</v>
      </c>
      <c r="AN30">
        <v>494</v>
      </c>
      <c r="AO30">
        <f t="shared" si="22"/>
        <v>0</v>
      </c>
      <c r="AP30">
        <v>1634</v>
      </c>
      <c r="AQ30">
        <f t="shared" si="23"/>
        <v>1</v>
      </c>
      <c r="AS30">
        <v>1571</v>
      </c>
      <c r="AT30">
        <f t="shared" si="14"/>
        <v>1</v>
      </c>
      <c r="AU30">
        <v>1574</v>
      </c>
      <c r="AV30">
        <f t="shared" si="4"/>
        <v>1</v>
      </c>
      <c r="AW30">
        <v>408</v>
      </c>
      <c r="AX30">
        <f t="shared" si="5"/>
        <v>0</v>
      </c>
      <c r="AY30">
        <v>1575</v>
      </c>
      <c r="AZ30">
        <f t="shared" si="6"/>
        <v>1</v>
      </c>
      <c r="BB30">
        <f t="shared" si="7"/>
        <v>0</v>
      </c>
      <c r="BD30">
        <f t="shared" si="8"/>
        <v>0</v>
      </c>
      <c r="BF30">
        <f t="shared" si="9"/>
        <v>0</v>
      </c>
      <c r="BH30">
        <f t="shared" si="10"/>
        <v>0</v>
      </c>
      <c r="BI30">
        <v>390</v>
      </c>
      <c r="BJ30">
        <f t="shared" si="11"/>
        <v>0</v>
      </c>
      <c r="BK30">
        <v>1573</v>
      </c>
      <c r="BL30">
        <f t="shared" si="12"/>
        <v>1</v>
      </c>
      <c r="BN30" t="s">
        <v>60</v>
      </c>
      <c r="BO30" t="s">
        <v>7</v>
      </c>
      <c r="BP30">
        <v>390</v>
      </c>
      <c r="BQ30" t="s">
        <v>130</v>
      </c>
    </row>
    <row r="31" spans="2:69" x14ac:dyDescent="0.25">
      <c r="B31" t="s">
        <v>62</v>
      </c>
      <c r="C31" t="s">
        <v>7</v>
      </c>
      <c r="D31">
        <v>558</v>
      </c>
      <c r="E31" t="s">
        <v>63</v>
      </c>
      <c r="L31" t="s">
        <v>62</v>
      </c>
      <c r="M31" t="s">
        <v>7</v>
      </c>
      <c r="N31">
        <v>492</v>
      </c>
      <c r="O31" t="s">
        <v>131</v>
      </c>
      <c r="R31">
        <f t="shared" si="0"/>
        <v>0</v>
      </c>
      <c r="X31">
        <v>1644</v>
      </c>
      <c r="Y31">
        <f t="shared" si="13"/>
        <v>1</v>
      </c>
      <c r="Z31">
        <v>1613</v>
      </c>
      <c r="AA31">
        <f t="shared" si="15"/>
        <v>1</v>
      </c>
      <c r="AB31">
        <v>1592</v>
      </c>
      <c r="AC31">
        <f t="shared" si="16"/>
        <v>1</v>
      </c>
      <c r="AD31">
        <v>1636</v>
      </c>
      <c r="AE31">
        <f t="shared" si="17"/>
        <v>1</v>
      </c>
      <c r="AF31">
        <v>496</v>
      </c>
      <c r="AG31">
        <f t="shared" si="18"/>
        <v>0</v>
      </c>
      <c r="AH31">
        <v>1636</v>
      </c>
      <c r="AI31">
        <f t="shared" si="19"/>
        <v>1</v>
      </c>
      <c r="AJ31">
        <v>1638</v>
      </c>
      <c r="AK31">
        <f t="shared" si="20"/>
        <v>1</v>
      </c>
      <c r="AL31">
        <v>1616</v>
      </c>
      <c r="AM31">
        <f t="shared" si="21"/>
        <v>1</v>
      </c>
      <c r="AN31">
        <v>1610</v>
      </c>
      <c r="AO31">
        <f t="shared" si="22"/>
        <v>1</v>
      </c>
      <c r="AP31">
        <v>529</v>
      </c>
      <c r="AQ31">
        <f t="shared" si="23"/>
        <v>0</v>
      </c>
      <c r="AS31">
        <v>1523</v>
      </c>
      <c r="AT31">
        <f t="shared" si="14"/>
        <v>1</v>
      </c>
      <c r="AU31">
        <v>1546</v>
      </c>
      <c r="AV31">
        <f t="shared" si="4"/>
        <v>1</v>
      </c>
      <c r="AW31">
        <v>1552</v>
      </c>
      <c r="AX31">
        <f t="shared" si="5"/>
        <v>1</v>
      </c>
      <c r="AY31">
        <v>1547</v>
      </c>
      <c r="AZ31">
        <f t="shared" si="6"/>
        <v>1</v>
      </c>
      <c r="BB31">
        <f t="shared" si="7"/>
        <v>0</v>
      </c>
      <c r="BD31">
        <f t="shared" si="8"/>
        <v>0</v>
      </c>
      <c r="BF31">
        <f t="shared" si="9"/>
        <v>0</v>
      </c>
      <c r="BH31">
        <f t="shared" si="10"/>
        <v>0</v>
      </c>
      <c r="BI31">
        <v>389</v>
      </c>
      <c r="BJ31">
        <f t="shared" si="11"/>
        <v>0</v>
      </c>
      <c r="BK31">
        <v>419</v>
      </c>
      <c r="BL31">
        <f t="shared" si="12"/>
        <v>0</v>
      </c>
      <c r="BN31" t="s">
        <v>62</v>
      </c>
      <c r="BO31" t="s">
        <v>7</v>
      </c>
      <c r="BP31">
        <v>389</v>
      </c>
      <c r="BQ31" t="s">
        <v>131</v>
      </c>
    </row>
    <row r="32" spans="2:69" x14ac:dyDescent="0.25">
      <c r="B32" t="s">
        <v>64</v>
      </c>
      <c r="C32" t="s">
        <v>7</v>
      </c>
      <c r="D32">
        <v>584</v>
      </c>
      <c r="E32" t="s">
        <v>65</v>
      </c>
      <c r="L32" t="s">
        <v>64</v>
      </c>
      <c r="M32" t="s">
        <v>7</v>
      </c>
      <c r="N32">
        <v>1581</v>
      </c>
      <c r="O32" t="s">
        <v>132</v>
      </c>
      <c r="R32">
        <f t="shared" si="0"/>
        <v>1</v>
      </c>
      <c r="S32" t="str">
        <f>X2</f>
        <v>iLive_Up_Button</v>
      </c>
      <c r="T32" t="str">
        <f>CONCATENATE(BIN2HEX(CONCATENATE(Y4,Y5,Y6,Y7,Y8,Y9,Y10,Y11),2),BIN2HEX(CONCATENATE(Y12,Y13,Y14,Y15,Y16,Y17,Y18,Y19),2),BIN2HEX(CONCATENATE(Y20,Y21,Y22,Y23,Y24,Y25,Y26,Y27,),2),BIN2HEX(CONCATENATE(Y28,Y29,Y30,Y31,Y32,Y33,Y34,Y35),2))</f>
        <v>00FF08F7</v>
      </c>
      <c r="X32">
        <v>530</v>
      </c>
      <c r="Y32">
        <f t="shared" si="13"/>
        <v>0</v>
      </c>
      <c r="Z32">
        <v>529</v>
      </c>
      <c r="AA32">
        <f t="shared" si="15"/>
        <v>0</v>
      </c>
      <c r="AB32">
        <v>497</v>
      </c>
      <c r="AC32">
        <f t="shared" si="16"/>
        <v>0</v>
      </c>
      <c r="AD32">
        <v>526</v>
      </c>
      <c r="AE32">
        <f t="shared" si="17"/>
        <v>0</v>
      </c>
      <c r="AF32">
        <v>1593</v>
      </c>
      <c r="AG32">
        <f t="shared" si="18"/>
        <v>1</v>
      </c>
      <c r="AH32">
        <v>1590</v>
      </c>
      <c r="AI32">
        <f t="shared" si="19"/>
        <v>1</v>
      </c>
      <c r="AJ32">
        <v>1644</v>
      </c>
      <c r="AK32">
        <f t="shared" si="20"/>
        <v>1</v>
      </c>
      <c r="AL32">
        <v>1622</v>
      </c>
      <c r="AM32">
        <f t="shared" si="21"/>
        <v>1</v>
      </c>
      <c r="AN32">
        <v>1585</v>
      </c>
      <c r="AO32">
        <f t="shared" si="22"/>
        <v>1</v>
      </c>
      <c r="AP32">
        <v>521</v>
      </c>
      <c r="AQ32">
        <f t="shared" si="23"/>
        <v>0</v>
      </c>
      <c r="AS32">
        <v>1520</v>
      </c>
      <c r="AT32">
        <f t="shared" si="14"/>
        <v>1</v>
      </c>
      <c r="AU32">
        <v>1554</v>
      </c>
      <c r="AV32">
        <f t="shared" si="4"/>
        <v>1</v>
      </c>
      <c r="AW32">
        <v>1550</v>
      </c>
      <c r="AX32">
        <f t="shared" si="5"/>
        <v>1</v>
      </c>
      <c r="AY32">
        <v>1544</v>
      </c>
      <c r="AZ32">
        <f t="shared" si="6"/>
        <v>1</v>
      </c>
      <c r="BB32">
        <f t="shared" si="7"/>
        <v>0</v>
      </c>
      <c r="BD32">
        <f t="shared" si="8"/>
        <v>0</v>
      </c>
      <c r="BF32">
        <f t="shared" si="9"/>
        <v>0</v>
      </c>
      <c r="BH32">
        <f t="shared" si="10"/>
        <v>0</v>
      </c>
      <c r="BI32">
        <v>1550</v>
      </c>
      <c r="BJ32">
        <f t="shared" si="11"/>
        <v>1</v>
      </c>
      <c r="BK32">
        <v>444</v>
      </c>
      <c r="BL32">
        <f t="shared" si="12"/>
        <v>0</v>
      </c>
      <c r="BN32" t="s">
        <v>64</v>
      </c>
      <c r="BO32" t="s">
        <v>7</v>
      </c>
      <c r="BP32">
        <v>1550</v>
      </c>
      <c r="BQ32" t="s">
        <v>132</v>
      </c>
    </row>
    <row r="33" spans="2:69" x14ac:dyDescent="0.25">
      <c r="B33" t="s">
        <v>66</v>
      </c>
      <c r="C33" t="s">
        <v>7</v>
      </c>
      <c r="D33">
        <v>567</v>
      </c>
      <c r="E33" t="s">
        <v>67</v>
      </c>
      <c r="L33" t="s">
        <v>66</v>
      </c>
      <c r="M33" t="s">
        <v>7</v>
      </c>
      <c r="N33">
        <v>1572</v>
      </c>
      <c r="O33" t="s">
        <v>133</v>
      </c>
      <c r="R33">
        <f t="shared" si="0"/>
        <v>1</v>
      </c>
      <c r="S33" t="str">
        <f>Z2</f>
        <v>iLive_Down_Button</v>
      </c>
      <c r="T33" t="str">
        <f>CONCATENATE(BIN2HEX(CONCATENATE(AA4,AA5,AA6,AA7,AA8,AA9,AA10,AA11),2),BIN2HEX(CONCATENATE(AA12,AA13,AA14,AA15,AA16,AA17,AA18,AA19),2),BIN2HEX(CONCATENATE(AA20,AA21,AA22,AA23,AA24,AA25,AA26,AA27,),2),BIN2HEX(CONCATENATE(AA28,AA29,AA30,AA31,AA32,AA33,AA34,AA35),2))</f>
        <v>00FF8877</v>
      </c>
      <c r="X33">
        <v>1635</v>
      </c>
      <c r="Y33">
        <f t="shared" si="13"/>
        <v>1</v>
      </c>
      <c r="Z33">
        <v>1583</v>
      </c>
      <c r="AA33">
        <f t="shared" si="15"/>
        <v>1</v>
      </c>
      <c r="AB33">
        <v>1563</v>
      </c>
      <c r="AC33">
        <f t="shared" si="16"/>
        <v>1</v>
      </c>
      <c r="AD33">
        <v>1636</v>
      </c>
      <c r="AE33">
        <f t="shared" si="17"/>
        <v>1</v>
      </c>
      <c r="AF33">
        <v>1614</v>
      </c>
      <c r="AG33">
        <f t="shared" si="18"/>
        <v>1</v>
      </c>
      <c r="AH33">
        <v>1642</v>
      </c>
      <c r="AI33">
        <f t="shared" si="19"/>
        <v>1</v>
      </c>
      <c r="AJ33">
        <v>1588</v>
      </c>
      <c r="AK33">
        <f t="shared" si="20"/>
        <v>1</v>
      </c>
      <c r="AL33">
        <v>1613</v>
      </c>
      <c r="AM33">
        <f t="shared" si="21"/>
        <v>1</v>
      </c>
      <c r="AN33">
        <v>1636</v>
      </c>
      <c r="AO33">
        <f t="shared" si="22"/>
        <v>1</v>
      </c>
      <c r="AP33">
        <v>1640</v>
      </c>
      <c r="AQ33">
        <f t="shared" si="23"/>
        <v>1</v>
      </c>
      <c r="AS33">
        <v>413</v>
      </c>
      <c r="AT33">
        <f t="shared" si="14"/>
        <v>0</v>
      </c>
      <c r="AU33">
        <v>409</v>
      </c>
      <c r="AV33">
        <f t="shared" si="4"/>
        <v>0</v>
      </c>
      <c r="AW33">
        <v>417</v>
      </c>
      <c r="AX33">
        <f t="shared" si="5"/>
        <v>0</v>
      </c>
      <c r="AY33">
        <v>411</v>
      </c>
      <c r="AZ33">
        <f t="shared" si="6"/>
        <v>0</v>
      </c>
      <c r="BB33">
        <f t="shared" si="7"/>
        <v>0</v>
      </c>
      <c r="BD33">
        <f t="shared" si="8"/>
        <v>0</v>
      </c>
      <c r="BF33">
        <f t="shared" si="9"/>
        <v>0</v>
      </c>
      <c r="BH33">
        <f t="shared" si="10"/>
        <v>0</v>
      </c>
      <c r="BI33">
        <v>385</v>
      </c>
      <c r="BJ33">
        <f t="shared" si="11"/>
        <v>0</v>
      </c>
      <c r="BK33">
        <v>1548</v>
      </c>
      <c r="BL33">
        <f t="shared" si="12"/>
        <v>1</v>
      </c>
      <c r="BN33" t="s">
        <v>66</v>
      </c>
      <c r="BO33" t="s">
        <v>7</v>
      </c>
      <c r="BP33">
        <v>385</v>
      </c>
      <c r="BQ33" t="s">
        <v>133</v>
      </c>
    </row>
    <row r="34" spans="2:69" x14ac:dyDescent="0.25">
      <c r="B34" t="s">
        <v>68</v>
      </c>
      <c r="C34" t="s">
        <v>7</v>
      </c>
      <c r="D34">
        <v>583</v>
      </c>
      <c r="E34" t="s">
        <v>69</v>
      </c>
      <c r="L34" t="s">
        <v>68</v>
      </c>
      <c r="M34" t="s">
        <v>7</v>
      </c>
      <c r="N34">
        <v>465</v>
      </c>
      <c r="O34" t="s">
        <v>134</v>
      </c>
      <c r="R34">
        <f t="shared" si="0"/>
        <v>0</v>
      </c>
      <c r="S34" t="str">
        <f>AB2</f>
        <v>iLive_Left_Button</v>
      </c>
      <c r="T34" t="str">
        <f>CONCATENATE(BIN2HEX(CONCATENATE(AC4,AC5,AC6,AC7,AC8,AC9,AC10,AC11),2),BIN2HEX(CONCATENATE(AC12,AC13,AC14,AC15,AC16,AC17,AC18,AC19),2),BIN2HEX(CONCATENATE(AC20,AC21,AC22,AC23,AC24,AC25,AC26,AC27,),2),BIN2HEX(CONCATENATE(AC28,AC29,AC30,AC31,AC32,AC33,AC34,AC35),2))</f>
        <v>00FF48B7</v>
      </c>
      <c r="X34">
        <v>1620</v>
      </c>
      <c r="Y34">
        <f t="shared" si="13"/>
        <v>1</v>
      </c>
      <c r="Z34">
        <v>1635</v>
      </c>
      <c r="AA34">
        <f t="shared" si="15"/>
        <v>1</v>
      </c>
      <c r="AB34">
        <v>1614</v>
      </c>
      <c r="AC34">
        <f t="shared" si="16"/>
        <v>1</v>
      </c>
      <c r="AD34">
        <v>1642</v>
      </c>
      <c r="AE34">
        <f t="shared" si="17"/>
        <v>1</v>
      </c>
      <c r="AF34">
        <v>1609</v>
      </c>
      <c r="AG34">
        <f t="shared" si="18"/>
        <v>1</v>
      </c>
      <c r="AH34">
        <v>1637</v>
      </c>
      <c r="AI34">
        <f t="shared" si="19"/>
        <v>1</v>
      </c>
      <c r="AJ34">
        <v>1639</v>
      </c>
      <c r="AK34">
        <f t="shared" si="20"/>
        <v>1</v>
      </c>
      <c r="AL34">
        <v>1608</v>
      </c>
      <c r="AM34">
        <f t="shared" si="21"/>
        <v>1</v>
      </c>
      <c r="AN34">
        <v>526</v>
      </c>
      <c r="AO34">
        <f t="shared" si="22"/>
        <v>0</v>
      </c>
      <c r="AP34">
        <v>1636</v>
      </c>
      <c r="AQ34">
        <f t="shared" si="23"/>
        <v>1</v>
      </c>
      <c r="AS34">
        <v>437</v>
      </c>
      <c r="AT34">
        <f t="shared" si="14"/>
        <v>0</v>
      </c>
      <c r="AU34">
        <v>434</v>
      </c>
      <c r="AV34">
        <f t="shared" si="4"/>
        <v>0</v>
      </c>
      <c r="AW34">
        <v>442</v>
      </c>
      <c r="AX34">
        <f t="shared" si="5"/>
        <v>0</v>
      </c>
      <c r="AY34">
        <v>436</v>
      </c>
      <c r="AZ34">
        <f t="shared" si="6"/>
        <v>0</v>
      </c>
      <c r="BB34">
        <f t="shared" si="7"/>
        <v>0</v>
      </c>
      <c r="BD34">
        <f t="shared" si="8"/>
        <v>0</v>
      </c>
      <c r="BF34">
        <f t="shared" si="9"/>
        <v>0</v>
      </c>
      <c r="BH34">
        <f t="shared" si="10"/>
        <v>0</v>
      </c>
      <c r="BI34">
        <v>1547</v>
      </c>
      <c r="BJ34">
        <f t="shared" si="11"/>
        <v>1</v>
      </c>
      <c r="BK34">
        <v>1577</v>
      </c>
      <c r="BL34">
        <f t="shared" si="12"/>
        <v>1</v>
      </c>
      <c r="BN34" t="s">
        <v>68</v>
      </c>
      <c r="BO34" t="s">
        <v>7</v>
      </c>
      <c r="BP34">
        <v>1547</v>
      </c>
      <c r="BQ34" t="s">
        <v>134</v>
      </c>
    </row>
    <row r="35" spans="2:69" x14ac:dyDescent="0.25">
      <c r="B35" t="s">
        <v>70</v>
      </c>
      <c r="C35" t="s">
        <v>7</v>
      </c>
      <c r="D35">
        <v>588</v>
      </c>
      <c r="E35" t="s">
        <v>71</v>
      </c>
      <c r="L35" t="s">
        <v>70</v>
      </c>
      <c r="M35" t="s">
        <v>7</v>
      </c>
      <c r="N35">
        <v>1579</v>
      </c>
      <c r="O35" t="s">
        <v>135</v>
      </c>
      <c r="R35">
        <f t="shared" si="0"/>
        <v>1</v>
      </c>
      <c r="S35" t="str">
        <f>AD2</f>
        <v>iLive_Right_Button</v>
      </c>
      <c r="T35" t="str">
        <f>CONCATENATE(BIN2HEX(CONCATENATE(AE4,AE5,AE6,AE7,AE8,AE9,AE10,AE11),2),BIN2HEX(CONCATENATE(AE12,AE13,AE14,AE15,AE16,AE17,AE18,AE19),2),BIN2HEX(CONCATENATE(AE20,AE21,AE22,AE23,AE24,AE25,AE26,AE27,),2),BIN2HEX(CONCATENATE(AE28,AE29,AE30,AE31,AE32,AE33,AE34,AE35),2))</f>
        <v>00FFC837</v>
      </c>
      <c r="X35">
        <v>1640</v>
      </c>
      <c r="Y35">
        <f t="shared" si="13"/>
        <v>1</v>
      </c>
      <c r="Z35">
        <v>1640</v>
      </c>
      <c r="AA35">
        <f t="shared" si="15"/>
        <v>1</v>
      </c>
      <c r="AB35">
        <v>1609</v>
      </c>
      <c r="AC35">
        <f t="shared" si="16"/>
        <v>1</v>
      </c>
      <c r="AD35">
        <v>1617</v>
      </c>
      <c r="AE35">
        <f t="shared" si="17"/>
        <v>1</v>
      </c>
      <c r="AF35">
        <v>1596</v>
      </c>
      <c r="AG35">
        <f t="shared" si="18"/>
        <v>1</v>
      </c>
      <c r="AH35">
        <v>1591</v>
      </c>
      <c r="AI35">
        <f t="shared" si="19"/>
        <v>1</v>
      </c>
      <c r="AJ35">
        <v>1635</v>
      </c>
      <c r="AK35">
        <f t="shared" si="20"/>
        <v>1</v>
      </c>
      <c r="AL35">
        <v>1592</v>
      </c>
      <c r="AM35">
        <f t="shared" si="21"/>
        <v>1</v>
      </c>
      <c r="AN35">
        <v>1636</v>
      </c>
      <c r="AO35">
        <f t="shared" si="22"/>
        <v>1</v>
      </c>
      <c r="AP35">
        <v>1622</v>
      </c>
      <c r="AQ35">
        <f t="shared" si="23"/>
        <v>1</v>
      </c>
      <c r="AS35">
        <v>1526</v>
      </c>
      <c r="AT35">
        <f t="shared" si="14"/>
        <v>1</v>
      </c>
      <c r="AU35">
        <v>1549</v>
      </c>
      <c r="AV35">
        <f t="shared" si="4"/>
        <v>1</v>
      </c>
      <c r="AW35">
        <v>1546</v>
      </c>
      <c r="AX35">
        <f t="shared" si="5"/>
        <v>1</v>
      </c>
      <c r="AY35">
        <v>1551</v>
      </c>
      <c r="AZ35">
        <f t="shared" si="6"/>
        <v>1</v>
      </c>
      <c r="BB35">
        <f t="shared" si="7"/>
        <v>0</v>
      </c>
      <c r="BD35">
        <f t="shared" si="8"/>
        <v>0</v>
      </c>
      <c r="BF35">
        <f t="shared" si="9"/>
        <v>0</v>
      </c>
      <c r="BH35">
        <f t="shared" si="10"/>
        <v>0</v>
      </c>
      <c r="BI35">
        <v>1518</v>
      </c>
      <c r="BJ35">
        <f t="shared" si="11"/>
        <v>1</v>
      </c>
      <c r="BK35">
        <v>1548</v>
      </c>
      <c r="BL35">
        <f t="shared" si="12"/>
        <v>1</v>
      </c>
      <c r="BN35" t="s">
        <v>70</v>
      </c>
      <c r="BO35" t="s">
        <v>7</v>
      </c>
      <c r="BP35">
        <v>1518</v>
      </c>
      <c r="BQ35" t="s">
        <v>135</v>
      </c>
    </row>
    <row r="36" spans="2:69" x14ac:dyDescent="0.25">
      <c r="B36" t="s">
        <v>72</v>
      </c>
      <c r="C36" t="s">
        <v>7</v>
      </c>
      <c r="D36">
        <v>566</v>
      </c>
      <c r="E36" t="s">
        <v>73</v>
      </c>
      <c r="L36" t="s">
        <v>72</v>
      </c>
      <c r="M36" t="s">
        <v>7</v>
      </c>
      <c r="N36">
        <v>39868</v>
      </c>
      <c r="O36" t="s">
        <v>136</v>
      </c>
      <c r="S36" t="str">
        <f>AF2</f>
        <v>iLive_Select Button</v>
      </c>
      <c r="T36" t="str">
        <f>CONCATENATE(BIN2HEX(CONCATENATE(AG4,AG5,AG6,AG7,AG8,AG9,AG10,AG11),2),BIN2HEX(CONCATENATE(AG12,AG13,AG14,AG15,AG16,AG17,AG18,AG19),2),BIN2HEX(CONCATENATE(AG20,AG21,AG22,AG23,AG24,AG25,AG26,AG27,),2),BIN2HEX(CONCATENATE(AG28,AG29,AG30,AG31,AG32,AG33,AG34,AG35),2))</f>
        <v>00FF708F</v>
      </c>
      <c r="X36">
        <v>39282</v>
      </c>
      <c r="Z36">
        <v>39258</v>
      </c>
      <c r="AB36">
        <v>39249</v>
      </c>
      <c r="AD36">
        <v>39266</v>
      </c>
      <c r="AF36">
        <v>39251</v>
      </c>
      <c r="AH36">
        <v>39263</v>
      </c>
      <c r="AJ36">
        <v>39232</v>
      </c>
      <c r="AL36">
        <v>39251</v>
      </c>
      <c r="AN36">
        <v>39297</v>
      </c>
      <c r="AP36">
        <v>39266</v>
      </c>
      <c r="AS36">
        <v>48879</v>
      </c>
      <c r="AU36">
        <v>48879</v>
      </c>
      <c r="AW36">
        <v>48879</v>
      </c>
      <c r="AY36">
        <v>48879</v>
      </c>
      <c r="BI36">
        <v>48578</v>
      </c>
      <c r="BK36">
        <v>48578</v>
      </c>
      <c r="BN36" t="s">
        <v>72</v>
      </c>
      <c r="BO36" t="s">
        <v>7</v>
      </c>
      <c r="BP36">
        <v>48578</v>
      </c>
      <c r="BQ36" t="s">
        <v>136</v>
      </c>
    </row>
    <row r="37" spans="2:69" x14ac:dyDescent="0.25">
      <c r="B37" t="s">
        <v>74</v>
      </c>
      <c r="C37" t="s">
        <v>7</v>
      </c>
      <c r="D37">
        <v>8901</v>
      </c>
      <c r="E37" t="s">
        <v>75</v>
      </c>
      <c r="L37" t="s">
        <v>74</v>
      </c>
      <c r="M37" t="s">
        <v>7</v>
      </c>
      <c r="N37">
        <v>2196</v>
      </c>
      <c r="O37" t="s">
        <v>137</v>
      </c>
      <c r="S37" t="str">
        <f>AH2</f>
        <v>iLive_One_Button</v>
      </c>
      <c r="T37" t="str">
        <f>CONCATENATE(BIN2HEX(CONCATENATE(AI4,AI5,AI6,AI7,AI8,AI9,AI10,AI11),2),BIN2HEX(CONCATENATE(AI12,AI13,AI14,AI15,AI16,AI17,AI18,AI19),2),BIN2HEX(CONCATENATE(AI20,AI21,AI22,AI23,AI24,AI25,AI26,AI27,),2),BIN2HEX(CONCATENATE(AI28,AI29,AI30,AI31,AI32,AI33,AI34,AI35),2))</f>
        <v>00FF00FF</v>
      </c>
    </row>
    <row r="38" spans="2:69" x14ac:dyDescent="0.25">
      <c r="B38" t="s">
        <v>76</v>
      </c>
      <c r="C38" t="s">
        <v>7</v>
      </c>
      <c r="D38">
        <v>585</v>
      </c>
      <c r="E38" t="s">
        <v>77</v>
      </c>
      <c r="L38" t="s">
        <v>76</v>
      </c>
      <c r="M38" t="s">
        <v>7</v>
      </c>
      <c r="N38">
        <v>1575</v>
      </c>
      <c r="O38" t="s">
        <v>138</v>
      </c>
      <c r="S38" t="str">
        <f>AJ2</f>
        <v>iLive_Two_Button</v>
      </c>
      <c r="T38" t="str">
        <f>CONCATENATE(BIN2HEX(CONCATENATE(AK4,AK5,AK6,AK7,AK8,AK9,AK10,AK11),2),BIN2HEX(CONCATENATE(AK12,AK13,AK14,AK15,AK16,AK17,AK18,AK19),2),BIN2HEX(CONCATENATE(AK20,AK21,AK22,AK23,AK24,AK25,AK26,AK27,),2),BIN2HEX(CONCATENATE(AK28,AK29,AK30,AK31,AK32,AK33,AK34,AK35),2))</f>
        <v>00FF807F</v>
      </c>
      <c r="Z38" t="s">
        <v>0</v>
      </c>
      <c r="AA38" t="s">
        <v>1</v>
      </c>
      <c r="AB38" t="s">
        <v>209</v>
      </c>
      <c r="AC38" t="s">
        <v>2</v>
      </c>
    </row>
    <row r="39" spans="2:69" x14ac:dyDescent="0.25">
      <c r="B39" t="s">
        <v>78</v>
      </c>
      <c r="C39" t="s">
        <v>7</v>
      </c>
      <c r="D39">
        <v>59135</v>
      </c>
      <c r="E39" t="s">
        <v>79</v>
      </c>
      <c r="L39" t="s">
        <v>78</v>
      </c>
      <c r="M39" t="s">
        <v>7</v>
      </c>
      <c r="N39">
        <v>1548</v>
      </c>
      <c r="O39" t="s">
        <v>139</v>
      </c>
      <c r="S39" t="str">
        <f>AL2</f>
        <v>iLive_Three_Button</v>
      </c>
      <c r="T39" t="str">
        <f>CONCATENATE(BIN2HEX(CONCATENATE(AM4,AM5,AM6,AM7,AM8,AM9,AM10,AM11),2),BIN2HEX(CONCATENATE(AM12,AM13,AM14,AM15,AM16,AM17,AM18,AM19),2),BIN2HEX(CONCATENATE(AM20,AM21,AM22,AM23,AM24,AM25,AM26,AM27,),2),BIN2HEX(CONCATENATE(AM28,AM29,AM30,AM31,AM32,AM33,AM34,AM35),2))</f>
        <v>00FF40BF</v>
      </c>
      <c r="Z39" t="s">
        <v>3</v>
      </c>
      <c r="AA39" t="s">
        <v>4</v>
      </c>
      <c r="AB39" t="s">
        <v>5</v>
      </c>
      <c r="AC39" t="s">
        <v>5</v>
      </c>
    </row>
    <row r="40" spans="2:69" x14ac:dyDescent="0.25">
      <c r="B40" t="s">
        <v>80</v>
      </c>
      <c r="C40" t="s">
        <v>7</v>
      </c>
      <c r="D40">
        <v>27503</v>
      </c>
      <c r="E40" t="s">
        <v>81</v>
      </c>
      <c r="L40" t="s">
        <v>80</v>
      </c>
      <c r="M40" t="s">
        <v>7</v>
      </c>
      <c r="N40">
        <v>1576</v>
      </c>
      <c r="O40" t="s">
        <v>140</v>
      </c>
      <c r="S40" t="str">
        <f>AN2</f>
        <v>iLive_Stop_Button</v>
      </c>
      <c r="T40" t="str">
        <f>CONCATENATE(BIN2HEX(CONCATENATE(AO4,AO5,AO6,AO7,AO8,AO9,AO10,AO11),2),BIN2HEX(CONCATENATE(AO12,AO13,AO14,AO15,AO16,AO17,AO18,AO19),2),BIN2HEX(CONCATENATE(AO20,AO21,AO22,AO23,AO24,AO25,AO26,AO27,),2),BIN2HEX(CONCATENATE(AO28,AO29,AO30,AO31,AO32,AO33,AO34,AO35),2))</f>
        <v>00FFA25D</v>
      </c>
      <c r="Z40" t="s">
        <v>102</v>
      </c>
      <c r="AA40" t="s">
        <v>4</v>
      </c>
      <c r="AB40" t="s">
        <v>103</v>
      </c>
      <c r="AC40" t="s">
        <v>103</v>
      </c>
    </row>
    <row r="41" spans="2:69" x14ac:dyDescent="0.25">
      <c r="B41" t="s">
        <v>82</v>
      </c>
      <c r="C41" t="s">
        <v>7</v>
      </c>
      <c r="D41">
        <v>65159</v>
      </c>
      <c r="E41" t="s">
        <v>83</v>
      </c>
      <c r="L41" t="s">
        <v>82</v>
      </c>
      <c r="M41" t="s">
        <v>7</v>
      </c>
      <c r="N41">
        <v>411</v>
      </c>
      <c r="O41" t="s">
        <v>141</v>
      </c>
      <c r="S41" t="str">
        <f>AP2</f>
        <v>iLive_Menu_Button</v>
      </c>
      <c r="T41" t="str">
        <f>CONCATENATE(BIN2HEX(CONCATENATE(AQ4,AQ5,AQ6,AQ7,AQ8,AQ9,AQ10,AQ11),2),BIN2HEX(CONCATENATE(AQ12,AQ13,AQ14,AQ15,AQ16,AQ17,AQ18,AQ19),2),BIN2HEX(CONCATENATE(AQ20,AQ21,AQ22,AQ23,AQ24,AQ25,AQ26,AQ27,),2),BIN2HEX(CONCATENATE(AQ28,AQ29,AQ30,AQ31,AQ32,AQ33,AQ34,AQ35),2))</f>
        <v>00FF9867</v>
      </c>
      <c r="AA41" t="s">
        <v>6</v>
      </c>
      <c r="AB41" t="s">
        <v>7</v>
      </c>
      <c r="AC41">
        <v>4367</v>
      </c>
      <c r="AD41" t="s">
        <v>103</v>
      </c>
    </row>
    <row r="42" spans="2:69" x14ac:dyDescent="0.25">
      <c r="B42" t="s">
        <v>84</v>
      </c>
      <c r="C42" t="s">
        <v>7</v>
      </c>
      <c r="D42">
        <v>64279</v>
      </c>
      <c r="E42" t="s">
        <v>85</v>
      </c>
      <c r="L42" t="s">
        <v>84</v>
      </c>
      <c r="M42" t="s">
        <v>7</v>
      </c>
      <c r="N42">
        <v>410</v>
      </c>
      <c r="O42" t="s">
        <v>142</v>
      </c>
      <c r="AA42" t="s">
        <v>8</v>
      </c>
      <c r="AB42" t="s">
        <v>7</v>
      </c>
      <c r="AC42">
        <v>523</v>
      </c>
      <c r="AD42" t="s">
        <v>104</v>
      </c>
    </row>
    <row r="43" spans="2:69" x14ac:dyDescent="0.25">
      <c r="B43" t="s">
        <v>86</v>
      </c>
      <c r="C43" t="s">
        <v>7</v>
      </c>
      <c r="D43">
        <v>18346</v>
      </c>
      <c r="E43" t="s">
        <v>87</v>
      </c>
      <c r="L43" t="s">
        <v>86</v>
      </c>
      <c r="M43" t="s">
        <v>7</v>
      </c>
      <c r="N43">
        <v>435</v>
      </c>
      <c r="O43" t="s">
        <v>143</v>
      </c>
      <c r="AA43" t="s">
        <v>10</v>
      </c>
      <c r="AB43" t="s">
        <v>7</v>
      </c>
      <c r="AC43">
        <v>527</v>
      </c>
      <c r="AD43" t="s">
        <v>105</v>
      </c>
    </row>
    <row r="44" spans="2:69" x14ac:dyDescent="0.25">
      <c r="B44" t="s">
        <v>88</v>
      </c>
      <c r="C44" t="s">
        <v>7</v>
      </c>
      <c r="D44">
        <v>65503</v>
      </c>
      <c r="E44" t="s">
        <v>89</v>
      </c>
      <c r="L44" t="s">
        <v>88</v>
      </c>
      <c r="M44" t="s">
        <v>7</v>
      </c>
      <c r="N44">
        <v>414</v>
      </c>
      <c r="O44" t="s">
        <v>144</v>
      </c>
      <c r="AA44" t="s">
        <v>12</v>
      </c>
      <c r="AB44" t="s">
        <v>7</v>
      </c>
      <c r="AC44">
        <v>497</v>
      </c>
      <c r="AD44" t="s">
        <v>106</v>
      </c>
    </row>
    <row r="45" spans="2:69" x14ac:dyDescent="0.25">
      <c r="B45" t="s">
        <v>90</v>
      </c>
      <c r="C45" t="s">
        <v>7</v>
      </c>
      <c r="D45">
        <v>57071</v>
      </c>
      <c r="E45" t="s">
        <v>91</v>
      </c>
      <c r="L45" t="s">
        <v>90</v>
      </c>
      <c r="M45" t="s">
        <v>7</v>
      </c>
      <c r="N45">
        <v>413</v>
      </c>
      <c r="O45" t="s">
        <v>145</v>
      </c>
      <c r="AA45" t="s">
        <v>14</v>
      </c>
      <c r="AB45" t="s">
        <v>7</v>
      </c>
      <c r="AC45">
        <v>471</v>
      </c>
      <c r="AD45" t="s">
        <v>107</v>
      </c>
    </row>
    <row r="46" spans="2:69" x14ac:dyDescent="0.25">
      <c r="B46" t="s">
        <v>92</v>
      </c>
      <c r="C46" t="s">
        <v>7</v>
      </c>
      <c r="D46">
        <v>32747</v>
      </c>
      <c r="E46" t="s">
        <v>93</v>
      </c>
      <c r="L46" t="s">
        <v>92</v>
      </c>
      <c r="M46" t="s">
        <v>7</v>
      </c>
      <c r="N46">
        <v>1573</v>
      </c>
      <c r="O46" t="s">
        <v>146</v>
      </c>
      <c r="AA46" t="s">
        <v>16</v>
      </c>
      <c r="AB46" t="s">
        <v>7</v>
      </c>
      <c r="AC46">
        <v>499</v>
      </c>
      <c r="AD46" t="s">
        <v>108</v>
      </c>
    </row>
    <row r="47" spans="2:69" x14ac:dyDescent="0.25">
      <c r="B47" t="s">
        <v>94</v>
      </c>
      <c r="C47" t="s">
        <v>7</v>
      </c>
      <c r="D47">
        <v>36422</v>
      </c>
      <c r="E47" t="s">
        <v>95</v>
      </c>
      <c r="L47" t="s">
        <v>94</v>
      </c>
      <c r="M47" t="s">
        <v>7</v>
      </c>
      <c r="N47">
        <v>1545</v>
      </c>
      <c r="O47" t="s">
        <v>147</v>
      </c>
      <c r="AA47" t="s">
        <v>18</v>
      </c>
      <c r="AB47" t="s">
        <v>7</v>
      </c>
      <c r="AC47">
        <v>498</v>
      </c>
      <c r="AD47" t="s">
        <v>109</v>
      </c>
    </row>
    <row r="48" spans="2:69" x14ac:dyDescent="0.25">
      <c r="B48" t="s">
        <v>96</v>
      </c>
      <c r="C48" t="s">
        <v>7</v>
      </c>
      <c r="D48">
        <v>49232</v>
      </c>
      <c r="E48" t="s">
        <v>97</v>
      </c>
      <c r="L48" t="s">
        <v>96</v>
      </c>
      <c r="M48" t="s">
        <v>7</v>
      </c>
      <c r="N48">
        <v>1574</v>
      </c>
      <c r="O48" t="s">
        <v>148</v>
      </c>
      <c r="AA48" t="s">
        <v>20</v>
      </c>
      <c r="AB48" t="s">
        <v>7</v>
      </c>
      <c r="AC48">
        <v>494</v>
      </c>
      <c r="AD48" t="s">
        <v>110</v>
      </c>
    </row>
    <row r="49" spans="1:30" x14ac:dyDescent="0.25">
      <c r="B49" t="s">
        <v>98</v>
      </c>
      <c r="C49" t="s">
        <v>7</v>
      </c>
      <c r="D49">
        <v>49216</v>
      </c>
      <c r="E49" t="s">
        <v>99</v>
      </c>
      <c r="L49" t="s">
        <v>98</v>
      </c>
      <c r="M49" t="s">
        <v>7</v>
      </c>
      <c r="N49">
        <v>410</v>
      </c>
      <c r="O49" t="s">
        <v>149</v>
      </c>
      <c r="AA49" t="s">
        <v>22</v>
      </c>
      <c r="AB49" t="s">
        <v>7</v>
      </c>
      <c r="AC49">
        <v>530</v>
      </c>
      <c r="AD49" t="s">
        <v>111</v>
      </c>
    </row>
    <row r="50" spans="1:30" x14ac:dyDescent="0.25">
      <c r="B50" t="s">
        <v>100</v>
      </c>
      <c r="C50" t="s">
        <v>7</v>
      </c>
      <c r="D50">
        <v>49214</v>
      </c>
      <c r="E50" t="s">
        <v>101</v>
      </c>
      <c r="L50" t="s">
        <v>100</v>
      </c>
      <c r="M50" t="s">
        <v>7</v>
      </c>
      <c r="N50">
        <v>410</v>
      </c>
      <c r="O50" t="s">
        <v>150</v>
      </c>
      <c r="AA50" t="s">
        <v>24</v>
      </c>
      <c r="AB50" t="s">
        <v>7</v>
      </c>
      <c r="AC50">
        <v>1615</v>
      </c>
      <c r="AD50" t="s">
        <v>112</v>
      </c>
    </row>
    <row r="51" spans="1:30" x14ac:dyDescent="0.25">
      <c r="A51" t="s">
        <v>102</v>
      </c>
      <c r="B51" t="s">
        <v>4</v>
      </c>
      <c r="C51" t="s">
        <v>103</v>
      </c>
      <c r="D51" t="s">
        <v>103</v>
      </c>
      <c r="AA51" t="s">
        <v>26</v>
      </c>
      <c r="AB51" t="s">
        <v>7</v>
      </c>
      <c r="AC51">
        <v>1590</v>
      </c>
      <c r="AD51" t="s">
        <v>113</v>
      </c>
    </row>
    <row r="52" spans="1:30" x14ac:dyDescent="0.25">
      <c r="B52" t="s">
        <v>6</v>
      </c>
      <c r="C52" t="s">
        <v>7</v>
      </c>
      <c r="D52">
        <v>4413</v>
      </c>
      <c r="E52" t="s">
        <v>103</v>
      </c>
      <c r="AA52" t="s">
        <v>28</v>
      </c>
      <c r="AB52" t="s">
        <v>7</v>
      </c>
      <c r="AC52">
        <v>1592</v>
      </c>
      <c r="AD52" t="s">
        <v>114</v>
      </c>
    </row>
    <row r="53" spans="1:30" x14ac:dyDescent="0.25">
      <c r="B53" t="s">
        <v>8</v>
      </c>
      <c r="C53" t="s">
        <v>7</v>
      </c>
      <c r="D53">
        <v>522</v>
      </c>
      <c r="E53" t="s">
        <v>104</v>
      </c>
      <c r="AA53" t="s">
        <v>30</v>
      </c>
      <c r="AB53" t="s">
        <v>7</v>
      </c>
      <c r="AC53">
        <v>1605</v>
      </c>
      <c r="AD53" t="s">
        <v>115</v>
      </c>
    </row>
    <row r="54" spans="1:30" x14ac:dyDescent="0.25">
      <c r="B54" t="s">
        <v>10</v>
      </c>
      <c r="C54" t="s">
        <v>7</v>
      </c>
      <c r="D54">
        <v>527</v>
      </c>
      <c r="E54" t="s">
        <v>105</v>
      </c>
      <c r="AA54" t="s">
        <v>32</v>
      </c>
      <c r="AB54" t="s">
        <v>7</v>
      </c>
      <c r="AC54">
        <v>1591</v>
      </c>
      <c r="AD54" t="s">
        <v>116</v>
      </c>
    </row>
    <row r="55" spans="1:30" x14ac:dyDescent="0.25">
      <c r="B55" t="s">
        <v>12</v>
      </c>
      <c r="C55" t="s">
        <v>7</v>
      </c>
      <c r="D55">
        <v>532</v>
      </c>
      <c r="E55" t="s">
        <v>106</v>
      </c>
      <c r="AA55" t="s">
        <v>34</v>
      </c>
      <c r="AB55" t="s">
        <v>7</v>
      </c>
      <c r="AC55">
        <v>1614</v>
      </c>
      <c r="AD55" t="s">
        <v>117</v>
      </c>
    </row>
    <row r="56" spans="1:30" x14ac:dyDescent="0.25">
      <c r="B56" t="s">
        <v>14</v>
      </c>
      <c r="C56" t="s">
        <v>7</v>
      </c>
      <c r="D56">
        <v>547</v>
      </c>
      <c r="E56" t="s">
        <v>107</v>
      </c>
      <c r="AA56" t="s">
        <v>36</v>
      </c>
      <c r="AB56" t="s">
        <v>7</v>
      </c>
      <c r="AC56">
        <v>1608</v>
      </c>
      <c r="AD56" t="s">
        <v>118</v>
      </c>
    </row>
    <row r="57" spans="1:30" x14ac:dyDescent="0.25">
      <c r="B57" t="s">
        <v>16</v>
      </c>
      <c r="C57" t="s">
        <v>7</v>
      </c>
      <c r="D57">
        <v>528</v>
      </c>
      <c r="E57" t="s">
        <v>108</v>
      </c>
      <c r="AA57" t="s">
        <v>38</v>
      </c>
      <c r="AB57" t="s">
        <v>7</v>
      </c>
      <c r="AC57">
        <v>1594</v>
      </c>
      <c r="AD57" t="s">
        <v>119</v>
      </c>
    </row>
    <row r="58" spans="1:30" x14ac:dyDescent="0.25">
      <c r="B58" t="s">
        <v>18</v>
      </c>
      <c r="C58" t="s">
        <v>7</v>
      </c>
      <c r="D58">
        <v>523</v>
      </c>
      <c r="E58" t="s">
        <v>109</v>
      </c>
      <c r="AA58" t="s">
        <v>40</v>
      </c>
      <c r="AB58" t="s">
        <v>7</v>
      </c>
      <c r="AC58">
        <v>499</v>
      </c>
      <c r="AD58" t="s">
        <v>120</v>
      </c>
    </row>
    <row r="59" spans="1:30" x14ac:dyDescent="0.25">
      <c r="B59" t="s">
        <v>20</v>
      </c>
      <c r="C59" t="s">
        <v>7</v>
      </c>
      <c r="D59">
        <v>549</v>
      </c>
      <c r="E59" t="s">
        <v>110</v>
      </c>
      <c r="AA59" t="s">
        <v>42</v>
      </c>
      <c r="AB59" t="s">
        <v>7</v>
      </c>
      <c r="AC59">
        <v>1595</v>
      </c>
      <c r="AD59" t="s">
        <v>121</v>
      </c>
    </row>
    <row r="60" spans="1:30" x14ac:dyDescent="0.25">
      <c r="B60" t="s">
        <v>22</v>
      </c>
      <c r="C60" t="s">
        <v>7</v>
      </c>
      <c r="D60">
        <v>528</v>
      </c>
      <c r="E60" t="s">
        <v>111</v>
      </c>
      <c r="AA60" t="s">
        <v>44</v>
      </c>
      <c r="AB60" t="s">
        <v>7</v>
      </c>
      <c r="AC60">
        <v>500</v>
      </c>
      <c r="AD60" t="s">
        <v>122</v>
      </c>
    </row>
    <row r="61" spans="1:30" x14ac:dyDescent="0.25">
      <c r="B61" t="s">
        <v>24</v>
      </c>
      <c r="C61" t="s">
        <v>7</v>
      </c>
      <c r="D61">
        <v>1613</v>
      </c>
      <c r="E61" t="s">
        <v>112</v>
      </c>
      <c r="AA61" t="s">
        <v>46</v>
      </c>
      <c r="AB61" t="s">
        <v>7</v>
      </c>
      <c r="AC61">
        <v>526</v>
      </c>
      <c r="AD61" t="s">
        <v>123</v>
      </c>
    </row>
    <row r="62" spans="1:30" x14ac:dyDescent="0.25">
      <c r="B62" t="s">
        <v>26</v>
      </c>
      <c r="C62" t="s">
        <v>7</v>
      </c>
      <c r="D62">
        <v>1644</v>
      </c>
      <c r="E62" t="s">
        <v>113</v>
      </c>
      <c r="AA62" t="s">
        <v>48</v>
      </c>
      <c r="AB62" t="s">
        <v>7</v>
      </c>
      <c r="AC62">
        <v>496</v>
      </c>
      <c r="AD62" t="s">
        <v>124</v>
      </c>
    </row>
    <row r="63" spans="1:30" x14ac:dyDescent="0.25">
      <c r="B63" t="s">
        <v>28</v>
      </c>
      <c r="C63" t="s">
        <v>7</v>
      </c>
      <c r="D63">
        <v>1638</v>
      </c>
      <c r="E63" t="s">
        <v>114</v>
      </c>
      <c r="AA63" t="s">
        <v>50</v>
      </c>
      <c r="AB63" t="s">
        <v>7</v>
      </c>
      <c r="AC63">
        <v>502</v>
      </c>
      <c r="AD63" t="s">
        <v>125</v>
      </c>
    </row>
    <row r="64" spans="1:30" x14ac:dyDescent="0.25">
      <c r="B64" t="s">
        <v>30</v>
      </c>
      <c r="C64" t="s">
        <v>7</v>
      </c>
      <c r="D64">
        <v>1614</v>
      </c>
      <c r="E64" t="s">
        <v>115</v>
      </c>
      <c r="AA64" t="s">
        <v>52</v>
      </c>
      <c r="AB64" t="s">
        <v>7</v>
      </c>
      <c r="AC64">
        <v>527</v>
      </c>
      <c r="AD64" t="s">
        <v>126</v>
      </c>
    </row>
    <row r="65" spans="2:30" x14ac:dyDescent="0.25">
      <c r="B65" t="s">
        <v>32</v>
      </c>
      <c r="C65" t="s">
        <v>7</v>
      </c>
      <c r="D65">
        <v>1634</v>
      </c>
      <c r="E65" t="s">
        <v>116</v>
      </c>
      <c r="AA65" t="s">
        <v>54</v>
      </c>
      <c r="AB65" t="s">
        <v>7</v>
      </c>
      <c r="AC65">
        <v>497</v>
      </c>
      <c r="AD65" t="s">
        <v>127</v>
      </c>
    </row>
    <row r="66" spans="2:30" x14ac:dyDescent="0.25">
      <c r="B66" t="s">
        <v>34</v>
      </c>
      <c r="C66" t="s">
        <v>7</v>
      </c>
      <c r="D66">
        <v>1639</v>
      </c>
      <c r="E66" t="s">
        <v>117</v>
      </c>
      <c r="AA66" t="s">
        <v>56</v>
      </c>
      <c r="AB66" t="s">
        <v>7</v>
      </c>
      <c r="AC66">
        <v>1608</v>
      </c>
      <c r="AD66" t="s">
        <v>128</v>
      </c>
    </row>
    <row r="67" spans="2:30" x14ac:dyDescent="0.25">
      <c r="B67" t="s">
        <v>36</v>
      </c>
      <c r="C67" t="s">
        <v>7</v>
      </c>
      <c r="D67">
        <v>1616</v>
      </c>
      <c r="E67" t="s">
        <v>118</v>
      </c>
      <c r="AA67" t="s">
        <v>58</v>
      </c>
      <c r="AB67" t="s">
        <v>7</v>
      </c>
      <c r="AC67">
        <v>498</v>
      </c>
      <c r="AD67" t="s">
        <v>129</v>
      </c>
    </row>
    <row r="68" spans="2:30" x14ac:dyDescent="0.25">
      <c r="B68" t="s">
        <v>38</v>
      </c>
      <c r="C68" t="s">
        <v>7</v>
      </c>
      <c r="D68">
        <v>1635</v>
      </c>
      <c r="E68" t="s">
        <v>119</v>
      </c>
      <c r="AA68" t="s">
        <v>60</v>
      </c>
      <c r="AB68" t="s">
        <v>7</v>
      </c>
      <c r="AC68">
        <v>1610</v>
      </c>
      <c r="AD68" t="s">
        <v>130</v>
      </c>
    </row>
    <row r="69" spans="2:30" x14ac:dyDescent="0.25">
      <c r="B69" t="s">
        <v>40</v>
      </c>
      <c r="C69" t="s">
        <v>7</v>
      </c>
      <c r="D69">
        <v>526</v>
      </c>
      <c r="E69" t="s">
        <v>120</v>
      </c>
      <c r="AA69" t="s">
        <v>62</v>
      </c>
      <c r="AB69" t="s">
        <v>7</v>
      </c>
      <c r="AC69">
        <v>1616</v>
      </c>
      <c r="AD69" t="s">
        <v>131</v>
      </c>
    </row>
    <row r="70" spans="2:30" x14ac:dyDescent="0.25">
      <c r="B70" t="s">
        <v>42</v>
      </c>
      <c r="C70" t="s">
        <v>7</v>
      </c>
      <c r="D70">
        <v>522</v>
      </c>
      <c r="E70" t="s">
        <v>121</v>
      </c>
      <c r="AA70" t="s">
        <v>64</v>
      </c>
      <c r="AB70" t="s">
        <v>7</v>
      </c>
      <c r="AC70">
        <v>1622</v>
      </c>
      <c r="AD70" t="s">
        <v>132</v>
      </c>
    </row>
    <row r="71" spans="2:30" x14ac:dyDescent="0.25">
      <c r="B71" t="s">
        <v>44</v>
      </c>
      <c r="C71" t="s">
        <v>7</v>
      </c>
      <c r="D71">
        <v>527</v>
      </c>
      <c r="E71" t="s">
        <v>122</v>
      </c>
      <c r="AA71" t="s">
        <v>66</v>
      </c>
      <c r="AB71" t="s">
        <v>7</v>
      </c>
      <c r="AC71">
        <v>1613</v>
      </c>
      <c r="AD71" t="s">
        <v>133</v>
      </c>
    </row>
    <row r="72" spans="2:30" x14ac:dyDescent="0.25">
      <c r="B72" t="s">
        <v>46</v>
      </c>
      <c r="C72" t="s">
        <v>7</v>
      </c>
      <c r="D72">
        <v>527</v>
      </c>
      <c r="E72" t="s">
        <v>123</v>
      </c>
      <c r="AA72" t="s">
        <v>68</v>
      </c>
      <c r="AB72" t="s">
        <v>7</v>
      </c>
      <c r="AC72">
        <v>1608</v>
      </c>
      <c r="AD72" t="s">
        <v>134</v>
      </c>
    </row>
    <row r="73" spans="2:30" x14ac:dyDescent="0.25">
      <c r="B73" t="s">
        <v>48</v>
      </c>
      <c r="C73" t="s">
        <v>7</v>
      </c>
      <c r="D73">
        <v>1637</v>
      </c>
      <c r="E73" t="s">
        <v>124</v>
      </c>
      <c r="AA73" t="s">
        <v>70</v>
      </c>
      <c r="AB73" t="s">
        <v>7</v>
      </c>
      <c r="AC73">
        <v>1592</v>
      </c>
      <c r="AD73" t="s">
        <v>135</v>
      </c>
    </row>
    <row r="74" spans="2:30" x14ac:dyDescent="0.25">
      <c r="B74" t="s">
        <v>50</v>
      </c>
      <c r="C74" t="s">
        <v>7</v>
      </c>
      <c r="D74">
        <v>527</v>
      </c>
      <c r="E74" t="s">
        <v>125</v>
      </c>
      <c r="AA74" t="s">
        <v>72</v>
      </c>
      <c r="AB74" t="s">
        <v>7</v>
      </c>
      <c r="AC74">
        <v>39251</v>
      </c>
      <c r="AD74" t="s">
        <v>136</v>
      </c>
    </row>
    <row r="75" spans="2:30" x14ac:dyDescent="0.25">
      <c r="B75" t="s">
        <v>52</v>
      </c>
      <c r="C75" t="s">
        <v>7</v>
      </c>
      <c r="D75">
        <v>523</v>
      </c>
      <c r="E75" t="s">
        <v>126</v>
      </c>
      <c r="AA75" t="s">
        <v>74</v>
      </c>
      <c r="AB75" t="s">
        <v>7</v>
      </c>
      <c r="AC75">
        <v>2188</v>
      </c>
      <c r="AD75" t="s">
        <v>137</v>
      </c>
    </row>
    <row r="76" spans="2:30" x14ac:dyDescent="0.25">
      <c r="B76" t="s">
        <v>54</v>
      </c>
      <c r="C76" t="s">
        <v>7</v>
      </c>
      <c r="D76">
        <v>498</v>
      </c>
      <c r="E76" t="s">
        <v>127</v>
      </c>
      <c r="AA76" t="s">
        <v>76</v>
      </c>
      <c r="AB76" t="s">
        <v>7</v>
      </c>
      <c r="AC76">
        <v>61632</v>
      </c>
      <c r="AD76" t="s">
        <v>138</v>
      </c>
    </row>
    <row r="77" spans="2:30" x14ac:dyDescent="0.25">
      <c r="B77" t="s">
        <v>56</v>
      </c>
      <c r="C77" t="s">
        <v>7</v>
      </c>
      <c r="D77">
        <v>1643</v>
      </c>
      <c r="E77" t="s">
        <v>128</v>
      </c>
      <c r="AA77" t="s">
        <v>78</v>
      </c>
      <c r="AB77" t="s">
        <v>7</v>
      </c>
      <c r="AC77">
        <v>640</v>
      </c>
      <c r="AD77" t="s">
        <v>139</v>
      </c>
    </row>
    <row r="78" spans="2:30" x14ac:dyDescent="0.25">
      <c r="B78" t="s">
        <v>58</v>
      </c>
      <c r="C78" t="s">
        <v>7</v>
      </c>
      <c r="D78">
        <v>1618</v>
      </c>
      <c r="E78" t="s">
        <v>129</v>
      </c>
      <c r="AA78" t="s">
        <v>80</v>
      </c>
      <c r="AB78" t="s">
        <v>7</v>
      </c>
      <c r="AC78">
        <v>19472</v>
      </c>
      <c r="AD78" t="s">
        <v>140</v>
      </c>
    </row>
    <row r="79" spans="2:30" x14ac:dyDescent="0.25">
      <c r="B79" t="s">
        <v>60</v>
      </c>
      <c r="C79" t="s">
        <v>7</v>
      </c>
      <c r="D79">
        <v>1639</v>
      </c>
      <c r="E79" t="s">
        <v>130</v>
      </c>
      <c r="AA79" t="s">
        <v>82</v>
      </c>
      <c r="AB79" t="s">
        <v>7</v>
      </c>
      <c r="AC79">
        <v>8708</v>
      </c>
      <c r="AD79" t="s">
        <v>141</v>
      </c>
    </row>
    <row r="80" spans="2:30" x14ac:dyDescent="0.25">
      <c r="B80" t="s">
        <v>62</v>
      </c>
      <c r="C80" t="s">
        <v>7</v>
      </c>
      <c r="D80">
        <v>1644</v>
      </c>
      <c r="E80" t="s">
        <v>131</v>
      </c>
      <c r="AA80" t="s">
        <v>84</v>
      </c>
      <c r="AB80" t="s">
        <v>7</v>
      </c>
      <c r="AC80">
        <v>25600</v>
      </c>
      <c r="AD80" t="s">
        <v>142</v>
      </c>
    </row>
    <row r="81" spans="2:30" x14ac:dyDescent="0.25">
      <c r="B81" t="s">
        <v>64</v>
      </c>
      <c r="C81" t="s">
        <v>7</v>
      </c>
      <c r="D81">
        <v>530</v>
      </c>
      <c r="E81" t="s">
        <v>132</v>
      </c>
      <c r="AA81" t="s">
        <v>86</v>
      </c>
      <c r="AB81" t="s">
        <v>7</v>
      </c>
      <c r="AC81">
        <v>2696</v>
      </c>
      <c r="AD81" t="s">
        <v>143</v>
      </c>
    </row>
    <row r="82" spans="2:30" x14ac:dyDescent="0.25">
      <c r="B82" t="s">
        <v>66</v>
      </c>
      <c r="C82" t="s">
        <v>7</v>
      </c>
      <c r="D82">
        <v>1635</v>
      </c>
      <c r="E82" t="s">
        <v>133</v>
      </c>
      <c r="AA82" t="s">
        <v>88</v>
      </c>
      <c r="AB82" t="s">
        <v>7</v>
      </c>
      <c r="AC82">
        <v>2113</v>
      </c>
      <c r="AD82" t="s">
        <v>144</v>
      </c>
    </row>
    <row r="83" spans="2:30" x14ac:dyDescent="0.25">
      <c r="B83" t="s">
        <v>68</v>
      </c>
      <c r="C83" t="s">
        <v>7</v>
      </c>
      <c r="D83">
        <v>1620</v>
      </c>
      <c r="E83" t="s">
        <v>134</v>
      </c>
      <c r="AA83" t="s">
        <v>90</v>
      </c>
      <c r="AB83" t="s">
        <v>7</v>
      </c>
      <c r="AC83">
        <v>4640</v>
      </c>
      <c r="AD83" t="s">
        <v>145</v>
      </c>
    </row>
    <row r="84" spans="2:30" x14ac:dyDescent="0.25">
      <c r="B84" t="s">
        <v>70</v>
      </c>
      <c r="C84" t="s">
        <v>7</v>
      </c>
      <c r="D84">
        <v>1640</v>
      </c>
      <c r="E84" t="s">
        <v>135</v>
      </c>
      <c r="AA84" t="s">
        <v>92</v>
      </c>
      <c r="AB84" t="s">
        <v>7</v>
      </c>
      <c r="AC84">
        <v>40970</v>
      </c>
      <c r="AD84" t="s">
        <v>146</v>
      </c>
    </row>
    <row r="85" spans="2:30" x14ac:dyDescent="0.25">
      <c r="B85" t="s">
        <v>72</v>
      </c>
      <c r="C85" t="s">
        <v>7</v>
      </c>
      <c r="D85">
        <v>39282</v>
      </c>
      <c r="E85" t="s">
        <v>136</v>
      </c>
      <c r="AA85" t="s">
        <v>94</v>
      </c>
      <c r="AB85" t="s">
        <v>7</v>
      </c>
      <c r="AC85">
        <v>4870</v>
      </c>
      <c r="AD85" t="s">
        <v>147</v>
      </c>
    </row>
    <row r="86" spans="2:30" x14ac:dyDescent="0.25">
      <c r="B86" t="s">
        <v>74</v>
      </c>
      <c r="C86" t="s">
        <v>7</v>
      </c>
      <c r="D86">
        <v>2153</v>
      </c>
      <c r="E86" t="s">
        <v>137</v>
      </c>
      <c r="AA86" t="s">
        <v>96</v>
      </c>
      <c r="AB86" t="s">
        <v>7</v>
      </c>
      <c r="AC86">
        <v>50246</v>
      </c>
      <c r="AD86" t="s">
        <v>148</v>
      </c>
    </row>
    <row r="87" spans="2:30" x14ac:dyDescent="0.25">
      <c r="B87" t="s">
        <v>76</v>
      </c>
      <c r="C87" t="s">
        <v>7</v>
      </c>
      <c r="D87">
        <v>61632</v>
      </c>
      <c r="E87" t="s">
        <v>138</v>
      </c>
      <c r="AA87" t="s">
        <v>98</v>
      </c>
      <c r="AB87" t="s">
        <v>7</v>
      </c>
      <c r="AC87">
        <v>32866</v>
      </c>
      <c r="AD87" t="s">
        <v>149</v>
      </c>
    </row>
    <row r="88" spans="2:30" x14ac:dyDescent="0.25">
      <c r="B88" t="s">
        <v>78</v>
      </c>
      <c r="C88" t="s">
        <v>7</v>
      </c>
      <c r="D88">
        <v>640</v>
      </c>
      <c r="E88" t="s">
        <v>139</v>
      </c>
      <c r="AA88" t="s">
        <v>100</v>
      </c>
      <c r="AB88" t="s">
        <v>7</v>
      </c>
      <c r="AC88">
        <v>1156</v>
      </c>
      <c r="AD88" t="s">
        <v>150</v>
      </c>
    </row>
    <row r="89" spans="2:30" x14ac:dyDescent="0.25">
      <c r="B89" t="s">
        <v>80</v>
      </c>
      <c r="C89" t="s">
        <v>7</v>
      </c>
      <c r="D89">
        <v>19472</v>
      </c>
      <c r="E89" t="s">
        <v>140</v>
      </c>
    </row>
    <row r="90" spans="2:30" x14ac:dyDescent="0.25">
      <c r="B90" t="s">
        <v>82</v>
      </c>
      <c r="C90" t="s">
        <v>7</v>
      </c>
      <c r="D90">
        <v>8708</v>
      </c>
      <c r="E90" t="s">
        <v>141</v>
      </c>
    </row>
    <row r="91" spans="2:30" x14ac:dyDescent="0.25">
      <c r="B91" t="s">
        <v>84</v>
      </c>
      <c r="C91" t="s">
        <v>7</v>
      </c>
      <c r="D91">
        <v>25600</v>
      </c>
      <c r="E91" t="s">
        <v>142</v>
      </c>
    </row>
    <row r="92" spans="2:30" x14ac:dyDescent="0.25">
      <c r="B92" t="s">
        <v>86</v>
      </c>
      <c r="C92" t="s">
        <v>7</v>
      </c>
      <c r="D92">
        <v>2696</v>
      </c>
      <c r="E92" t="s">
        <v>143</v>
      </c>
    </row>
    <row r="93" spans="2:30" x14ac:dyDescent="0.25">
      <c r="B93" t="s">
        <v>88</v>
      </c>
      <c r="C93" t="s">
        <v>7</v>
      </c>
      <c r="D93">
        <v>2113</v>
      </c>
      <c r="E93" t="s">
        <v>144</v>
      </c>
    </row>
    <row r="94" spans="2:30" x14ac:dyDescent="0.25">
      <c r="B94" t="s">
        <v>90</v>
      </c>
      <c r="C94" t="s">
        <v>7</v>
      </c>
      <c r="D94">
        <v>4640</v>
      </c>
      <c r="E94" t="s">
        <v>145</v>
      </c>
    </row>
    <row r="95" spans="2:30" x14ac:dyDescent="0.25">
      <c r="B95" t="s">
        <v>92</v>
      </c>
      <c r="C95" t="s">
        <v>7</v>
      </c>
      <c r="D95">
        <v>40970</v>
      </c>
      <c r="E95" t="s">
        <v>146</v>
      </c>
    </row>
    <row r="96" spans="2:30" x14ac:dyDescent="0.25">
      <c r="B96" t="s">
        <v>94</v>
      </c>
      <c r="C96" t="s">
        <v>7</v>
      </c>
      <c r="D96">
        <v>4870</v>
      </c>
      <c r="E96" t="s">
        <v>147</v>
      </c>
    </row>
    <row r="97" spans="2:5" x14ac:dyDescent="0.25">
      <c r="B97" t="s">
        <v>96</v>
      </c>
      <c r="C97" t="s">
        <v>7</v>
      </c>
      <c r="D97">
        <v>50246</v>
      </c>
      <c r="E97" t="s">
        <v>148</v>
      </c>
    </row>
    <row r="98" spans="2:5" x14ac:dyDescent="0.25">
      <c r="B98" t="s">
        <v>98</v>
      </c>
      <c r="C98" t="s">
        <v>7</v>
      </c>
      <c r="D98">
        <v>32866</v>
      </c>
      <c r="E98" t="s">
        <v>149</v>
      </c>
    </row>
    <row r="99" spans="2:5" x14ac:dyDescent="0.25">
      <c r="B99" t="s">
        <v>100</v>
      </c>
      <c r="C99" t="s">
        <v>7</v>
      </c>
      <c r="D99">
        <v>1156</v>
      </c>
      <c r="E99" t="s">
        <v>150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Samsung S4</vt:lpstr>
      <vt:lpstr>iLive Remote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Falkinburg</dc:creator>
  <cp:lastModifiedBy>Walchko, Kevin J Maj USAF USAFA USAFA/DFEC</cp:lastModifiedBy>
  <dcterms:created xsi:type="dcterms:W3CDTF">2015-10-30T20:46:04Z</dcterms:created>
  <dcterms:modified xsi:type="dcterms:W3CDTF">2018-07-31T18:06:43Z</dcterms:modified>
</cp:coreProperties>
</file>