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sh\Desktop\UW Data Analytics Bootcamp\Module 1\Crowdfunding Analysis\"/>
    </mc:Choice>
  </mc:AlternateContent>
  <xr:revisionPtr revIDLastSave="0" documentId="13_ncr:1_{6CDFC179-F6B6-4304-834D-DA969E9306DA}" xr6:coauthVersionLast="47" xr6:coauthVersionMax="47" xr10:uidLastSave="{00000000-0000-0000-0000-000000000000}"/>
  <bookViews>
    <workbookView xWindow="28680" yWindow="-120" windowWidth="29040" windowHeight="15840" tabRatio="67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6" r:id="rId4"/>
    <sheet name="Chart1" sheetId="11" r:id="rId5"/>
    <sheet name="Successful US Kickstarters" sheetId="8" r:id="rId6"/>
    <sheet name="Failed US Kickstarters" sheetId="9" r:id="rId7"/>
    <sheet name="Dexcriptive Statistics" sheetId="10" r:id="rId8"/>
    <sheet name="Edinburgh Research" sheetId="7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10" l="1"/>
  <c r="B16" i="10"/>
  <c r="C15" i="10"/>
  <c r="B15" i="10"/>
  <c r="C14" i="10"/>
  <c r="B14" i="10"/>
  <c r="C13" i="10"/>
  <c r="B13" i="10"/>
  <c r="C7" i="10"/>
  <c r="B7" i="10"/>
  <c r="C6" i="10"/>
  <c r="C5" i="10"/>
  <c r="B6" i="10"/>
  <c r="B5" i="10"/>
  <c r="C4" i="10"/>
  <c r="B4" i="10"/>
  <c r="C12" i="10"/>
  <c r="B12" i="10"/>
  <c r="C11" i="10"/>
  <c r="B11" i="10"/>
  <c r="C3" i="10"/>
  <c r="B3" i="10"/>
  <c r="C2" i="10"/>
  <c r="B2" i="10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<sst xmlns="http://schemas.openxmlformats.org/spreadsheetml/2006/main" count="38339" uniqueCount="8398">
  <si>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</si>
  <si>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</si>
  <si>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</si>
  <si>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</si>
  <si>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</si>
  <si>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</si>
  <si>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</si>
  <si>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</si>
  <si>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</si>
  <si>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</si>
  <si>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</si>
  <si>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</si>
  <si>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</si>
  <si>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</si>
  <si>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</si>
  <si>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</si>
  <si>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</si>
  <si>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</si>
  <si>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</si>
  <si>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</si>
  <si>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</si>
  <si>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</si>
  <si>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</si>
  <si>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</si>
  <si>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</si>
  <si>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</si>
  <si>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</si>
  <si>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</si>
  <si>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</si>
  <si>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</si>
  <si>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</si>
  <si>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</si>
  <si>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</si>
  <si>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</si>
  <si>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</si>
  <si>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</si>
  <si>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</si>
  <si>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</si>
  <si>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</si>
  <si>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</si>
  <si>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</si>
  <si>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</si>
  <si>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</si>
  <si>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</si>
  <si>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</si>
  <si>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</si>
  <si>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</si>
  <si>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</si>
  <si>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</si>
  <si>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</si>
  <si>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</si>
  <si>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</si>
  <si>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</si>
  <si>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</si>
  <si>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</si>
  <si>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</si>
  <si>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</si>
  <si>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</si>
  <si>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</si>
  <si>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</si>
  <si>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</si>
  <si>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</si>
  <si>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</si>
  <si>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</si>
  <si>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</si>
  <si>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</si>
  <si>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</si>
  <si>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</si>
  <si>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</si>
  <si>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</si>
  <si>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</si>
  <si>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</si>
  <si>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</si>
  <si>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</si>
  <si>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</si>
  <si>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</si>
  <si>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</si>
  <si>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</si>
  <si>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</si>
  <si>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</si>
  <si>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</si>
  <si>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</si>
  <si>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</si>
  <si>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</si>
  <si>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</si>
  <si>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</si>
  <si>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</si>
  <si>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</si>
  <si>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</si>
  <si>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</si>
  <si>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</si>
  <si>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</si>
  <si>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</si>
  <si>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</si>
  <si>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</si>
  <si>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</si>
  <si>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</si>
  <si>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</si>
  <si>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</si>
  <si>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</si>
  <si>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</si>
  <si>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</si>
  <si>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</si>
  <si>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</si>
  <si>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</si>
  <si>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</si>
  <si>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</si>
  <si>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</si>
  <si>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</si>
  <si>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</si>
  <si>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</si>
  <si>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</si>
  <si>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</si>
  <si>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</si>
  <si>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</si>
  <si>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</si>
  <si>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</si>
  <si>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</si>
  <si>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</si>
  <si>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</si>
  <si>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</si>
  <si>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</si>
  <si>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</si>
  <si>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</si>
  <si>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</si>
  <si>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</si>
  <si>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</si>
  <si>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</si>
  <si>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</si>
  <si>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</si>
  <si>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</si>
  <si>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</si>
  <si>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</si>
  <si>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</si>
  <si>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</si>
  <si>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</si>
  <si>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</si>
  <si>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</si>
  <si>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</si>
  <si>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</si>
  <si>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</si>
  <si>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</si>
  <si>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</si>
  <si>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</si>
  <si>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</si>
  <si>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</si>
  <si>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</si>
  <si>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</si>
  <si>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</si>
  <si>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</si>
  <si>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</si>
  <si>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</si>
  <si>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</si>
  <si>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</si>
  <si>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</si>
  <si>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</si>
  <si>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</si>
  <si>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</si>
  <si>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</si>
  <si>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</si>
  <si>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</si>
  <si>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</si>
  <si>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</si>
  <si>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</si>
  <si>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</si>
  <si>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</si>
  <si>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</si>
  <si>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</si>
  <si>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</si>
  <si>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</si>
  <si>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</si>
  <si>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</si>
  <si>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</si>
  <si>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</si>
  <si>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</si>
  <si>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</si>
  <si>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</si>
  <si>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</si>
  <si>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</si>
  <si>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</si>
  <si>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</si>
  <si>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</si>
  <si>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</si>
  <si>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</si>
  <si>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</si>
  <si>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</si>
  <si>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</si>
  <si>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</si>
  <si>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</si>
  <si>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</si>
  <si>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</si>
  <si>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</si>
  <si>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</si>
  <si>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</si>
  <si>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</si>
  <si>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</si>
  <si>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</si>
  <si>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</si>
  <si>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</si>
  <si>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</si>
  <si>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</si>
  <si>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</si>
  <si>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</si>
  <si>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</si>
  <si>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</si>
  <si>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</si>
  <si>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</si>
  <si>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</si>
  <si>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</si>
  <si>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</si>
  <si>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</si>
  <si>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</si>
  <si>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</si>
  <si>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</si>
  <si>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</si>
  <si>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</si>
  <si>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</si>
  <si>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</si>
  <si>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</si>
  <si>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</si>
  <si>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</si>
  <si>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</si>
  <si>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</si>
  <si>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</si>
  <si>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</si>
  <si>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</si>
  <si>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</si>
  <si>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</si>
  <si>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</si>
  <si>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</si>
  <si>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</si>
  <si>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</si>
  <si>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</si>
  <si>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</si>
  <si>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</si>
  <si>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</si>
  <si>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</si>
  <si>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</si>
  <si>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</si>
  <si>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</si>
  <si>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</si>
  <si>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</si>
  <si>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</si>
  <si>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</si>
  <si>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</si>
  <si>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</si>
  <si>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</si>
  <si>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</si>
  <si>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</si>
  <si>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</si>
  <si>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</si>
  <si>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</si>
  <si>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</si>
  <si>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</si>
  <si>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</si>
  <si>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</si>
  <si>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</si>
  <si>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</si>
  <si>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</si>
  <si>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</si>
  <si>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</si>
  <si>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</si>
  <si>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</si>
  <si>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</si>
  <si>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</si>
  <si>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</si>
  <si>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</si>
  <si>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</si>
  <si>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</si>
  <si>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</si>
  <si>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</si>
  <si>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</si>
  <si>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</si>
  <si>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</si>
  <si>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</si>
  <si>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</si>
  <si>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</si>
  <si>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</si>
  <si>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</si>
  <si>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</si>
  <si>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</si>
  <si>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</si>
  <si>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</si>
  <si>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</si>
  <si>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</si>
  <si>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</si>
  <si>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</si>
  <si>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</si>
  <si>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</si>
  <si>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</si>
  <si>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</si>
  <si>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</si>
  <si>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</si>
  <si>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</si>
  <si>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</si>
  <si>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</si>
  <si>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</si>
  <si>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</si>
  <si>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</si>
  <si>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</si>
  <si>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</si>
  <si>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</si>
  <si>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</si>
  <si>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</si>
  <si>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</si>
  <si>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</si>
  <si>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</si>
  <si>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</si>
  <si>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</si>
  <si>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</si>
  <si>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</si>
  <si>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</si>
  <si>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</si>
  <si>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</si>
  <si>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</si>
  <si>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</si>
  <si>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</si>
  <si>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</si>
  <si>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</si>
  <si>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</si>
  <si>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</si>
  <si>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</si>
  <si>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</si>
  <si>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</si>
  <si>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</si>
  <si>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</si>
  <si>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</si>
  <si>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</si>
  <si>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</si>
  <si>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</si>
  <si>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</si>
  <si>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</si>
  <si>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</si>
  <si>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</si>
  <si>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</si>
  <si>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</si>
  <si>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</si>
  <si>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</si>
  <si>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</si>
  <si>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</si>
  <si>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</si>
  <si>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</si>
  <si>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</si>
  <si>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</si>
  <si>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</si>
  <si>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</si>
  <si>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</si>
  <si>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</si>
  <si>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</si>
  <si>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</si>
  <si>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</si>
  <si>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</si>
  <si>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</si>
  <si>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</si>
  <si>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</si>
  <si>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</si>
  <si>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</si>
  <si>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</si>
  <si>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</si>
  <si>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</si>
  <si>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</si>
  <si>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</si>
  <si>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</si>
  <si>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</si>
  <si>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</si>
  <si>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</si>
  <si>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</si>
  <si>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</si>
  <si>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</si>
  <si>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</si>
  <si>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</si>
  <si>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</si>
  <si>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</si>
  <si>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</si>
  <si>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</si>
  <si>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</si>
  <si>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</si>
  <si>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</si>
  <si>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</si>
  <si>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</si>
  <si>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</si>
  <si>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</si>
  <si>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</si>
  <si>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</si>
  <si>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</si>
  <si>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</si>
  <si>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</si>
  <si>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</si>
  <si>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</si>
  <si>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</si>
  <si>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</si>
  <si>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</si>
  <si>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</si>
  <si>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</si>
  <si>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</si>
  <si>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</si>
  <si>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</si>
  <si>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</si>
  <si>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</si>
  <si>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</si>
  <si>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</si>
  <si>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</si>
  <si>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</si>
  <si>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</si>
  <si>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</si>
  <si>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</si>
  <si>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</si>
  <si>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</si>
  <si>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</si>
  <si>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</si>
  <si>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</si>
  <si>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</si>
  <si>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</si>
  <si>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</si>
  <si>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</si>
  <si>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</si>
  <si>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</si>
  <si>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</si>
  <si>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</si>
  <si>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</si>
  <si>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</si>
  <si>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</si>
  <si>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</si>
  <si>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</si>
  <si>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</si>
  <si>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</si>
  <si>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</si>
  <si>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</si>
  <si>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</si>
  <si>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</si>
  <si>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</si>
  <si>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</si>
  <si>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</si>
  <si>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</si>
  <si>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</si>
  <si>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</si>
  <si>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</si>
  <si>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</si>
  <si>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</si>
  <si>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</si>
  <si>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</si>
  <si>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</si>
  <si>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</si>
  <si>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</si>
  <si>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</si>
  <si>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</si>
  <si>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</si>
  <si>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</si>
  <si>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</si>
  <si>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</si>
  <si>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</si>
  <si>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</si>
  <si>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</si>
  <si>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</si>
  <si>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</si>
  <si>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</si>
  <si>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</si>
  <si>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</si>
  <si>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</si>
  <si>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</si>
  <si>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</si>
  <si>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</si>
  <si>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</si>
  <si>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</si>
  <si>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</si>
  <si>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</si>
  <si>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</si>
  <si>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</si>
  <si>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</si>
  <si>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</si>
  <si>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</si>
  <si>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</si>
  <si>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</si>
  <si>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</si>
  <si>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</si>
  <si>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</si>
  <si>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</si>
  <si>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</si>
  <si>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</si>
  <si>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</si>
  <si>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</si>
  <si>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</si>
  <si>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</si>
  <si>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</si>
  <si>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</si>
  <si>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</si>
  <si>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</si>
  <si>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</si>
  <si>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</si>
  <si>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</si>
  <si>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</si>
  <si>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</si>
  <si>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</si>
  <si>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</si>
  <si>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</si>
  <si>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</si>
  <si>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</si>
  <si>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</si>
  <si>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</si>
  <si>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</si>
  <si>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</si>
  <si>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</si>
  <si>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</si>
  <si>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</si>
  <si>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</si>
  <si>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</si>
  <si>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</si>
  <si>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</si>
  <si>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</si>
  <si>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</si>
  <si>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</si>
  <si>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</si>
  <si>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</si>
  <si>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</si>
  <si>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</si>
  <si>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</si>
  <si>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</si>
  <si>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</si>
  <si>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</si>
  <si>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</si>
  <si>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</si>
  <si>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</si>
  <si>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</si>
  <si>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</si>
  <si>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</si>
  <si>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</si>
  <si>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</si>
  <si>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</si>
  <si>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</si>
  <si>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</si>
  <si>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</si>
  <si>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</si>
  <si>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</si>
  <si>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</si>
  <si>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</si>
  <si>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</si>
  <si>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</si>
  <si>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</si>
  <si>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</si>
  <si>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</si>
  <si>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</si>
  <si>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</si>
  <si>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</si>
  <si>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</si>
  <si>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</si>
  <si>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</si>
  <si>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</si>
  <si>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</si>
  <si>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</si>
  <si>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</si>
  <si>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</si>
  <si>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</si>
  <si>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</si>
  <si>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</si>
  <si>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</si>
  <si>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</si>
  <si>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</si>
  <si>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</si>
  <si>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</si>
  <si>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</si>
  <si>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</si>
  <si>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</si>
  <si>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</si>
  <si>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</si>
  <si>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</si>
  <si>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</si>
  <si>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</si>
  <si>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</si>
  <si>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</si>
  <si>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</si>
  <si>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</si>
  <si>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</si>
  <si>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</si>
  <si>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</si>
  <si>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</si>
  <si>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</si>
  <si>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</si>
  <si>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</si>
  <si>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</si>
  <si>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</si>
  <si>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</si>
  <si>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</si>
  <si>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</si>
  <si>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</si>
  <si>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</si>
  <si>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</si>
  <si>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</si>
  <si>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</si>
  <si>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</si>
  <si>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</si>
  <si>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</si>
  <si>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</si>
  <si>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</si>
  <si>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</si>
  <si>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</si>
  <si>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</si>
  <si>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</si>
  <si>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</si>
  <si>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</si>
  <si>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</si>
  <si>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</si>
  <si>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</si>
  <si>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</si>
  <si>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</si>
  <si>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</si>
  <si>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</si>
  <si>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</si>
  <si>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</si>
  <si>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</si>
  <si>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</si>
  <si>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</si>
  <si>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</si>
  <si>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</si>
  <si>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</si>
  <si>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</si>
  <si>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</si>
  <si>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</si>
  <si>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</si>
  <si>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</si>
  <si>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</si>
  <si>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</si>
  <si>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</si>
  <si>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</si>
  <si>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</si>
  <si>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</si>
  <si>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</si>
  <si>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</si>
  <si>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</si>
  <si>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</si>
  <si>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</si>
  <si>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</si>
  <si>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</si>
  <si>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</si>
  <si>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</si>
  <si>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</si>
  <si>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</si>
  <si>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</si>
  <si>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</si>
  <si>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</si>
  <si>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</si>
  <si>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</si>
  <si>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</si>
  <si>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</si>
  <si>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</si>
  <si>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</si>
  <si>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</si>
  <si>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</si>
  <si>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</si>
  <si>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</si>
  <si>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</si>
  <si>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</si>
  <si>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</si>
  <si>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</si>
  <si>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</si>
  <si>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</si>
  <si>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</si>
  <si>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</si>
  <si>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</si>
  <si>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</si>
  <si>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</si>
  <si>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</si>
  <si>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</si>
  <si>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</si>
  <si>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</si>
  <si>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</si>
  <si>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</si>
  <si>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</si>
  <si>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</si>
  <si>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</si>
  <si>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</si>
  <si>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</si>
  <si>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</si>
  <si>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</si>
  <si>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</si>
  <si>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</si>
  <si>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</si>
  <si>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</si>
  <si>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</si>
  <si>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</si>
  <si>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</si>
  <si>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</si>
  <si>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</si>
  <si>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</si>
  <si>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</si>
  <si>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</si>
  <si>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</si>
  <si>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</si>
  <si>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</si>
  <si>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</si>
  <si>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</si>
  <si>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</si>
  <si>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</si>
  <si>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</si>
  <si>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</si>
  <si>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</si>
  <si>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</si>
  <si>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</si>
  <si>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</si>
  <si>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</si>
  <si>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</si>
  <si>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</si>
  <si>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</si>
  <si>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</si>
  <si>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</si>
  <si>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</si>
  <si>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</si>
  <si>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</si>
  <si>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</si>
  <si>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</si>
  <si>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</si>
  <si>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</si>
  <si>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</si>
  <si>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</si>
  <si>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</si>
  <si>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</si>
  <si>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</si>
  <si>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</si>
  <si>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</si>
  <si>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</si>
  <si>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</si>
  <si>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</si>
  <si>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</si>
  <si>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</si>
  <si>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</si>
  <si>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</si>
  <si>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</si>
  <si>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</si>
  <si>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</si>
  <si>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</si>
  <si>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</si>
  <si>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</si>
  <si>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</si>
  <si>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</si>
  <si>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</si>
  <si>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</si>
  <si>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</si>
  <si>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</si>
  <si>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</si>
  <si>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</si>
  <si>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</si>
  <si>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</si>
  <si>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</si>
  <si>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</si>
  <si>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</si>
  <si>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</si>
  <si>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</si>
  <si>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</si>
  <si>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</si>
  <si>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</si>
  <si>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</si>
  <si>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</si>
  <si>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</si>
  <si>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</si>
  <si>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</si>
  <si>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</si>
  <si>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</si>
  <si>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</si>
  <si>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</si>
  <si>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</si>
  <si>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</si>
  <si>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</si>
  <si>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</si>
  <si>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</si>
  <si>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</si>
  <si>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</si>
  <si>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</si>
  <si>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</si>
  <si>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</si>
  <si>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</si>
  <si>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</si>
  <si>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</si>
  <si>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</si>
  <si>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</si>
  <si>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</si>
  <si>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</si>
  <si>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</si>
  <si>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</si>
  <si>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</si>
  <si>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</si>
  <si>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</si>
  <si>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</si>
  <si>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</si>
  <si>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</si>
  <si>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</si>
  <si>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</si>
  <si>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</si>
  <si>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</si>
  <si>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</si>
  <si>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</si>
  <si>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</si>
  <si>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</si>
  <si>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</si>
  <si>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</si>
  <si>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</si>
  <si>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</si>
  <si>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</si>
  <si>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</si>
  <si>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</si>
  <si>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</si>
  <si>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</si>
  <si>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</si>
  <si>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</si>
  <si>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</si>
  <si>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</si>
  <si>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</si>
  <si>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</si>
  <si>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</si>
  <si>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</si>
  <si>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</si>
  <si>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</si>
  <si>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</si>
  <si>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</si>
  <si>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</si>
  <si>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</si>
  <si>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</si>
  <si>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</si>
  <si>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</si>
  <si>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</si>
  <si>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</si>
  <si>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</si>
  <si>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</si>
  <si>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</si>
  <si>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</si>
  <si>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</si>
  <si>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</si>
  <si>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</si>
  <si>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</si>
  <si>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</si>
  <si>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</si>
  <si>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</si>
  <si>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</si>
  <si>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</si>
  <si>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</si>
  <si>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</si>
  <si>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</si>
  <si>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</si>
  <si>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</si>
  <si>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</si>
  <si>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</si>
  <si>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</si>
  <si>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</si>
  <si>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</si>
  <si>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</si>
  <si>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</si>
  <si>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</si>
  <si>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</si>
  <si>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</si>
  <si>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</si>
  <si>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</si>
  <si>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</si>
  <si>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</si>
  <si>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</si>
  <si>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</si>
  <si>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</si>
  <si>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</si>
  <si>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</si>
  <si>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</si>
  <si>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</si>
  <si>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</si>
  <si>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</si>
  <si>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</si>
  <si>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</si>
  <si>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</si>
  <si>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</si>
  <si>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</si>
  <si>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</si>
  <si>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</si>
  <si>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</si>
  <si>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</si>
  <si>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</si>
  <si>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</si>
  <si>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</si>
  <si>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</si>
  <si>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</si>
  <si>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</si>
  <si>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</si>
  <si>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</si>
  <si>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</si>
  <si>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</si>
  <si>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</si>
  <si>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</si>
  <si>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</si>
  <si>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</si>
  <si>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</si>
  <si>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</si>
  <si>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</si>
  <si>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</si>
  <si>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</si>
  <si>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</si>
  <si>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</si>
  <si>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</si>
  <si>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</si>
  <si>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</si>
  <si>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</si>
  <si>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</si>
  <si>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</si>
  <si>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</si>
  <si>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</si>
  <si>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</si>
  <si>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</si>
  <si>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</si>
  <si>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</si>
  <si>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</si>
  <si>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</si>
  <si>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</si>
  <si>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</si>
  <si>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</si>
  <si>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</si>
  <si>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</si>
  <si>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</si>
  <si>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</si>
  <si>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</si>
  <si>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</si>
  <si>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</si>
  <si>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</si>
  <si>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</si>
  <si>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</si>
  <si>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</si>
  <si>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</si>
  <si>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</si>
  <si>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</si>
  <si>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</si>
  <si>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</si>
  <si>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</si>
  <si>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</si>
  <si>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</si>
  <si>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</si>
  <si>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</si>
  <si>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</si>
  <si>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</si>
  <si>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</si>
  <si>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</si>
  <si>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</si>
  <si>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</si>
  <si>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</si>
  <si>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</si>
  <si>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</si>
  <si>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</si>
  <si>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</si>
  <si>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</si>
  <si>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</si>
  <si>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</si>
  <si>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</si>
  <si>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</si>
  <si>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</si>
  <si>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</si>
  <si>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</si>
  <si>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</si>
  <si>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</si>
  <si>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</si>
  <si>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</si>
  <si>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</si>
  <si>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</si>
  <si>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</si>
  <si>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</si>
  <si>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</si>
  <si>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</si>
  <si>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</si>
  <si>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</si>
  <si>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</si>
  <si>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</si>
  <si>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</si>
  <si>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</si>
  <si>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</si>
  <si>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</si>
  <si>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</si>
  <si>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</si>
  <si>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</si>
  <si>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</si>
  <si>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</si>
  <si>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</si>
  <si>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</si>
  <si>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</si>
  <si>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</si>
  <si>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</si>
  <si>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</si>
  <si>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</si>
  <si>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</si>
  <si>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</si>
  <si>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</si>
  <si>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</si>
  <si>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</si>
  <si>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</si>
  <si>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</si>
  <si>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</si>
  <si>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</si>
  <si>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</si>
  <si>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</si>
  <si>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</si>
  <si>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</si>
  <si>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</si>
  <si>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</si>
  <si>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</si>
  <si>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</si>
  <si>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</si>
  <si>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</si>
  <si>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</si>
  <si>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</si>
  <si>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</si>
  <si>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</si>
  <si>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</si>
  <si>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</si>
  <si>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</si>
  <si>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</si>
  <si>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</si>
  <si>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</si>
  <si>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</si>
  <si>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</si>
  <si>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</si>
  <si>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</si>
  <si>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</si>
  <si>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</si>
  <si>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</si>
  <si>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</si>
  <si>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</si>
  <si>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</si>
  <si>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</si>
  <si>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</si>
  <si>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</si>
  <si>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</si>
  <si>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</si>
  <si>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</si>
  <si>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</si>
  <si>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</si>
  <si>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</si>
  <si>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</si>
  <si>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</si>
  <si>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</si>
  <si>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</si>
  <si>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</si>
  <si>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</si>
  <si>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</si>
  <si>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</si>
  <si>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</si>
  <si>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</si>
  <si>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</si>
  <si>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</si>
  <si>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</si>
  <si>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</si>
  <si>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</si>
  <si>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</si>
  <si>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</si>
  <si>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</si>
  <si>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</si>
  <si>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</si>
  <si>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</si>
  <si>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</si>
  <si>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</si>
  <si>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</si>
  <si>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</si>
  <si>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</si>
  <si>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</si>
  <si>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</si>
  <si>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</si>
  <si>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</si>
  <si>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</si>
  <si>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</si>
  <si>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</si>
  <si>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</si>
  <si>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</si>
  <si>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</si>
  <si>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</si>
  <si>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</si>
  <si>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</si>
  <si>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</si>
  <si>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</si>
  <si>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</si>
  <si>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</si>
  <si>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</si>
  <si>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</si>
  <si>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</si>
  <si>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</si>
  <si>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</si>
  <si>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</si>
  <si>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</si>
  <si>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</si>
  <si>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</si>
  <si>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</si>
  <si>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</si>
  <si>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</si>
  <si>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</si>
  <si>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</si>
  <si>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</si>
  <si>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</si>
  <si>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</si>
  <si>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</si>
  <si>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</si>
  <si>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</si>
  <si>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</si>
  <si>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</si>
  <si>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</si>
  <si>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</si>
  <si>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</si>
  <si>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</si>
  <si>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</si>
  <si>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</si>
  <si>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</si>
  <si>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</si>
  <si>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</si>
  <si>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</si>
  <si>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</si>
  <si>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</si>
  <si>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</si>
  <si>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</si>
  <si>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</si>
  <si>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</si>
  <si>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</si>
  <si>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</si>
  <si>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</si>
  <si>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</si>
  <si>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</si>
  <si>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</si>
  <si>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</si>
  <si>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</si>
  <si>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</si>
  <si>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</si>
  <si>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</si>
  <si>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</si>
  <si>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</si>
  <si>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</si>
  <si>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</si>
  <si>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</si>
  <si>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</si>
  <si>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</si>
  <si>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</si>
  <si>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</si>
  <si>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</si>
  <si>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</si>
  <si>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</si>
  <si>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</si>
  <si>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</si>
  <si>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</si>
  <si>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</si>
  <si>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</si>
  <si>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</si>
  <si>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</si>
  <si>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</si>
  <si>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</si>
  <si>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</si>
  <si>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</si>
  <si>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</si>
  <si>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</si>
  <si>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</si>
  <si>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</si>
  <si>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</si>
  <si>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</si>
  <si>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</si>
  <si>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</si>
  <si>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</si>
  <si>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</si>
  <si>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</si>
  <si>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</si>
  <si>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</si>
  <si>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</si>
  <si>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</si>
  <si>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</si>
  <si>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</si>
  <si>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</si>
  <si>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</si>
  <si>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</si>
  <si>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</si>
  <si>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</si>
  <si>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</si>
  <si>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</si>
  <si>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</si>
  <si>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</si>
  <si>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</si>
  <si>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</si>
  <si>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</si>
  <si>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</si>
  <si>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</si>
  <si>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</si>
  <si>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</si>
  <si>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</si>
  <si>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</si>
  <si>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</si>
  <si>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</si>
  <si>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</si>
  <si>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</si>
  <si>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</si>
  <si>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</si>
  <si>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</si>
  <si>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</si>
  <si>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</si>
  <si>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</si>
  <si>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</si>
  <si>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</si>
  <si>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</si>
  <si>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</si>
  <si>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</si>
  <si>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</si>
  <si>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</si>
  <si>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</si>
  <si>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</si>
  <si>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</si>
  <si>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</si>
  <si>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</si>
  <si>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</si>
  <si>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</si>
  <si>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</si>
  <si>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</si>
  <si>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</si>
  <si>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</si>
  <si>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</si>
  <si>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</si>
  <si>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</si>
  <si>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</si>
  <si>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</si>
  <si>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</si>
  <si>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</si>
  <si>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</si>
  <si>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</si>
  <si>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</si>
  <si>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</si>
  <si>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</si>
  <si>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</si>
  <si>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</si>
  <si>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</si>
  <si>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</si>
  <si>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</si>
  <si>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</si>
  <si>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</si>
  <si>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</si>
  <si>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</si>
  <si>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</si>
  <si>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</si>
  <si>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</si>
  <si>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</si>
  <si>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</si>
  <si>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</si>
  <si>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</si>
  <si>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</si>
  <si>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</si>
  <si>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</si>
  <si>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</si>
  <si>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</si>
  <si>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</si>
  <si>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</si>
  <si>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</si>
  <si>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</si>
  <si>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</si>
  <si>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</si>
  <si>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</si>
  <si>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</si>
  <si>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</si>
  <si>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</si>
  <si>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</si>
  <si>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</si>
  <si>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</si>
  <si>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</si>
  <si>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</si>
  <si>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</si>
  <si>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</si>
  <si>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</si>
  <si>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</si>
  <si>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</si>
  <si>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</si>
  <si>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</si>
  <si>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</si>
  <si>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</si>
  <si>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</si>
  <si>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</si>
  <si>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</si>
  <si>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</si>
  <si>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</si>
  <si>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</si>
  <si>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</si>
  <si>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</si>
  <si>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</si>
  <si>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</si>
  <si>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</si>
  <si>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</si>
  <si>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</si>
  <si>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</si>
  <si>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</si>
  <si>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</si>
  <si>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</si>
  <si>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</si>
  <si>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</si>
  <si>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</si>
  <si>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</si>
  <si>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</si>
  <si>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</si>
  <si>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</si>
  <si>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</si>
  <si>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</si>
  <si>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</si>
  <si>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</si>
  <si>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</si>
  <si>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</si>
  <si>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</si>
  <si>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</si>
  <si>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</si>
  <si>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</si>
  <si>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</si>
  <si>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</si>
  <si>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</si>
  <si>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</si>
  <si>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</si>
  <si>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</si>
  <si>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</si>
  <si>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</si>
  <si>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</si>
  <si>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</si>
  <si>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</si>
  <si>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</si>
  <si>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</si>
  <si>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</si>
  <si>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</si>
  <si>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</si>
  <si>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</si>
  <si>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</si>
  <si>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</si>
  <si>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</si>
  <si>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</si>
  <si>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</si>
  <si>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</si>
  <si>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</si>
  <si>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</si>
  <si>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</si>
  <si>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</si>
  <si>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</si>
  <si>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</si>
  <si>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</si>
  <si>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</si>
  <si>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</si>
  <si>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</si>
  <si>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</si>
  <si>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</si>
  <si>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</si>
  <si>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</si>
  <si>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</si>
  <si>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</si>
  <si>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</si>
  <si>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</si>
  <si>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</si>
  <si>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</si>
  <si>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</si>
  <si>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</si>
  <si>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</si>
  <si>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</si>
  <si>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</si>
  <si>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</si>
  <si>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</si>
  <si>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</si>
  <si>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</si>
  <si>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</si>
  <si>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</si>
  <si>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</si>
  <si>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</si>
  <si>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</si>
  <si>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</si>
  <si>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</si>
  <si>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</si>
  <si>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</si>
  <si>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</si>
  <si>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</si>
  <si>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</si>
  <si>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</si>
  <si>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</si>
  <si>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</si>
  <si>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</si>
  <si>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</si>
  <si>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</si>
  <si>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</si>
  <si>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</si>
  <si>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</si>
  <si>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</si>
  <si>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</si>
  <si>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</si>
  <si>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</si>
  <si>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</si>
  <si>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</si>
  <si>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</si>
  <si>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</si>
  <si>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</si>
  <si>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</si>
  <si>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</si>
  <si>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</si>
  <si>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</si>
  <si>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</si>
  <si>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</si>
  <si>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</si>
  <si>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</si>
  <si>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</si>
  <si>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</si>
  <si>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</si>
  <si>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</si>
  <si>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</si>
  <si>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</si>
  <si>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</si>
  <si>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</si>
  <si>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</si>
  <si>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</si>
  <si>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</si>
  <si>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</si>
  <si>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</si>
  <si>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</si>
  <si>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</si>
  <si>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</si>
  <si>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</si>
  <si>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</si>
  <si>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</si>
  <si>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</si>
  <si>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</si>
  <si>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</si>
  <si>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</si>
  <si>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</si>
  <si>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</si>
  <si>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</si>
  <si>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</si>
  <si>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</si>
  <si>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</si>
  <si>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</si>
  <si>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</si>
  <si>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</si>
  <si>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</si>
  <si>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</si>
  <si>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</si>
  <si>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</si>
  <si>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</si>
  <si>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</si>
  <si>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</si>
  <si>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</si>
  <si>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</si>
  <si>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</si>
  <si>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</si>
  <si>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</si>
  <si>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</si>
  <si>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</si>
  <si>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</si>
  <si>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</si>
  <si>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</si>
  <si>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</si>
  <si>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</si>
  <si>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</si>
  <si>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</si>
  <si>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</si>
  <si>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</si>
  <si>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</si>
  <si>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</si>
  <si>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</si>
  <si>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</si>
  <si>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</si>
  <si>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</si>
  <si>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</si>
  <si>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</si>
  <si>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</si>
  <si>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</si>
  <si>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</si>
  <si>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</si>
  <si>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</si>
  <si>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</si>
  <si>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</si>
  <si>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</si>
  <si>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</si>
  <si>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</si>
  <si>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</si>
  <si>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</si>
  <si>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</si>
  <si>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</si>
  <si>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</si>
  <si>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</si>
  <si>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</si>
  <si>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</si>
  <si>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</si>
  <si>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</si>
  <si>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</si>
  <si>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</si>
  <si>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</si>
  <si>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</si>
  <si>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</si>
  <si>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</si>
  <si>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</si>
  <si>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</si>
  <si>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</si>
  <si>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</si>
  <si>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</si>
  <si>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</si>
  <si>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</si>
  <si>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</si>
  <si>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</si>
  <si>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</si>
  <si>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</si>
  <si>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</si>
  <si>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</si>
  <si>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</si>
  <si>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</si>
  <si>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</si>
  <si>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</si>
  <si>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</si>
  <si>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</si>
  <si>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</si>
  <si>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</si>
  <si>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</si>
  <si>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</si>
  <si>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</si>
  <si>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</si>
  <si>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</si>
  <si>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</si>
  <si>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</si>
  <si>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</si>
  <si>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</si>
  <si>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</si>
  <si>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</si>
  <si>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</si>
  <si>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</si>
  <si>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</si>
  <si>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</si>
  <si>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</si>
  <si>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</si>
  <si>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</si>
  <si>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</si>
  <si>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</si>
  <si>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</si>
  <si>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</si>
  <si>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</si>
  <si>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</si>
  <si>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</si>
  <si>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</si>
  <si>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</si>
  <si>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</si>
  <si>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</si>
  <si>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</si>
  <si>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</si>
  <si>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</si>
  <si>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</si>
  <si>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</si>
  <si>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</si>
  <si>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</si>
  <si>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</si>
  <si>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</si>
  <si>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</si>
  <si>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</si>
  <si>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</si>
  <si>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</si>
  <si>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</si>
  <si>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</si>
  <si>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</si>
  <si>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</si>
  <si>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</si>
  <si>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</si>
  <si>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</si>
  <si>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</si>
  <si>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</si>
  <si>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</si>
  <si>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</si>
  <si>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</si>
  <si>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</si>
  <si>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</si>
  <si>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</si>
  <si>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</si>
  <si>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</si>
  <si>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</si>
  <si>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</si>
  <si>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</si>
  <si>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</si>
  <si>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</si>
  <si>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</si>
  <si>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</si>
  <si>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</si>
  <si>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</si>
  <si>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</si>
  <si>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</si>
  <si>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</si>
  <si>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</si>
  <si>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</si>
  <si>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</si>
  <si>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</si>
  <si>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</si>
  <si>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</si>
  <si>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</si>
  <si>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</si>
  <si>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</si>
  <si>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</si>
  <si>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</si>
  <si>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</si>
  <si>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</si>
  <si>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</si>
  <si>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</si>
  <si>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</si>
  <si>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</si>
  <si>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</si>
  <si>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</si>
  <si>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</si>
  <si>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</si>
  <si>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</si>
  <si>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</si>
  <si>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</si>
  <si>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</si>
  <si>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</si>
  <si>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</si>
  <si>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</si>
  <si>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</si>
  <si>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</si>
  <si>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</si>
  <si>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</si>
  <si>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</si>
  <si>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</si>
  <si>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</si>
  <si>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</si>
  <si>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</si>
  <si>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</si>
  <si>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</si>
  <si>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</si>
  <si>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</si>
  <si>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</si>
  <si>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</si>
  <si>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</si>
  <si>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</si>
  <si>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</si>
  <si>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</si>
  <si>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</si>
  <si>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</si>
  <si>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</si>
  <si>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</si>
  <si>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</si>
  <si>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</si>
  <si>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</si>
  <si>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</si>
  <si>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</si>
  <si>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</si>
  <si>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</si>
  <si>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</si>
  <si>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</si>
  <si>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</si>
  <si>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</si>
  <si>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</si>
  <si>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</si>
  <si>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</si>
  <si>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</si>
  <si>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</si>
  <si>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</si>
  <si>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</si>
  <si>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</si>
  <si>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</si>
  <si>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</si>
  <si>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</si>
  <si>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</si>
  <si>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</si>
  <si>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</si>
  <si>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</si>
  <si>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</si>
  <si>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</si>
  <si>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</si>
  <si>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</si>
  <si>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</si>
  <si>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</si>
  <si>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</si>
  <si>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</si>
  <si>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</si>
  <si>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</si>
  <si>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</si>
  <si>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</si>
  <si>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</si>
  <si>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</si>
  <si>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</si>
  <si>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</si>
  <si>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</si>
  <si>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</si>
  <si>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</si>
  <si>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</si>
  <si>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</si>
  <si>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</si>
  <si>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</si>
  <si>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</si>
  <si>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</si>
  <si>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</si>
  <si>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</si>
  <si>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</si>
  <si>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</si>
  <si>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</si>
  <si>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</si>
  <si>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</si>
  <si>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</si>
  <si>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</si>
  <si>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</si>
  <si>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</si>
  <si>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</si>
  <si>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</si>
  <si>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</si>
  <si>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</si>
  <si>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</si>
  <si>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</si>
  <si>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</si>
  <si>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</si>
  <si>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</si>
  <si>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</si>
  <si>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</si>
  <si>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</si>
  <si>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</si>
  <si>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</si>
  <si>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</si>
  <si>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</si>
  <si>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</si>
  <si>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</si>
  <si>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</si>
  <si>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</si>
  <si>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</si>
  <si>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</si>
  <si>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</si>
  <si>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</si>
  <si>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</si>
  <si>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</si>
  <si>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</si>
  <si>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</si>
  <si>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</si>
  <si>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</si>
  <si>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</si>
  <si>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</si>
  <si>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</si>
  <si>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</si>
  <si>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</si>
  <si>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</si>
  <si>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</si>
  <si>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</si>
  <si>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</si>
  <si>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</si>
  <si>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</si>
  <si>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</si>
  <si>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</si>
  <si>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</si>
  <si>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</si>
  <si>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</si>
  <si>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</si>
  <si>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</si>
  <si>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</si>
  <si>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</si>
  <si>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</si>
  <si>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</si>
  <si>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</si>
  <si>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</si>
  <si>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</si>
  <si>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</si>
  <si>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</si>
  <si>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</si>
  <si>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</si>
  <si>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</si>
  <si>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</si>
  <si>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</si>
  <si>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</si>
  <si>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</si>
  <si>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</si>
  <si>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</si>
  <si>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</si>
  <si>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</si>
  <si>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</si>
  <si>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</si>
  <si>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</si>
  <si>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</si>
  <si>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</si>
  <si>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</si>
  <si>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</si>
  <si>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</si>
  <si>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</si>
  <si>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</si>
  <si>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</si>
  <si>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</si>
  <si>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</si>
  <si>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</si>
  <si>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</si>
  <si>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</si>
  <si>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</si>
  <si>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</si>
  <si>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</si>
  <si>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</si>
  <si>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</si>
  <si>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</si>
  <si>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</si>
  <si>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</si>
  <si>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</si>
  <si>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</si>
  <si>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</si>
  <si>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</si>
  <si>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</si>
  <si>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</si>
  <si>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</si>
  <si>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</si>
  <si>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</si>
  <si>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</si>
  <si>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</si>
  <si>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</si>
  <si>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</si>
  <si>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</si>
  <si>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</si>
  <si>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</si>
  <si>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</si>
  <si>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</si>
  <si>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</si>
  <si>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</si>
  <si>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</si>
  <si>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</si>
  <si>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</si>
  <si>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</si>
  <si>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</si>
  <si>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</si>
  <si>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</si>
  <si>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</si>
  <si>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</si>
  <si>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</si>
  <si>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</si>
  <si>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</si>
  <si>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</si>
  <si>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</si>
  <si>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</si>
  <si>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</si>
  <si>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</si>
  <si>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</si>
  <si>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</si>
  <si>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</si>
  <si>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</si>
  <si>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</si>
  <si>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</si>
  <si>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</si>
  <si>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</si>
  <si>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</si>
  <si>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</si>
  <si>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</si>
  <si>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</si>
  <si>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</si>
  <si>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</si>
  <si>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</si>
  <si>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</si>
  <si>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</si>
  <si>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</si>
  <si>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</si>
  <si>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</si>
  <si>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</si>
  <si>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</si>
  <si>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</si>
  <si>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</si>
  <si>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</si>
  <si>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</si>
  <si>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</si>
  <si>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</si>
  <si>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</si>
  <si>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</si>
  <si>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</si>
  <si>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</si>
  <si>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</si>
  <si>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</si>
  <si>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</si>
  <si>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</si>
  <si>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</si>
  <si>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</si>
  <si>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</si>
  <si>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</si>
  <si>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</si>
  <si>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</si>
  <si>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</si>
  <si>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</si>
  <si>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</si>
  <si>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</si>
  <si>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</si>
  <si>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</si>
  <si>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</si>
  <si>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</si>
  <si>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</si>
  <si>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</si>
  <si>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</si>
  <si>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</si>
  <si>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</si>
  <si>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</si>
  <si>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</si>
  <si>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</si>
  <si>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</si>
  <si>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</si>
  <si>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</si>
  <si>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</si>
  <si>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</si>
  <si>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</si>
  <si>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</si>
  <si>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</si>
  <si>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</si>
  <si>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</si>
  <si>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</si>
  <si>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</si>
  <si>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</si>
  <si>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</si>
  <si>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</si>
  <si>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</si>
  <si>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</si>
  <si>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</si>
  <si>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</si>
  <si>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</si>
  <si>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</si>
  <si>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</si>
  <si>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</si>
  <si>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</si>
  <si>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</si>
  <si>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</si>
  <si>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</si>
  <si>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</si>
  <si>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</si>
  <si>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</si>
  <si>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</si>
  <si>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</si>
  <si>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</si>
  <si>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</si>
  <si>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</si>
  <si>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</si>
  <si>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</si>
  <si>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</si>
  <si>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</si>
  <si>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</si>
  <si>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</si>
  <si>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</si>
  <si>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</si>
  <si>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</si>
  <si>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</si>
  <si>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</si>
  <si>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</si>
  <si>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</si>
  <si>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</si>
  <si>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</si>
  <si>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</si>
  <si>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</si>
  <si>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</si>
  <si>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</si>
  <si>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</si>
  <si>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</si>
  <si>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</si>
  <si>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</si>
  <si>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</si>
  <si>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</si>
  <si>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</si>
  <si>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</si>
  <si>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</si>
  <si>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</si>
  <si>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</si>
  <si>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</si>
  <si>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</si>
  <si>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</si>
  <si>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</si>
  <si>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</si>
  <si>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</si>
  <si>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</si>
  <si>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</si>
  <si>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</si>
  <si>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</si>
  <si>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</si>
  <si>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</si>
  <si>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</si>
  <si>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</si>
  <si>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</si>
  <si>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</si>
  <si>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</si>
  <si>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</si>
  <si>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</si>
  <si>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</si>
  <si>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</si>
  <si>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</si>
  <si>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</si>
  <si>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</si>
  <si>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</si>
  <si>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</si>
  <si>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</si>
  <si>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</si>
  <si>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</si>
  <si>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</si>
  <si>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</si>
  <si>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</si>
  <si>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</si>
  <si>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</si>
  <si>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</si>
  <si>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</si>
  <si>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</si>
  <si>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</si>
  <si>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</si>
  <si>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</si>
  <si>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</si>
  <si>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</si>
  <si>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</si>
  <si>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</si>
  <si>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</si>
  <si>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</si>
  <si>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</si>
  <si>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</si>
  <si>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</si>
  <si>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</si>
  <si>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</si>
  <si>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</si>
  <si>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</si>
  <si>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</si>
  <si>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</si>
  <si>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</si>
  <si>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</si>
  <si>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</si>
  <si>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</si>
  <si>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</si>
  <si>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</si>
  <si>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</si>
  <si>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</si>
  <si>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</si>
  <si>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</si>
  <si>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</si>
  <si>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</si>
  <si>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</si>
  <si>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</si>
  <si>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</si>
  <si>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</si>
  <si>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</si>
  <si>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</si>
  <si>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</si>
  <si>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</si>
  <si>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</si>
  <si>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</si>
  <si>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</si>
  <si>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</si>
  <si>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</si>
  <si>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</si>
  <si>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</si>
  <si>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</si>
  <si>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</si>
  <si>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</si>
  <si>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</si>
  <si>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</si>
  <si>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</si>
  <si>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</si>
  <si>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</si>
  <si>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</si>
  <si>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</si>
  <si>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</si>
  <si>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</si>
  <si>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</si>
  <si>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</si>
  <si>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</si>
  <si>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</si>
  <si>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</si>
  <si>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</si>
  <si>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</si>
  <si>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</si>
  <si>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</si>
  <si>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</si>
  <si>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</si>
  <si>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</si>
  <si>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</si>
  <si>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</si>
  <si>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</si>
  <si>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</si>
  <si>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</si>
  <si>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</si>
  <si>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</si>
  <si>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</si>
  <si>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</si>
  <si>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</si>
  <si>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</si>
  <si>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</si>
  <si>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</si>
  <si>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</si>
  <si>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</si>
  <si>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</si>
  <si>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</si>
  <si>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</si>
  <si>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</si>
  <si>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</si>
  <si>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</si>
  <si>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</si>
  <si>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</si>
  <si>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</si>
  <si>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</si>
  <si>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</si>
  <si>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</si>
  <si>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</si>
  <si>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</si>
  <si>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</si>
  <si>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</si>
  <si>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</si>
  <si>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</si>
  <si>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</si>
  <si>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</si>
  <si>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</si>
  <si>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</si>
  <si>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</si>
  <si>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</si>
  <si>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</si>
  <si>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</si>
  <si>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</si>
  <si>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</si>
  <si>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</si>
  <si>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</si>
  <si>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</si>
  <si>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</si>
  <si>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</si>
  <si>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</si>
  <si>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</si>
  <si>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</si>
  <si>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</si>
  <si>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</si>
  <si>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</si>
  <si>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</si>
  <si>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</si>
  <si>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</si>
  <si>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</si>
  <si>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</si>
  <si>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</si>
  <si>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</si>
  <si>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</si>
  <si>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</si>
  <si>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</si>
  <si>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</si>
  <si>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</si>
  <si>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</si>
  <si>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</si>
  <si>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</si>
  <si>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</si>
  <si>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</si>
  <si>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</si>
  <si>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</si>
  <si>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</si>
  <si>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</si>
  <si>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</si>
  <si>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</si>
  <si>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</si>
  <si>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</si>
  <si>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</si>
  <si>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</si>
  <si>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</si>
  <si>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</si>
  <si>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</si>
  <si>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</si>
  <si>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</si>
  <si>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</si>
  <si>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</si>
  <si>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</si>
  <si>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</si>
  <si>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</si>
  <si>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</si>
  <si>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</si>
  <si>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</si>
  <si>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</si>
  <si>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</si>
  <si>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</si>
  <si>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</si>
  <si>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</si>
  <si>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</si>
  <si>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</si>
  <si>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</si>
  <si>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</si>
  <si>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</si>
  <si>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</si>
  <si>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</si>
  <si>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</si>
  <si>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</si>
  <si>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</si>
  <si>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</si>
  <si>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</si>
  <si>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</si>
  <si>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</si>
  <si>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</si>
  <si>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</si>
  <si>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</si>
  <si>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</si>
  <si>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</si>
  <si>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</si>
  <si>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</si>
  <si>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</si>
  <si>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</si>
  <si>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</si>
  <si>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</si>
  <si>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</si>
  <si>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</si>
  <si>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</si>
  <si>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</si>
  <si>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</si>
  <si>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</si>
  <si>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</si>
  <si>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</si>
  <si>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</si>
  <si>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</si>
  <si>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</si>
  <si>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</si>
  <si>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</si>
  <si>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</si>
  <si>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</si>
  <si>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</si>
  <si>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</si>
  <si>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</si>
  <si>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</si>
  <si>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</si>
  <si>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</si>
  <si>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</si>
  <si>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</si>
  <si>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</si>
  <si>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</si>
  <si>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</si>
  <si>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</si>
  <si>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</si>
  <si>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</si>
  <si>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</si>
  <si>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</si>
  <si>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</si>
  <si>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</si>
  <si>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</si>
  <si>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</si>
  <si>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</si>
  <si>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</si>
  <si>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</si>
  <si>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</si>
  <si>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</si>
  <si>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</si>
  <si>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</si>
  <si>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</si>
  <si>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</si>
  <si>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</si>
  <si>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</si>
  <si>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</si>
  <si>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</si>
  <si>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</si>
  <si>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</si>
  <si>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</si>
  <si>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</si>
  <si>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</si>
  <si>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</si>
  <si>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</si>
  <si>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</si>
  <si>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</si>
  <si>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</si>
  <si>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</si>
  <si>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</si>
  <si>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</si>
  <si>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</si>
  <si>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</si>
  <si>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</si>
  <si>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</si>
  <si>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</si>
  <si>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</si>
  <si>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</si>
  <si>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</si>
  <si>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</si>
  <si>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</si>
  <si>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</si>
  <si>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</si>
  <si>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</si>
  <si>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</si>
  <si>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</si>
  <si>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</si>
  <si>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</si>
  <si>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</si>
  <si>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</si>
  <si>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</si>
  <si>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</si>
  <si>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</si>
  <si>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</si>
  <si>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</si>
  <si>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</si>
  <si>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</si>
  <si>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</si>
  <si>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</si>
  <si>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</si>
  <si>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</si>
  <si>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</si>
  <si>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</si>
  <si>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</si>
  <si>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</si>
  <si>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</si>
  <si>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</si>
  <si>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</si>
  <si>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</si>
  <si>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</si>
  <si>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</si>
  <si>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</si>
  <si>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</si>
  <si>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</si>
  <si>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</si>
  <si>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</si>
  <si>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</si>
  <si>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</si>
  <si>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</si>
  <si>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</si>
  <si>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</si>
  <si>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</si>
  <si>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</si>
  <si>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</si>
  <si>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</si>
  <si>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</si>
  <si>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</si>
  <si>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</si>
  <si>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</si>
  <si>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</si>
  <si>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</si>
  <si>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</si>
  <si>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</si>
  <si>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</si>
  <si>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</si>
  <si>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</si>
  <si>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</si>
  <si>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</si>
  <si>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</si>
  <si>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</si>
  <si>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</si>
  <si>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</si>
  <si>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</si>
  <si>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</si>
  <si>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</si>
  <si>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</si>
  <si>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</si>
  <si>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</si>
  <si>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</si>
  <si>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</si>
  <si>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</si>
  <si>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</si>
  <si>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</si>
  <si>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</si>
  <si>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</si>
  <si>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</si>
  <si>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</si>
  <si>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</si>
  <si>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</si>
  <si>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</si>
  <si>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</si>
  <si>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</si>
  <si>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</si>
  <si>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</si>
  <si>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</si>
  <si>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</si>
  <si>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</si>
  <si>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</si>
  <si>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</si>
  <si>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</si>
  <si>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</si>
  <si>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</si>
  <si>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</si>
  <si>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</si>
  <si>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</si>
  <si>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</si>
  <si>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</si>
  <si>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</si>
  <si>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</si>
  <si>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</si>
  <si>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</si>
  <si>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</si>
  <si>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</si>
  <si>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</si>
  <si>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</si>
  <si>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</si>
  <si>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</si>
  <si>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</si>
  <si>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</si>
  <si>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</si>
  <si>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</si>
  <si>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</si>
  <si>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</si>
  <si>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</si>
  <si>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</si>
  <si>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</si>
  <si>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</si>
  <si>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</si>
  <si>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</si>
  <si>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</si>
  <si>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</si>
  <si>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</si>
  <si>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</si>
  <si>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</si>
  <si>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</si>
  <si>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</si>
  <si>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</si>
  <si>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</si>
  <si>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</si>
  <si>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</si>
  <si>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</si>
  <si>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</si>
  <si>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</si>
  <si>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</si>
  <si>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</si>
  <si>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</si>
  <si>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</si>
  <si>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</si>
  <si>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</si>
  <si>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</si>
  <si>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</si>
  <si>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</si>
  <si>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</si>
  <si>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</si>
  <si>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</si>
  <si>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</si>
  <si>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</si>
  <si>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</si>
  <si>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</si>
  <si>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</si>
  <si>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</si>
  <si>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</si>
  <si>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</si>
  <si>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</si>
  <si>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</si>
  <si>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</si>
  <si>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</si>
  <si>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</si>
  <si>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</si>
  <si>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</si>
  <si>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</si>
  <si>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</si>
  <si>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</si>
  <si>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</si>
  <si>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</si>
  <si>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</si>
  <si>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</si>
  <si>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</si>
  <si>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</si>
  <si>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</si>
  <si>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</si>
  <si>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</si>
  <si>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</si>
  <si>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</si>
  <si>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</si>
  <si>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</si>
  <si>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</si>
  <si>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</si>
  <si>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</si>
  <si>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</si>
  <si>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</si>
  <si>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</si>
  <si>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</si>
  <si>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</si>
  <si>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</si>
  <si>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</si>
  <si>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</si>
  <si>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</si>
  <si>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</si>
  <si>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</si>
  <si>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</si>
  <si>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</si>
  <si>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</si>
  <si>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</si>
  <si>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</si>
  <si>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</si>
  <si>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</si>
  <si>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</si>
  <si>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</si>
  <si>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</si>
  <si>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</si>
  <si>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</si>
  <si>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</si>
  <si>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</si>
  <si>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</si>
  <si>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</si>
  <si>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</si>
  <si>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</si>
  <si>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</si>
  <si>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</si>
  <si>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</si>
  <si>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</si>
  <si>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</si>
  <si>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</si>
  <si>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</si>
  <si>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</si>
  <si>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</si>
  <si>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</si>
  <si>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</si>
  <si>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</si>
  <si>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</si>
  <si>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</si>
  <si>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</si>
  <si>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</si>
  <si>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</si>
  <si>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</si>
  <si>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</si>
  <si>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</si>
  <si>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</si>
  <si>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</si>
  <si>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</si>
  <si>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</si>
  <si>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</si>
  <si>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</si>
  <si>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</si>
  <si>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</si>
  <si>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</si>
  <si>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</si>
  <si>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</si>
  <si>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</si>
  <si>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</si>
  <si>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</si>
  <si>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</si>
  <si>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</si>
  <si>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</si>
  <si>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</si>
  <si>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</si>
  <si>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</si>
  <si>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</si>
  <si>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</si>
  <si>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</si>
  <si>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</si>
  <si>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</si>
  <si>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</si>
  <si>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</si>
  <si>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</si>
  <si>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</si>
  <si>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</si>
  <si>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</si>
  <si>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</si>
  <si>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</si>
  <si>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</si>
  <si>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</si>
  <si>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</si>
  <si>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</si>
  <si>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</si>
  <si>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</si>
  <si>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</si>
  <si>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</si>
  <si>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</si>
  <si>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</si>
  <si>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</si>
  <si>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</si>
  <si>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</si>
  <si>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</si>
  <si>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</si>
  <si>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</si>
  <si>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</si>
  <si>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</si>
  <si>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</si>
  <si>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</si>
  <si>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</si>
  <si>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</si>
  <si>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</si>
  <si>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</si>
  <si>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</si>
  <si>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</si>
  <si>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</si>
  <si>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</si>
  <si>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</si>
  <si>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</si>
  <si>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</si>
  <si>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</si>
  <si>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</si>
  <si>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</si>
  <si>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</si>
  <si>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</si>
  <si>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</si>
  <si>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</si>
  <si>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</si>
  <si>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</si>
  <si>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</si>
  <si>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</si>
  <si>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</si>
  <si>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</si>
  <si>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</si>
  <si>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</si>
  <si>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</si>
  <si>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</si>
  <si>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</si>
  <si>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</si>
  <si>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</si>
  <si>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</si>
  <si>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</si>
  <si>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</si>
  <si>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</si>
  <si>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</si>
  <si>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</si>
  <si>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</si>
  <si>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</si>
  <si>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</si>
  <si>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</si>
  <si>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</si>
  <si>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</si>
  <si>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</si>
  <si>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</si>
  <si>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</si>
  <si>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</si>
  <si>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</si>
  <si>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</si>
  <si>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</si>
  <si>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</si>
  <si>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</si>
  <si>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</si>
  <si>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</si>
  <si>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</si>
  <si>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</si>
  <si>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</si>
  <si>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</si>
  <si>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</si>
  <si>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</si>
  <si>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</si>
  <si>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</si>
  <si>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</si>
  <si>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</si>
  <si>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</si>
  <si>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</si>
  <si>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</si>
  <si>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</si>
  <si>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</si>
  <si>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</si>
  <si>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</si>
  <si>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</si>
  <si>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</si>
  <si>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</si>
  <si>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</si>
  <si>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</si>
  <si>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</si>
  <si>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</si>
  <si>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</si>
  <si>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</si>
  <si>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</si>
  <si>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</si>
  <si>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</si>
  <si>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</si>
  <si>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</si>
  <si>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</si>
  <si>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</si>
  <si>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</si>
  <si>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</si>
  <si>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</si>
  <si>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</si>
  <si>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</si>
  <si>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</si>
  <si>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</si>
  <si>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</si>
  <si>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</si>
  <si>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</si>
  <si>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</si>
  <si>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</si>
  <si>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</si>
  <si>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</si>
  <si>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</si>
  <si>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</si>
  <si>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</si>
  <si>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</si>
  <si>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</si>
  <si>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</si>
  <si>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</si>
  <si>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</si>
  <si>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</si>
  <si>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</si>
  <si>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</si>
  <si>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</si>
  <si>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</si>
  <si>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</si>
  <si>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</si>
  <si>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</si>
  <si>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</si>
  <si>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</si>
  <si>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</si>
  <si>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</si>
  <si>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</si>
  <si>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</si>
  <si>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</si>
  <si>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</si>
  <si>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</si>
  <si>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</si>
  <si>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</si>
  <si>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</si>
  <si>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</si>
  <si>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</si>
  <si>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</si>
  <si>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</si>
  <si>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</si>
  <si>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</si>
  <si>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</si>
  <si>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</si>
  <si>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</si>
  <si>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</si>
  <si>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</si>
  <si>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</si>
  <si>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</si>
  <si>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</si>
  <si>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</si>
  <si>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</si>
  <si>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</si>
  <si>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</si>
  <si>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</si>
  <si>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</si>
  <si>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</si>
  <si>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</si>
  <si>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</si>
  <si>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</si>
  <si>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</si>
  <si>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</si>
  <si>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</si>
  <si>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</si>
  <si>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</si>
  <si>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</si>
  <si>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</si>
  <si>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</si>
  <si>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</si>
  <si>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</si>
  <si>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</si>
  <si>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</si>
  <si>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</si>
  <si>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</si>
  <si>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</si>
  <si>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</si>
  <si>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</si>
  <si>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</si>
  <si>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</si>
  <si>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</si>
  <si>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</si>
  <si>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</si>
  <si>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</si>
  <si>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</si>
  <si>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</si>
  <si>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</si>
  <si>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</si>
  <si>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</si>
  <si>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</si>
  <si>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</si>
  <si>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</si>
  <si>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</si>
  <si>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</si>
  <si>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</si>
  <si>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</si>
  <si>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</si>
  <si>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</si>
  <si>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</si>
  <si>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</si>
  <si>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</si>
  <si>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</si>
  <si>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</si>
  <si>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</si>
  <si>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</si>
  <si>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</si>
  <si>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</si>
  <si>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</si>
  <si>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</si>
  <si>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</si>
  <si>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</si>
  <si>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</si>
  <si>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</si>
  <si>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</si>
  <si>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</si>
  <si>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</si>
  <si>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</si>
  <si>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</si>
  <si>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</si>
  <si>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</si>
  <si>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</si>
  <si>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</si>
  <si>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</si>
  <si>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</si>
  <si>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</si>
  <si>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</si>
  <si>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</si>
  <si>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</si>
  <si>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</si>
  <si>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</si>
  <si>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</si>
  <si>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</si>
  <si>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</si>
  <si>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</si>
  <si>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</si>
  <si>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</si>
  <si>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</si>
  <si>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</si>
  <si>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</si>
  <si>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</si>
  <si>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</si>
  <si>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</si>
  <si>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</si>
  <si>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</si>
  <si>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</si>
  <si>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</si>
  <si>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</si>
  <si>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</si>
  <si>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</si>
  <si>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</si>
  <si>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</si>
  <si>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</si>
  <si>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</si>
  <si>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</si>
  <si>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</si>
  <si>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</si>
  <si>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</si>
  <si>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</si>
  <si>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</si>
  <si>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</si>
  <si>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</si>
  <si>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</si>
  <si>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</si>
  <si>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</si>
  <si>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</si>
  <si>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</si>
  <si>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</si>
  <si>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</si>
  <si>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</si>
  <si>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</si>
  <si>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</si>
  <si>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</si>
  <si>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</si>
  <si>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</si>
  <si>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</si>
  <si>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</si>
  <si>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</si>
  <si>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</si>
  <si>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</si>
  <si>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</si>
  <si>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</si>
  <si>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</si>
  <si>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</si>
  <si>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</si>
  <si>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</si>
  <si>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</si>
  <si>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</si>
  <si>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</si>
  <si>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</si>
  <si>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</si>
  <si>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</si>
  <si>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</si>
  <si>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</si>
  <si>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</si>
  <si>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</si>
  <si>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</si>
  <si>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</si>
  <si>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</si>
  <si>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</si>
  <si>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</si>
  <si>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</si>
  <si>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</si>
  <si>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</si>
  <si>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</si>
  <si>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</si>
  <si>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</si>
  <si>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</si>
  <si>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</si>
  <si>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</si>
  <si>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</si>
  <si>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</si>
  <si>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</si>
  <si>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</si>
  <si>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</si>
  <si>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</si>
  <si>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</si>
  <si>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</si>
  <si>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</si>
  <si>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</si>
  <si>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</si>
  <si>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</si>
  <si>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</si>
  <si>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</si>
  <si>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</si>
  <si>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</si>
  <si>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</si>
  <si>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</si>
  <si>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</si>
  <si>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</si>
  <si>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</si>
  <si>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</si>
  <si>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</si>
  <si>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</si>
  <si>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</si>
  <si>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</si>
  <si>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</si>
  <si>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</si>
  <si>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</si>
  <si>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</si>
  <si>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</si>
  <si>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</si>
  <si>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</si>
  <si>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</si>
  <si>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</si>
  <si>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</si>
  <si>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</si>
  <si>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</si>
  <si>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</si>
  <si>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</si>
  <si>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</si>
  <si>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</si>
  <si>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</si>
  <si>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</si>
  <si>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</si>
  <si>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</si>
  <si>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</si>
  <si>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</si>
  <si>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</si>
  <si>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</si>
  <si>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</si>
  <si>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</si>
  <si>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</si>
  <si>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</si>
  <si>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</si>
  <si>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</si>
  <si>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</si>
  <si>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</si>
  <si>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</si>
  <si>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</si>
  <si>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</si>
  <si>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</si>
  <si>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</si>
  <si>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</si>
  <si>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</si>
  <si>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</si>
  <si>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</si>
  <si>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</si>
  <si>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</si>
  <si>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</si>
  <si>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</si>
  <si>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</si>
  <si>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</si>
  <si>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</si>
  <si>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</si>
  <si>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</si>
  <si>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</si>
  <si>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</si>
  <si>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</si>
  <si>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</si>
  <si>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</si>
  <si>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</si>
  <si>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</si>
  <si>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</si>
  <si>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</si>
  <si>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</si>
  <si>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</si>
  <si>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</si>
  <si>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</si>
  <si>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</si>
  <si>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</si>
  <si>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</si>
  <si>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</si>
  <si>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</si>
  <si>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</si>
  <si>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</si>
  <si>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</si>
  <si>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</si>
  <si>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</si>
  <si>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</si>
  <si>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</si>
  <si>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</si>
  <si>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</si>
  <si>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</si>
  <si>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</si>
  <si>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</si>
  <si>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</si>
  <si>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</si>
  <si>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</si>
  <si>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</si>
  <si>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</si>
  <si>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</si>
  <si>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</si>
  <si>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</si>
  <si>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</si>
  <si>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</si>
  <si>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</si>
  <si>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</si>
  <si>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</si>
  <si>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</si>
  <si>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</si>
  <si>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</si>
  <si>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</si>
  <si>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</si>
  <si>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</si>
  <si>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</si>
  <si>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</si>
  <si>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</si>
  <si>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</si>
  <si>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</si>
  <si>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</si>
  <si>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</si>
  <si>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</si>
  <si>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</si>
  <si>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</si>
  <si>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</si>
  <si>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</si>
  <si>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</si>
  <si>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</si>
  <si>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</si>
  <si>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</si>
  <si>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</si>
  <si>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</si>
  <si>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</si>
  <si>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</si>
  <si>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</si>
  <si>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</si>
  <si>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</si>
  <si>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</si>
  <si>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</si>
  <si>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</si>
  <si>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</si>
  <si>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</si>
  <si>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</si>
  <si>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</si>
  <si>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</si>
  <si>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</si>
  <si>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</si>
  <si>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</si>
  <si>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</si>
  <si>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</si>
  <si>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</si>
  <si>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</si>
  <si>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</si>
  <si>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</si>
  <si>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</si>
  <si>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</si>
  <si>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</si>
  <si>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</si>
  <si>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</si>
  <si>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</si>
  <si>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</si>
  <si>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</si>
  <si>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</si>
  <si>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</si>
  <si>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</si>
  <si>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</si>
  <si>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</si>
  <si>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</si>
  <si>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</si>
  <si>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</si>
  <si>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</si>
  <si>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</si>
  <si>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</si>
  <si>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</si>
  <si>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</si>
  <si>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</si>
  <si>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</si>
  <si>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</si>
  <si>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</si>
  <si>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</si>
  <si>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</si>
  <si>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</si>
  <si>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</si>
  <si>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</si>
  <si>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</si>
  <si>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</si>
  <si>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</si>
  <si>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</si>
  <si>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</si>
  <si>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</si>
  <si>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</si>
  <si>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</si>
  <si>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</si>
  <si>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</si>
  <si>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</si>
  <si>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</si>
  <si>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</si>
  <si>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</si>
  <si>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</si>
  <si>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</si>
  <si>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</si>
  <si>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</si>
  <si>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</si>
  <si>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</si>
  <si>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</si>
  <si>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</si>
  <si>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</si>
  <si>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</si>
  <si>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</si>
  <si>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</si>
  <si>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</si>
  <si>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</si>
  <si>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</si>
  <si>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</si>
  <si>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</si>
  <si>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</si>
  <si>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</si>
  <si>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</si>
  <si>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</si>
  <si>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</si>
  <si>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</si>
  <si>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</si>
  <si>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</si>
  <si>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</si>
  <si>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</si>
  <si>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</si>
  <si>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</si>
  <si>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</si>
  <si>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</si>
  <si>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</si>
  <si>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</si>
  <si>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</si>
  <si>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</si>
  <si>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</si>
  <si>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</si>
  <si>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</si>
  <si>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</si>
  <si>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</si>
  <si>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</si>
  <si>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</si>
  <si>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</si>
  <si>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</si>
  <si>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</si>
  <si>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</si>
  <si>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</si>
  <si>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</si>
  <si>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</si>
  <si>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</si>
  <si>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</si>
  <si>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</si>
  <si>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</si>
  <si>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</si>
  <si>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</si>
  <si>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</si>
  <si>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</si>
  <si>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</si>
  <si>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</si>
  <si>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</si>
  <si>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</si>
  <si>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</si>
  <si>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</si>
  <si>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</si>
  <si>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</si>
  <si>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</si>
  <si>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</si>
  <si>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</si>
  <si>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</si>
  <si>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</si>
  <si>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</si>
  <si>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</si>
  <si>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</si>
  <si>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</si>
  <si>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</si>
  <si>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</si>
  <si>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</si>
  <si>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</si>
  <si>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</si>
  <si>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</si>
  <si>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</si>
  <si>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</si>
  <si>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</si>
  <si>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</si>
  <si>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</si>
  <si>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</si>
  <si>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</si>
  <si>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</si>
  <si>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</si>
  <si>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</si>
  <si>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</si>
  <si>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</si>
  <si>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</si>
  <si>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</si>
  <si>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</si>
  <si>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</si>
  <si>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</si>
  <si>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</si>
  <si>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</si>
  <si>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</si>
  <si>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</si>
  <si>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</si>
  <si>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</si>
  <si>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</si>
  <si>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</si>
  <si>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</si>
  <si>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</si>
  <si>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</si>
  <si>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</si>
  <si>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</si>
  <si>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</si>
  <si>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</si>
  <si>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</si>
  <si>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</si>
  <si>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</si>
  <si>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</si>
  <si>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</si>
  <si>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</si>
  <si>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</si>
  <si>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</si>
  <si>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</si>
  <si>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</si>
  <si>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</si>
  <si>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</si>
  <si>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</si>
  <si>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</si>
  <si>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</si>
  <si>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</si>
  <si>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</si>
  <si>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</si>
  <si>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</si>
  <si>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</si>
  <si>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</si>
  <si>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</si>
  <si>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</si>
  <si>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</si>
  <si>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</si>
  <si>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</si>
  <si>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</si>
  <si>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</si>
  <si>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</si>
  <si>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</si>
  <si>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</si>
  <si>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</si>
  <si>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</si>
  <si>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</si>
  <si>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</si>
  <si>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</si>
  <si>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</si>
  <si>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</si>
  <si>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</si>
  <si>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</si>
  <si>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</si>
  <si>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</si>
  <si>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</si>
  <si>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</si>
  <si>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</si>
  <si>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</si>
  <si>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</si>
  <si>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</si>
  <si>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</si>
  <si>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</si>
  <si>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</si>
  <si>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</si>
  <si>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</si>
  <si>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</si>
  <si>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</si>
  <si>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</si>
  <si>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</si>
  <si>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</si>
  <si>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</si>
  <si>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</si>
  <si>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</si>
  <si>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</si>
  <si>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</si>
  <si>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</si>
  <si>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</si>
  <si>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</si>
  <si>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</si>
  <si>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</si>
  <si>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</si>
  <si>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</si>
  <si>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</si>
  <si>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</si>
  <si>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</si>
  <si>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</si>
  <si>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</si>
  <si>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</si>
  <si>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</si>
  <si>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</si>
  <si>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</si>
  <si>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</si>
  <si>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</si>
  <si>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</si>
  <si>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</si>
  <si>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</si>
  <si>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</si>
  <si>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</si>
  <si>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</si>
  <si>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</si>
  <si>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</si>
  <si>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</si>
  <si>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</si>
  <si>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</si>
  <si>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</si>
  <si>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</si>
  <si>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</si>
  <si>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</si>
  <si>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</si>
  <si>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</si>
  <si>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</si>
  <si>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</si>
  <si>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</si>
  <si>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</si>
  <si>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</si>
  <si>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</si>
  <si>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</si>
  <si>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</si>
  <si>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</si>
  <si>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</si>
  <si>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</si>
  <si>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</si>
  <si>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</si>
  <si>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</si>
  <si>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</si>
  <si>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</si>
  <si>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</si>
  <si>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</si>
  <si>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</si>
  <si>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</si>
  <si>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</si>
  <si>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</si>
  <si>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</si>
  <si>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</si>
  <si>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</si>
  <si>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</si>
  <si>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</si>
  <si>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</si>
  <si>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</si>
  <si>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</si>
  <si>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</si>
  <si>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</si>
  <si>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</si>
  <si>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</si>
  <si>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</si>
  <si>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</si>
  <si>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</si>
  <si>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</si>
  <si>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</si>
  <si>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</si>
  <si>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</si>
  <si>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</si>
  <si>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</si>
  <si>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</si>
  <si>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</si>
  <si>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</si>
  <si>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</si>
  <si>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</si>
  <si>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</si>
  <si>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</si>
  <si>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</si>
  <si>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</si>
  <si>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</si>
  <si>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</si>
  <si>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</si>
  <si>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</si>
  <si>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</si>
  <si>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</si>
  <si>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</si>
  <si>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</si>
  <si>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</si>
  <si>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</si>
  <si>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</si>
  <si>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</si>
  <si>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</si>
  <si>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</si>
  <si>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</si>
  <si>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</si>
  <si>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</si>
  <si>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</si>
  <si>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</si>
  <si>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</si>
  <si>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</si>
  <si>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</si>
  <si>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</si>
  <si>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</si>
  <si>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</si>
  <si>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</si>
  <si>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</si>
  <si>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</si>
  <si>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</si>
  <si>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</si>
  <si>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</si>
  <si>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</si>
  <si>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</si>
  <si>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</si>
  <si>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</si>
  <si>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</si>
  <si>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</si>
  <si>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</si>
  <si>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</si>
  <si>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</si>
  <si>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</si>
  <si>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</si>
  <si>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</si>
  <si>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</si>
  <si>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</si>
  <si>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</si>
  <si>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</si>
  <si>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</si>
  <si>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</si>
  <si>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</si>
  <si>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</si>
  <si>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</si>
  <si>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</si>
  <si>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</si>
  <si>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</si>
  <si>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</si>
  <si>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</si>
  <si>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</si>
  <si>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</si>
  <si>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</si>
  <si>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</si>
  <si>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</si>
  <si>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</si>
  <si>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</si>
  <si>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</si>
  <si>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</si>
  <si>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</si>
  <si>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</si>
  <si>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</si>
  <si>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</si>
  <si>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</si>
  <si>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</si>
  <si>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</si>
  <si>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</si>
  <si>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</si>
  <si>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</si>
  <si>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</si>
  <si>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</si>
  <si>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</si>
  <si>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</si>
  <si>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</si>
  <si>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</si>
  <si>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</si>
  <si>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</si>
  <si>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</si>
  <si>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</si>
  <si>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</si>
  <si>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</si>
  <si>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</si>
  <si>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</si>
  <si>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</si>
  <si>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</si>
  <si>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</si>
  <si>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</si>
  <si>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</si>
  <si>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</si>
  <si>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</si>
  <si>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</si>
  <si>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</si>
  <si>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</si>
  <si>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</si>
  <si>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</si>
  <si>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</si>
  <si>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</si>
  <si>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</si>
  <si>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</si>
  <si>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</si>
  <si>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</si>
  <si>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</si>
  <si>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</si>
  <si>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</si>
  <si>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</si>
  <si>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</si>
  <si>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</si>
  <si>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</si>
  <si>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</si>
  <si>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</si>
  <si>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</si>
  <si>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</si>
  <si>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</si>
  <si>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</si>
  <si>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</si>
  <si>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</si>
  <si>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</si>
  <si>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</si>
  <si>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</si>
  <si>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</si>
  <si>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</si>
  <si>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</si>
  <si>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</si>
  <si>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</si>
  <si>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</si>
  <si>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</si>
  <si>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</si>
  <si>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</si>
  <si>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</si>
  <si>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</si>
  <si>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</si>
  <si>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</si>
  <si>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</si>
  <si>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</si>
  <si>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</si>
  <si>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</si>
  <si>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</si>
  <si>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</si>
  <si>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</si>
  <si>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</si>
  <si>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</si>
  <si>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</si>
  <si>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</si>
  <si>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</si>
  <si>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</si>
  <si>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</si>
  <si>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</si>
  <si>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</si>
  <si>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</si>
  <si>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</si>
  <si>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</si>
  <si>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</si>
  <si>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</si>
  <si>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</si>
  <si>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</si>
  <si>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</si>
  <si>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</si>
  <si>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</si>
  <si>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</si>
  <si>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</si>
  <si>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</si>
  <si>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</si>
  <si>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</si>
  <si>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</si>
  <si>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</si>
  <si>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</si>
  <si>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</si>
  <si>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</si>
  <si>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</si>
  <si>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</si>
  <si>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</si>
  <si>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</si>
  <si>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</si>
  <si>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</si>
  <si>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</si>
  <si>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</si>
  <si>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</si>
  <si>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</si>
  <si>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</si>
  <si>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</si>
  <si>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</si>
  <si>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</si>
  <si>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</si>
  <si>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</si>
  <si>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</si>
  <si>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</si>
  <si>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</si>
  <si>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</si>
  <si>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</si>
  <si>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</si>
  <si>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</si>
  <si>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</si>
  <si>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</si>
  <si>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</si>
  <si>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</si>
  <si>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</si>
  <si>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</si>
  <si>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</si>
  <si>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</si>
  <si>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</si>
  <si>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</si>
  <si>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</si>
  <si>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</si>
  <si>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</si>
  <si>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</si>
  <si>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</si>
  <si>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</si>
  <si>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</si>
  <si>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</si>
  <si>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</si>
  <si>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</si>
  <si>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</si>
  <si>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</si>
  <si>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</si>
  <si>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</si>
  <si>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</si>
  <si>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</si>
  <si>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</si>
  <si>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</si>
  <si>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</si>
  <si>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</si>
  <si>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</si>
  <si>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</si>
  <si>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</si>
  <si>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</si>
  <si>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</si>
  <si>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</si>
  <si>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</si>
  <si>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</si>
  <si>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</si>
  <si>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</si>
  <si>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</si>
  <si>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</si>
  <si>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</si>
  <si>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</si>
  <si>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</si>
  <si>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</si>
  <si>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</si>
  <si>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</si>
  <si>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</si>
  <si>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</si>
  <si>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</si>
  <si>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</si>
  <si>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</si>
  <si>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</si>
  <si>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</si>
  <si>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</si>
  <si>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</si>
  <si>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</si>
  <si>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</si>
  <si>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</si>
  <si>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</si>
  <si>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</si>
  <si>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</si>
  <si>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</si>
  <si>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</si>
  <si>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</si>
  <si>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</si>
  <si>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</si>
  <si>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</si>
  <si>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</si>
  <si>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</si>
  <si>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</si>
  <si>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</si>
  <si>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</si>
  <si>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</si>
  <si>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</si>
  <si>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</si>
  <si>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</si>
  <si>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</si>
  <si>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</si>
  <si>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</si>
  <si>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</si>
  <si>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</si>
  <si>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</si>
  <si>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</si>
  <si>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</si>
  <si>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</si>
  <si>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</si>
  <si>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</si>
  <si>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</si>
  <si>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</si>
  <si>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</si>
  <si>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</si>
  <si>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</si>
  <si>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</si>
  <si>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</si>
  <si>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</si>
  <si>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</si>
  <si>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</si>
  <si>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</si>
  <si>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</si>
  <si>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</si>
  <si>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</si>
  <si>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</si>
  <si>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</si>
  <si>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</si>
  <si>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</si>
  <si>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</si>
  <si>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</si>
  <si>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</si>
  <si>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</si>
  <si>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</si>
  <si>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</si>
  <si>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</si>
  <si>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</si>
  <si>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</si>
  <si>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</si>
  <si>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</si>
  <si>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</si>
  <si>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</si>
  <si>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</si>
  <si>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</si>
  <si>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</si>
  <si>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</si>
  <si>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</si>
  <si>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</si>
  <si>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</si>
  <si>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</si>
  <si>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</si>
  <si>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</si>
  <si>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</si>
  <si>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</si>
  <si>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</si>
  <si>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</si>
  <si>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</si>
  <si>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</si>
  <si>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</si>
  <si>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</si>
  <si>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</si>
  <si>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</si>
  <si>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</si>
  <si>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</si>
  <si>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</si>
  <si>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</si>
  <si>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</si>
  <si>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</si>
  <si>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</si>
  <si>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</si>
  <si>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</si>
  <si>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</si>
  <si>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</si>
  <si>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</si>
  <si>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</si>
  <si>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</si>
  <si>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</si>
  <si>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</si>
  <si>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</si>
  <si>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</si>
  <si>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</si>
  <si>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</si>
  <si>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</si>
  <si>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</si>
  <si>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</si>
  <si>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</si>
  <si>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</si>
  <si>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</si>
  <si>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</si>
  <si>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</si>
  <si>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</si>
  <si>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</si>
  <si>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</si>
  <si>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</si>
  <si>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</si>
  <si>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</si>
  <si>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</si>
  <si>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</si>
  <si>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</si>
  <si>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</si>
  <si>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</si>
  <si>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</si>
  <si>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</si>
  <si>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</si>
  <si>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</si>
  <si>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</si>
  <si>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</si>
  <si>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</si>
  <si>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</si>
  <si>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</si>
  <si>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</si>
  <si>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</si>
  <si>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</si>
  <si>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</si>
  <si>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</si>
  <si>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</si>
  <si>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</si>
  <si>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</si>
  <si>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</si>
  <si>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</si>
  <si>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</si>
  <si>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</si>
  <si>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</si>
  <si>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</si>
  <si>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</si>
  <si>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</si>
  <si>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</si>
  <si>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</si>
  <si>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</si>
  <si>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</si>
  <si>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</si>
  <si>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</si>
  <si>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</si>
  <si>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</si>
  <si>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</si>
  <si>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</si>
  <si>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</si>
  <si>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</si>
  <si>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</si>
  <si>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</si>
  <si>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</si>
  <si>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</si>
  <si>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</si>
  <si>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</si>
  <si>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</si>
  <si>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</si>
  <si>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</si>
  <si>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</si>
  <si>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</si>
  <si>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</si>
  <si>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</si>
  <si>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</si>
  <si>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</si>
  <si>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</si>
  <si>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</si>
  <si>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</si>
  <si>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</si>
  <si>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</si>
  <si>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</si>
  <si>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</si>
  <si>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</si>
  <si>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</si>
  <si>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</si>
  <si>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</si>
  <si>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</si>
  <si>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</si>
  <si>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</si>
  <si>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</si>
  <si>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</si>
  <si>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</si>
  <si>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</si>
  <si>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</si>
  <si>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</si>
  <si>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</si>
  <si>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</si>
  <si>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</si>
  <si>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</si>
  <si>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</si>
  <si>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</si>
  <si>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</si>
  <si>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</si>
  <si>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</si>
  <si>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</si>
  <si>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</si>
  <si>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</si>
  <si>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</si>
  <si>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</si>
  <si>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</si>
  <si>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</si>
  <si>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</si>
  <si>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</si>
  <si>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</si>
  <si>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</si>
  <si>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</si>
  <si>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</si>
  <si>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</si>
  <si>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</si>
  <si>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</si>
  <si>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</si>
  <si>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</si>
  <si>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</si>
  <si>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</si>
  <si>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</si>
  <si>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</si>
  <si>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</si>
  <si>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</si>
  <si>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</si>
  <si>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</si>
  <si>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</si>
  <si>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</si>
  <si>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</si>
  <si>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</si>
  <si>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</si>
  <si>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</si>
  <si>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</si>
  <si>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</si>
  <si>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</si>
  <si>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</si>
  <si>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</si>
  <si>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</si>
  <si>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</si>
  <si>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</si>
  <si>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</si>
  <si>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</si>
  <si>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</si>
  <si>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</si>
  <si>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</si>
  <si>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</si>
  <si>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</si>
  <si>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</si>
  <si>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</si>
  <si>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</si>
  <si>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</si>
  <si>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</si>
  <si>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</si>
  <si>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</si>
  <si>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</si>
  <si>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</si>
  <si>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</si>
  <si>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</si>
  <si>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</si>
  <si>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</si>
  <si>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</si>
  <si>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</si>
  <si>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</si>
  <si>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</si>
  <si>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</si>
  <si>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</si>
  <si>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</si>
  <si>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</si>
  <si>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</si>
  <si>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</si>
  <si>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</si>
  <si>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</si>
  <si>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</si>
  <si>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</si>
  <si>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</si>
  <si>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</si>
  <si>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</si>
  <si>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</si>
  <si>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</si>
  <si>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</si>
  <si>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</si>
  <si>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</si>
  <si>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</si>
  <si>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</si>
  <si>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</si>
  <si>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</si>
  <si>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</si>
  <si>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</si>
  <si>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</si>
  <si>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</si>
  <si>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</si>
  <si>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</si>
  <si>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</si>
  <si>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</si>
  <si>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</si>
  <si>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</si>
  <si>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</si>
  <si>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</si>
  <si>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</si>
  <si>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</si>
  <si>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</si>
  <si>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</si>
  <si>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</si>
  <si>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</si>
  <si>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</si>
  <si>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</si>
  <si>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</si>
  <si>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</si>
  <si>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</si>
  <si>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</si>
  <si>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</si>
  <si>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</si>
  <si>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</si>
  <si>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</si>
  <si>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</si>
  <si>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</si>
  <si>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</si>
  <si>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</si>
  <si>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</si>
  <si>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</si>
  <si>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</si>
  <si>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</si>
  <si>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</si>
  <si>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</si>
  <si>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</si>
  <si>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</si>
  <si>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</si>
  <si>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</si>
  <si>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</si>
  <si>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</si>
  <si>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</si>
  <si>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</si>
  <si>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</si>
  <si>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</si>
  <si>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</si>
  <si>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</si>
  <si>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</si>
  <si>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</si>
  <si>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</si>
  <si>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</si>
  <si>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</si>
  <si>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</si>
  <si>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</si>
  <si>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</si>
  <si>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</si>
  <si>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</si>
  <si>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</si>
  <si>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</si>
  <si>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</si>
  <si>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</si>
  <si>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</si>
  <si>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</si>
  <si>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</si>
  <si>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</si>
  <si>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</si>
  <si>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</si>
  <si>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</si>
  <si>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</si>
  <si>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</si>
  <si>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</si>
  <si>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</si>
  <si>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</si>
  <si>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</si>
  <si>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</si>
  <si>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</si>
  <si>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</si>
  <si>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</si>
  <si>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</si>
  <si>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</si>
  <si>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</si>
  <si>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</si>
  <si>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</si>
  <si>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</si>
  <si>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</si>
  <si>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</si>
  <si>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</si>
  <si>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</si>
  <si>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</si>
  <si>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</si>
  <si>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</si>
  <si>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</si>
  <si>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</si>
  <si>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</si>
  <si>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</si>
  <si>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</si>
  <si>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</si>
  <si>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</si>
  <si>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</si>
  <si>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</si>
  <si>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</si>
  <si>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</si>
  <si>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</si>
  <si>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</si>
  <si>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</si>
  <si>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</si>
  <si>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</si>
  <si>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</si>
  <si>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</si>
  <si>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</si>
  <si>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</si>
  <si>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</si>
  <si>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</si>
  <si>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</si>
  <si>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</si>
  <si>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</si>
  <si>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</si>
  <si>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</si>
  <si>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</si>
  <si>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</si>
  <si>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</si>
  <si>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</si>
  <si>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</si>
  <si>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</si>
  <si>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</si>
  <si>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</si>
  <si>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</si>
  <si>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</si>
  <si>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</si>
  <si>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</si>
  <si>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</si>
  <si>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</si>
  <si>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</si>
  <si>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</si>
  <si>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</si>
  <si>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</si>
  <si>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</si>
  <si>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</si>
  <si>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</si>
  <si>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</si>
  <si>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</si>
  <si>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</si>
  <si>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</si>
  <si>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</si>
  <si>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</si>
  <si>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</si>
  <si>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</si>
  <si>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</si>
  <si>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</si>
  <si>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</si>
  <si>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</si>
  <si>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</si>
  <si>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</si>
  <si>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</si>
  <si>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</si>
  <si>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</si>
  <si>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</si>
  <si>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</si>
  <si>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</si>
  <si>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</si>
  <si>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</si>
  <si>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</si>
  <si>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</si>
  <si>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</si>
  <si>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</si>
  <si>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</si>
  <si>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</si>
  <si>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</si>
  <si>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</si>
  <si>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</si>
  <si>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</si>
  <si>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</si>
  <si>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</si>
  <si>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</si>
  <si>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</si>
  <si>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</si>
  <si>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</si>
  <si>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</si>
  <si>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</si>
  <si>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</si>
  <si>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</si>
  <si>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</si>
  <si>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</si>
  <si>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</si>
  <si>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</si>
  <si>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</si>
  <si>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</si>
  <si>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</si>
  <si>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</si>
  <si>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</si>
  <si>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</si>
  <si>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</si>
  <si>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</si>
  <si>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</si>
  <si>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</si>
  <si>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</si>
  <si>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</si>
  <si>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</si>
  <si>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</si>
  <si>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</si>
  <si>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</si>
  <si>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</si>
  <si>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</si>
  <si>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</si>
  <si>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</si>
  <si>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</si>
  <si>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</si>
  <si>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</si>
  <si>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</si>
  <si>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</si>
  <si>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</si>
  <si>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</si>
  <si>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</si>
  <si>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</si>
  <si>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</si>
  <si>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</si>
  <si>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</si>
  <si>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</si>
  <si>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</si>
  <si>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</si>
  <si>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</si>
  <si>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</si>
  <si>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</si>
  <si>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</si>
  <si>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</si>
  <si>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</si>
  <si>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</si>
  <si>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</si>
  <si>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</si>
  <si>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</si>
  <si>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</si>
  <si>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</si>
  <si>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</si>
  <si>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</si>
  <si>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</si>
  <si>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</si>
  <si>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</si>
  <si>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</si>
  <si>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</si>
  <si>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</si>
  <si>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</si>
  <si>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</si>
  <si>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</si>
  <si>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</si>
  <si>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</si>
  <si>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</si>
  <si>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</si>
  <si>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</si>
  <si>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</si>
  <si>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</si>
  <si>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</si>
  <si>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</si>
  <si>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</si>
  <si>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</si>
  <si>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</si>
  <si>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</si>
  <si>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</si>
  <si>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</si>
  <si>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</si>
  <si>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</si>
  <si>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</si>
  <si>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</si>
  <si>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</si>
  <si>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</si>
  <si>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</si>
  <si>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</si>
  <si>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</si>
  <si>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</si>
  <si>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</si>
  <si>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</si>
  <si>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</si>
  <si>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</si>
  <si>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</si>
  <si>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</si>
  <si>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</si>
  <si>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</si>
  <si>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</si>
  <si>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</si>
  <si>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</si>
  <si>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</si>
  <si>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</si>
  <si>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</si>
  <si>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</si>
  <si>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</si>
  <si>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</si>
  <si>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</si>
  <si>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</si>
  <si>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</si>
  <si>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</si>
  <si>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</si>
  <si>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</si>
  <si>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</si>
  <si>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</si>
  <si>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</si>
  <si>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</si>
  <si>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</si>
  <si>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</si>
  <si>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</si>
  <si>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</si>
  <si>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</si>
  <si>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</si>
  <si>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</si>
  <si>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</si>
  <si>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</si>
  <si>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</si>
  <si>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</si>
  <si>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</si>
  <si>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</si>
  <si>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</si>
  <si>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</si>
  <si>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</si>
  <si>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</si>
  <si>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</si>
  <si>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</si>
  <si>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</si>
  <si>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</si>
  <si>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</si>
  <si>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</si>
  <si>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</si>
  <si>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</si>
  <si>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</si>
  <si>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</si>
  <si>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</si>
  <si>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</si>
  <si>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</si>
  <si>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</si>
  <si>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</si>
  <si>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</si>
  <si>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</si>
  <si>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</si>
  <si>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</si>
  <si>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</si>
  <si>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</si>
  <si>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</si>
  <si>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</si>
  <si>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</si>
  <si>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</si>
  <si>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</si>
  <si>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</si>
  <si>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</si>
  <si>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</si>
  <si>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</si>
  <si>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</si>
  <si>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</si>
  <si>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</si>
  <si>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</si>
  <si>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</si>
  <si>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</si>
  <si>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</si>
  <si>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</si>
  <si>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</si>
  <si>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</si>
  <si>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</si>
  <si>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</si>
  <si>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</si>
  <si>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</si>
  <si>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</si>
  <si>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</si>
  <si>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</si>
  <si>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</si>
  <si>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</si>
  <si>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</si>
  <si>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</si>
  <si>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</si>
  <si>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</si>
  <si>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</si>
  <si>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</si>
  <si>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</si>
  <si>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</si>
  <si>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</si>
  <si>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</si>
  <si>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</si>
  <si>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</si>
  <si>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</si>
  <si>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</si>
  <si>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</si>
  <si>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</si>
  <si>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</si>
  <si>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</si>
  <si>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</si>
  <si>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</si>
  <si>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</si>
  <si>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</si>
  <si>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</si>
  <si>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</si>
  <si>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</si>
  <si>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</si>
  <si>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</si>
  <si>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</si>
  <si>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</si>
  <si>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</si>
  <si>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</si>
  <si>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</si>
  <si>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</si>
  <si>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</si>
  <si>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</si>
  <si>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</si>
  <si>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</si>
  <si>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</si>
  <si>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</si>
  <si>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</si>
  <si>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</si>
  <si>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</si>
  <si>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</si>
  <si>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</si>
  <si>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</si>
  <si>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</si>
  <si>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</si>
  <si>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</si>
  <si>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</si>
  <si>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</si>
  <si>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</si>
  <si>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</si>
  <si>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</si>
  <si>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</si>
  <si>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</si>
  <si>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</si>
  <si>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</si>
  <si>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</si>
  <si>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</si>
  <si>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</si>
  <si>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</si>
  <si>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</si>
  <si>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</si>
  <si>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</si>
  <si>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</si>
  <si>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</si>
  <si>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</si>
  <si>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</si>
  <si>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</si>
  <si>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</si>
  <si>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</si>
  <si>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</si>
  <si>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</si>
  <si>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</si>
  <si>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</si>
  <si>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</si>
  <si>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</si>
  <si>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</si>
  <si>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</si>
  <si>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</si>
  <si>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</si>
  <si>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</si>
  <si>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</si>
  <si>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</si>
  <si>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</si>
  <si>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</si>
  <si>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</si>
  <si>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</si>
  <si>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</si>
  <si>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</si>
  <si>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</si>
  <si>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</si>
  <si>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</si>
  <si>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</si>
  <si>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</si>
  <si>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</si>
  <si>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</si>
  <si>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</si>
  <si>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</si>
  <si>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</si>
  <si>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</si>
  <si>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</si>
  <si>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</si>
  <si>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</si>
  <si>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</si>
  <si>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</si>
  <si>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</si>
  <si>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</si>
  <si>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</si>
  <si>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</si>
  <si>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</si>
  <si>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</si>
  <si>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</si>
  <si>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</si>
  <si>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</si>
  <si>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</si>
  <si>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</si>
  <si>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</si>
  <si>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</si>
  <si>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</si>
  <si>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</si>
  <si>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</si>
  <si>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</si>
  <si>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</si>
  <si>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</si>
  <si>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</si>
  <si>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</si>
  <si>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</si>
  <si>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</si>
  <si>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</si>
  <si>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</si>
  <si>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</si>
  <si>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</si>
  <si>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</si>
  <si>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</si>
  <si>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</si>
  <si>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</si>
  <si>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</si>
  <si>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</si>
  <si>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</si>
  <si>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</si>
  <si>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</si>
  <si>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</si>
  <si>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</si>
  <si>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</si>
  <si>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</si>
  <si>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</si>
  <si>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</si>
  <si>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</si>
  <si>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</si>
  <si>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</si>
  <si>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</si>
  <si>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</si>
  <si>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</si>
  <si>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</si>
  <si>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</si>
  <si>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</si>
  <si>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</si>
  <si>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</si>
  <si>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</si>
  <si>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</si>
  <si>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</si>
  <si>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</si>
  <si>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</si>
  <si>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</si>
  <si>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</si>
  <si>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</si>
  <si>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</si>
  <si>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</si>
  <si>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</si>
  <si>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</si>
  <si>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</si>
  <si>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</si>
  <si>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</si>
  <si>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</si>
  <si>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</si>
  <si>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</si>
  <si>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</si>
  <si>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</si>
  <si>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</si>
  <si>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</si>
  <si>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</si>
  <si>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</si>
  <si>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</si>
  <si>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</si>
  <si>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</si>
  <si>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</si>
  <si>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</si>
  <si>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</si>
  <si>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</si>
  <si>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</si>
  <si>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</si>
  <si>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</si>
  <si>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</si>
  <si>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</si>
  <si>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</si>
  <si>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</si>
  <si>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</si>
  <si>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</si>
  <si>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</si>
  <si>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</si>
  <si>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</si>
  <si>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</si>
  <si>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</si>
  <si>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</si>
  <si>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</si>
  <si>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</si>
  <si>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</si>
  <si>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</si>
  <si>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</si>
  <si>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</si>
  <si>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</si>
  <si>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</si>
  <si>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</si>
  <si>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</si>
  <si>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</si>
  <si>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</si>
  <si>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</si>
  <si>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</si>
  <si>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</si>
  <si>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</si>
  <si>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</si>
  <si>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</si>
  <si>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</si>
  <si>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</si>
  <si>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</si>
  <si>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</si>
  <si>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</si>
  <si>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</si>
  <si>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</si>
  <si>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</si>
  <si>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</si>
  <si>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</si>
  <si>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</si>
  <si>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</si>
  <si>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</si>
  <si>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</si>
  <si>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</si>
  <si>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</si>
  <si>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</si>
  <si>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</si>
  <si>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</si>
  <si>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</si>
  <si>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</si>
  <si>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</si>
  <si>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</si>
  <si>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</si>
  <si>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</si>
  <si>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</si>
  <si>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</si>
  <si>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</si>
  <si>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</si>
  <si>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</si>
  <si>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</si>
  <si>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</si>
  <si>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</si>
  <si>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</si>
  <si>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</si>
  <si>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</si>
  <si>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</si>
  <si>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</si>
  <si>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</si>
  <si>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</si>
  <si>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</si>
  <si>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</si>
  <si>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</si>
  <si>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</si>
  <si>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</si>
  <si>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</si>
  <si>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</si>
  <si>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</si>
  <si>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</si>
  <si>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</si>
  <si>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</si>
  <si>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</si>
  <si>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</si>
  <si>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</si>
  <si>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</si>
  <si>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</si>
  <si>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</si>
  <si>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</si>
  <si>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</si>
  <si>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</si>
  <si>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</si>
  <si>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</si>
  <si>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</si>
  <si>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</si>
  <si>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</si>
  <si>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</si>
  <si>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</si>
  <si>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</si>
  <si>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</si>
  <si>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</si>
  <si>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</si>
  <si>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</si>
  <si>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</si>
  <si>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</si>
  <si>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</si>
  <si>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</si>
  <si>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</si>
  <si>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</si>
  <si>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</si>
  <si>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</si>
  <si>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</si>
  <si>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</si>
  <si>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</si>
  <si>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</si>
  <si>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</si>
  <si>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</si>
  <si>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</si>
  <si>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</si>
  <si>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</si>
  <si>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</si>
  <si>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</si>
  <si>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</si>
  <si>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</si>
  <si>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</si>
  <si>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</si>
  <si>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</si>
  <si>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</si>
  <si>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</si>
  <si>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</si>
  <si>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</si>
  <si>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</si>
  <si>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</si>
  <si>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</si>
  <si>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</si>
  <si>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</si>
  <si>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</si>
  <si>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</si>
  <si>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</si>
  <si>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</si>
  <si>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</si>
  <si>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</si>
  <si>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</si>
  <si>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</si>
  <si>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</si>
  <si>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</si>
  <si>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</si>
  <si>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</si>
  <si>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</si>
  <si>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</si>
  <si>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</si>
  <si>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</si>
  <si>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</si>
  <si>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</si>
  <si>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</si>
  <si>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</si>
  <si>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</si>
  <si>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</si>
  <si>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</si>
  <si>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</si>
  <si>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</si>
  <si>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</si>
  <si>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</si>
  <si>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</si>
  <si>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</si>
  <si>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</si>
  <si>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</si>
  <si>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</si>
  <si>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</si>
  <si>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</si>
  <si>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</si>
  <si>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</si>
  <si>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</si>
  <si>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</si>
  <si>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</si>
  <si>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</si>
  <si>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</si>
  <si>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</si>
  <si>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</si>
  <si>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</si>
  <si>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</si>
  <si>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</si>
  <si>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</si>
  <si>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</si>
  <si>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</si>
  <si>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</si>
  <si>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</si>
  <si>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</si>
  <si>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</si>
  <si>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</si>
  <si>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</si>
  <si>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</si>
  <si>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</si>
  <si>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</si>
  <si>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</si>
  <si>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</si>
  <si>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</si>
  <si>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</si>
  <si>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</si>
  <si>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</si>
  <si>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</si>
  <si>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</si>
  <si>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</si>
  <si>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</si>
  <si>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</si>
  <si>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</si>
  <si>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</si>
  <si>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</si>
  <si>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</si>
  <si>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</si>
  <si>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</si>
  <si>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</si>
  <si>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</si>
  <si>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</si>
  <si>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</si>
  <si>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</si>
  <si>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</si>
  <si>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</si>
  <si>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</si>
  <si>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</si>
  <si>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</si>
  <si>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</si>
  <si>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</si>
  <si>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</si>
  <si>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</si>
  <si>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</si>
  <si>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</si>
  <si>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</si>
  <si>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</si>
  <si>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</si>
  <si>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</si>
  <si>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</si>
  <si>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</si>
  <si>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</si>
  <si>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</si>
  <si>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</si>
  <si>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</si>
  <si>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</si>
  <si>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</si>
  <si>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</si>
  <si>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</si>
  <si>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</si>
  <si>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</si>
  <si>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</si>
  <si>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</si>
  <si>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</si>
  <si>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</si>
  <si>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</si>
  <si>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</si>
  <si>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</si>
  <si>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</si>
  <si>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</si>
  <si>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</si>
  <si>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</si>
  <si>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</si>
  <si>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</si>
  <si>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</si>
  <si>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</si>
  <si>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</si>
  <si>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</si>
  <si>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</si>
  <si>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</si>
  <si>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</si>
  <si>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</si>
  <si>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</si>
  <si>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</si>
  <si>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</si>
  <si>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</si>
  <si>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</si>
  <si>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</si>
  <si>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</si>
  <si>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</si>
  <si>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</si>
  <si>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</si>
  <si>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</si>
  <si>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</si>
  <si>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</si>
  <si>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</si>
  <si>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</si>
  <si>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</si>
  <si>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</si>
  <si>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</si>
  <si>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</si>
  <si>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</si>
  <si>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</si>
  <si>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</si>
  <si>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</si>
  <si>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</si>
  <si>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</si>
  <si>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</si>
  <si>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</si>
  <si>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</si>
  <si>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</si>
  <si>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</si>
  <si>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</si>
  <si>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</si>
  <si>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</si>
  <si>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</si>
  <si>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</si>
  <si>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</si>
  <si>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</si>
  <si>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</si>
  <si>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</si>
  <si>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</si>
  <si>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</si>
  <si>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</si>
  <si>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</si>
  <si>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</si>
  <si>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</si>
  <si>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</si>
  <si>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</si>
  <si>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</si>
  <si>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</si>
  <si>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</si>
  <si>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</si>
  <si>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</si>
  <si>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</si>
  <si>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</si>
  <si>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</si>
  <si>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</si>
  <si>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</si>
  <si>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</si>
  <si>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</si>
  <si>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</si>
  <si>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</si>
  <si>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</si>
  <si>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</si>
  <si>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</si>
  <si>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</si>
  <si>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</si>
  <si>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</si>
  <si>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</si>
  <si>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</si>
  <si>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</si>
  <si>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</si>
  <si>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</si>
  <si>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</si>
  <si>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</si>
  <si>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</si>
  <si>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</si>
  <si>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</si>
  <si>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</si>
  <si>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</si>
  <si>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</si>
  <si>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</si>
  <si>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</si>
  <si>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</si>
  <si>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</si>
  <si>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</si>
  <si>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</si>
  <si>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</si>
  <si>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</si>
  <si>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</si>
  <si>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</si>
  <si>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</si>
  <si>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</si>
  <si>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</si>
  <si>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</si>
  <si>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</si>
  <si>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</si>
  <si>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</si>
  <si>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</si>
  <si>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</si>
  <si>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</si>
  <si>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</si>
  <si>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</si>
  <si>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</si>
  <si>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</si>
  <si>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</si>
  <si>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</si>
  <si>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</si>
  <si>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</si>
  <si>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</si>
  <si>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</si>
  <si>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</si>
  <si>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</si>
  <si>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</si>
  <si>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</si>
  <si>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</si>
  <si>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</si>
  <si>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</si>
  <si>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</si>
  <si>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</si>
  <si>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</si>
  <si>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</si>
  <si>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</si>
  <si>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</si>
  <si>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</si>
  <si>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</si>
  <si>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</si>
  <si>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</si>
  <si>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</si>
  <si>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</si>
  <si>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</si>
  <si>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</si>
  <si>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</si>
  <si>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</si>
  <si>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</si>
  <si>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</si>
  <si>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</si>
  <si>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</si>
  <si>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</si>
  <si>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</si>
  <si>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</si>
  <si>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</si>
  <si>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</si>
  <si>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</si>
  <si>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</si>
  <si>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</si>
  <si>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</si>
  <si>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</si>
  <si>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</si>
  <si>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</si>
  <si>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</si>
  <si>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</si>
  <si>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</si>
  <si>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</si>
  <si>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</si>
  <si>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</si>
  <si>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</si>
  <si>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</si>
  <si>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</si>
  <si>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</si>
  <si>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</si>
  <si>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</si>
  <si>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</si>
  <si>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</si>
  <si>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</si>
  <si>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</si>
  <si>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</si>
  <si>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</si>
  <si>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</si>
  <si>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</si>
  <si>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</si>
  <si>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</si>
  <si>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</si>
  <si>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</si>
  <si>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</si>
  <si>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</si>
  <si>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</si>
  <si>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</si>
  <si>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</si>
  <si>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</si>
  <si>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</si>
  <si>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</si>
  <si>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</si>
  <si>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</si>
  <si>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</si>
  <si>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</si>
  <si>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</si>
  <si>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</si>
  <si>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</si>
  <si>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</si>
  <si>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</si>
  <si>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</si>
  <si>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</si>
  <si>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</si>
  <si>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</si>
  <si>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</si>
  <si>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</si>
  <si>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</si>
  <si>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</si>
  <si>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</si>
  <si>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</si>
  <si>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</si>
  <si>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</si>
  <si>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</si>
  <si>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</si>
  <si>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</si>
  <si>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</si>
  <si>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</si>
  <si>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</si>
  <si>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</si>
  <si>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</si>
  <si>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</si>
  <si>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</si>
  <si>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</si>
  <si>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</si>
  <si>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</si>
  <si>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</si>
  <si>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</si>
  <si>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</si>
  <si>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</si>
  <si>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</si>
  <si>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</si>
  <si>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</si>
  <si>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</si>
  <si>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</si>
  <si>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</si>
  <si>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</si>
  <si>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</si>
  <si>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</si>
  <si>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</si>
  <si>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</si>
  <si>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</si>
  <si>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</si>
  <si>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</si>
  <si>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</si>
  <si>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</si>
  <si>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</si>
  <si>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</si>
  <si>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</si>
  <si>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</si>
  <si>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</si>
  <si>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</si>
  <si>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</si>
  <si>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</si>
  <si>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</si>
  <si>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</si>
  <si>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</si>
  <si>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</si>
  <si>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</si>
  <si>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</si>
  <si>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</si>
  <si>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</si>
  <si>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</si>
  <si>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</si>
  <si>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</si>
  <si>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</si>
  <si>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</si>
  <si>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</si>
  <si>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</si>
  <si>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</si>
  <si>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</si>
  <si>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</si>
  <si>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</si>
  <si>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</si>
  <si>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</si>
  <si>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</si>
  <si>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</si>
  <si>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</si>
  <si>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</si>
  <si>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</si>
  <si>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</si>
  <si>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</si>
  <si>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</si>
  <si>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</si>
  <si>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</si>
  <si>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</si>
  <si>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</si>
  <si>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</si>
  <si>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</si>
  <si>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</si>
  <si>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</si>
  <si>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</si>
  <si>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</si>
  <si>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</si>
  <si>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</si>
  <si>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</si>
  <si>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</si>
  <si>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</si>
  <si>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</si>
  <si>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</si>
  <si>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</si>
  <si>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</si>
  <si>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</si>
  <si>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</si>
  <si>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</si>
  <si>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</si>
  <si>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</si>
  <si>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</si>
  <si>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</si>
  <si>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</si>
  <si>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</si>
  <si>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</si>
  <si>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</si>
  <si>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</si>
  <si>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</si>
  <si>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</si>
  <si>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</si>
  <si>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</si>
  <si>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</si>
  <si>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</si>
  <si>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</si>
  <si>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</si>
  <si>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</si>
  <si>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</si>
  <si>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</si>
  <si>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</si>
  <si>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</si>
  <si>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</si>
  <si>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</si>
  <si>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</si>
  <si>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</si>
  <si>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</si>
  <si>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</si>
  <si>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</si>
  <si>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</si>
  <si>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</si>
  <si>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</si>
  <si>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</si>
  <si>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</si>
  <si>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</si>
  <si>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</si>
  <si>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</si>
  <si>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</si>
  <si>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</si>
  <si>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</si>
  <si>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</si>
  <si>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</si>
  <si>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</si>
  <si>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</si>
  <si>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</si>
  <si>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</si>
  <si>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</si>
  <si>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</si>
  <si>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</si>
  <si>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</si>
  <si>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</si>
  <si>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</si>
  <si>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</si>
  <si>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</si>
  <si>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</si>
  <si>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</si>
  <si>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</si>
  <si>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</si>
  <si>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</si>
  <si>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</si>
  <si>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</si>
  <si>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</si>
  <si>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</si>
  <si>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</si>
  <si>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</si>
  <si>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</si>
  <si>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</si>
  <si>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</si>
  <si>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</si>
  <si>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</si>
  <si>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</si>
  <si>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</si>
  <si>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</si>
  <si>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</si>
  <si>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</si>
  <si>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</si>
  <si>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</si>
  <si>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</si>
  <si>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</si>
  <si>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</si>
  <si>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</si>
  <si>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</si>
  <si>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</si>
  <si>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</si>
  <si>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</si>
  <si>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</si>
  <si>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</si>
  <si>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</si>
  <si>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</si>
  <si>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</si>
  <si>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</si>
  <si>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</si>
  <si>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</si>
  <si>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</si>
  <si>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</si>
  <si>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</si>
  <si>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</si>
  <si>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</si>
  <si>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</si>
  <si>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</si>
  <si>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</si>
  <si>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</si>
  <si>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</si>
  <si>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</si>
  <si>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</si>
  <si>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</si>
  <si>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</si>
  <si>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</si>
  <si>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</si>
  <si>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</si>
  <si>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</si>
  <si>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</si>
  <si>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</si>
  <si>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</si>
  <si>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</si>
  <si>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</si>
  <si>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</si>
  <si>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</si>
  <si>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</si>
  <si>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</si>
  <si>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</si>
  <si>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</si>
  <si>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</si>
  <si>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</si>
  <si>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</si>
  <si>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</si>
  <si>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</si>
  <si>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</si>
  <si>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</si>
  <si>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</si>
  <si>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</si>
  <si>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</si>
  <si>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</si>
  <si>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</si>
  <si>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</si>
  <si>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</si>
  <si>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</si>
  <si>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</si>
  <si>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</si>
  <si>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</si>
  <si>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</si>
  <si>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</si>
  <si>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</si>
  <si>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</si>
  <si>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</si>
  <si>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</si>
  <si>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</si>
  <si>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</si>
  <si>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</si>
  <si>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</si>
  <si>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</si>
  <si>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</si>
  <si>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</si>
  <si>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</si>
  <si>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</si>
  <si>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</si>
  <si>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</si>
  <si>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</si>
  <si>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</si>
  <si>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</si>
  <si>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</si>
  <si>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</si>
  <si>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</si>
  <si>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</si>
  <si>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</si>
  <si>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</si>
  <si>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</si>
  <si>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</si>
  <si>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</si>
  <si>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</si>
  <si>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</si>
  <si>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</si>
  <si>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</si>
  <si>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</si>
  <si>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</si>
  <si>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</si>
  <si>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</si>
  <si>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</si>
  <si>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</si>
  <si>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</si>
  <si>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</si>
  <si>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</si>
  <si>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</si>
  <si>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</si>
  <si>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</si>
  <si>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</si>
  <si>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</si>
  <si>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</si>
  <si>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</si>
  <si>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</si>
  <si>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</si>
  <si>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</si>
  <si>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</si>
  <si>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</si>
  <si>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</si>
  <si>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</si>
  <si>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</si>
  <si>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</si>
  <si>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</si>
  <si>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</si>
  <si>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</si>
  <si>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</si>
  <si>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</si>
  <si>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</si>
  <si>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</si>
  <si>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</si>
  <si>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</si>
  <si>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</si>
  <si>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</si>
  <si>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</si>
  <si>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</si>
  <si>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</si>
  <si>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</si>
  <si>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</si>
  <si>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</si>
  <si>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</si>
  <si>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</si>
  <si>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</si>
  <si>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</si>
  <si>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</si>
  <si>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</si>
  <si>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</si>
  <si>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</si>
  <si>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</si>
  <si>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</si>
  <si>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</si>
  <si>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</si>
  <si>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</si>
  <si>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</si>
  <si>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</si>
  <si>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</si>
  <si>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</si>
  <si>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</si>
  <si>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</si>
  <si>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</si>
  <si>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</si>
  <si>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</si>
  <si>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</si>
  <si>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</si>
  <si>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</si>
  <si>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</si>
  <si>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</si>
  <si>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</si>
  <si>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</si>
  <si>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</si>
  <si>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</si>
  <si>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</si>
  <si>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</si>
  <si>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</si>
  <si>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</si>
  <si>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</si>
  <si>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</si>
  <si>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</si>
  <si>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</si>
  <si>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</si>
  <si>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</si>
  <si>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</si>
  <si>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</si>
  <si>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</si>
  <si>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</si>
  <si>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</si>
  <si>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</si>
  <si>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</si>
  <si>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</si>
  <si>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</si>
  <si>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</si>
  <si>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</si>
  <si>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</si>
  <si>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</si>
  <si>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</si>
  <si>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</si>
  <si>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</si>
  <si>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</si>
  <si>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</si>
  <si>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</si>
  <si>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</si>
  <si>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</si>
  <si>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</si>
  <si>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</si>
  <si>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</si>
  <si>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</si>
  <si>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</si>
  <si>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</si>
  <si>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</si>
  <si>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</si>
  <si>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</si>
  <si>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</si>
  <si>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</si>
  <si>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</si>
  <si>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</si>
  <si>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</si>
  <si>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</si>
  <si>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</si>
  <si>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</si>
  <si>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</si>
  <si>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</si>
  <si>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</si>
  <si>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</si>
  <si>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</si>
  <si>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</si>
  <si>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</si>
  <si>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</si>
  <si>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</si>
  <si>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</si>
  <si>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</si>
  <si>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</si>
  <si>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</si>
  <si>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</si>
  <si>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</si>
  <si>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</si>
  <si>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</si>
  <si>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</si>
  <si>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</si>
  <si>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</si>
  <si>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</si>
  <si>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</si>
  <si>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</si>
  <si>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</si>
  <si>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</si>
  <si>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</si>
  <si>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</si>
  <si>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</si>
  <si>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</si>
  <si>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</si>
  <si>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</si>
  <si>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</si>
  <si>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</si>
  <si>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</si>
  <si>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</si>
  <si>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</si>
  <si>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</si>
  <si>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</si>
  <si>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</si>
  <si>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</si>
  <si>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</si>
  <si>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</si>
  <si>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</si>
  <si>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</si>
  <si>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</si>
  <si>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</si>
  <si>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</si>
  <si>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</si>
  <si>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</si>
  <si>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</si>
  <si>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</si>
  <si>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</si>
  <si>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</si>
  <si>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</si>
  <si>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</si>
  <si>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</si>
  <si>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</si>
  <si>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</si>
  <si>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</si>
  <si>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</si>
  <si>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</si>
  <si>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</si>
  <si>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</si>
  <si>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</si>
  <si>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</si>
  <si>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</si>
  <si>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</si>
  <si>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</si>
  <si>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</si>
  <si>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</si>
  <si>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</si>
  <si>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</si>
  <si>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</si>
  <si>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</si>
  <si>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</si>
  <si>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</si>
  <si>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</si>
  <si>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</si>
  <si>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</si>
  <si>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</si>
  <si>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</si>
  <si>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</si>
  <si>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</si>
  <si>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</si>
  <si>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</si>
  <si>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</si>
  <si>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</si>
  <si>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</si>
  <si>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</si>
  <si>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</si>
  <si>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</si>
  <si>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</si>
  <si>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</si>
  <si>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</si>
  <si>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</si>
  <si>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</si>
  <si>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</si>
  <si>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</si>
  <si>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</si>
  <si>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</si>
  <si>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</si>
  <si>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</si>
  <si>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</si>
  <si>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</si>
  <si>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</si>
  <si>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</si>
  <si>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</si>
  <si>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</si>
  <si>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</si>
  <si>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</si>
  <si>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</si>
  <si>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</si>
  <si>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</si>
  <si>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</si>
  <si>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</si>
  <si>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</si>
  <si>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</si>
  <si>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</si>
  <si>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</si>
  <si>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</si>
  <si>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</si>
  <si>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</si>
  <si>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</si>
  <si>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</si>
  <si>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</si>
  <si>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</si>
  <si>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</si>
  <si>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</si>
  <si>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</si>
  <si>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</si>
  <si>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</si>
  <si>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</si>
  <si>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</si>
  <si>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</si>
  <si>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</si>
  <si>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</si>
  <si>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</si>
  <si>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</si>
  <si>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</si>
  <si>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</si>
  <si>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</si>
  <si>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</si>
  <si>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</si>
  <si>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</si>
  <si>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</si>
  <si>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</si>
  <si>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</si>
  <si>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</si>
  <si>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</si>
  <si>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</si>
  <si>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</si>
  <si>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</si>
  <si>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</si>
  <si>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</si>
  <si>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</si>
  <si>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</si>
  <si>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</si>
  <si>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</si>
  <si>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</si>
  <si>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</si>
  <si>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</si>
  <si>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</si>
  <si>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</si>
  <si>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</si>
  <si>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</si>
  <si>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</si>
  <si>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</si>
  <si>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</si>
  <si>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</si>
  <si>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</si>
  <si>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</si>
  <si>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</si>
  <si>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</si>
  <si>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</si>
  <si>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</si>
  <si>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</si>
  <si>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</si>
  <si>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</si>
  <si>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</si>
  <si>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</si>
  <si>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</si>
  <si>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</si>
  <si>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</si>
  <si>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</si>
  <si>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</si>
  <si>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</si>
  <si>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</si>
  <si>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</si>
  <si>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</si>
  <si>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</si>
  <si>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</si>
  <si>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</si>
  <si>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</si>
  <si>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</si>
  <si>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</si>
  <si>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</si>
  <si>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</si>
  <si>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</si>
  <si>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</si>
  <si>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</si>
  <si>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</si>
  <si>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</si>
  <si>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</si>
  <si>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</si>
  <si>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</si>
  <si>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</si>
  <si>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</si>
  <si>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</si>
  <si>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</si>
  <si>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</si>
  <si>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</si>
  <si>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</si>
  <si>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</si>
  <si>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</si>
  <si>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</si>
  <si>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</si>
  <si>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</si>
  <si>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</si>
  <si>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</si>
  <si>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</si>
  <si>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</si>
  <si>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</si>
  <si>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</si>
  <si>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</si>
  <si>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</si>
  <si>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</si>
  <si>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</si>
  <si>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</si>
  <si>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</si>
  <si>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</si>
  <si>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</si>
  <si>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</si>
  <si>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</si>
  <si>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</si>
  <si>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</si>
  <si>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</si>
  <si>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</si>
  <si>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</si>
  <si>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</si>
  <si>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</si>
  <si>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</si>
  <si>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</si>
  <si>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</si>
  <si>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</si>
  <si>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</si>
  <si>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</si>
  <si>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</si>
  <si>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</si>
  <si>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</si>
  <si>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</si>
  <si>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</si>
  <si>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</si>
  <si>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</si>
  <si>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</si>
  <si>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</si>
  <si>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</si>
  <si>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</si>
  <si>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</si>
  <si>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</si>
  <si>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</si>
  <si>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</si>
  <si>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</si>
  <si>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</si>
  <si>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</si>
  <si>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</si>
  <si>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</si>
  <si>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</si>
  <si>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</si>
  <si>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</si>
  <si>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</si>
  <si>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</si>
  <si>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</si>
  <si>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</si>
  <si>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</si>
  <si>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</si>
  <si>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</si>
  <si>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</si>
  <si>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</si>
  <si>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</si>
  <si>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</si>
  <si>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</si>
  <si>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</si>
  <si>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</si>
  <si>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</si>
  <si>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</si>
  <si>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</si>
  <si>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</si>
  <si>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</si>
  <si>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</si>
  <si>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</si>
  <si>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</si>
  <si>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</si>
  <si>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</si>
  <si>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</si>
  <si>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</si>
  <si>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</si>
  <si>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</si>
  <si>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</si>
  <si>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</si>
  <si>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</si>
  <si>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</si>
  <si>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</si>
  <si>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</si>
  <si>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</si>
  <si>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</si>
  <si>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</si>
  <si>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</si>
  <si>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</si>
  <si>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</si>
  <si>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</si>
  <si>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</si>
  <si>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</si>
  <si>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</si>
  <si>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</si>
  <si>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</si>
  <si>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</si>
  <si>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</si>
  <si>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</si>
  <si>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</si>
  <si>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</si>
  <si>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</si>
  <si>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</si>
  <si>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</si>
  <si>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</si>
  <si>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</si>
  <si>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</si>
  <si>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</si>
  <si>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</si>
  <si>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</si>
  <si>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</si>
  <si>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</si>
  <si>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</si>
  <si>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</si>
  <si>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</si>
  <si>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</si>
  <si>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</si>
  <si>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</si>
  <si>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</si>
  <si>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</si>
  <si>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</si>
  <si>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</si>
  <si>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</si>
  <si>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</si>
  <si>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</si>
  <si>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</si>
  <si>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</si>
  <si>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</si>
  <si>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</si>
  <si>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</si>
  <si>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</si>
  <si>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</si>
  <si>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</si>
  <si>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</si>
  <si>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</si>
  <si>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</si>
  <si>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</si>
  <si>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</si>
  <si>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</si>
  <si>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</si>
  <si>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</si>
  <si>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</si>
  <si>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</si>
  <si>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</si>
  <si>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</si>
  <si>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</si>
  <si>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</si>
  <si>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</si>
  <si>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</si>
  <si>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</si>
  <si>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</si>
  <si>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</si>
  <si>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</si>
  <si>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</si>
  <si>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</si>
  <si>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</si>
  <si>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</si>
  <si>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</si>
  <si>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</si>
  <si>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</si>
  <si>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</si>
  <si>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</si>
  <si>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</si>
  <si>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</si>
  <si>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</si>
  <si>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</si>
  <si>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</si>
  <si>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</si>
  <si>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</si>
  <si>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</si>
  <si>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</si>
  <si>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</si>
  <si>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</si>
  <si>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</si>
  <si>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</si>
  <si>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</si>
  <si>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</si>
  <si>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</si>
  <si>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</si>
  <si>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</si>
  <si>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</si>
  <si>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</si>
  <si>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</si>
  <si>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</si>
  <si>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</si>
  <si>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</si>
  <si>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</si>
  <si>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</si>
  <si>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</si>
  <si>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</si>
  <si>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</si>
  <si>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</si>
  <si>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</si>
  <si>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</si>
  <si>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</si>
  <si>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</si>
  <si>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</si>
  <si>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</si>
  <si>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</si>
  <si>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</si>
  <si>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</si>
  <si>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</si>
  <si>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</si>
  <si>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</si>
  <si>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</si>
  <si>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</si>
  <si>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</si>
  <si>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</si>
  <si>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</si>
  <si>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</si>
  <si>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</si>
  <si>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</si>
  <si>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</si>
  <si>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</si>
  <si>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</si>
  <si>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</si>
  <si>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</si>
  <si>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</si>
  <si>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</si>
  <si>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</si>
  <si>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</si>
  <si>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</si>
  <si>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</si>
  <si>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</si>
  <si>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</si>
  <si>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</si>
  <si>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</si>
  <si>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</si>
  <si>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</si>
  <si>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</si>
  <si>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</si>
  <si>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</si>
  <si>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</si>
  <si>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</si>
  <si>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</si>
  <si>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</si>
  <si>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</si>
  <si>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</si>
  <si>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</si>
  <si>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</si>
  <si>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</si>
  <si>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</si>
  <si>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</si>
  <si>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</si>
  <si>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</si>
  <si>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</si>
  <si>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</si>
  <si>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</si>
  <si>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</si>
  <si>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</si>
  <si>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</si>
  <si>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</si>
  <si>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</si>
  <si>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</si>
  <si>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</si>
  <si>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</si>
  <si>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</si>
  <si>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</si>
  <si>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</si>
  <si>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</si>
  <si>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</si>
  <si>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</si>
  <si>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</si>
  <si>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</si>
  <si>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</si>
  <si>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</si>
  <si>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</si>
  <si>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</si>
  <si>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</si>
  <si>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</si>
  <si>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</si>
  <si>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</si>
  <si>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</si>
  <si>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</si>
  <si>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</si>
  <si>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</si>
  <si>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</si>
  <si>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</si>
  <si>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</si>
  <si>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</si>
  <si>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</si>
  <si>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</si>
  <si>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</si>
  <si>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</si>
  <si>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</si>
  <si>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</si>
  <si>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</si>
  <si>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</si>
  <si>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</si>
  <si>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</si>
  <si>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</si>
  <si>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</si>
  <si>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</si>
  <si>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</si>
  <si>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</si>
  <si>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</si>
  <si>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</si>
  <si>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</si>
  <si>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</si>
  <si>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</si>
  <si>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</si>
  <si>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</si>
  <si>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</si>
  <si>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</si>
  <si>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</si>
  <si>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</si>
  <si>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</si>
  <si>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</si>
  <si>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</si>
  <si>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</si>
  <si>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</si>
  <si>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</si>
  <si>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</si>
  <si>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</si>
  <si>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</si>
  <si>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</si>
  <si>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</si>
  <si>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</si>
  <si>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</si>
  <si>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</si>
  <si>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</si>
  <si>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</si>
  <si>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</si>
  <si>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</si>
  <si>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</si>
  <si>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</si>
  <si>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</si>
  <si>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</si>
  <si>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</si>
  <si>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</si>
  <si>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</si>
  <si>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</si>
  <si>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</si>
  <si>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</si>
  <si>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</si>
  <si>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</si>
  <si>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</si>
  <si>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</si>
  <si>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</si>
  <si>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</si>
  <si>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</si>
  <si>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</si>
  <si>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</si>
  <si>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</si>
  <si>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</si>
  <si>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</si>
  <si>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</si>
  <si>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</si>
  <si>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</si>
  <si>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</si>
  <si>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</si>
  <si>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</si>
  <si>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</si>
  <si>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</si>
  <si>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</si>
  <si>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</si>
  <si>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</si>
  <si>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</si>
  <si>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</si>
  <si>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</si>
  <si>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</si>
  <si>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</si>
  <si>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</si>
  <si>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</si>
  <si>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</si>
  <si>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</si>
  <si>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</si>
  <si>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</si>
  <si>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</si>
  <si>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</si>
  <si>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</si>
  <si>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</si>
  <si>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</si>
  <si>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</si>
  <si>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</si>
  <si>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</si>
  <si>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</si>
  <si>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</si>
  <si>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</si>
  <si>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</si>
  <si>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</si>
  <si>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</si>
  <si>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</si>
  <si>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</si>
  <si>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</si>
  <si>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</si>
  <si>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</si>
  <si>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</si>
  <si>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</si>
  <si>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</si>
  <si>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</si>
  <si>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</si>
  <si>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</si>
  <si>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</si>
  <si>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</si>
  <si>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</si>
  <si>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</si>
  <si>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</si>
  <si>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</si>
  <si>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</si>
  <si>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</si>
  <si>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</si>
  <si>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</si>
  <si>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</si>
  <si>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</si>
  <si>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</si>
  <si>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</si>
  <si>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</si>
  <si>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</si>
  <si>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</si>
  <si>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</si>
  <si>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</si>
  <si>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</si>
  <si>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</si>
  <si>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</si>
  <si>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</si>
  <si>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</si>
  <si>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</si>
  <si>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</si>
  <si>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</si>
  <si>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</si>
  <si>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</si>
  <si>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</si>
  <si>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</si>
  <si>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</si>
  <si>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</si>
  <si>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</si>
  <si>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</si>
  <si>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</si>
  <si>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</si>
  <si>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</si>
  <si>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</si>
  <si>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</si>
  <si>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</si>
  <si>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</si>
  <si>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</si>
  <si>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</si>
  <si>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</si>
  <si>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</si>
  <si>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</si>
  <si>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</si>
  <si>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</si>
  <si>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</si>
  <si>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</si>
  <si>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</si>
  <si>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</si>
  <si>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</si>
  <si>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</si>
  <si>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</si>
  <si>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</si>
  <si>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</si>
  <si>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</si>
  <si>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</si>
  <si>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</si>
  <si>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</si>
  <si>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</si>
  <si>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</si>
  <si>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</si>
  <si>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</si>
  <si>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</si>
  <si>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</si>
  <si>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</si>
  <si>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</si>
  <si>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</si>
  <si>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</si>
  <si>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</si>
  <si>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</si>
  <si>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</si>
  <si>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</si>
  <si>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</si>
  <si>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</si>
  <si>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</si>
  <si>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</si>
  <si>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</si>
  <si>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</si>
  <si>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</si>
  <si>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</si>
  <si>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</si>
  <si>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</si>
  <si>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</si>
  <si>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</si>
  <si>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</si>
  <si>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</si>
  <si>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</si>
  <si>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</si>
  <si>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</si>
  <si>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</si>
  <si>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</si>
  <si>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</si>
  <si>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</si>
  <si>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</si>
  <si>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</si>
  <si>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</si>
  <si>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</si>
  <si>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</si>
  <si>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</si>
  <si>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</si>
  <si>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</si>
  <si>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</si>
  <si>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</si>
  <si>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</si>
  <si>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</si>
  <si>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</si>
  <si>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</si>
  <si>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</si>
  <si>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</si>
  <si>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</si>
  <si>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</si>
  <si>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</si>
  <si>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</si>
  <si>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</si>
  <si>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</si>
  <si>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</si>
  <si>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</si>
  <si>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</si>
  <si>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</si>
  <si>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</si>
  <si>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</si>
  <si>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</si>
  <si>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</si>
  <si>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</si>
  <si>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</si>
  <si>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</si>
  <si>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</si>
  <si>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</si>
  <si>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</si>
  <si>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</si>
  <si>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</si>
  <si>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</si>
  <si>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</si>
  <si>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</si>
  <si>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</si>
  <si>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</si>
  <si>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</si>
  <si>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</si>
  <si>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</si>
  <si>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</si>
  <si>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</si>
  <si>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</si>
  <si>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</si>
  <si>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</si>
  <si>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</si>
  <si>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</si>
  <si>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</si>
  <si>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</si>
  <si>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</si>
  <si>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</si>
  <si>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</si>
  <si>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</si>
  <si>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</si>
  <si>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</si>
  <si>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</si>
  <si>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</si>
  <si>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</si>
  <si>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</si>
  <si>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</si>
  <si>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</si>
  <si>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</si>
  <si>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</si>
  <si>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</si>
  <si>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</si>
  <si>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</si>
  <si>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</si>
  <si>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</si>
  <si>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</si>
  <si>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</si>
  <si>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</si>
  <si>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</si>
  <si>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</si>
  <si>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</si>
  <si>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</si>
  <si>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</si>
  <si>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</si>
  <si>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</si>
  <si>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</si>
  <si>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</si>
  <si>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</si>
  <si>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</si>
  <si>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</si>
  <si>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</si>
  <si>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</si>
  <si>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</si>
  <si>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</si>
  <si>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</si>
  <si>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</si>
  <si>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</si>
  <si>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</si>
  <si>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</si>
  <si>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</si>
  <si>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</si>
  <si>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</si>
  <si>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</si>
  <si>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</si>
  <si>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</si>
  <si>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</si>
  <si>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</si>
  <si>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</si>
  <si>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</si>
  <si>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</si>
  <si>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</si>
  <si>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</si>
  <si>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</si>
  <si>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</si>
  <si>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</si>
  <si>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</si>
  <si>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</si>
  <si>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</si>
  <si>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</si>
  <si>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</si>
  <si>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</si>
  <si>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</si>
  <si>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</si>
  <si>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</si>
  <si>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</si>
  <si>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</si>
  <si>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</si>
  <si>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</si>
  <si>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</si>
  <si>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</si>
  <si>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</si>
  <si>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</si>
  <si>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</si>
  <si>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</si>
  <si>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</si>
  <si>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</si>
  <si>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</si>
  <si>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</si>
  <si>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</si>
  <si>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</si>
  <si>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</si>
  <si>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</si>
  <si>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</si>
  <si>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</si>
  <si>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</si>
  <si>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</si>
  <si>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</si>
  <si>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</si>
  <si>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</si>
  <si>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</si>
  <si>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</si>
  <si>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</si>
  <si>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</si>
  <si>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</si>
  <si>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</si>
  <si>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</si>
  <si>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</si>
  <si>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</si>
  <si>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</si>
  <si>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</si>
  <si>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</si>
  <si>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</si>
  <si>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</si>
  <si>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</si>
  <si>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</si>
  <si>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</si>
  <si>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</si>
  <si>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</si>
  <si>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</si>
  <si>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</si>
  <si>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</si>
  <si>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</si>
  <si>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</si>
  <si>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</si>
  <si>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</si>
  <si>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</si>
  <si>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</si>
  <si>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</si>
  <si>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</si>
  <si>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</si>
  <si>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</si>
  <si>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</si>
  <si>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</si>
  <si>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</si>
  <si>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</si>
  <si>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</si>
  <si>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</si>
  <si>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</si>
  <si>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</si>
  <si>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</si>
  <si>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</si>
  <si>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</si>
  <si>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</si>
  <si>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</si>
  <si>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</si>
  <si>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</si>
  <si>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</si>
  <si>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</si>
  <si>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</si>
  <si>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</si>
  <si>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</si>
  <si>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</si>
  <si>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</si>
  <si>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</si>
  <si>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</si>
  <si>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</si>
  <si>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</si>
  <si>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</si>
  <si>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</si>
  <si>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</si>
  <si>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</si>
  <si>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</si>
  <si>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</si>
  <si>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</si>
  <si>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</si>
  <si>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</si>
  <si>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</si>
  <si>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</si>
  <si>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</si>
  <si>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</si>
  <si>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</si>
  <si>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</si>
  <si>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</si>
  <si>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</si>
  <si>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</si>
  <si>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</si>
  <si>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</si>
  <si>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</si>
  <si>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</si>
  <si>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</si>
  <si>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</si>
  <si>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</si>
  <si>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</si>
  <si>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</si>
  <si>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</si>
  <si>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</si>
  <si>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</si>
  <si>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</si>
  <si>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</si>
  <si>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</si>
  <si>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</si>
  <si>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</si>
  <si>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</si>
  <si>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</si>
  <si>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</si>
  <si>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</si>
  <si>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</si>
  <si>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</si>
  <si>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</si>
  <si>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</si>
  <si>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</si>
  <si>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</si>
  <si>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</si>
  <si>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</si>
  <si>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</si>
  <si>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</si>
  <si>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</si>
  <si>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</si>
  <si>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</si>
  <si>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</si>
  <si>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</si>
  <si>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</si>
  <si>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</si>
  <si>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</si>
  <si>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</si>
  <si>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</si>
  <si>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</si>
  <si>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</si>
  <si>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</si>
  <si>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</si>
  <si>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</si>
  <si>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</si>
  <si>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</si>
  <si>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</si>
  <si>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</si>
  <si>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</si>
  <si>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</si>
  <si>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</si>
  <si>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</si>
  <si>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</si>
  <si>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</si>
  <si>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</si>
  <si>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</si>
  <si>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</si>
  <si>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</si>
  <si>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</si>
  <si>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</si>
  <si>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</si>
  <si>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</si>
  <si>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</si>
  <si>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</si>
  <si>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</si>
  <si>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</si>
  <si>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</si>
  <si>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</si>
  <si>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</si>
  <si>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</si>
  <si>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</si>
  <si>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</si>
  <si>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</si>
  <si>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</si>
  <si>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</si>
  <si>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</si>
  <si>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</si>
  <si>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</si>
  <si>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</si>
  <si>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</si>
  <si>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</si>
  <si>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</si>
  <si>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</si>
  <si>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</si>
  <si>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</si>
  <si>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</si>
  <si>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</si>
  <si>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</si>
  <si>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</si>
  <si>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</si>
  <si>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</si>
  <si>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</si>
  <si>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</si>
  <si>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</si>
  <si>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</si>
  <si>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</si>
  <si>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</si>
  <si>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</si>
  <si>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</si>
  <si>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</si>
  <si>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</si>
  <si>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</si>
  <si>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</si>
  <si>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</si>
  <si>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</si>
  <si>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</si>
  <si>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</si>
  <si>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</si>
  <si>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</si>
  <si>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</si>
  <si>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</si>
  <si>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</si>
  <si>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</si>
  <si>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</si>
  <si>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</si>
  <si>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</si>
  <si>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</si>
  <si>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</si>
  <si>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</si>
  <si>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</si>
  <si>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</si>
  <si>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</si>
  <si>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</si>
  <si>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</si>
  <si>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</si>
  <si>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</si>
  <si>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</si>
  <si>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</si>
  <si>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</si>
  <si>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</si>
  <si>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</si>
  <si>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</si>
  <si>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</si>
  <si>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</si>
  <si>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</si>
  <si>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</si>
  <si>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</si>
  <si>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</si>
  <si>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</si>
  <si>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</si>
  <si>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</si>
  <si>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</si>
  <si>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</si>
  <si>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</si>
  <si>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</si>
  <si>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</si>
  <si>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</si>
  <si>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</si>
  <si>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</si>
  <si>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</si>
  <si>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</si>
  <si>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</si>
  <si>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</si>
  <si>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</si>
  <si>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</si>
  <si>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</si>
  <si>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</si>
  <si>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</si>
  <si>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</si>
  <si>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</si>
  <si>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</si>
  <si>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</si>
  <si>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</si>
  <si>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</si>
  <si>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</si>
  <si>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</si>
  <si>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</si>
  <si>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</si>
  <si>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</si>
  <si>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</si>
  <si>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</si>
  <si>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</si>
  <si>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</si>
  <si>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</si>
  <si>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</si>
  <si>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</si>
  <si>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</si>
  <si>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</si>
  <si>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</si>
  <si>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</si>
  <si>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</si>
  <si>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</si>
  <si>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</si>
  <si>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</si>
  <si>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</si>
  <si>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</si>
  <si>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</si>
  <si>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</si>
  <si>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</si>
  <si>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</si>
  <si>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</si>
  <si>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</si>
  <si>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</si>
  <si>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</si>
  <si>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</si>
  <si>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</si>
  <si>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</si>
  <si>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</si>
  <si>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</si>
  <si>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</si>
  <si>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</si>
  <si>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</si>
  <si>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</si>
  <si>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</si>
  <si>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</si>
  <si>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</si>
  <si>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</si>
  <si>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</si>
  <si>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</si>
  <si>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</si>
  <si>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</si>
  <si>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</si>
  <si>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</si>
  <si>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</si>
  <si>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</si>
  <si>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</si>
  <si>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</si>
  <si>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</si>
  <si>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</si>
  <si>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</si>
  <si>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</si>
  <si>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</si>
  <si>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</si>
  <si>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</si>
  <si>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</si>
  <si>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</si>
  <si>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</si>
  <si>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</si>
  <si>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</si>
  <si>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</si>
  <si>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</si>
  <si>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</si>
  <si>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</si>
  <si>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</si>
  <si>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</si>
  <si>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</si>
  <si>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</si>
  <si>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</si>
  <si>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</si>
  <si>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</si>
  <si>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</si>
  <si>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</si>
  <si>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</si>
  <si>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</si>
  <si>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</si>
  <si>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</si>
  <si>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</si>
  <si>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</si>
  <si>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</si>
  <si>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</si>
  <si>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</si>
  <si>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</si>
  <si>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</si>
  <si>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</si>
  <si>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</si>
  <si>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</si>
  <si>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</si>
  <si>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</si>
  <si>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</si>
  <si>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</si>
  <si>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</si>
  <si>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</si>
  <si>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</si>
  <si>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</si>
  <si>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</si>
  <si>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</si>
  <si>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</si>
  <si>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</si>
  <si>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</si>
  <si>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</si>
  <si>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</si>
  <si>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</si>
  <si>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</si>
  <si>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</si>
  <si>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</si>
  <si>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</si>
  <si>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</si>
  <si>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</si>
  <si>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</si>
  <si>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</si>
  <si>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</si>
  <si>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</si>
  <si>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</si>
  <si>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</si>
  <si>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</si>
  <si>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</si>
  <si>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</si>
  <si>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</si>
  <si>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</si>
  <si>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</si>
  <si>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</si>
  <si>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</si>
  <si>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</si>
  <si>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</si>
  <si>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</si>
  <si>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</si>
  <si>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</si>
  <si>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</si>
  <si>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</si>
  <si>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</si>
  <si>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</si>
  <si>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</si>
  <si>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</si>
  <si>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</si>
  <si>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</si>
  <si>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</si>
  <si>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</si>
  <si>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</si>
  <si>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</si>
  <si>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</si>
  <si>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</si>
  <si>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</si>
  <si>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</si>
  <si>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</si>
  <si>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</si>
  <si>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</si>
  <si>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</si>
  <si>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</si>
  <si>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</si>
  <si>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</si>
  <si>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</si>
  <si>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</si>
  <si>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</si>
  <si>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</si>
  <si>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</si>
  <si>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</si>
  <si>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</si>
  <si>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</si>
  <si>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</si>
  <si>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</si>
  <si>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</si>
  <si>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</si>
  <si>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</si>
  <si>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</si>
  <si>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</si>
  <si>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</si>
  <si>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</si>
  <si>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</si>
  <si>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</si>
  <si>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</si>
  <si>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</si>
  <si>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</si>
  <si>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</si>
  <si>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</si>
  <si>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</si>
  <si>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</si>
  <si>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</si>
  <si>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</si>
  <si>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</si>
  <si>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</si>
  <si>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</si>
  <si>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</si>
  <si>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</si>
  <si>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</si>
  <si>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</si>
  <si>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</si>
  <si>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</si>
  <si>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</si>
  <si>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</si>
  <si>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</si>
  <si>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</si>
  <si>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</si>
  <si>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</si>
  <si>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</si>
  <si>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</si>
  <si>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</si>
  <si>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</si>
  <si>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</si>
  <si>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</si>
  <si>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</si>
  <si>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</si>
  <si>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</si>
  <si>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</si>
  <si>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</si>
  <si>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</si>
  <si>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</si>
  <si>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</si>
  <si>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</si>
  <si>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</si>
  <si>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</si>
  <si>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</si>
  <si>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</si>
  <si>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</si>
  <si>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</si>
  <si>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</si>
  <si>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</si>
  <si>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</si>
  <si>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</si>
  <si>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</si>
  <si>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</si>
  <si>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</si>
  <si>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</si>
  <si>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</si>
  <si>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</si>
  <si>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</si>
  <si>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</si>
  <si>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</si>
  <si>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</si>
  <si>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</si>
  <si>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</si>
  <si>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</si>
  <si>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</si>
  <si>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</si>
  <si>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</si>
  <si>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</si>
  <si>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</si>
  <si>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</si>
  <si>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</si>
  <si>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</si>
  <si>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</si>
  <si>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</si>
  <si>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</si>
  <si>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</si>
  <si>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</si>
  <si>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</si>
  <si>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</si>
  <si>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</si>
  <si>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</si>
  <si>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</si>
  <si>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</si>
  <si>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</si>
  <si>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</si>
  <si>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</si>
  <si>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</si>
  <si>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</si>
  <si>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</si>
  <si>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</si>
  <si>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</si>
  <si>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</si>
  <si>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</si>
  <si>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</si>
  <si>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</si>
  <si>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</si>
  <si>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</si>
  <si>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</si>
  <si>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</si>
  <si>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</si>
  <si>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</si>
  <si>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</si>
  <si>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</si>
  <si>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</si>
  <si>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</si>
  <si>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</si>
  <si>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</si>
  <si>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</si>
  <si>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</si>
  <si>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</si>
  <si>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</si>
  <si>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</si>
  <si>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</si>
  <si>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</si>
  <si>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</si>
  <si>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</si>
  <si>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</si>
  <si>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</si>
  <si>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</si>
  <si>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</si>
  <si>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</si>
  <si>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</si>
  <si>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</si>
  <si>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</si>
  <si>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</si>
  <si>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</si>
  <si>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</si>
  <si>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</si>
  <si>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</si>
  <si>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</si>
  <si>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</si>
  <si>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</si>
  <si>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</si>
  <si>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</si>
  <si>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</si>
  <si>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</si>
  <si>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</si>
  <si>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</si>
  <si>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</si>
  <si>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</si>
  <si>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</si>
  <si>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</si>
  <si>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</si>
  <si>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</si>
  <si>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</si>
  <si>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</si>
  <si>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</si>
  <si>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</si>
  <si>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</si>
  <si>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</si>
  <si>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</si>
  <si>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</si>
  <si>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</si>
  <si>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</si>
  <si>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</si>
  <si>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</si>
  <si>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</si>
  <si>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</si>
  <si>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</si>
  <si>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</si>
  <si>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</si>
  <si>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</si>
  <si>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</si>
  <si>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</si>
  <si>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</si>
  <si>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</si>
  <si>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</si>
  <si>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</si>
  <si>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</si>
  <si>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</si>
  <si>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</si>
  <si>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</si>
  <si>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</si>
  <si>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</si>
  <si>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</si>
  <si>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</si>
  <si>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</si>
  <si>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</si>
  <si>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</si>
  <si>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</si>
  <si>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</si>
  <si>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</si>
  <si>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</si>
  <si>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</si>
  <si>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</si>
  <si>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</si>
  <si>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</si>
  <si>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</si>
  <si>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</si>
  <si>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</si>
  <si>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</si>
  <si>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</si>
  <si>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</si>
  <si>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</si>
  <si>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</si>
  <si>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</si>
  <si>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</si>
  <si>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</si>
  <si>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</si>
  <si>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</si>
  <si>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</si>
  <si>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</si>
  <si>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</si>
  <si>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</si>
  <si>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</si>
  <si>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</si>
  <si>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</si>
  <si>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</si>
  <si>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</si>
  <si>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</si>
  <si>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</si>
  <si>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</si>
  <si>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</si>
  <si>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</si>
  <si>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</si>
  <si>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</si>
  <si>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</si>
  <si>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</si>
  <si>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</si>
  <si>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</si>
  <si>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</si>
  <si>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</si>
  <si>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</si>
  <si>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</si>
  <si>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</si>
  <si>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</si>
  <si>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</si>
  <si>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</si>
  <si>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</si>
  <si>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</si>
  <si>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</si>
  <si>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</si>
  <si>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</si>
  <si>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</si>
  <si>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</si>
  <si>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</si>
  <si>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</si>
  <si>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</si>
  <si>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</si>
  <si>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</si>
  <si>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</si>
  <si>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</si>
  <si>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</si>
  <si>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</si>
  <si>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</si>
  <si>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</si>
  <si>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</si>
  <si>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</si>
  <si>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</si>
  <si>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</si>
  <si>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</si>
  <si>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</si>
  <si>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</si>
  <si>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</si>
  <si>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</si>
  <si>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</si>
  <si>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</si>
  <si>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</si>
  <si>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</si>
  <si>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</si>
  <si>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</si>
  <si>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</si>
  <si>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</si>
  <si>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</si>
  <si>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</si>
  <si>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</si>
  <si>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</si>
  <si>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</si>
  <si>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</si>
  <si>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</si>
  <si>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</si>
  <si>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</si>
  <si>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</si>
  <si>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</si>
  <si>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</si>
  <si>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</si>
  <si>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</si>
  <si>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</si>
  <si>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</si>
  <si>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</si>
  <si>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</si>
  <si>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</si>
  <si>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</si>
  <si>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</si>
  <si>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</si>
  <si>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</si>
  <si>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</si>
  <si>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</si>
  <si>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</si>
  <si>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</si>
  <si>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</si>
  <si>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</si>
  <si>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</si>
  <si>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</si>
  <si>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</si>
  <si>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</si>
  <si>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</si>
  <si>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</si>
  <si>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</si>
  <si>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</si>
  <si>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</si>
  <si>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</si>
  <si>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</si>
  <si>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</si>
  <si>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</si>
  <si>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</si>
  <si>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</si>
  <si>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</si>
  <si>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</si>
  <si>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</si>
  <si>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</si>
  <si>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</si>
  <si>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</si>
  <si>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</si>
  <si>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</si>
  <si>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</si>
  <si>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</si>
  <si>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</si>
  <si>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</si>
  <si>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</si>
  <si>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</si>
  <si>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</si>
  <si>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</si>
  <si>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</si>
  <si>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</si>
  <si>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</si>
  <si>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</si>
  <si>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</si>
  <si>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</si>
  <si>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</si>
  <si>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</si>
  <si>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</si>
  <si>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</si>
  <si>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</si>
  <si>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</si>
  <si>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</si>
  <si>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</si>
  <si>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</si>
  <si>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</si>
  <si>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</si>
  <si>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</si>
  <si>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</si>
  <si>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</si>
  <si>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</si>
  <si>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</si>
  <si>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</si>
  <si>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</si>
  <si>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</si>
  <si>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</si>
  <si>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</si>
  <si>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</si>
  <si>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</si>
  <si>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</si>
  <si>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</si>
  <si>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</si>
  <si>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</si>
  <si>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</si>
  <si>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</si>
  <si>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</si>
  <si>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</si>
  <si>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</si>
  <si>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</si>
  <si>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</si>
  <si>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</si>
  <si>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</si>
  <si>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</si>
  <si>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</si>
  <si>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</si>
  <si>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</si>
  <si>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</si>
  <si>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</si>
  <si>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</si>
  <si>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</si>
  <si>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</si>
  <si>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</si>
  <si>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</si>
  <si>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</si>
  <si>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</si>
  <si>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</si>
  <si>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</si>
  <si>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</si>
  <si>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</si>
  <si>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</si>
  <si>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</si>
  <si>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</si>
  <si>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</si>
  <si>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</si>
  <si>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</si>
  <si>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</si>
  <si>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</si>
  <si>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</si>
  <si>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</si>
  <si>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</si>
  <si>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</si>
  <si>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</si>
  <si>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</si>
  <si>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</si>
  <si>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</si>
  <si>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</si>
  <si>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</si>
  <si>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</si>
  <si>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</si>
  <si>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</si>
  <si>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</si>
  <si>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</si>
  <si>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</si>
  <si>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</si>
  <si>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</si>
  <si>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</si>
  <si>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</si>
  <si>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</si>
  <si>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</si>
  <si>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</si>
  <si>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</si>
  <si>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</si>
  <si>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</si>
  <si>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</si>
  <si>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</si>
  <si>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</si>
  <si>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</si>
  <si>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</si>
  <si>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</si>
  <si>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</si>
  <si>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</si>
  <si>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</si>
  <si>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</si>
  <si>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</si>
  <si>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</si>
  <si>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</si>
  <si>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</si>
  <si>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</si>
  <si>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</si>
  <si>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</si>
  <si>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</si>
  <si>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</si>
  <si>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</si>
  <si>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</si>
  <si>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</si>
  <si>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</si>
  <si>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</si>
  <si>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</si>
  <si>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</si>
  <si>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</si>
  <si>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</si>
  <si>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</si>
  <si>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</si>
  <si>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</si>
  <si>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</si>
  <si>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</si>
  <si>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</si>
  <si>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</si>
  <si>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</si>
  <si>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</si>
  <si>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</si>
  <si>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</si>
  <si>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</si>
  <si>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</si>
  <si>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</si>
  <si>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</si>
  <si>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</si>
  <si>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</si>
  <si>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</si>
  <si>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</si>
  <si>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</si>
  <si>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</si>
  <si>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</si>
  <si>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</si>
  <si>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</si>
  <si>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</si>
  <si>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</si>
  <si>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</si>
  <si>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</si>
  <si>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</si>
  <si>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</si>
  <si>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</si>
  <si>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</si>
  <si>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</si>
  <si>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</si>
  <si>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</si>
  <si>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</si>
  <si>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</si>
  <si>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</si>
  <si>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</si>
  <si>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</si>
  <si>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</si>
  <si>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</si>
  <si>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</si>
  <si>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</si>
  <si>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</si>
  <si>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</si>
  <si>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</si>
  <si>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</si>
  <si>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</si>
  <si>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</si>
  <si>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</si>
  <si>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</si>
  <si>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</si>
  <si>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</si>
  <si>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</si>
  <si>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</si>
  <si>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</si>
  <si>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</si>
  <si>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</si>
  <si>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</si>
  <si>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</si>
  <si>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</si>
  <si>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</si>
  <si>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</si>
  <si>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</si>
  <si>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</si>
  <si>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</si>
  <si>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</si>
  <si>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</si>
  <si>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</si>
  <si>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</si>
  <si>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</si>
  <si>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</si>
  <si>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</si>
  <si>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</si>
  <si>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</si>
  <si>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</si>
  <si>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</si>
  <si>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</si>
  <si>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</si>
  <si>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</si>
  <si>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</si>
  <si>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</si>
  <si>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</si>
  <si>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</si>
  <si>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</si>
  <si>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</si>
  <si>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</si>
  <si>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</si>
  <si>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</si>
  <si>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</si>
  <si>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</si>
  <si>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</si>
  <si>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</si>
  <si>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</si>
  <si>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</si>
  <si>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</si>
  <si>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</si>
  <si>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</si>
  <si>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</si>
  <si>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</si>
  <si>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</si>
  <si>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</si>
  <si>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</si>
  <si>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</si>
  <si>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</si>
  <si>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</si>
  <si>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</si>
  <si>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</si>
  <si>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</si>
  <si>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</si>
  <si>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</si>
  <si>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</si>
  <si>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</si>
  <si>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</si>
  <si>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</si>
  <si>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</si>
  <si>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</si>
  <si>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</si>
  <si>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</si>
  <si>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</si>
  <si>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</si>
  <si>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</si>
  <si>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</si>
  <si>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</si>
  <si>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</si>
  <si>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</si>
  <si>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</si>
  <si>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</si>
  <si>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</si>
  <si>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</si>
  <si>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</si>
  <si>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</si>
  <si>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</si>
  <si>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</si>
  <si>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</si>
  <si>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</si>
  <si>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</si>
  <si>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</si>
  <si>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</si>
  <si>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</si>
  <si>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</si>
  <si>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</si>
  <si>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</si>
  <si>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</si>
  <si>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</si>
  <si>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</si>
  <si>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</si>
  <si>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</si>
  <si>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</si>
  <si>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</si>
  <si>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</si>
  <si>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</si>
  <si>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</si>
  <si>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</si>
  <si>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</si>
  <si>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</si>
  <si>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</si>
  <si>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</si>
  <si>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</si>
  <si>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</si>
  <si>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</si>
  <si>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</si>
  <si>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</si>
  <si>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</si>
  <si>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</si>
  <si>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</si>
  <si>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</si>
  <si>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</si>
  <si>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</si>
  <si>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</si>
  <si>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</si>
  <si>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</si>
  <si>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</si>
  <si>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</si>
  <si>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</si>
  <si>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</si>
  <si>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</si>
  <si>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</si>
  <si>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</si>
  <si>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</si>
  <si>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</si>
  <si>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</si>
  <si>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</si>
  <si>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</si>
  <si>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</si>
  <si>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</si>
  <si>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</si>
  <si>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</si>
  <si>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</si>
  <si>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</si>
  <si>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</si>
  <si>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</si>
  <si>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</si>
  <si>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</si>
  <si>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</si>
  <si>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</si>
  <si>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</si>
  <si>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</si>
  <si>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</si>
  <si>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</si>
  <si>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</si>
  <si>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</si>
  <si>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</si>
  <si>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</si>
  <si>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</si>
  <si>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</si>
  <si>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</si>
  <si>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</si>
  <si>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</si>
  <si>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</si>
  <si>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</si>
  <si>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</si>
  <si>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</si>
  <si>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</si>
  <si>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</si>
  <si>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</si>
  <si>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</si>
  <si>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</si>
  <si>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</si>
  <si>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</si>
  <si>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</si>
  <si>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</si>
  <si>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</si>
  <si>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</si>
  <si>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</si>
  <si>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</si>
  <si>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</si>
  <si>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</si>
  <si>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</si>
  <si>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</si>
  <si>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</si>
  <si>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</si>
  <si>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</si>
  <si>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</si>
  <si>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</si>
  <si>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</si>
  <si>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</si>
  <si>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</si>
  <si>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</si>
  <si>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</si>
  <si>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</si>
  <si>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</si>
  <si>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</si>
  <si>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</si>
  <si>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</si>
  <si>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</si>
  <si>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</si>
  <si>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</si>
  <si>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</si>
  <si>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</si>
  <si>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</si>
  <si>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</si>
  <si>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</si>
  <si>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</si>
  <si>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</si>
  <si>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</si>
  <si>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</si>
  <si>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</si>
  <si>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</si>
  <si>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</si>
  <si>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</si>
  <si>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</si>
  <si>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</si>
  <si>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</si>
  <si>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</si>
  <si>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</si>
  <si>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</si>
  <si>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</si>
  <si>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</si>
  <si>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</si>
  <si>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</si>
  <si>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</si>
  <si>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</si>
  <si>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</si>
  <si>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</si>
  <si>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</si>
  <si>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</si>
  <si>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</si>
  <si>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</si>
  <si>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</si>
  <si>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</si>
  <si>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</si>
  <si>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</si>
  <si>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</si>
  <si>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</si>
  <si>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</si>
  <si>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</si>
  <si>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</si>
  <si>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</si>
  <si>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</si>
  <si>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</si>
  <si>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</si>
  <si>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</si>
  <si>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</si>
  <si>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</si>
  <si>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</si>
  <si>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</si>
  <si>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</si>
  <si>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</si>
  <si>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</si>
  <si>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</si>
  <si>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</si>
  <si>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</si>
  <si>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</si>
  <si>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</si>
  <si>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</si>
  <si>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</si>
  <si>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</si>
  <si>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</si>
  <si>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</si>
  <si>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</si>
  <si>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</si>
  <si>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</si>
  <si>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</si>
  <si>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</si>
  <si>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</si>
  <si>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</si>
  <si>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</si>
  <si>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</si>
  <si>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</si>
  <si>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</si>
  <si>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</si>
  <si>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</si>
  <si>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</si>
  <si>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</si>
  <si>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</si>
  <si>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</si>
  <si>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</si>
  <si>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</si>
  <si>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</si>
  <si>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</si>
  <si>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</si>
  <si>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</si>
  <si>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</si>
  <si>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</si>
  <si>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</si>
  <si>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</si>
  <si>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</si>
  <si>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</si>
  <si>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</si>
  <si>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</si>
  <si>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</si>
  <si>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</si>
  <si>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</si>
  <si>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</si>
  <si>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</si>
  <si>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</si>
  <si>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</si>
  <si>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</si>
  <si>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</si>
  <si>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</si>
  <si>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</si>
  <si>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</si>
  <si>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</si>
  <si>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</si>
  <si>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</si>
  <si>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</si>
  <si>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</si>
  <si>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</si>
  <si>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</si>
  <si>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</si>
  <si>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</si>
  <si>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</si>
  <si>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</si>
  <si>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</si>
  <si>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</si>
  <si>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</si>
  <si>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</si>
  <si>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</si>
  <si>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</si>
  <si>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</si>
  <si>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</si>
  <si>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</si>
  <si>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</si>
  <si>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</si>
  <si>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</si>
  <si>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</si>
  <si>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</si>
  <si>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</si>
  <si>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</si>
  <si>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</si>
  <si>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</si>
  <si>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</si>
  <si>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</si>
  <si>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</si>
  <si>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</si>
  <si>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</si>
  <si>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</si>
  <si>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</si>
  <si>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</si>
  <si>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</si>
  <si>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</si>
  <si>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</si>
  <si>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</si>
  <si>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</si>
  <si>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</si>
  <si>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</si>
  <si>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</si>
  <si>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</si>
  <si>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</si>
  <si>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</si>
  <si>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</si>
  <si>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</si>
  <si>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</si>
  <si>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</si>
  <si>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</si>
  <si>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</si>
  <si>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</si>
  <si>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</si>
  <si>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</si>
  <si>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</si>
  <si>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</si>
  <si>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</si>
  <si>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</si>
  <si>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</si>
  <si>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</si>
  <si>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</si>
  <si>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</si>
  <si>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</si>
  <si>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</si>
  <si>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</si>
  <si>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</si>
  <si>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</si>
  <si>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</si>
  <si>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</si>
  <si>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</si>
  <si>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</si>
  <si>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</si>
  <si>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</si>
  <si>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</si>
  <si>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</si>
  <si>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</si>
  <si>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</si>
  <si>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</si>
  <si>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</si>
  <si>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</si>
  <si>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</si>
  <si>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</si>
  <si>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</si>
  <si>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</si>
  <si>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</si>
  <si>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</si>
  <si>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</si>
  <si>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</si>
  <si>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</si>
  <si>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</si>
  <si>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</si>
  <si>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</si>
  <si>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</si>
  <si>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</si>
  <si>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</si>
  <si>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</si>
  <si>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</si>
  <si>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</si>
  <si>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</si>
  <si>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</si>
  <si>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</si>
  <si>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</si>
  <si>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</si>
  <si>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</si>
  <si>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</si>
  <si>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</si>
  <si>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</si>
  <si>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</si>
  <si>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</si>
  <si>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</si>
  <si>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</si>
  <si>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</si>
  <si>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</si>
  <si>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</si>
  <si>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</si>
  <si>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</si>
  <si>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</si>
  <si>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</si>
  <si>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</si>
  <si>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</si>
  <si>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</si>
  <si>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</si>
  <si>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</si>
  <si>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</si>
  <si>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</si>
  <si>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</si>
  <si>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</si>
  <si>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</si>
  <si>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</si>
  <si>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</si>
  <si>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</si>
  <si>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</si>
  <si>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</si>
  <si>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</si>
  <si>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</si>
  <si>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</si>
  <si>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</si>
  <si>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</si>
  <si>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</si>
  <si>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</si>
  <si>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</si>
  <si>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</si>
  <si>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</si>
  <si>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</si>
  <si>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</si>
  <si>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</si>
  <si>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</si>
  <si>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</si>
  <si>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</si>
  <si>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</si>
  <si>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</si>
  <si>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</si>
  <si>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</si>
  <si>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</si>
  <si>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</si>
  <si>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</si>
  <si>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</si>
  <si>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</si>
  <si>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</si>
  <si>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</si>
  <si>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</si>
  <si>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</si>
  <si>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</si>
  <si>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</si>
  <si>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</si>
  <si>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</si>
  <si>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</si>
  <si>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</si>
  <si>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</si>
  <si>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</si>
  <si>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</si>
  <si>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</si>
  <si>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</si>
  <si>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</si>
  <si>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</si>
  <si>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</si>
  <si>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</si>
  <si>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</si>
  <si>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</si>
  <si>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</si>
  <si>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</si>
  <si>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</si>
  <si>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</si>
  <si>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</si>
  <si>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</si>
  <si>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</si>
  <si>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</si>
  <si>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</si>
  <si>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</si>
  <si>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</si>
  <si>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</si>
  <si>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</si>
  <si>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</si>
  <si>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</si>
  <si>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</si>
  <si>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</si>
  <si>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</si>
  <si>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</si>
  <si>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</si>
  <si>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</si>
  <si>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</si>
  <si>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</si>
  <si>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</si>
  <si>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</si>
  <si>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</si>
  <si>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</si>
  <si>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</si>
  <si>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</si>
  <si>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</si>
  <si>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</si>
  <si>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</si>
  <si>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</si>
  <si>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</si>
  <si>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</si>
  <si>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</si>
  <si>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</si>
  <si>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</si>
  <si>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</si>
  <si>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</si>
  <si>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</si>
  <si>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</si>
  <si>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</si>
  <si>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</si>
  <si>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</si>
  <si>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</si>
  <si>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</si>
  <si>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</si>
  <si>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</si>
  <si>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</si>
  <si>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</si>
  <si>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</si>
  <si>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</si>
  <si>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</si>
  <si>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</si>
  <si>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</si>
  <si>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</si>
  <si>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</si>
  <si>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</si>
  <si>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</si>
  <si>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</si>
  <si>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</si>
  <si>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</si>
  <si>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</si>
  <si>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</si>
  <si>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</si>
  <si>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</si>
  <si>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</si>
  <si>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</si>
  <si>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</si>
  <si>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</si>
  <si>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</si>
  <si>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</si>
  <si>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</si>
  <si>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</si>
  <si>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</si>
  <si>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</si>
  <si>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</si>
  <si>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</si>
  <si>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</si>
  <si>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</si>
  <si>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</si>
  <si>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</si>
  <si>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</si>
  <si>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</si>
  <si>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</si>
  <si>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</si>
  <si>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</si>
  <si>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</si>
  <si>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</si>
  <si>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</si>
  <si>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</si>
  <si>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</si>
  <si>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</si>
  <si>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</si>
  <si>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</si>
  <si>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</si>
  <si>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</si>
  <si>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</si>
  <si>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</si>
  <si>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</si>
  <si>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</si>
  <si>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</si>
  <si>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</si>
  <si>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</si>
  <si>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</si>
  <si>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</si>
  <si>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</si>
  <si>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</si>
  <si>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</si>
  <si>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</si>
  <si>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</si>
  <si>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</si>
  <si>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</si>
  <si>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</si>
  <si>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</si>
  <si>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</si>
  <si>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</si>
  <si>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</si>
  <si>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</si>
  <si>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</si>
  <si>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</si>
  <si>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</si>
  <si>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</si>
  <si>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</si>
  <si>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</si>
  <si>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</si>
  <si>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</si>
  <si>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</si>
  <si>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</si>
  <si>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</si>
  <si>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</si>
  <si>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</si>
  <si>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</si>
  <si>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</si>
  <si>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</si>
  <si>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</si>
  <si>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</si>
  <si>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</si>
  <si>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</si>
  <si>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</si>
  <si>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</si>
  <si>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</si>
  <si>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</si>
  <si>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</si>
  <si>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</si>
  <si>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</si>
  <si>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</si>
  <si>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</si>
  <si>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</si>
  <si>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</si>
  <si>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</si>
  <si>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</si>
  <si>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</si>
  <si>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</si>
  <si>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</si>
  <si>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</si>
  <si>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</si>
  <si>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</si>
  <si>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</si>
  <si>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</si>
  <si>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</si>
  <si>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</si>
  <si>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</si>
  <si>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</si>
  <si>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</si>
  <si>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</si>
  <si>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</si>
  <si>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</si>
  <si>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</si>
  <si>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</si>
  <si>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</si>
  <si>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</si>
  <si>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</si>
  <si>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</si>
  <si>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</si>
  <si>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</si>
  <si>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</si>
  <si>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</si>
  <si>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</si>
  <si>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</si>
  <si>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</si>
  <si>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</si>
  <si>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</si>
  <si>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</si>
  <si>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</si>
  <si>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</si>
  <si>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</si>
  <si>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</si>
  <si>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</si>
  <si>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</si>
  <si>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</si>
  <si>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</si>
  <si>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</si>
  <si>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</si>
  <si>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</si>
  <si>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</si>
  <si>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</si>
  <si>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</si>
  <si>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</si>
  <si>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</si>
  <si>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</si>
  <si>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</si>
  <si>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</si>
  <si>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</si>
  <si>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</si>
  <si>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</si>
  <si>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</si>
  <si>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</si>
  <si>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</si>
  <si>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</si>
  <si>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</si>
  <si>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</si>
  <si>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</si>
  <si>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</si>
  <si>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</si>
  <si>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</si>
  <si>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</si>
  <si>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</si>
  <si>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</si>
  <si>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</si>
  <si>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</si>
  <si>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</si>
  <si>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</si>
  <si>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</si>
  <si>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</si>
  <si>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</si>
  <si>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</si>
  <si>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</si>
  <si>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</si>
  <si>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</si>
  <si>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</si>
  <si>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</si>
  <si>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</si>
  <si>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</si>
  <si>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</si>
  <si>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</si>
  <si>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</si>
  <si>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</si>
  <si>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</si>
  <si>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</si>
  <si>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</si>
  <si>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</si>
  <si>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</si>
  <si>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</si>
  <si>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</si>
  <si>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</si>
  <si>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</si>
  <si>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</si>
  <si>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</si>
  <si>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</si>
  <si>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</si>
  <si>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</si>
  <si>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</si>
  <si>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</si>
  <si>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</si>
  <si>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</si>
  <si>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</si>
  <si>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</si>
  <si>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</si>
  <si>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</si>
  <si>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</si>
  <si>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</si>
  <si>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</si>
  <si>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</si>
  <si>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</si>
  <si>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</si>
  <si>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</si>
  <si>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</si>
  <si>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</si>
  <si>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</si>
  <si>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</si>
  <si>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</si>
  <si>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</si>
  <si>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</si>
  <si>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</si>
  <si>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</si>
  <si>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</si>
  <si>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</si>
  <si>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</si>
  <si>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</si>
  <si>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</si>
  <si>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</si>
  <si>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</si>
  <si>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</si>
  <si>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</si>
  <si>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</si>
  <si>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</si>
  <si>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</si>
  <si>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</si>
  <si>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</si>
  <si>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</si>
  <si>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</si>
  <si>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</si>
  <si>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</si>
  <si>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</si>
  <si>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</si>
  <si>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</si>
  <si>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</si>
  <si>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</si>
  <si>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</si>
  <si>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</si>
  <si>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</si>
  <si>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</si>
  <si>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</si>
  <si>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</si>
  <si>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</si>
  <si>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</si>
  <si>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</si>
  <si>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</si>
  <si>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</si>
  <si>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</si>
  <si>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</si>
  <si>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</si>
  <si>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</si>
  <si>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</si>
  <si>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</si>
  <si>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</si>
  <si>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</si>
  <si>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</si>
  <si>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</si>
  <si>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</si>
  <si>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</si>
  <si>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</si>
  <si>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</si>
  <si>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</si>
  <si>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</si>
  <si>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</si>
  <si>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</si>
  <si>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</si>
  <si>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</si>
  <si>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</si>
  <si>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</si>
  <si>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</si>
  <si>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</si>
  <si>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</si>
  <si>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</si>
  <si>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</si>
  <si>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</si>
  <si>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</si>
  <si>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</si>
  <si>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</si>
  <si>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</si>
  <si>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</si>
  <si>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</si>
  <si>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</si>
  <si>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</si>
  <si>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</si>
  <si>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</si>
  <si>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</si>
  <si>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</si>
  <si>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</si>
  <si>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</si>
  <si>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</si>
  <si>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</si>
  <si>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</si>
  <si>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</si>
  <si>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</si>
  <si>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</si>
  <si>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</si>
  <si>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</si>
  <si>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</si>
  <si>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</si>
  <si>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</si>
  <si>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</si>
  <si>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</si>
  <si>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</si>
  <si>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</si>
  <si>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</si>
  <si>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</si>
  <si>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</si>
  <si>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</si>
  <si>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</si>
  <si>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</si>
  <si>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</si>
  <si>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</si>
  <si>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</si>
  <si>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</si>
  <si>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</si>
  <si>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</si>
  <si>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</si>
  <si>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</si>
  <si>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</si>
  <si>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</si>
  <si>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</si>
  <si>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</si>
  <si>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</si>
  <si>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</si>
  <si>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</si>
  <si>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</si>
  <si>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</si>
  <si>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</si>
  <si>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</si>
  <si>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</si>
  <si>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</si>
  <si>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</si>
  <si>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</si>
  <si>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</si>
  <si>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</si>
  <si>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</si>
  <si>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</si>
  <si>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</si>
  <si>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</si>
  <si>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</si>
  <si>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</si>
  <si>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</si>
  <si>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</si>
  <si>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</si>
  <si>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</si>
  <si>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</si>
  <si>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</si>
  <si>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</si>
  <si>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</si>
  <si>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</si>
  <si>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</si>
  <si>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</si>
  <si>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</si>
  <si>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</si>
  <si>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</si>
  <si>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</si>
  <si>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</si>
  <si>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</si>
  <si>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</si>
  <si>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</si>
  <si>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</si>
  <si>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</si>
  <si>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</si>
  <si>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</si>
  <si>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</si>
  <si>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</si>
  <si>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</si>
  <si>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</si>
  <si>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</si>
  <si>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</si>
  <si>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</si>
  <si>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</si>
  <si>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</si>
  <si>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</si>
  <si>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</si>
  <si>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</si>
  <si>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</si>
  <si>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</si>
  <si>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</si>
  <si>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</si>
  <si>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</si>
  <si>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</si>
  <si>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</si>
  <si>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</si>
  <si>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</si>
  <si>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</si>
  <si>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</si>
  <si>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</si>
  <si>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</si>
  <si>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</si>
  <si>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</si>
  <si>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</si>
  <si>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</si>
  <si>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</si>
  <si>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</si>
  <si>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</si>
  <si>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</si>
  <si>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</si>
  <si>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</si>
  <si>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</si>
  <si>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</si>
  <si>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</si>
  <si>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</si>
  <si>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</si>
  <si>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</si>
  <si>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</si>
  <si>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</si>
  <si>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</si>
  <si>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</si>
  <si>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</si>
  <si>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</si>
  <si>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</si>
  <si>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</si>
  <si>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</si>
  <si>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</si>
  <si>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</si>
  <si>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</si>
  <si>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</si>
  <si>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</si>
  <si>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</si>
  <si>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</si>
  <si>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</si>
  <si>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</si>
  <si>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</si>
  <si>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</si>
  <si>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</si>
  <si>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</si>
  <si>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</si>
  <si>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</si>
  <si>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</si>
  <si>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</si>
  <si>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</si>
  <si>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</si>
  <si>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</si>
  <si>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</si>
  <si>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</si>
  <si>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</si>
  <si>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</si>
  <si>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</si>
  <si>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</si>
  <si>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</si>
  <si>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</si>
  <si>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</si>
  <si>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</si>
  <si>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</si>
  <si>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</si>
  <si>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</si>
  <si>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</si>
  <si>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</si>
  <si>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</si>
  <si>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</si>
  <si>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</si>
  <si>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</si>
  <si>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</si>
  <si>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</si>
  <si>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</si>
  <si>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</si>
  <si>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</si>
  <si>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</si>
  <si>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</si>
  <si>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</si>
  <si>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</si>
  <si>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</si>
  <si>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</si>
  <si>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</si>
  <si>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</si>
  <si>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</si>
  <si>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</si>
  <si>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</si>
  <si>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</si>
  <si>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</si>
  <si>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</si>
  <si>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</si>
  <si>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</si>
  <si>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</si>
  <si>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</si>
  <si>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</si>
  <si>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</si>
  <si>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</si>
  <si>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</si>
  <si>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</si>
  <si>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</si>
  <si>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</si>
  <si>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</si>
  <si>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</si>
  <si>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</si>
  <si>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</si>
  <si>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</si>
  <si>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</si>
  <si>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</si>
  <si>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</si>
  <si>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</si>
  <si>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</si>
  <si>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</si>
  <si>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</si>
  <si>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</si>
  <si>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</si>
  <si>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</si>
  <si>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</si>
  <si>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</si>
  <si>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</si>
  <si>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</si>
  <si>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</si>
  <si>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</si>
  <si>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</si>
  <si>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</si>
  <si>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</si>
  <si>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</si>
  <si>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</si>
  <si>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</si>
  <si>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</si>
  <si>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</si>
  <si>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</si>
  <si>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</si>
  <si>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</si>
  <si>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</si>
  <si>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</si>
  <si>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</si>
  <si>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</si>
  <si>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</si>
  <si>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</si>
  <si>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</si>
  <si>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</si>
  <si>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</si>
  <si>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</si>
  <si>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</si>
  <si>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</si>
  <si>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</si>
  <si>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</si>
  <si>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</si>
  <si>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</si>
  <si>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</si>
  <si>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</si>
  <si>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</si>
  <si>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</si>
  <si>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</si>
  <si>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</si>
  <si>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</si>
  <si>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</si>
  <si>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</si>
  <si>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</si>
  <si>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</si>
  <si>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</si>
  <si>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</si>
  <si>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</si>
  <si>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</si>
  <si>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</si>
  <si>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</si>
  <si>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</si>
  <si>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</si>
  <si>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</si>
  <si>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</si>
  <si>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</si>
  <si>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</si>
  <si>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</si>
  <si>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</si>
  <si>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</si>
  <si>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</si>
  <si>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</si>
  <si>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</si>
  <si>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</si>
  <si>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</si>
  <si>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</si>
  <si>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</si>
  <si>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</si>
  <si>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</si>
  <si>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</si>
  <si>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</si>
  <si>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</si>
  <si>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</si>
  <si>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</si>
  <si>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</si>
  <si>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</si>
  <si>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</si>
  <si>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</si>
  <si>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</si>
  <si>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</si>
  <si>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</si>
  <si>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</si>
  <si>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</si>
  <si>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</si>
  <si>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</si>
  <si>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</si>
  <si>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</si>
  <si>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</si>
  <si>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</si>
  <si>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</si>
  <si>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</si>
  <si>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</si>
  <si>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</si>
  <si>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</si>
  <si>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</si>
  <si>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</si>
  <si>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</si>
  <si>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</si>
  <si>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</si>
  <si>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</si>
  <si>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</si>
  <si>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</si>
  <si>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</si>
  <si>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</si>
  <si>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</si>
  <si>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</si>
  <si>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</si>
  <si>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</si>
  <si>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</si>
  <si>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</si>
  <si>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</si>
  <si>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</si>
  <si>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</si>
  <si>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</si>
  <si>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</si>
  <si>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</si>
  <si>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</si>
  <si>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</si>
  <si>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</si>
  <si>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</si>
  <si>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</si>
  <si>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</si>
  <si>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</si>
  <si>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</si>
  <si>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</si>
  <si>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</si>
  <si>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</si>
  <si>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</si>
  <si>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</si>
  <si>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</si>
  <si>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</si>
  <si>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</si>
  <si>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</si>
  <si>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</si>
  <si>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</si>
  <si>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</si>
  <si>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</si>
  <si>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</si>
  <si>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</si>
  <si>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</si>
  <si>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</si>
  <si>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</si>
  <si>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</si>
  <si>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</si>
  <si>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</si>
  <si>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</si>
  <si>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</si>
  <si>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</si>
  <si>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</si>
  <si>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</si>
  <si>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</si>
  <si>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</si>
  <si>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</si>
  <si>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</si>
  <si>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</si>
  <si>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</si>
  <si>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</si>
  <si>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</si>
  <si>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</si>
  <si>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</si>
  <si>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</si>
  <si>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</si>
  <si>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</si>
  <si>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</si>
  <si>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</si>
  <si>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</si>
  <si>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</si>
  <si>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</si>
  <si>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</si>
  <si>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</si>
  <si>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</si>
  <si>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</si>
  <si>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</si>
  <si>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</si>
  <si>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</si>
  <si>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</si>
  <si>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</si>
  <si>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</si>
  <si>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</si>
  <si>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</si>
  <si>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</si>
  <si>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</si>
  <si>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</si>
  <si>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</si>
  <si>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</si>
  <si>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</si>
  <si>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</si>
  <si>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</si>
  <si>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</si>
  <si>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</si>
  <si>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</si>
  <si>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</si>
  <si>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</si>
  <si>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</si>
  <si>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</si>
  <si>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</si>
  <si>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</si>
  <si>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</si>
  <si>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</si>
  <si>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</si>
  <si>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</si>
  <si>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</si>
  <si>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</si>
  <si>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</si>
  <si>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</si>
  <si>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</si>
  <si>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</si>
  <si>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</si>
  <si>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</si>
  <si>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</si>
  <si>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</si>
  <si>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</si>
  <si>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</si>
  <si>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</si>
  <si>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</si>
  <si>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</si>
  <si>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</si>
  <si>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</si>
  <si>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</si>
  <si>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</si>
  <si>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</si>
  <si>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</si>
  <si>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</si>
  <si>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</si>
  <si>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</si>
  <si>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</si>
  <si>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</si>
  <si>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</si>
  <si>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</si>
  <si>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</si>
  <si>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</si>
  <si>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</si>
  <si>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</si>
  <si>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</si>
  <si>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</si>
  <si>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</si>
  <si>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</si>
  <si>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</si>
  <si>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</si>
  <si>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</si>
  <si>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</si>
  <si>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</si>
  <si>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</si>
  <si>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</si>
  <si>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</si>
  <si>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</si>
  <si>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</si>
  <si>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</si>
  <si>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</si>
  <si>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</si>
  <si>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</si>
  <si>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</si>
  <si>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</si>
  <si>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</si>
  <si>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</si>
  <si>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</si>
  <si>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</si>
  <si>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</si>
  <si>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</si>
  <si>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</si>
  <si>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</si>
  <si>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</si>
  <si>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</si>
  <si>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</si>
  <si>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</si>
  <si>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</si>
  <si>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</si>
  <si>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</si>
  <si>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</si>
  <si>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</si>
  <si>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</si>
  <si>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</si>
  <si>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</si>
  <si>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</si>
  <si>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</si>
  <si>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</si>
  <si>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</si>
  <si>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</si>
  <si>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</si>
  <si>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</si>
  <si>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</si>
  <si>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</si>
  <si>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</si>
  <si>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</si>
  <si>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</si>
  <si>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</si>
  <si>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</si>
  <si>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</si>
  <si>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</si>
  <si>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</si>
  <si>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</si>
  <si>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</si>
  <si>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</si>
  <si>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</si>
  <si>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</si>
  <si>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</si>
  <si>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</si>
  <si>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</si>
  <si>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</si>
  <si>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</si>
  <si>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</si>
  <si>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</si>
  <si>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</si>
  <si>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</si>
  <si>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</si>
  <si>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</si>
  <si>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</si>
  <si>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</si>
  <si>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</si>
  <si>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</si>
  <si>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</si>
  <si>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</si>
  <si>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</si>
  <si>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</si>
  <si>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</si>
  <si>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</si>
  <si>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</si>
  <si>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</si>
  <si>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</si>
  <si>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</si>
  <si>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</si>
  <si>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</si>
  <si>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</si>
  <si>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</si>
  <si>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</si>
  <si>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</si>
  <si>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</si>
  <si>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</si>
  <si>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</si>
  <si>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</si>
  <si>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</si>
  <si>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</si>
  <si>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</si>
  <si>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</si>
  <si>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</si>
  <si>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</si>
  <si>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</si>
  <si>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</si>
  <si>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</si>
  <si>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</si>
  <si>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</si>
  <si>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</si>
  <si>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Goal</t>
  </si>
  <si>
    <t>Upper Quartile of Goal</t>
  </si>
  <si>
    <t>Lower Quartile of Goal</t>
  </si>
  <si>
    <t>IQR of Goal</t>
  </si>
  <si>
    <t>Standard Deviation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</si>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</sst>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9316666666666669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3-4244-BE1D-00A4FE921B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E3-4244-BE1D-00A4FE921B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E3-4244-BE1D-00A4FE921B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E3-4244-BE1D-00A4FE921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8938040"/>
        <c:axId val="698938360"/>
      </c:barChart>
      <c:catAx>
        <c:axId val="69893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38360"/>
        <c:crosses val="autoZero"/>
        <c:auto val="1"/>
        <c:lblAlgn val="ctr"/>
        <c:lblOffset val="100"/>
        <c:noMultiLvlLbl val="0"/>
      </c:catAx>
      <c:valAx>
        <c:axId val="69893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3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C-491A-B257-2B6F90A20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7C-491A-B257-2B6F90A20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7C-491A-B257-2B6F90A20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7181840"/>
        <c:axId val="717182480"/>
      </c:barChart>
      <c:catAx>
        <c:axId val="71718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82480"/>
        <c:crosses val="autoZero"/>
        <c:auto val="1"/>
        <c:lblAlgn val="ctr"/>
        <c:lblOffset val="100"/>
        <c:noMultiLvlLbl val="0"/>
      </c:catAx>
      <c:valAx>
        <c:axId val="7171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8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14-4796-AE91-536DC790B4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14-4796-AE91-536DC790B4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14-4796-AE91-536DC790B4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14-4796-AE91-536DC790B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932720"/>
        <c:axId val="413929840"/>
      </c:lineChart>
      <c:catAx>
        <c:axId val="41393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29840"/>
        <c:crosses val="autoZero"/>
        <c:auto val="1"/>
        <c:lblAlgn val="ctr"/>
        <c:lblOffset val="100"/>
        <c:noMultiLvlLbl val="0"/>
      </c:catAx>
      <c:valAx>
        <c:axId val="4139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3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AFFC945-EECF-48F6-8DA5-8B184E41BB2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7123E5-EB75-4E3C-A18C-E5B06592188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737245-37E0-4E56-A46B-7513C3A19C8F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2</xdr:row>
      <xdr:rowOff>22225</xdr:rowOff>
    </xdr:from>
    <xdr:to>
      <xdr:col>13</xdr:col>
      <xdr:colOff>412750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4EAFA-09C8-43CB-A929-CAC7B46BF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130175</xdr:rowOff>
    </xdr:from>
    <xdr:to>
      <xdr:col>13</xdr:col>
      <xdr:colOff>381000</xdr:colOff>
      <xdr:row>18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4C0C2-3F61-4F75-8E33-FC1373E39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158750</xdr:rowOff>
    </xdr:from>
    <xdr:to>
      <xdr:col>14</xdr:col>
      <xdr:colOff>120650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E4562-8C63-4135-A91D-32D5FCCF8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B16C97-6A2D-4AA1-A7DC-8AADE5A993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F94A731-17E2-4C87-8E0F-15663F66F56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arshall" refreshedDate="44450.65323541667" createdVersion="7" refreshedVersion="7" minRefreshableVersion="3" recordCount="4114" xr:uid="{AA13F4D4-37B0-42CE-878F-A78DF55EDE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arshall" refreshedDate="44450.774623495374" createdVersion="7" refreshedVersion="7" minRefreshableVersion="3" recordCount="4114" xr:uid="{92376F41-18F1-473A-B574-7A056E8480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8B4E9-839E-4D80-8646-01B98601382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72608A-66B3-4DF8-9769-2A63CD92822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089A5-F1DC-42D3-9216-89B9DA4A965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8.90625" bestFit="1" customWidth="1"/>
    <col min="17" max="17" width="41.1796875" customWidth="1"/>
    <col min="18" max="18" width="15.6328125" bestFit="1" customWidth="1"/>
    <col min="19" max="19" width="22" style="16" bestFit="1" customWidth="1"/>
    <col min="20" max="20" width="20.54296875" style="16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5" t="s">
        <v>8365</v>
      </c>
      <c r="T1" s="15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9BE1-F4A4-4F26-B925-0664BF3F9722}">
  <dimension ref="A1:F6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6B028-C629-4B9E-85DA-12B1C5179769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42F1-B6A5-4017-B531-6D090F82736D}">
  <dimension ref="A1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8359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96C46-D52C-4E90-A1CF-71F5361FC423}">
  <dimension ref="A1:T413"/>
  <sheetViews>
    <sheetView workbookViewId="0"/>
  </sheetViews>
  <sheetFormatPr defaultRowHeight="14.5" x14ac:dyDescent="0.35"/>
  <cols>
    <col min="1" max="1" width="4.81640625" style="19" bestFit="1" customWidth="1"/>
    <col min="2" max="2" width="47.36328125" style="19" customWidth="1"/>
    <col min="3" max="3" width="36" style="19" customWidth="1"/>
    <col min="4" max="4" width="12.08984375" style="19" bestFit="1" customWidth="1"/>
    <col min="5" max="5" width="10.81640625" style="19" bestFit="1" customWidth="1"/>
    <col min="6" max="6" width="9.54296875" style="19" bestFit="1" customWidth="1"/>
    <col min="7" max="7" width="7.36328125" style="19" bestFit="1" customWidth="1"/>
    <col min="8" max="8" width="8.1796875" style="19" bestFit="1" customWidth="1"/>
    <col min="9" max="9" width="10.81640625" style="19" bestFit="1" customWidth="1"/>
    <col min="10" max="10" width="11.26953125" style="19" bestFit="1" customWidth="1"/>
    <col min="11" max="11" width="9.08984375" style="19" bestFit="1" customWidth="1"/>
    <col min="12" max="12" width="13.1796875" style="19" bestFit="1" customWidth="1"/>
    <col min="13" max="13" width="8.453125" style="19" bestFit="1" customWidth="1"/>
    <col min="14" max="14" width="23.1796875" style="19" bestFit="1" customWidth="1"/>
    <col min="15" max="15" width="17.54296875" style="19" bestFit="1" customWidth="1"/>
    <col min="16" max="16" width="16.1796875" style="19" bestFit="1" customWidth="1"/>
    <col min="17" max="17" width="14.54296875" style="19" bestFit="1" customWidth="1"/>
    <col min="18" max="18" width="11.26953125" style="19" bestFit="1" customWidth="1"/>
    <col min="19" max="19" width="22.36328125" style="19" bestFit="1" customWidth="1"/>
    <col min="20" max="20" width="21" style="19" bestFit="1" customWidth="1"/>
    <col min="21" max="16384" width="8.7265625" style="19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5" t="s">
        <v>8365</v>
      </c>
      <c r="T1" s="15" t="s">
        <v>8366</v>
      </c>
    </row>
    <row r="2" spans="1:20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9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72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43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9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8DD0-866A-4E83-9A07-8B1C4BE8C045}">
  <dimension ref="A1:T251"/>
  <sheetViews>
    <sheetView workbookViewId="0"/>
  </sheetViews>
  <sheetFormatPr defaultRowHeight="14.5" x14ac:dyDescent="0.35"/>
  <cols>
    <col min="1" max="1" width="4.81640625" bestFit="1" customWidth="1"/>
    <col min="2" max="2" width="32.36328125" customWidth="1"/>
    <col min="3" max="3" width="34.906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5" t="s">
        <v>8365</v>
      </c>
      <c r="T1" s="15" t="s">
        <v>8366</v>
      </c>
    </row>
    <row r="2" spans="1:20" ht="58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58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72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58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58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58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58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58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58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58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58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58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58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58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58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2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58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58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58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3.5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3.5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58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58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58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58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58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58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58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2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58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58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58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58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2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58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58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58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58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58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58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58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58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58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58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58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72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58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58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58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3.5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2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58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58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87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58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58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58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58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43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2.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72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58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72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58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58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58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58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58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58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58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58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58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58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58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2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58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58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58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58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58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58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58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58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58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58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58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58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3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58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58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58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58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58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58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58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58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58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58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58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58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58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58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58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58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58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2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58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58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58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58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58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58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58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58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58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3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58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58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58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72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58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58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3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58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58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58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58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58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58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58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58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2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58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58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58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58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3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58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58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2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58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58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58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58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58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58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58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58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58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58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58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58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58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58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72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58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58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4444-EF4B-4B07-9D88-B6DCC3AC31EB}">
  <dimension ref="A1:C16"/>
  <sheetViews>
    <sheetView workbookViewId="0"/>
  </sheetViews>
  <sheetFormatPr defaultRowHeight="14.5" x14ac:dyDescent="0.35"/>
  <cols>
    <col min="1" max="1" width="24.90625" bestFit="1" customWidth="1"/>
    <col min="2" max="2" width="10.08984375" style="20" bestFit="1" customWidth="1"/>
    <col min="3" max="3" width="11.08984375" style="20" bestFit="1" customWidth="1"/>
  </cols>
  <sheetData>
    <row r="1" spans="1:3" x14ac:dyDescent="0.35">
      <c r="B1" s="20" t="s">
        <v>8384</v>
      </c>
      <c r="C1" s="20" t="s">
        <v>8385</v>
      </c>
    </row>
    <row r="2" spans="1:3" x14ac:dyDescent="0.35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5">
      <c r="A6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35">
      <c r="A7" t="s">
        <v>8393</v>
      </c>
      <c r="B7" s="20">
        <f>B5-B6</f>
        <v>3500</v>
      </c>
      <c r="C7" s="20">
        <f>C5-C6</f>
        <v>8000</v>
      </c>
    </row>
    <row r="11" spans="1:3" x14ac:dyDescent="0.35">
      <c r="A11" t="s">
        <v>8388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35">
      <c r="A12" t="s">
        <v>8389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35">
      <c r="A13" t="s">
        <v>8394</v>
      </c>
      <c r="B13" s="20">
        <f>_xlfn.STDEV.P('Successful US Kickstarters'!E:E)</f>
        <v>8334.5731699164608</v>
      </c>
      <c r="C13" s="20">
        <f>_xlfn.STDEV.P('Failed US Kickstarters'!E:E)</f>
        <v>1330.5230280400915</v>
      </c>
    </row>
    <row r="14" spans="1:3" x14ac:dyDescent="0.35">
      <c r="A14" t="s">
        <v>8395</v>
      </c>
      <c r="B14" s="20">
        <f>_xlfn.QUARTILE.EXC('Successful US Kickstarters'!E:E,3)</f>
        <v>5699</v>
      </c>
      <c r="C14" s="20">
        <f>_xlfn.QUARTILE.EXC('Failed US Kickstarters'!E:E,3)</f>
        <v>501</v>
      </c>
    </row>
    <row r="15" spans="1:3" x14ac:dyDescent="0.35">
      <c r="A15" t="s">
        <v>8396</v>
      </c>
      <c r="B15" s="20">
        <f>_xlfn.QUARTILE.EXC('Successful US Kickstarters'!E:E,1)</f>
        <v>1716.5074999999999</v>
      </c>
      <c r="C15" s="20">
        <f>_xlfn.QUARTILE.EXC('Failed US Kickstarters'!E:E,1)</f>
        <v>9.25</v>
      </c>
    </row>
    <row r="16" spans="1:3" x14ac:dyDescent="0.35">
      <c r="A16" t="s">
        <v>8397</v>
      </c>
      <c r="B16" s="20">
        <f>B14-B15</f>
        <v>3982.4925000000003</v>
      </c>
      <c r="C16" s="20">
        <f>C14-C15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0ACA-A037-49A8-887E-B6755A0C4B41}">
  <dimension ref="A1:D6"/>
  <sheetViews>
    <sheetView workbookViewId="0"/>
  </sheetViews>
  <sheetFormatPr defaultRowHeight="14.5" x14ac:dyDescent="0.35"/>
  <cols>
    <col min="1" max="1" width="12.54296875" bestFit="1" customWidth="1"/>
    <col min="2" max="2" width="120" bestFit="1" customWidth="1"/>
  </cols>
  <sheetData>
    <row r="1" spans="1:4" x14ac:dyDescent="0.35">
      <c r="A1" s="2" t="s">
        <v>8380</v>
      </c>
      <c r="B1" s="18" t="s">
        <v>8381</v>
      </c>
      <c r="C1" t="s">
        <v>8382</v>
      </c>
      <c r="D1" t="s">
        <v>8383</v>
      </c>
    </row>
    <row r="2" spans="1:4" ht="29" x14ac:dyDescent="0.35">
      <c r="A2" s="3" t="s">
        <v>3473</v>
      </c>
      <c r="B2" t="str">
        <f>VLOOKUP(A2,Kickstarter!$B:$C,2,0)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</row>
    <row r="3" spans="1:4" x14ac:dyDescent="0.35">
      <c r="A3" t="s">
        <v>3616</v>
      </c>
      <c r="B3" t="str">
        <f>VLOOKUP(A3,Kickstarter!$B:$C,2,0)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</row>
    <row r="4" spans="1:4" ht="43.5" x14ac:dyDescent="0.35">
      <c r="A4" s="3" t="s">
        <v>3178</v>
      </c>
      <c r="B4" t="str">
        <f>VLOOKUP(A4,Kickstarter!$B:$C,2,0)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</row>
    <row r="5" spans="1:4" ht="43.5" x14ac:dyDescent="0.35">
      <c r="A5" s="3" t="s">
        <v>3329</v>
      </c>
      <c r="B5" t="str">
        <f>VLOOKUP(A5,Kickstarter!$B:$C,2,0)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</row>
    <row r="6" spans="1:4" ht="87" x14ac:dyDescent="0.35">
      <c r="A6" s="3" t="s">
        <v>3221</v>
      </c>
      <c r="B6" t="str">
        <f>VLOOKUP(A6,Kickstarter!$B:$C,2,0)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Dexcriptive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Marshall</cp:lastModifiedBy>
  <dcterms:created xsi:type="dcterms:W3CDTF">2017-04-20T15:17:24Z</dcterms:created>
  <dcterms:modified xsi:type="dcterms:W3CDTF">2021-09-13T16:27:37Z</dcterms:modified>
</cp:coreProperties>
</file>