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taylor/Google Drive/Dissertation Materials/Dissertation/"/>
    </mc:Choice>
  </mc:AlternateContent>
  <xr:revisionPtr revIDLastSave="0" documentId="10_ncr:8100000_{87A2CBCF-7ADB-DE44-B49E-F29A47AB8BFB}" xr6:coauthVersionLast="34" xr6:coauthVersionMax="34" xr10:uidLastSave="{00000000-0000-0000-0000-000000000000}"/>
  <bookViews>
    <workbookView xWindow="1580" yWindow="460" windowWidth="26840" windowHeight="15540" xr2:uid="{43382E57-4EEB-3A46-A6E9-499B9AFC7F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2" i="1"/>
  <c r="W141" i="1"/>
  <c r="X141" i="1"/>
  <c r="W142" i="1"/>
  <c r="X142" i="1"/>
  <c r="W143" i="1"/>
  <c r="X143" i="1"/>
  <c r="W144" i="1"/>
  <c r="X144" i="1"/>
  <c r="W145" i="1"/>
  <c r="X145" i="1"/>
  <c r="X140" i="1"/>
  <c r="W140" i="1"/>
  <c r="W135" i="1"/>
  <c r="X135" i="1"/>
  <c r="W136" i="1"/>
  <c r="X136" i="1"/>
  <c r="W137" i="1"/>
  <c r="X137" i="1"/>
  <c r="W138" i="1"/>
  <c r="X138" i="1"/>
  <c r="X134" i="1"/>
  <c r="W134" i="1"/>
  <c r="W131" i="1"/>
  <c r="X131" i="1"/>
  <c r="W132" i="1"/>
  <c r="X132" i="1"/>
  <c r="W133" i="1"/>
  <c r="X133" i="1"/>
  <c r="X130" i="1"/>
  <c r="W130" i="1"/>
  <c r="W125" i="1"/>
  <c r="X125" i="1"/>
  <c r="W126" i="1"/>
  <c r="X126" i="1"/>
  <c r="W127" i="1"/>
  <c r="X127" i="1"/>
  <c r="W128" i="1"/>
  <c r="X128" i="1"/>
  <c r="X124" i="1"/>
  <c r="W124" i="1"/>
  <c r="W119" i="1"/>
  <c r="X119" i="1"/>
  <c r="W120" i="1"/>
  <c r="X120" i="1"/>
  <c r="W121" i="1"/>
  <c r="X121" i="1"/>
  <c r="W122" i="1"/>
  <c r="X122" i="1"/>
  <c r="W123" i="1"/>
  <c r="X123" i="1"/>
  <c r="X118" i="1"/>
  <c r="W118" i="1"/>
  <c r="W117" i="1"/>
  <c r="X117" i="1"/>
  <c r="X116" i="1"/>
  <c r="W116" i="1"/>
  <c r="W114" i="1"/>
  <c r="X114" i="1"/>
  <c r="W115" i="1"/>
  <c r="X115" i="1"/>
  <c r="X113" i="1"/>
  <c r="W113" i="1"/>
  <c r="X111" i="1"/>
  <c r="W111" i="1"/>
  <c r="W109" i="1"/>
  <c r="X109" i="1"/>
  <c r="W110" i="1"/>
  <c r="X110" i="1"/>
  <c r="X108" i="1"/>
  <c r="W108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X101" i="1"/>
  <c r="W101" i="1"/>
  <c r="W96" i="1"/>
  <c r="X96" i="1"/>
  <c r="W97" i="1"/>
  <c r="X97" i="1"/>
  <c r="W98" i="1"/>
  <c r="X98" i="1"/>
  <c r="W99" i="1"/>
  <c r="X99" i="1"/>
  <c r="W100" i="1"/>
  <c r="X100" i="1"/>
  <c r="X95" i="1"/>
  <c r="W95" i="1"/>
  <c r="W93" i="1"/>
  <c r="X93" i="1"/>
  <c r="X92" i="1"/>
  <c r="W92" i="1"/>
  <c r="W90" i="1"/>
  <c r="X90" i="1"/>
  <c r="X89" i="1"/>
  <c r="W89" i="1"/>
  <c r="W85" i="1"/>
  <c r="X85" i="1"/>
  <c r="W86" i="1"/>
  <c r="X86" i="1"/>
  <c r="W87" i="1"/>
  <c r="X87" i="1"/>
  <c r="X84" i="1"/>
  <c r="W84" i="1"/>
  <c r="X83" i="1"/>
  <c r="W83" i="1"/>
  <c r="W81" i="1"/>
  <c r="X81" i="1"/>
  <c r="X80" i="1"/>
  <c r="W80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X71" i="1"/>
  <c r="W71" i="1"/>
  <c r="X70" i="1"/>
  <c r="W70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X58" i="1"/>
  <c r="W58" i="1"/>
  <c r="W54" i="1"/>
  <c r="X54" i="1"/>
  <c r="W55" i="1"/>
  <c r="X55" i="1"/>
  <c r="W56" i="1"/>
  <c r="X56" i="1"/>
  <c r="X53" i="1"/>
  <c r="W53" i="1"/>
  <c r="X52" i="1"/>
  <c r="W49" i="1"/>
  <c r="X49" i="1"/>
  <c r="W50" i="1"/>
  <c r="X50" i="1"/>
  <c r="W51" i="1"/>
  <c r="X51" i="1"/>
  <c r="W52" i="1"/>
  <c r="X48" i="1"/>
  <c r="W48" i="1"/>
  <c r="W44" i="1"/>
  <c r="X44" i="1"/>
  <c r="W45" i="1"/>
  <c r="X45" i="1"/>
  <c r="W46" i="1"/>
  <c r="X46" i="1"/>
  <c r="W47" i="1"/>
  <c r="X47" i="1"/>
  <c r="X43" i="1"/>
  <c r="W43" i="1"/>
  <c r="W41" i="1"/>
  <c r="X41" i="1"/>
  <c r="W42" i="1"/>
  <c r="X42" i="1"/>
  <c r="X40" i="1"/>
  <c r="W40" i="1"/>
  <c r="W39" i="1"/>
  <c r="X39" i="1"/>
  <c r="X38" i="1"/>
  <c r="W38" i="1"/>
  <c r="W36" i="1"/>
  <c r="X36" i="1"/>
  <c r="W35" i="1"/>
  <c r="X35" i="1"/>
  <c r="X34" i="1"/>
  <c r="W34" i="1"/>
  <c r="X33" i="1"/>
  <c r="W33" i="1"/>
  <c r="W30" i="1"/>
  <c r="X30" i="1"/>
  <c r="W31" i="1"/>
  <c r="X31" i="1"/>
  <c r="W32" i="1"/>
  <c r="X32" i="1"/>
  <c r="X29" i="1"/>
  <c r="W29" i="1"/>
  <c r="P43" i="1"/>
  <c r="R29" i="1"/>
  <c r="P22" i="1"/>
  <c r="X27" i="1"/>
  <c r="P27" i="1"/>
  <c r="O27" i="1"/>
  <c r="W25" i="1"/>
  <c r="X25" i="1"/>
  <c r="W26" i="1"/>
  <c r="X26" i="1"/>
  <c r="X24" i="1"/>
  <c r="W24" i="1"/>
  <c r="W23" i="1"/>
  <c r="X23" i="1"/>
  <c r="W22" i="1"/>
  <c r="W19" i="1"/>
  <c r="X19" i="1"/>
  <c r="W20" i="1"/>
  <c r="X20" i="1"/>
  <c r="W21" i="1"/>
  <c r="X21" i="1"/>
  <c r="X18" i="1"/>
  <c r="W18" i="1"/>
  <c r="W14" i="1"/>
  <c r="X14" i="1"/>
  <c r="W15" i="1"/>
  <c r="X15" i="1"/>
  <c r="W16" i="1"/>
  <c r="X16" i="1"/>
  <c r="X13" i="1"/>
  <c r="W13" i="1"/>
  <c r="W10" i="1"/>
  <c r="X10" i="1"/>
  <c r="W11" i="1"/>
  <c r="X11" i="1"/>
  <c r="W12" i="1"/>
  <c r="X12" i="1"/>
  <c r="X9" i="1"/>
  <c r="W9" i="1"/>
  <c r="X7" i="1"/>
  <c r="S141" i="1"/>
  <c r="T141" i="1"/>
  <c r="S142" i="1"/>
  <c r="T142" i="1"/>
  <c r="S143" i="1"/>
  <c r="T143" i="1"/>
  <c r="S144" i="1"/>
  <c r="T144" i="1"/>
  <c r="S145" i="1"/>
  <c r="T145" i="1"/>
  <c r="T140" i="1"/>
  <c r="S140" i="1"/>
  <c r="Q135" i="1"/>
  <c r="R135" i="1"/>
  <c r="Q136" i="1"/>
  <c r="R136" i="1"/>
  <c r="Q137" i="1"/>
  <c r="R137" i="1"/>
  <c r="Q138" i="1"/>
  <c r="R138" i="1"/>
  <c r="R134" i="1"/>
  <c r="Q134" i="1"/>
  <c r="S131" i="1"/>
  <c r="T131" i="1"/>
  <c r="S132" i="1"/>
  <c r="T132" i="1"/>
  <c r="S133" i="1"/>
  <c r="T133" i="1"/>
  <c r="T130" i="1"/>
  <c r="S130" i="1"/>
  <c r="Q125" i="1"/>
  <c r="R125" i="1"/>
  <c r="Q126" i="1"/>
  <c r="R126" i="1"/>
  <c r="Q127" i="1"/>
  <c r="R127" i="1"/>
  <c r="Q128" i="1"/>
  <c r="R128" i="1"/>
  <c r="V128" i="1" s="1"/>
  <c r="R124" i="1"/>
  <c r="Q124" i="1"/>
  <c r="S119" i="1"/>
  <c r="T119" i="1"/>
  <c r="S120" i="1"/>
  <c r="T120" i="1"/>
  <c r="S121" i="1"/>
  <c r="T121" i="1"/>
  <c r="S122" i="1"/>
  <c r="T122" i="1"/>
  <c r="V122" i="1" s="1"/>
  <c r="S123" i="1"/>
  <c r="T123" i="1"/>
  <c r="T118" i="1"/>
  <c r="V118" i="1" s="1"/>
  <c r="S118" i="1"/>
  <c r="O117" i="1"/>
  <c r="P117" i="1"/>
  <c r="P116" i="1"/>
  <c r="O116" i="1"/>
  <c r="S114" i="1"/>
  <c r="T114" i="1"/>
  <c r="S115" i="1"/>
  <c r="T115" i="1"/>
  <c r="T113" i="1"/>
  <c r="S113" i="1"/>
  <c r="Q109" i="1"/>
  <c r="R109" i="1"/>
  <c r="Q110" i="1"/>
  <c r="R110" i="1"/>
  <c r="Q111" i="1"/>
  <c r="R111" i="1"/>
  <c r="R108" i="1"/>
  <c r="Q108" i="1"/>
  <c r="S104" i="1"/>
  <c r="T104" i="1"/>
  <c r="S105" i="1"/>
  <c r="T105" i="1"/>
  <c r="S106" i="1"/>
  <c r="U106" i="1" s="1"/>
  <c r="T106" i="1"/>
  <c r="V106" i="1" s="1"/>
  <c r="S107" i="1"/>
  <c r="U107" i="1" s="1"/>
  <c r="T107" i="1"/>
  <c r="V107" i="1" s="1"/>
  <c r="T103" i="1"/>
  <c r="S103" i="1"/>
  <c r="Q102" i="1"/>
  <c r="R102" i="1"/>
  <c r="R101" i="1"/>
  <c r="Q101" i="1"/>
  <c r="S96" i="1"/>
  <c r="T96" i="1"/>
  <c r="S97" i="1"/>
  <c r="T97" i="1"/>
  <c r="S98" i="1"/>
  <c r="T98" i="1"/>
  <c r="S99" i="1"/>
  <c r="T99" i="1"/>
  <c r="V99" i="1" s="1"/>
  <c r="S100" i="1"/>
  <c r="T100" i="1"/>
  <c r="T95" i="1"/>
  <c r="S95" i="1"/>
  <c r="Q93" i="1"/>
  <c r="R93" i="1"/>
  <c r="R92" i="1"/>
  <c r="Q92" i="1"/>
  <c r="S90" i="1"/>
  <c r="T90" i="1"/>
  <c r="T89" i="1"/>
  <c r="S89" i="1"/>
  <c r="U89" i="1" s="1"/>
  <c r="Q85" i="1"/>
  <c r="R85" i="1"/>
  <c r="Q86" i="1"/>
  <c r="R86" i="1"/>
  <c r="Q87" i="1"/>
  <c r="R87" i="1"/>
  <c r="R84" i="1"/>
  <c r="Q84" i="1"/>
  <c r="P83" i="1"/>
  <c r="O83" i="1"/>
  <c r="O81" i="1"/>
  <c r="P81" i="1"/>
  <c r="P80" i="1"/>
  <c r="O80" i="1"/>
  <c r="Q72" i="1"/>
  <c r="R72" i="1"/>
  <c r="Q73" i="1"/>
  <c r="R73" i="1"/>
  <c r="Q74" i="1"/>
  <c r="R74" i="1"/>
  <c r="Q75" i="1"/>
  <c r="U75" i="1" s="1"/>
  <c r="R75" i="1"/>
  <c r="V75" i="1" s="1"/>
  <c r="Q76" i="1"/>
  <c r="R76" i="1"/>
  <c r="Q77" i="1"/>
  <c r="R77" i="1"/>
  <c r="Q78" i="1"/>
  <c r="R78" i="1"/>
  <c r="R71" i="1"/>
  <c r="Q71" i="1"/>
  <c r="T70" i="1"/>
  <c r="S70" i="1"/>
  <c r="S59" i="1"/>
  <c r="T59" i="1"/>
  <c r="S60" i="1"/>
  <c r="T60" i="1"/>
  <c r="S61" i="1"/>
  <c r="T61" i="1"/>
  <c r="S62" i="1"/>
  <c r="T62" i="1"/>
  <c r="V62" i="1" s="1"/>
  <c r="S63" i="1"/>
  <c r="T63" i="1"/>
  <c r="S64" i="1"/>
  <c r="T64" i="1"/>
  <c r="S65" i="1"/>
  <c r="T65" i="1"/>
  <c r="S66" i="1"/>
  <c r="T66" i="1"/>
  <c r="S67" i="1"/>
  <c r="T67" i="1"/>
  <c r="S68" i="1"/>
  <c r="T68" i="1"/>
  <c r="T58" i="1"/>
  <c r="S58" i="1"/>
  <c r="U58" i="1" s="1"/>
  <c r="U65" i="1"/>
  <c r="U66" i="1"/>
  <c r="Q56" i="1"/>
  <c r="R56" i="1"/>
  <c r="R55" i="1"/>
  <c r="Q55" i="1"/>
  <c r="O44" i="1"/>
  <c r="P44" i="1"/>
  <c r="O45" i="1"/>
  <c r="P45" i="1"/>
  <c r="O46" i="1"/>
  <c r="P46" i="1"/>
  <c r="O47" i="1"/>
  <c r="U47" i="1" s="1"/>
  <c r="P47" i="1"/>
  <c r="V47" i="1" s="1"/>
  <c r="O48" i="1"/>
  <c r="P48" i="1"/>
  <c r="O49" i="1"/>
  <c r="P49" i="1"/>
  <c r="O50" i="1"/>
  <c r="P50" i="1"/>
  <c r="O51" i="1"/>
  <c r="P51" i="1"/>
  <c r="V51" i="1" s="1"/>
  <c r="O52" i="1"/>
  <c r="P52" i="1"/>
  <c r="O53" i="1"/>
  <c r="P53" i="1"/>
  <c r="O54" i="1"/>
  <c r="P54" i="1"/>
  <c r="O43" i="1"/>
  <c r="S40" i="1"/>
  <c r="S39" i="1"/>
  <c r="T39" i="1"/>
  <c r="T40" i="1"/>
  <c r="S41" i="1"/>
  <c r="T41" i="1"/>
  <c r="S42" i="1"/>
  <c r="U42" i="1" s="1"/>
  <c r="T42" i="1"/>
  <c r="V42" i="1" s="1"/>
  <c r="T38" i="1"/>
  <c r="S38" i="1"/>
  <c r="Q35" i="1"/>
  <c r="R35" i="1"/>
  <c r="Q36" i="1"/>
  <c r="U36" i="1" s="1"/>
  <c r="R36" i="1"/>
  <c r="R34" i="1"/>
  <c r="Q34" i="1"/>
  <c r="T33" i="1"/>
  <c r="S33" i="1"/>
  <c r="Q30" i="1"/>
  <c r="R30" i="1"/>
  <c r="Q31" i="1"/>
  <c r="U31" i="1" s="1"/>
  <c r="R31" i="1"/>
  <c r="Q32" i="1"/>
  <c r="R32" i="1"/>
  <c r="Q29" i="1"/>
  <c r="S25" i="1"/>
  <c r="T25" i="1"/>
  <c r="S26" i="1"/>
  <c r="T26" i="1"/>
  <c r="T24" i="1"/>
  <c r="S24" i="1"/>
  <c r="O23" i="1"/>
  <c r="P23" i="1"/>
  <c r="O22" i="1"/>
  <c r="U22" i="1" s="1"/>
  <c r="S19" i="1"/>
  <c r="T19" i="1"/>
  <c r="S20" i="1"/>
  <c r="T20" i="1"/>
  <c r="V20" i="1" s="1"/>
  <c r="S21" i="1"/>
  <c r="T21" i="1"/>
  <c r="V21" i="1" s="1"/>
  <c r="T18" i="1"/>
  <c r="S18" i="1"/>
  <c r="Q14" i="1"/>
  <c r="R14" i="1"/>
  <c r="Q15" i="1"/>
  <c r="R15" i="1"/>
  <c r="Q16" i="1"/>
  <c r="R16" i="1"/>
  <c r="R13" i="1"/>
  <c r="Q13" i="1"/>
  <c r="S10" i="1"/>
  <c r="T10" i="1"/>
  <c r="S11" i="1"/>
  <c r="U11" i="1" s="1"/>
  <c r="T11" i="1"/>
  <c r="S12" i="1"/>
  <c r="T12" i="1"/>
  <c r="T9" i="1"/>
  <c r="S9" i="1"/>
  <c r="Q7" i="1"/>
  <c r="U7" i="1" s="1"/>
  <c r="W7" i="1" s="1"/>
  <c r="R7" i="1"/>
  <c r="R6" i="1"/>
  <c r="Q6" i="1"/>
  <c r="S4" i="1"/>
  <c r="T4" i="1"/>
  <c r="S5" i="1"/>
  <c r="U5" i="1" s="1"/>
  <c r="W5" i="1" s="1"/>
  <c r="T5" i="1"/>
  <c r="T3" i="1"/>
  <c r="S3" i="1"/>
  <c r="U2" i="1"/>
  <c r="V9" i="1"/>
  <c r="U10" i="1"/>
  <c r="V10" i="1"/>
  <c r="U12" i="1"/>
  <c r="V7" i="1"/>
  <c r="U15" i="1"/>
  <c r="V15" i="1"/>
  <c r="X2" i="1"/>
  <c r="V5" i="1"/>
  <c r="X5" i="1" s="1"/>
  <c r="U6" i="1"/>
  <c r="W6" i="1" s="1"/>
  <c r="V6" i="1"/>
  <c r="X6" i="1" s="1"/>
  <c r="U8" i="1"/>
  <c r="V8" i="1"/>
  <c r="U9" i="1"/>
  <c r="V11" i="1"/>
  <c r="V12" i="1"/>
  <c r="U13" i="1"/>
  <c r="V13" i="1"/>
  <c r="U14" i="1"/>
  <c r="V14" i="1"/>
  <c r="U16" i="1"/>
  <c r="V16" i="1"/>
  <c r="U17" i="1"/>
  <c r="V17" i="1"/>
  <c r="U18" i="1"/>
  <c r="V18" i="1"/>
  <c r="U19" i="1"/>
  <c r="V19" i="1"/>
  <c r="U20" i="1"/>
  <c r="U21" i="1"/>
  <c r="V22" i="1"/>
  <c r="X22" i="1" s="1"/>
  <c r="U23" i="1"/>
  <c r="V23" i="1"/>
  <c r="U24" i="1"/>
  <c r="V24" i="1"/>
  <c r="U25" i="1"/>
  <c r="V25" i="1"/>
  <c r="U26" i="1"/>
  <c r="V26" i="1"/>
  <c r="U27" i="1"/>
  <c r="W27" i="1" s="1"/>
  <c r="V27" i="1"/>
  <c r="U28" i="1"/>
  <c r="V28" i="1"/>
  <c r="U29" i="1"/>
  <c r="V29" i="1"/>
  <c r="U30" i="1"/>
  <c r="V30" i="1"/>
  <c r="V31" i="1"/>
  <c r="U32" i="1"/>
  <c r="V32" i="1"/>
  <c r="U33" i="1"/>
  <c r="V33" i="1"/>
  <c r="U34" i="1"/>
  <c r="V34" i="1"/>
  <c r="U35" i="1"/>
  <c r="V35" i="1"/>
  <c r="V36" i="1"/>
  <c r="U37" i="1"/>
  <c r="V37" i="1"/>
  <c r="U38" i="1"/>
  <c r="V38" i="1"/>
  <c r="U39" i="1"/>
  <c r="V39" i="1"/>
  <c r="U40" i="1"/>
  <c r="V40" i="1"/>
  <c r="U41" i="1"/>
  <c r="V41" i="1"/>
  <c r="U43" i="1"/>
  <c r="V43" i="1"/>
  <c r="U44" i="1"/>
  <c r="V44" i="1"/>
  <c r="U45" i="1"/>
  <c r="V45" i="1"/>
  <c r="U46" i="1"/>
  <c r="V46" i="1"/>
  <c r="U48" i="1"/>
  <c r="V48" i="1"/>
  <c r="U49" i="1"/>
  <c r="V49" i="1"/>
  <c r="U50" i="1"/>
  <c r="V50" i="1"/>
  <c r="U51" i="1"/>
  <c r="U52" i="1"/>
  <c r="V52" i="1"/>
  <c r="U53" i="1"/>
  <c r="V53" i="1"/>
  <c r="U54" i="1"/>
  <c r="V54" i="1"/>
  <c r="U55" i="1"/>
  <c r="V55" i="1"/>
  <c r="U56" i="1"/>
  <c r="V56" i="1"/>
  <c r="U57" i="1"/>
  <c r="V57" i="1"/>
  <c r="V58" i="1"/>
  <c r="U59" i="1"/>
  <c r="V59" i="1"/>
  <c r="U60" i="1"/>
  <c r="V60" i="1"/>
  <c r="U61" i="1"/>
  <c r="V61" i="1"/>
  <c r="U62" i="1"/>
  <c r="U63" i="1"/>
  <c r="V63" i="1"/>
  <c r="U64" i="1"/>
  <c r="V64" i="1"/>
  <c r="V65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U119" i="1"/>
  <c r="V119" i="1"/>
  <c r="U120" i="1"/>
  <c r="V120" i="1"/>
  <c r="U121" i="1"/>
  <c r="V121" i="1"/>
  <c r="U122" i="1"/>
  <c r="U123" i="1"/>
  <c r="V123" i="1"/>
  <c r="U124" i="1"/>
  <c r="V124" i="1"/>
  <c r="U125" i="1"/>
  <c r="V125" i="1"/>
  <c r="U126" i="1"/>
  <c r="V126" i="1"/>
  <c r="U127" i="1"/>
  <c r="V127" i="1"/>
  <c r="U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3" i="1"/>
  <c r="W3" i="1" s="1"/>
  <c r="V3" i="1"/>
  <c r="X3" i="1" s="1"/>
  <c r="U4" i="1"/>
  <c r="W4" i="1" s="1"/>
  <c r="V4" i="1"/>
  <c r="X4" i="1" s="1"/>
  <c r="V2" i="1"/>
  <c r="W2" i="1"/>
</calcChain>
</file>

<file path=xl/sharedStrings.xml><?xml version="1.0" encoding="utf-8"?>
<sst xmlns="http://schemas.openxmlformats.org/spreadsheetml/2006/main" count="456" uniqueCount="207">
  <si>
    <t>hisp_1980</t>
  </si>
  <si>
    <t>hisp_1990</t>
  </si>
  <si>
    <t>hisp_2000</t>
  </si>
  <si>
    <t>nhisp_1980</t>
  </si>
  <si>
    <t>nhisp_1990</t>
  </si>
  <si>
    <t>nhsip_2000</t>
  </si>
  <si>
    <t>doc_id</t>
  </si>
  <si>
    <t>firstf_2000_ff4.txt</t>
  </si>
  <si>
    <t>firstf_2001_ff8.txt</t>
  </si>
  <si>
    <t>firstf_2002_ff14.txt</t>
  </si>
  <si>
    <t>firstf_2003_ff23.txt</t>
  </si>
  <si>
    <t>cwk_1997_confklan2.txt</t>
  </si>
  <si>
    <t>cwk_1998_confklan3.txt</t>
  </si>
  <si>
    <t>als_2000_sevents5.txt</t>
  </si>
  <si>
    <t>als_2001_sevents4.txt</t>
  </si>
  <si>
    <t>als_2002_sevents8.txt</t>
  </si>
  <si>
    <t>als_2003_sevents9.txt</t>
  </si>
  <si>
    <t>als_2004_sevents12.txt</t>
  </si>
  <si>
    <t>lofsouth_1995_patriot2.txt</t>
  </si>
  <si>
    <t>lofsouth_1996_patriot3.txt</t>
  </si>
  <si>
    <t>lofsouth_1998_patriot4.txt</t>
  </si>
  <si>
    <t>lofsouth_1999_patriot5.txt</t>
  </si>
  <si>
    <t>lofsouth_2000_patriot8.txt</t>
  </si>
  <si>
    <t>lofsouth_2001_patriot14.txt</t>
  </si>
  <si>
    <t>lofsouth_2002_patriot18.txt</t>
  </si>
  <si>
    <t>lofsouth_2003_patriot21.txt</t>
  </si>
  <si>
    <t>lofsouth_2004_patriot24.txt</t>
  </si>
  <si>
    <t>CJC_1981_robbsreport.txt</t>
  </si>
  <si>
    <t>CJC_1982_messageofold.txt</t>
  </si>
  <si>
    <t>knights_2002_crus3.txt</t>
  </si>
  <si>
    <t>knights_2003_crus4.txt</t>
  </si>
  <si>
    <t>knights_2004_crus7.txt</t>
  </si>
  <si>
    <t>mok_1989_missingkey3.txt</t>
  </si>
  <si>
    <t>mok_1990_missingkey4.txt</t>
  </si>
  <si>
    <t>CrusadeCC_1995_homicide.txt</t>
  </si>
  <si>
    <t>CrusadeCC_1997_psychopolitical.txt</t>
  </si>
  <si>
    <t>chammerskins_1997_issue1.txt</t>
  </si>
  <si>
    <t>chammerskins_1998_issue2.txt</t>
  </si>
  <si>
    <t>Crusade_2003_watchman.txt</t>
  </si>
  <si>
    <t>naawp_1994_issue1.txt</t>
  </si>
  <si>
    <t>naawp_1998_news3.txt</t>
  </si>
  <si>
    <t>naawp_1999_news5.txt</t>
  </si>
  <si>
    <t>naawp_2000_news9.txt</t>
  </si>
  <si>
    <t>naawp_2001_news2.txt</t>
  </si>
  <si>
    <t>naawp_2002_news1.txt</t>
  </si>
  <si>
    <t>nord_2003_nord3.txt</t>
  </si>
  <si>
    <t>nord_2004_nord4.txt</t>
  </si>
  <si>
    <t>nord_2005_nord6.txt</t>
  </si>
  <si>
    <t>calvary_1983_temple7.txt</t>
  </si>
  <si>
    <t>calvary_1984_temple6.txt</t>
  </si>
  <si>
    <t>calvary_1985_temple5.txt</t>
  </si>
  <si>
    <t>calvary_1986_temple4.txt</t>
  </si>
  <si>
    <t>calvary_1987_temple1.txt</t>
  </si>
  <si>
    <t>ASCP_1982_proposed.txt</t>
  </si>
  <si>
    <t>ASCP_1985_newsresponse.txt</t>
  </si>
  <si>
    <t>ASCP_1987_newsclips.txt</t>
  </si>
  <si>
    <t>anf_1988_spnewsletter.txt</t>
  </si>
  <si>
    <t>anf_1989_victoryprogram.txt</t>
  </si>
  <si>
    <t>CDL_1982_reviewhess.txt</t>
  </si>
  <si>
    <t>CDL_1987_dearpatriot2.txt</t>
  </si>
  <si>
    <t>CDL_1995_report.txt</t>
  </si>
  <si>
    <t>CDL_1997_dearconcamer.txt</t>
  </si>
  <si>
    <t>CDL_2000_dearchristianfriend.txt</t>
  </si>
  <si>
    <t>CDL_2003_dearchristianfriend2.txt</t>
  </si>
  <si>
    <t>CDL_2004_dearchristianfriend3.txt</t>
  </si>
  <si>
    <t>dd-euro_2000_dear1.txt</t>
  </si>
  <si>
    <t>dd-euro_2001_dear2.txt</t>
  </si>
  <si>
    <t>dd-euro_2002_activityreport.txt</t>
  </si>
  <si>
    <t>dd-euro_2003_dear9.txt</t>
  </si>
  <si>
    <t>dd-euro_2004_dear18.txt</t>
  </si>
  <si>
    <t>dd-euro_2005_dear23.txt</t>
  </si>
  <si>
    <t>dd-euro_2006_dear27.txt</t>
  </si>
  <si>
    <t>dd-euro_2007_dear31.txt</t>
  </si>
  <si>
    <t>dd-euro_2008_dear32.txt</t>
  </si>
  <si>
    <t>csrc_2000_rebel3.txt</t>
  </si>
  <si>
    <t>csrc_2001_rebel6.txt</t>
  </si>
  <si>
    <t>pdf_1992_balance7.txt</t>
  </si>
  <si>
    <t>pdf_1993_balance10.txt</t>
  </si>
  <si>
    <t>pdf_1994_balance11.txt</t>
  </si>
  <si>
    <t>pdf_1995_balance15.txt</t>
  </si>
  <si>
    <t>pdf_1996_balance20.txt</t>
  </si>
  <si>
    <t>sfu_1997_resister4.txt</t>
  </si>
  <si>
    <t>sfu_1998_resister5.txt</t>
  </si>
  <si>
    <t>sfu_1999_resister7.txt</t>
  </si>
  <si>
    <t>sfu_2000_resister9.txt</t>
  </si>
  <si>
    <t>CKKK_1982_glennmiller.txt</t>
  </si>
  <si>
    <t>CKKK_1984_mlkprotest.txt</t>
  </si>
  <si>
    <t>yahweh_1980_newb1.txt</t>
  </si>
  <si>
    <t>yahweh_1986_newb2.txt</t>
  </si>
  <si>
    <t>confkkk_1991_racewatch4.txt</t>
  </si>
  <si>
    <t>confkkk_1992_racewatch6.txt</t>
  </si>
  <si>
    <t>confkkk_1996_racewatch2.txt</t>
  </si>
  <si>
    <t>confkkk_1998_racewatch3.txt</t>
  </si>
  <si>
    <t>confkkk_2000_racewatch8.txt</t>
  </si>
  <si>
    <t>confkkk_2001_racewatch9.txt</t>
  </si>
  <si>
    <t>confkkk_2002_racewatch10.txt</t>
  </si>
  <si>
    <t>cka_1990_bflag3.txt</t>
  </si>
  <si>
    <t>cka_1991_bflag4.txt</t>
  </si>
  <si>
    <t>api_1998_man1.txt</t>
  </si>
  <si>
    <t>api_2000_man2.txt</t>
  </si>
  <si>
    <t>api_2001_man3.txt</t>
  </si>
  <si>
    <t>api_2002_man4.txt</t>
  </si>
  <si>
    <t>api_2003_man5.txt</t>
  </si>
  <si>
    <t>api_2005_man6.txt</t>
  </si>
  <si>
    <t>api_2006_man7.txt</t>
  </si>
  <si>
    <t>api_2007_man8.txt</t>
  </si>
  <si>
    <t>CCLA_1994_militianews2.txt</t>
  </si>
  <si>
    <t>CCLA_1995_militianews1.txt</t>
  </si>
  <si>
    <t>nfp_2001_nfp5.txt</t>
  </si>
  <si>
    <t>nfp_2002_nfp2.txt</t>
  </si>
  <si>
    <t>sonsofc_2003_sm2.txt</t>
  </si>
  <si>
    <t>sonsofc_2004_sm3.txt</t>
  </si>
  <si>
    <t>sonsofc_2005_sm4.txt</t>
  </si>
  <si>
    <t>CSCS_1993_racialwar.txt</t>
  </si>
  <si>
    <t>CSCS_1995_bylaws.txt</t>
  </si>
  <si>
    <t>CSCS_1996_justofgod.txt</t>
  </si>
  <si>
    <t>AFBNP_1999_hdissue2.txt</t>
  </si>
  <si>
    <t>AFBNP_2000_hdissue4.txt</t>
  </si>
  <si>
    <t>AFBNP_2001_hdissue9.txt</t>
  </si>
  <si>
    <t>AFBNP_2004_stoppress.txt</t>
  </si>
  <si>
    <t>AFBNP_2008_englishfirst.txt</t>
  </si>
  <si>
    <t>cifv_1987_statement.txt</t>
  </si>
  <si>
    <t>cifv_1988_kingdom1.txt</t>
  </si>
  <si>
    <t>AIC_2001_iw1.txt</t>
  </si>
  <si>
    <t>AIC_2002_iw4.txt</t>
  </si>
  <si>
    <t>AIC_2003_iw8.txt</t>
  </si>
  <si>
    <t>AIC_2004_iw11.txt</t>
  </si>
  <si>
    <t>AIC_2005_iw15.txt</t>
  </si>
  <si>
    <t>AIC_2006_iw20.txt</t>
  </si>
  <si>
    <t>vci_1995_vci1.txt</t>
  </si>
  <si>
    <t>vci_1996_vci2.txt</t>
  </si>
  <si>
    <t>vci_1997_vci5.txt</t>
  </si>
  <si>
    <t>vci_1998_vci6.txt</t>
  </si>
  <si>
    <t>vci_1999_vci10.txt</t>
  </si>
  <si>
    <t>vci_2000_vci13.txt</t>
  </si>
  <si>
    <t>vci_2001_vci17.txt</t>
  </si>
  <si>
    <t>vci_2002_vci18.txt</t>
  </si>
  <si>
    <t>vci_2003_vci21.txt</t>
  </si>
  <si>
    <t>vci_2004_vci22.txt</t>
  </si>
  <si>
    <t>na_1995_fs2.txt</t>
  </si>
  <si>
    <t>na_1996_fs7.txt</t>
  </si>
  <si>
    <t>na_1997_fs20.txt</t>
  </si>
  <si>
    <t>na_1998_fs27.txt</t>
  </si>
  <si>
    <t>na_1999_fs39.txt</t>
  </si>
  <si>
    <t>na_2000_fs52.txt</t>
  </si>
  <si>
    <t>na_2001_fs67.txt</t>
  </si>
  <si>
    <t>na_2002_fs71.txt</t>
  </si>
  <si>
    <t>na_2003_fs72.txt</t>
  </si>
  <si>
    <t>thunder_2003_thunder1.txt</t>
  </si>
  <si>
    <t>thunder_2004_thunder5.txt</t>
  </si>
  <si>
    <t>na_2004_fs75.txt</t>
  </si>
  <si>
    <t>hisp_2010</t>
  </si>
  <si>
    <t>nhisp_2010</t>
  </si>
  <si>
    <t>state</t>
  </si>
  <si>
    <t>county</t>
  </si>
  <si>
    <t>year</t>
  </si>
  <si>
    <t>Alabama</t>
  </si>
  <si>
    <t>Baldwin</t>
  </si>
  <si>
    <t>Chilton</t>
  </si>
  <si>
    <t>Dallas</t>
  </si>
  <si>
    <t>Tuscaloosa</t>
  </si>
  <si>
    <t>Arkansas</t>
  </si>
  <si>
    <t>Boone</t>
  </si>
  <si>
    <t>Logan</t>
  </si>
  <si>
    <t>Pulaski</t>
  </si>
  <si>
    <t>Florida</t>
  </si>
  <si>
    <t>Nassau</t>
  </si>
  <si>
    <t>Palm Beach</t>
  </si>
  <si>
    <t>Georgia</t>
  </si>
  <si>
    <t>Fulton</t>
  </si>
  <si>
    <t>Gwinnett</t>
  </si>
  <si>
    <t>Louisiana</t>
  </si>
  <si>
    <t>St. Bernard Perish</t>
  </si>
  <si>
    <t>St. Tammany Perish</t>
  </si>
  <si>
    <t>Mississippii</t>
  </si>
  <si>
    <t>Stone</t>
  </si>
  <si>
    <t>North Carolina</t>
  </si>
  <si>
    <t>Buncombe</t>
  </si>
  <si>
    <t>Cumberland</t>
  </si>
  <si>
    <t>Harnett</t>
  </si>
  <si>
    <t>Haywood</t>
  </si>
  <si>
    <t>Vance</t>
  </si>
  <si>
    <t>Wake</t>
  </si>
  <si>
    <t>Tennessee</t>
  </si>
  <si>
    <t>Greene</t>
  </si>
  <si>
    <t>Jefferson</t>
  </si>
  <si>
    <t>Maury</t>
  </si>
  <si>
    <t>Sevier</t>
  </si>
  <si>
    <t>Virginia</t>
  </si>
  <si>
    <t>Falls Church</t>
  </si>
  <si>
    <t>Henrico</t>
  </si>
  <si>
    <t>Highland</t>
  </si>
  <si>
    <t>Loudoun</t>
  </si>
  <si>
    <t>West Virginia</t>
  </si>
  <si>
    <t>Pocahontas</t>
  </si>
  <si>
    <t>year2</t>
  </si>
  <si>
    <t>hispdiff_9080</t>
  </si>
  <si>
    <t>nhispdiff_9080</t>
  </si>
  <si>
    <t>hisdiff_0090</t>
  </si>
  <si>
    <t>nhisdiff_0090</t>
  </si>
  <si>
    <t>hispdiff_1000</t>
  </si>
  <si>
    <t>nhispdiff_1000</t>
  </si>
  <si>
    <t>hisp_new</t>
  </si>
  <si>
    <t>nhisp_new</t>
  </si>
  <si>
    <t>hisp_total</t>
  </si>
  <si>
    <t>nhisp_total</t>
  </si>
  <si>
    <t>hisp_prop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</si>
</sst>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87F9-8031-D74A-B774-DE1662688469}">
  <dimension ref="A1:Y145"/>
  <sheetViews>
    <sheetView tabSelected="1" topLeftCell="K1" workbookViewId="0">
      <selection activeCell="Y2" sqref="Y2:Y145"/>
    </sheetView>
  </sheetViews>
  <sheetFormatPr baseColWidth="10" defaultRowHeight="16" x14ac:dyDescent="0.2"/>
  <cols>
    <col min="11" max="11" width="10.5" bestFit="1" customWidth="1"/>
  </cols>
  <sheetData>
    <row r="1" spans="1:25" x14ac:dyDescent="0.2">
      <c r="A1" t="s">
        <v>153</v>
      </c>
      <c r="B1" t="s">
        <v>154</v>
      </c>
      <c r="C1" t="s">
        <v>155</v>
      </c>
      <c r="D1" t="s">
        <v>0</v>
      </c>
      <c r="E1" t="s">
        <v>3</v>
      </c>
      <c r="F1" t="s">
        <v>1</v>
      </c>
      <c r="G1" t="s">
        <v>4</v>
      </c>
      <c r="H1" t="s">
        <v>2</v>
      </c>
      <c r="I1" t="s">
        <v>5</v>
      </c>
      <c r="J1" t="s">
        <v>151</v>
      </c>
      <c r="K1" t="s">
        <v>152</v>
      </c>
      <c r="L1" t="s">
        <v>6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204</v>
      </c>
      <c r="V1" t="s">
        <v>205</v>
      </c>
      <c r="W1" t="s">
        <v>202</v>
      </c>
      <c r="X1" t="s">
        <v>203</v>
      </c>
      <c r="Y1" t="s">
        <v>206</v>
      </c>
    </row>
    <row r="2" spans="1:25" x14ac:dyDescent="0.2">
      <c r="A2" t="s">
        <v>156</v>
      </c>
      <c r="B2" t="s">
        <v>157</v>
      </c>
      <c r="C2">
        <v>2000</v>
      </c>
      <c r="H2">
        <v>2466</v>
      </c>
      <c r="I2">
        <v>137949</v>
      </c>
      <c r="L2" t="s">
        <v>7</v>
      </c>
      <c r="U2">
        <f>SUM(O2,Q2,S2)</f>
        <v>0</v>
      </c>
      <c r="V2">
        <f>SUM(P2,R2,T2)</f>
        <v>0</v>
      </c>
      <c r="W2">
        <f>(H2+(U2*N2))</f>
        <v>2466</v>
      </c>
      <c r="X2">
        <f>(I2+(V2*N2))</f>
        <v>137949</v>
      </c>
      <c r="Y2">
        <f>(W2/(W2+X2))</f>
        <v>1.7562226257878431E-2</v>
      </c>
    </row>
    <row r="3" spans="1:25" x14ac:dyDescent="0.2">
      <c r="A3" t="s">
        <v>156</v>
      </c>
      <c r="B3" t="s">
        <v>157</v>
      </c>
      <c r="C3">
        <v>2001</v>
      </c>
      <c r="H3">
        <v>2466</v>
      </c>
      <c r="I3">
        <v>137949</v>
      </c>
      <c r="J3">
        <v>17884</v>
      </c>
      <c r="K3">
        <v>174273</v>
      </c>
      <c r="L3" t="s">
        <v>8</v>
      </c>
      <c r="N3">
        <v>1</v>
      </c>
      <c r="S3">
        <f>((J3-H3)/10)</f>
        <v>1541.8</v>
      </c>
      <c r="T3">
        <f>((K3-I3)/10)</f>
        <v>3632.4</v>
      </c>
      <c r="U3">
        <f t="shared" ref="U3:U5" si="0">SUM(O3,Q3,S3)</f>
        <v>1541.8</v>
      </c>
      <c r="V3">
        <f t="shared" ref="V3:V5" si="1">SUM(P3,R3,T3)</f>
        <v>3632.4</v>
      </c>
      <c r="W3">
        <f t="shared" ref="W3:X5" si="2">(H3+(U3*N3))</f>
        <v>4007.8</v>
      </c>
      <c r="X3">
        <f t="shared" ref="X3:X5" si="3">(I3+(V3*N3))</f>
        <v>141581.4</v>
      </c>
      <c r="Y3">
        <f t="shared" ref="Y3:Y66" si="4">(W3/(W3+X3))</f>
        <v>2.7528140823632526E-2</v>
      </c>
    </row>
    <row r="4" spans="1:25" x14ac:dyDescent="0.2">
      <c r="A4" t="s">
        <v>156</v>
      </c>
      <c r="B4" t="s">
        <v>157</v>
      </c>
      <c r="C4">
        <v>2002</v>
      </c>
      <c r="H4">
        <v>2466</v>
      </c>
      <c r="I4">
        <v>137949</v>
      </c>
      <c r="J4">
        <v>17884</v>
      </c>
      <c r="K4">
        <v>174273</v>
      </c>
      <c r="L4" t="s">
        <v>9</v>
      </c>
      <c r="N4">
        <v>2</v>
      </c>
      <c r="S4">
        <f t="shared" ref="S4:S5" si="5">((J4-H4)/10)</f>
        <v>1541.8</v>
      </c>
      <c r="T4">
        <f t="shared" ref="T4:T5" si="6">((K4-I4)/10)</f>
        <v>3632.4</v>
      </c>
      <c r="U4">
        <f t="shared" si="0"/>
        <v>1541.8</v>
      </c>
      <c r="V4">
        <f t="shared" si="1"/>
        <v>3632.4</v>
      </c>
      <c r="W4">
        <f t="shared" si="2"/>
        <v>5549.6</v>
      </c>
      <c r="X4">
        <f t="shared" si="3"/>
        <v>145213.79999999999</v>
      </c>
      <c r="Y4">
        <f t="shared" si="4"/>
        <v>3.6809994998786184E-2</v>
      </c>
    </row>
    <row r="5" spans="1:25" x14ac:dyDescent="0.2">
      <c r="A5" t="s">
        <v>156</v>
      </c>
      <c r="B5" t="s">
        <v>157</v>
      </c>
      <c r="C5">
        <v>2003</v>
      </c>
      <c r="H5">
        <v>2466</v>
      </c>
      <c r="I5">
        <v>137949</v>
      </c>
      <c r="J5">
        <v>17884</v>
      </c>
      <c r="K5">
        <v>174273</v>
      </c>
      <c r="L5" t="s">
        <v>10</v>
      </c>
      <c r="N5">
        <v>3</v>
      </c>
      <c r="S5">
        <f t="shared" si="5"/>
        <v>1541.8</v>
      </c>
      <c r="T5">
        <f t="shared" si="6"/>
        <v>3632.4</v>
      </c>
      <c r="U5">
        <f t="shared" si="0"/>
        <v>1541.8</v>
      </c>
      <c r="V5">
        <f t="shared" si="1"/>
        <v>3632.4</v>
      </c>
      <c r="W5">
        <f>(H5+(U5*N5))</f>
        <v>7091.4</v>
      </c>
      <c r="X5">
        <f t="shared" si="3"/>
        <v>148846.20000000001</v>
      </c>
      <c r="Y5">
        <f t="shared" si="4"/>
        <v>4.5475882660756604E-2</v>
      </c>
    </row>
    <row r="6" spans="1:25" x14ac:dyDescent="0.2">
      <c r="A6" t="s">
        <v>156</v>
      </c>
      <c r="B6" t="s">
        <v>158</v>
      </c>
      <c r="C6">
        <v>1997</v>
      </c>
      <c r="F6">
        <v>116</v>
      </c>
      <c r="G6">
        <v>32342</v>
      </c>
      <c r="H6">
        <v>1152</v>
      </c>
      <c r="I6">
        <v>38441</v>
      </c>
      <c r="L6" t="s">
        <v>11</v>
      </c>
      <c r="N6">
        <v>7</v>
      </c>
      <c r="Q6">
        <f>((H6-F6)/10)</f>
        <v>103.6</v>
      </c>
      <c r="R6">
        <f>((I6-G6)/10)</f>
        <v>609.9</v>
      </c>
      <c r="U6">
        <f t="shared" ref="U6:U69" si="7">SUM(O6,Q6,S6)</f>
        <v>103.6</v>
      </c>
      <c r="V6">
        <f t="shared" ref="V6:V69" si="8">SUM(P6,R6,T6)</f>
        <v>609.9</v>
      </c>
      <c r="W6">
        <f>(F6+(U6*N6))</f>
        <v>841.19999999999993</v>
      </c>
      <c r="X6">
        <f>(G6+(V6*N6))</f>
        <v>36611.300000000003</v>
      </c>
      <c r="Y6">
        <f t="shared" si="4"/>
        <v>2.2460449903210732E-2</v>
      </c>
    </row>
    <row r="7" spans="1:25" x14ac:dyDescent="0.2">
      <c r="A7" t="s">
        <v>156</v>
      </c>
      <c r="B7" t="s">
        <v>158</v>
      </c>
      <c r="C7">
        <v>1998</v>
      </c>
      <c r="F7">
        <v>116</v>
      </c>
      <c r="G7">
        <v>32342</v>
      </c>
      <c r="H7">
        <v>1152</v>
      </c>
      <c r="I7">
        <v>38441</v>
      </c>
      <c r="L7" t="s">
        <v>12</v>
      </c>
      <c r="N7">
        <v>8</v>
      </c>
      <c r="Q7">
        <f>((H7-F7)/10)</f>
        <v>103.6</v>
      </c>
      <c r="R7">
        <f>((I7-G7)/10)</f>
        <v>609.9</v>
      </c>
      <c r="U7">
        <f t="shared" si="7"/>
        <v>103.6</v>
      </c>
      <c r="V7">
        <f t="shared" si="8"/>
        <v>609.9</v>
      </c>
      <c r="W7">
        <f>(F7+(U7*N7))</f>
        <v>944.8</v>
      </c>
      <c r="X7">
        <f>(G7+(V7*N7))</f>
        <v>37221.199999999997</v>
      </c>
      <c r="Y7">
        <f t="shared" si="4"/>
        <v>2.4755017554891786E-2</v>
      </c>
    </row>
    <row r="8" spans="1:25" x14ac:dyDescent="0.2">
      <c r="A8" t="s">
        <v>156</v>
      </c>
      <c r="B8" t="s">
        <v>159</v>
      </c>
      <c r="C8">
        <v>2000</v>
      </c>
      <c r="H8">
        <v>290</v>
      </c>
      <c r="I8">
        <v>46075</v>
      </c>
      <c r="L8" t="s">
        <v>13</v>
      </c>
      <c r="U8">
        <f t="shared" si="7"/>
        <v>0</v>
      </c>
      <c r="V8">
        <f t="shared" si="8"/>
        <v>0</v>
      </c>
      <c r="W8">
        <v>290</v>
      </c>
      <c r="X8">
        <v>46075</v>
      </c>
      <c r="Y8">
        <f t="shared" si="4"/>
        <v>6.2547179984902401E-3</v>
      </c>
    </row>
    <row r="9" spans="1:25" x14ac:dyDescent="0.2">
      <c r="A9" t="s">
        <v>156</v>
      </c>
      <c r="B9" t="s">
        <v>159</v>
      </c>
      <c r="C9">
        <v>2001</v>
      </c>
      <c r="H9">
        <v>290</v>
      </c>
      <c r="I9">
        <v>46075</v>
      </c>
      <c r="J9">
        <v>748</v>
      </c>
      <c r="K9">
        <v>43511</v>
      </c>
      <c r="L9" t="s">
        <v>14</v>
      </c>
      <c r="N9">
        <v>1</v>
      </c>
      <c r="S9">
        <f>((J9-H9)/10)</f>
        <v>45.8</v>
      </c>
      <c r="T9">
        <f>((K9-I9)/10)</f>
        <v>-256.39999999999998</v>
      </c>
      <c r="U9">
        <f t="shared" si="7"/>
        <v>45.8</v>
      </c>
      <c r="V9">
        <f t="shared" si="8"/>
        <v>-256.39999999999998</v>
      </c>
      <c r="W9">
        <f>(H9+(U9*N9))</f>
        <v>335.8</v>
      </c>
      <c r="X9">
        <f>(I9+(V9*N9))</f>
        <v>45818.6</v>
      </c>
      <c r="Y9">
        <f t="shared" si="4"/>
        <v>7.2755793597143502E-3</v>
      </c>
    </row>
    <row r="10" spans="1:25" x14ac:dyDescent="0.2">
      <c r="A10" t="s">
        <v>156</v>
      </c>
      <c r="B10" t="s">
        <v>159</v>
      </c>
      <c r="C10">
        <v>2002</v>
      </c>
      <c r="H10">
        <v>290</v>
      </c>
      <c r="I10">
        <v>46075</v>
      </c>
      <c r="J10">
        <v>748</v>
      </c>
      <c r="K10">
        <v>43511</v>
      </c>
      <c r="L10" t="s">
        <v>15</v>
      </c>
      <c r="N10">
        <v>2</v>
      </c>
      <c r="S10">
        <f t="shared" ref="S10:S12" si="9">((J10-H10)/10)</f>
        <v>45.8</v>
      </c>
      <c r="T10">
        <f t="shared" ref="T10:T12" si="10">((K10-I10)/10)</f>
        <v>-256.39999999999998</v>
      </c>
      <c r="U10">
        <f t="shared" si="7"/>
        <v>45.8</v>
      </c>
      <c r="V10">
        <f t="shared" si="8"/>
        <v>-256.39999999999998</v>
      </c>
      <c r="W10">
        <f t="shared" ref="W10:W12" si="11">(H10+(U10*N10))</f>
        <v>381.6</v>
      </c>
      <c r="X10">
        <f t="shared" ref="X10:X12" si="12">(I10+(V10*N10))</f>
        <v>45562.2</v>
      </c>
      <c r="Y10">
        <f t="shared" si="4"/>
        <v>8.3057996944092584E-3</v>
      </c>
    </row>
    <row r="11" spans="1:25" x14ac:dyDescent="0.2">
      <c r="A11" t="s">
        <v>156</v>
      </c>
      <c r="B11" t="s">
        <v>159</v>
      </c>
      <c r="C11">
        <v>2003</v>
      </c>
      <c r="H11">
        <v>290</v>
      </c>
      <c r="I11">
        <v>46075</v>
      </c>
      <c r="J11">
        <v>748</v>
      </c>
      <c r="K11">
        <v>43511</v>
      </c>
      <c r="L11" t="s">
        <v>16</v>
      </c>
      <c r="N11">
        <v>3</v>
      </c>
      <c r="S11">
        <f t="shared" si="9"/>
        <v>45.8</v>
      </c>
      <c r="T11">
        <f t="shared" si="10"/>
        <v>-256.39999999999998</v>
      </c>
      <c r="U11">
        <f t="shared" si="7"/>
        <v>45.8</v>
      </c>
      <c r="V11">
        <f t="shared" si="8"/>
        <v>-256.39999999999998</v>
      </c>
      <c r="W11">
        <f t="shared" si="11"/>
        <v>427.4</v>
      </c>
      <c r="X11">
        <f t="shared" si="12"/>
        <v>45305.8</v>
      </c>
      <c r="Y11">
        <f t="shared" si="4"/>
        <v>9.3455082959425523E-3</v>
      </c>
    </row>
    <row r="12" spans="1:25" x14ac:dyDescent="0.2">
      <c r="A12" t="s">
        <v>156</v>
      </c>
      <c r="B12" t="s">
        <v>159</v>
      </c>
      <c r="C12">
        <v>2004</v>
      </c>
      <c r="H12">
        <v>290</v>
      </c>
      <c r="I12">
        <v>46075</v>
      </c>
      <c r="J12">
        <v>748</v>
      </c>
      <c r="K12">
        <v>43511</v>
      </c>
      <c r="L12" t="s">
        <v>17</v>
      </c>
      <c r="N12">
        <v>4</v>
      </c>
      <c r="S12">
        <f t="shared" si="9"/>
        <v>45.8</v>
      </c>
      <c r="T12">
        <f t="shared" si="10"/>
        <v>-256.39999999999998</v>
      </c>
      <c r="U12">
        <f t="shared" si="7"/>
        <v>45.8</v>
      </c>
      <c r="V12">
        <f t="shared" si="8"/>
        <v>-256.39999999999998</v>
      </c>
      <c r="W12">
        <f t="shared" si="11"/>
        <v>473.2</v>
      </c>
      <c r="X12">
        <f t="shared" si="12"/>
        <v>45049.4</v>
      </c>
      <c r="Y12">
        <f t="shared" si="4"/>
        <v>1.0394836850267779E-2</v>
      </c>
    </row>
    <row r="13" spans="1:25" x14ac:dyDescent="0.2">
      <c r="A13" t="s">
        <v>156</v>
      </c>
      <c r="B13" t="s">
        <v>160</v>
      </c>
      <c r="C13">
        <v>1995</v>
      </c>
      <c r="F13">
        <v>948</v>
      </c>
      <c r="G13">
        <v>149574</v>
      </c>
      <c r="H13">
        <v>2130</v>
      </c>
      <c r="I13">
        <v>162745</v>
      </c>
      <c r="L13" t="s">
        <v>18</v>
      </c>
      <c r="N13">
        <v>5</v>
      </c>
      <c r="Q13">
        <f>((H13-F13)/10)</f>
        <v>118.2</v>
      </c>
      <c r="R13">
        <f>((I13-G13)/10)</f>
        <v>1317.1</v>
      </c>
      <c r="U13">
        <f t="shared" si="7"/>
        <v>118.2</v>
      </c>
      <c r="V13">
        <f t="shared" si="8"/>
        <v>1317.1</v>
      </c>
      <c r="W13">
        <f>(F13+(U13*N13))</f>
        <v>1539</v>
      </c>
      <c r="X13">
        <f>(G13+(V13*N13))</f>
        <v>156159.5</v>
      </c>
      <c r="Y13">
        <f t="shared" si="4"/>
        <v>9.7591289707891962E-3</v>
      </c>
    </row>
    <row r="14" spans="1:25" x14ac:dyDescent="0.2">
      <c r="A14" t="s">
        <v>156</v>
      </c>
      <c r="B14" t="s">
        <v>160</v>
      </c>
      <c r="C14">
        <v>1996</v>
      </c>
      <c r="F14">
        <v>948</v>
      </c>
      <c r="G14">
        <v>149574</v>
      </c>
      <c r="H14">
        <v>2130</v>
      </c>
      <c r="I14">
        <v>162745</v>
      </c>
      <c r="L14" t="s">
        <v>19</v>
      </c>
      <c r="N14">
        <v>6</v>
      </c>
      <c r="Q14">
        <f t="shared" ref="Q14:Q16" si="13">((H14-F14)/10)</f>
        <v>118.2</v>
      </c>
      <c r="R14">
        <f t="shared" ref="R14:R16" si="14">((I14-G14)/10)</f>
        <v>1317.1</v>
      </c>
      <c r="U14">
        <f t="shared" si="7"/>
        <v>118.2</v>
      </c>
      <c r="V14">
        <f t="shared" si="8"/>
        <v>1317.1</v>
      </c>
      <c r="W14">
        <f t="shared" ref="W14:W16" si="15">(F14+(U14*N14))</f>
        <v>1657.2</v>
      </c>
      <c r="X14">
        <f t="shared" ref="X14:X16" si="16">(G14+(V14*N14))</f>
        <v>157476.6</v>
      </c>
      <c r="Y14">
        <f t="shared" si="4"/>
        <v>1.0413878132741127E-2</v>
      </c>
    </row>
    <row r="15" spans="1:25" x14ac:dyDescent="0.2">
      <c r="A15" t="s">
        <v>156</v>
      </c>
      <c r="B15" t="s">
        <v>160</v>
      </c>
      <c r="C15">
        <v>1998</v>
      </c>
      <c r="F15">
        <v>948</v>
      </c>
      <c r="G15">
        <v>149574</v>
      </c>
      <c r="H15">
        <v>2130</v>
      </c>
      <c r="I15">
        <v>162745</v>
      </c>
      <c r="L15" t="s">
        <v>20</v>
      </c>
      <c r="N15">
        <v>8</v>
      </c>
      <c r="Q15">
        <f t="shared" si="13"/>
        <v>118.2</v>
      </c>
      <c r="R15">
        <f t="shared" si="14"/>
        <v>1317.1</v>
      </c>
      <c r="U15">
        <f t="shared" si="7"/>
        <v>118.2</v>
      </c>
      <c r="V15">
        <f t="shared" si="8"/>
        <v>1317.1</v>
      </c>
      <c r="W15">
        <f t="shared" si="15"/>
        <v>1893.6</v>
      </c>
      <c r="X15">
        <f t="shared" si="16"/>
        <v>160110.79999999999</v>
      </c>
      <c r="Y15">
        <f t="shared" si="4"/>
        <v>1.1688571421516946E-2</v>
      </c>
    </row>
    <row r="16" spans="1:25" x14ac:dyDescent="0.2">
      <c r="A16" t="s">
        <v>156</v>
      </c>
      <c r="B16" t="s">
        <v>160</v>
      </c>
      <c r="C16">
        <v>1999</v>
      </c>
      <c r="F16">
        <v>948</v>
      </c>
      <c r="G16">
        <v>149574</v>
      </c>
      <c r="H16">
        <v>2130</v>
      </c>
      <c r="I16">
        <v>162745</v>
      </c>
      <c r="L16" t="s">
        <v>21</v>
      </c>
      <c r="N16">
        <v>9</v>
      </c>
      <c r="Q16">
        <f t="shared" si="13"/>
        <v>118.2</v>
      </c>
      <c r="R16">
        <f t="shared" si="14"/>
        <v>1317.1</v>
      </c>
      <c r="U16">
        <f t="shared" si="7"/>
        <v>118.2</v>
      </c>
      <c r="V16">
        <f t="shared" si="8"/>
        <v>1317.1</v>
      </c>
      <c r="W16">
        <f t="shared" si="15"/>
        <v>2011.8</v>
      </c>
      <c r="X16">
        <f t="shared" si="16"/>
        <v>161427.9</v>
      </c>
      <c r="Y16">
        <f t="shared" si="4"/>
        <v>1.2309126852288643E-2</v>
      </c>
    </row>
    <row r="17" spans="1:25" x14ac:dyDescent="0.2">
      <c r="A17" t="s">
        <v>156</v>
      </c>
      <c r="B17" t="s">
        <v>160</v>
      </c>
      <c r="C17">
        <v>2000</v>
      </c>
      <c r="H17">
        <v>2130</v>
      </c>
      <c r="I17">
        <v>162745</v>
      </c>
      <c r="L17" t="s">
        <v>22</v>
      </c>
      <c r="U17">
        <f t="shared" si="7"/>
        <v>0</v>
      </c>
      <c r="V17">
        <f t="shared" si="8"/>
        <v>0</v>
      </c>
      <c r="W17">
        <v>2130</v>
      </c>
      <c r="X17">
        <v>162745</v>
      </c>
      <c r="Y17">
        <f t="shared" si="4"/>
        <v>1.2918877937831691E-2</v>
      </c>
    </row>
    <row r="18" spans="1:25" x14ac:dyDescent="0.2">
      <c r="A18" t="s">
        <v>156</v>
      </c>
      <c r="B18" t="s">
        <v>160</v>
      </c>
      <c r="C18">
        <v>2001</v>
      </c>
      <c r="H18">
        <v>2130</v>
      </c>
      <c r="I18">
        <v>162745</v>
      </c>
      <c r="J18">
        <v>13378</v>
      </c>
      <c r="K18">
        <v>188707</v>
      </c>
      <c r="L18" t="s">
        <v>23</v>
      </c>
      <c r="N18">
        <v>1</v>
      </c>
      <c r="S18">
        <f>((J18-H18)/10)</f>
        <v>1124.8</v>
      </c>
      <c r="T18">
        <f>((K18-I18)/10)</f>
        <v>2596.1999999999998</v>
      </c>
      <c r="U18">
        <f t="shared" si="7"/>
        <v>1124.8</v>
      </c>
      <c r="V18">
        <f t="shared" si="8"/>
        <v>2596.1999999999998</v>
      </c>
      <c r="W18">
        <f>(H18+(U18*N18))</f>
        <v>3254.8</v>
      </c>
      <c r="X18">
        <f>(I18+(V18*N18))</f>
        <v>165341.20000000001</v>
      </c>
      <c r="Y18">
        <f t="shared" si="4"/>
        <v>1.9305321597190919E-2</v>
      </c>
    </row>
    <row r="19" spans="1:25" x14ac:dyDescent="0.2">
      <c r="A19" t="s">
        <v>156</v>
      </c>
      <c r="B19" t="s">
        <v>160</v>
      </c>
      <c r="C19">
        <v>2002</v>
      </c>
      <c r="H19">
        <v>2130</v>
      </c>
      <c r="I19">
        <v>162745</v>
      </c>
      <c r="J19">
        <v>13378</v>
      </c>
      <c r="K19">
        <v>188707</v>
      </c>
      <c r="L19" t="s">
        <v>24</v>
      </c>
      <c r="N19">
        <v>2</v>
      </c>
      <c r="S19">
        <f t="shared" ref="S19:S21" si="17">((J19-H19)/10)</f>
        <v>1124.8</v>
      </c>
      <c r="T19">
        <f t="shared" ref="T19:T21" si="18">((K19-I19)/10)</f>
        <v>2596.1999999999998</v>
      </c>
      <c r="U19">
        <f t="shared" si="7"/>
        <v>1124.8</v>
      </c>
      <c r="V19">
        <f t="shared" si="8"/>
        <v>2596.1999999999998</v>
      </c>
      <c r="W19">
        <f t="shared" ref="W19:W21" si="19">(H19+(U19*N19))</f>
        <v>4379.6000000000004</v>
      </c>
      <c r="X19">
        <f t="shared" ref="X19:X21" si="20">(I19+(V19*N19))</f>
        <v>167937.4</v>
      </c>
      <c r="Y19">
        <f t="shared" si="4"/>
        <v>2.5415948513495479E-2</v>
      </c>
    </row>
    <row r="20" spans="1:25" x14ac:dyDescent="0.2">
      <c r="A20" t="s">
        <v>156</v>
      </c>
      <c r="B20" t="s">
        <v>160</v>
      </c>
      <c r="C20">
        <v>2003</v>
      </c>
      <c r="H20">
        <v>2130</v>
      </c>
      <c r="I20">
        <v>162745</v>
      </c>
      <c r="J20">
        <v>13378</v>
      </c>
      <c r="K20">
        <v>188707</v>
      </c>
      <c r="L20" t="s">
        <v>25</v>
      </c>
      <c r="N20">
        <v>3</v>
      </c>
      <c r="S20">
        <f t="shared" si="17"/>
        <v>1124.8</v>
      </c>
      <c r="T20">
        <f t="shared" si="18"/>
        <v>2596.1999999999998</v>
      </c>
      <c r="U20">
        <f t="shared" si="7"/>
        <v>1124.8</v>
      </c>
      <c r="V20">
        <f t="shared" si="8"/>
        <v>2596.1999999999998</v>
      </c>
      <c r="W20">
        <f t="shared" si="19"/>
        <v>5504.4</v>
      </c>
      <c r="X20">
        <f t="shared" si="20"/>
        <v>170533.6</v>
      </c>
      <c r="Y20">
        <f t="shared" si="4"/>
        <v>3.1268248900805505E-2</v>
      </c>
    </row>
    <row r="21" spans="1:25" x14ac:dyDescent="0.2">
      <c r="A21" t="s">
        <v>156</v>
      </c>
      <c r="B21" t="s">
        <v>160</v>
      </c>
      <c r="C21">
        <v>2004</v>
      </c>
      <c r="H21">
        <v>2130</v>
      </c>
      <c r="I21">
        <v>162745</v>
      </c>
      <c r="J21">
        <v>13378</v>
      </c>
      <c r="K21">
        <v>188707</v>
      </c>
      <c r="L21" t="s">
        <v>26</v>
      </c>
      <c r="N21">
        <v>4</v>
      </c>
      <c r="S21">
        <f t="shared" si="17"/>
        <v>1124.8</v>
      </c>
      <c r="T21">
        <f t="shared" si="18"/>
        <v>2596.1999999999998</v>
      </c>
      <c r="U21">
        <f t="shared" si="7"/>
        <v>1124.8</v>
      </c>
      <c r="V21">
        <f t="shared" si="8"/>
        <v>2596.1999999999998</v>
      </c>
      <c r="W21">
        <f t="shared" si="19"/>
        <v>6629.2</v>
      </c>
      <c r="X21">
        <f t="shared" si="20"/>
        <v>173129.8</v>
      </c>
      <c r="Y21">
        <f t="shared" si="4"/>
        <v>3.6878264787854852E-2</v>
      </c>
    </row>
    <row r="22" spans="1:25" x14ac:dyDescent="0.2">
      <c r="A22" t="s">
        <v>161</v>
      </c>
      <c r="B22" t="s">
        <v>162</v>
      </c>
      <c r="C22">
        <v>1981</v>
      </c>
      <c r="D22">
        <v>150</v>
      </c>
      <c r="E22">
        <v>25917</v>
      </c>
      <c r="F22">
        <v>171</v>
      </c>
      <c r="G22">
        <v>28126</v>
      </c>
      <c r="L22" t="s">
        <v>27</v>
      </c>
      <c r="N22">
        <v>1</v>
      </c>
      <c r="O22">
        <f>((F22-D22)/10)</f>
        <v>2.1</v>
      </c>
      <c r="P22">
        <f>((G22-E22)/10)</f>
        <v>220.9</v>
      </c>
      <c r="U22">
        <f t="shared" si="7"/>
        <v>2.1</v>
      </c>
      <c r="V22">
        <f t="shared" si="8"/>
        <v>220.9</v>
      </c>
      <c r="W22">
        <f>(D22+(U22*N22))</f>
        <v>152.1</v>
      </c>
      <c r="X22">
        <f>(E22+(V22*N22))</f>
        <v>26137.9</v>
      </c>
      <c r="Y22">
        <f t="shared" si="4"/>
        <v>5.7854697603651577E-3</v>
      </c>
    </row>
    <row r="23" spans="1:25" x14ac:dyDescent="0.2">
      <c r="A23" t="s">
        <v>161</v>
      </c>
      <c r="B23" t="s">
        <v>162</v>
      </c>
      <c r="C23">
        <v>1982</v>
      </c>
      <c r="D23">
        <v>150</v>
      </c>
      <c r="E23">
        <v>25917</v>
      </c>
      <c r="F23">
        <v>171</v>
      </c>
      <c r="G23">
        <v>28126</v>
      </c>
      <c r="L23" t="s">
        <v>28</v>
      </c>
      <c r="N23">
        <v>2</v>
      </c>
      <c r="O23">
        <f>((F23-D23)/10)</f>
        <v>2.1</v>
      </c>
      <c r="P23">
        <f>((G23-E23)/10)</f>
        <v>220.9</v>
      </c>
      <c r="U23">
        <f t="shared" si="7"/>
        <v>2.1</v>
      </c>
      <c r="V23">
        <f t="shared" si="8"/>
        <v>220.9</v>
      </c>
      <c r="W23">
        <f>(D23+(U23*N23))</f>
        <v>154.19999999999999</v>
      </c>
      <c r="X23">
        <f>(E23+(V23*N23))</f>
        <v>26358.799999999999</v>
      </c>
      <c r="Y23">
        <f t="shared" si="4"/>
        <v>5.816014785199713E-3</v>
      </c>
    </row>
    <row r="24" spans="1:25" x14ac:dyDescent="0.2">
      <c r="A24" t="s">
        <v>161</v>
      </c>
      <c r="B24" t="s">
        <v>162</v>
      </c>
      <c r="C24">
        <v>2002</v>
      </c>
      <c r="H24">
        <v>360</v>
      </c>
      <c r="I24">
        <v>33588</v>
      </c>
      <c r="J24">
        <v>1496</v>
      </c>
      <c r="K24">
        <v>36229</v>
      </c>
      <c r="L24" t="s">
        <v>29</v>
      </c>
      <c r="N24">
        <v>2</v>
      </c>
      <c r="S24">
        <f>((J24-H24)/10)</f>
        <v>113.6</v>
      </c>
      <c r="T24">
        <f>((K24-I24)/10)</f>
        <v>264.10000000000002</v>
      </c>
      <c r="U24">
        <f t="shared" si="7"/>
        <v>113.6</v>
      </c>
      <c r="V24">
        <f t="shared" si="8"/>
        <v>264.10000000000002</v>
      </c>
      <c r="W24">
        <f>(H24+(U24*N24))</f>
        <v>587.20000000000005</v>
      </c>
      <c r="X24">
        <f>(I24+(V24*N24))</f>
        <v>34116.199999999997</v>
      </c>
      <c r="Y24">
        <f t="shared" si="4"/>
        <v>1.6920532282139505E-2</v>
      </c>
    </row>
    <row r="25" spans="1:25" x14ac:dyDescent="0.2">
      <c r="A25" t="s">
        <v>161</v>
      </c>
      <c r="B25" t="s">
        <v>162</v>
      </c>
      <c r="C25">
        <v>2003</v>
      </c>
      <c r="H25">
        <v>360</v>
      </c>
      <c r="I25">
        <v>33588</v>
      </c>
      <c r="J25">
        <v>1496</v>
      </c>
      <c r="K25">
        <v>36229</v>
      </c>
      <c r="L25" t="s">
        <v>30</v>
      </c>
      <c r="N25">
        <v>3</v>
      </c>
      <c r="S25">
        <f t="shared" ref="S25:S26" si="21">((J25-H25)/10)</f>
        <v>113.6</v>
      </c>
      <c r="T25">
        <f t="shared" ref="T25:T26" si="22">((K25-I25)/10)</f>
        <v>264.10000000000002</v>
      </c>
      <c r="U25">
        <f t="shared" si="7"/>
        <v>113.6</v>
      </c>
      <c r="V25">
        <f t="shared" si="8"/>
        <v>264.10000000000002</v>
      </c>
      <c r="W25">
        <f t="shared" ref="W25:W26" si="23">(H25+(U25*N25))</f>
        <v>700.8</v>
      </c>
      <c r="X25">
        <f t="shared" ref="X25:X26" si="24">(I25+(V25*N25))</f>
        <v>34380.300000000003</v>
      </c>
      <c r="Y25">
        <f t="shared" si="4"/>
        <v>1.9976568579662547E-2</v>
      </c>
    </row>
    <row r="26" spans="1:25" x14ac:dyDescent="0.2">
      <c r="A26" t="s">
        <v>161</v>
      </c>
      <c r="B26" t="s">
        <v>162</v>
      </c>
      <c r="C26">
        <v>2004</v>
      </c>
      <c r="H26">
        <v>360</v>
      </c>
      <c r="I26">
        <v>33588</v>
      </c>
      <c r="J26">
        <v>1496</v>
      </c>
      <c r="K26">
        <v>36229</v>
      </c>
      <c r="L26" t="s">
        <v>31</v>
      </c>
      <c r="N26">
        <v>4</v>
      </c>
      <c r="S26">
        <f t="shared" si="21"/>
        <v>113.6</v>
      </c>
      <c r="T26">
        <f t="shared" si="22"/>
        <v>264.10000000000002</v>
      </c>
      <c r="U26">
        <f t="shared" si="7"/>
        <v>113.6</v>
      </c>
      <c r="V26">
        <f t="shared" si="8"/>
        <v>264.10000000000002</v>
      </c>
      <c r="W26">
        <f t="shared" si="23"/>
        <v>814.4</v>
      </c>
      <c r="X26">
        <f t="shared" si="24"/>
        <v>34644.400000000001</v>
      </c>
      <c r="Y26">
        <f t="shared" si="4"/>
        <v>2.2967500310219182E-2</v>
      </c>
    </row>
    <row r="27" spans="1:25" x14ac:dyDescent="0.2">
      <c r="A27" t="s">
        <v>161</v>
      </c>
      <c r="B27" t="s">
        <v>163</v>
      </c>
      <c r="C27">
        <v>1989</v>
      </c>
      <c r="D27">
        <v>128</v>
      </c>
      <c r="E27">
        <v>20016</v>
      </c>
      <c r="F27">
        <v>143</v>
      </c>
      <c r="G27">
        <v>20414</v>
      </c>
      <c r="L27" t="s">
        <v>32</v>
      </c>
      <c r="N27">
        <v>9</v>
      </c>
      <c r="O27">
        <f>((F27-D27)/10)</f>
        <v>1.5</v>
      </c>
      <c r="P27">
        <f>((G27-E27)/10)</f>
        <v>39.799999999999997</v>
      </c>
      <c r="U27">
        <f t="shared" si="7"/>
        <v>1.5</v>
      </c>
      <c r="V27">
        <f t="shared" si="8"/>
        <v>39.799999999999997</v>
      </c>
      <c r="W27">
        <f>(D27+(U27*N27))</f>
        <v>141.5</v>
      </c>
      <c r="X27">
        <f>(E27+(V27*N27))</f>
        <v>20374.2</v>
      </c>
      <c r="Y27">
        <f t="shared" si="4"/>
        <v>6.8971568116125695E-3</v>
      </c>
    </row>
    <row r="28" spans="1:25" x14ac:dyDescent="0.2">
      <c r="A28" t="s">
        <v>161</v>
      </c>
      <c r="B28" t="s">
        <v>163</v>
      </c>
      <c r="C28">
        <v>1990</v>
      </c>
      <c r="F28">
        <v>143</v>
      </c>
      <c r="G28">
        <v>20414</v>
      </c>
      <c r="L28" t="s">
        <v>33</v>
      </c>
      <c r="U28">
        <f t="shared" si="7"/>
        <v>0</v>
      </c>
      <c r="V28">
        <f t="shared" si="8"/>
        <v>0</v>
      </c>
      <c r="W28">
        <v>143</v>
      </c>
      <c r="X28">
        <v>20414</v>
      </c>
      <c r="Y28">
        <f t="shared" si="4"/>
        <v>6.9562679379286865E-3</v>
      </c>
    </row>
    <row r="29" spans="1:25" x14ac:dyDescent="0.2">
      <c r="A29" t="s">
        <v>161</v>
      </c>
      <c r="B29" t="s">
        <v>164</v>
      </c>
      <c r="C29">
        <v>1995</v>
      </c>
      <c r="F29">
        <v>3199</v>
      </c>
      <c r="G29">
        <v>346461</v>
      </c>
      <c r="H29">
        <v>8816</v>
      </c>
      <c r="I29">
        <v>352658</v>
      </c>
      <c r="L29" t="s">
        <v>34</v>
      </c>
      <c r="N29">
        <v>5</v>
      </c>
      <c r="Q29">
        <f>((H29-F29)/10)</f>
        <v>561.70000000000005</v>
      </c>
      <c r="R29">
        <f>((I29-G29)/10)</f>
        <v>619.70000000000005</v>
      </c>
      <c r="U29">
        <f t="shared" si="7"/>
        <v>561.70000000000005</v>
      </c>
      <c r="V29">
        <f t="shared" si="8"/>
        <v>619.70000000000005</v>
      </c>
      <c r="W29">
        <f>(F29+(U29*N29))</f>
        <v>6007.5</v>
      </c>
      <c r="X29">
        <f>(G29+(V29*N29))</f>
        <v>349559.5</v>
      </c>
      <c r="Y29">
        <f t="shared" si="4"/>
        <v>1.6895549924486806E-2</v>
      </c>
    </row>
    <row r="30" spans="1:25" x14ac:dyDescent="0.2">
      <c r="A30" t="s">
        <v>161</v>
      </c>
      <c r="B30" t="s">
        <v>164</v>
      </c>
      <c r="C30">
        <v>1997</v>
      </c>
      <c r="F30">
        <v>3199</v>
      </c>
      <c r="G30">
        <v>346461</v>
      </c>
      <c r="H30">
        <v>8816</v>
      </c>
      <c r="I30">
        <v>352658</v>
      </c>
      <c r="L30" t="s">
        <v>35</v>
      </c>
      <c r="N30">
        <v>7</v>
      </c>
      <c r="Q30">
        <f t="shared" ref="Q30:Q32" si="25">((H30-F30)/10)</f>
        <v>561.70000000000005</v>
      </c>
      <c r="R30">
        <f t="shared" ref="R30:R32" si="26">((I30-G30)/10)</f>
        <v>619.70000000000005</v>
      </c>
      <c r="U30">
        <f t="shared" si="7"/>
        <v>561.70000000000005</v>
      </c>
      <c r="V30">
        <f t="shared" si="8"/>
        <v>619.70000000000005</v>
      </c>
      <c r="W30">
        <f t="shared" ref="W30:W32" si="27">(F30+(U30*N30))</f>
        <v>7130.9000000000005</v>
      </c>
      <c r="X30">
        <f t="shared" ref="X30:X32" si="28">(G30+(V30*N30))</f>
        <v>350798.9</v>
      </c>
      <c r="Y30">
        <f t="shared" si="4"/>
        <v>1.9922621698444779E-2</v>
      </c>
    </row>
    <row r="31" spans="1:25" x14ac:dyDescent="0.2">
      <c r="A31" t="s">
        <v>161</v>
      </c>
      <c r="B31" t="s">
        <v>164</v>
      </c>
      <c r="C31">
        <v>1997</v>
      </c>
      <c r="F31">
        <v>3199</v>
      </c>
      <c r="G31">
        <v>346461</v>
      </c>
      <c r="H31">
        <v>8816</v>
      </c>
      <c r="I31">
        <v>352658</v>
      </c>
      <c r="L31" t="s">
        <v>36</v>
      </c>
      <c r="N31">
        <v>7</v>
      </c>
      <c r="Q31">
        <f t="shared" si="25"/>
        <v>561.70000000000005</v>
      </c>
      <c r="R31">
        <f t="shared" si="26"/>
        <v>619.70000000000005</v>
      </c>
      <c r="U31">
        <f t="shared" si="7"/>
        <v>561.70000000000005</v>
      </c>
      <c r="V31">
        <f t="shared" si="8"/>
        <v>619.70000000000005</v>
      </c>
      <c r="W31">
        <f t="shared" si="27"/>
        <v>7130.9000000000005</v>
      </c>
      <c r="X31">
        <f t="shared" si="28"/>
        <v>350798.9</v>
      </c>
      <c r="Y31">
        <f t="shared" si="4"/>
        <v>1.9922621698444779E-2</v>
      </c>
    </row>
    <row r="32" spans="1:25" x14ac:dyDescent="0.2">
      <c r="A32" t="s">
        <v>161</v>
      </c>
      <c r="B32" t="s">
        <v>164</v>
      </c>
      <c r="C32">
        <v>1998</v>
      </c>
      <c r="F32">
        <v>3199</v>
      </c>
      <c r="G32">
        <v>346461</v>
      </c>
      <c r="H32">
        <v>8816</v>
      </c>
      <c r="I32">
        <v>352658</v>
      </c>
      <c r="L32" t="s">
        <v>37</v>
      </c>
      <c r="N32">
        <v>8</v>
      </c>
      <c r="Q32">
        <f t="shared" si="25"/>
        <v>561.70000000000005</v>
      </c>
      <c r="R32">
        <f t="shared" si="26"/>
        <v>619.70000000000005</v>
      </c>
      <c r="U32">
        <f t="shared" si="7"/>
        <v>561.70000000000005</v>
      </c>
      <c r="V32">
        <f t="shared" si="8"/>
        <v>619.70000000000005</v>
      </c>
      <c r="W32">
        <f t="shared" si="27"/>
        <v>7692.6</v>
      </c>
      <c r="X32">
        <f t="shared" si="28"/>
        <v>351418.6</v>
      </c>
      <c r="Y32">
        <f t="shared" si="4"/>
        <v>2.1421219945242591E-2</v>
      </c>
    </row>
    <row r="33" spans="1:25" x14ac:dyDescent="0.2">
      <c r="A33" t="s">
        <v>161</v>
      </c>
      <c r="B33" t="s">
        <v>164</v>
      </c>
      <c r="C33">
        <v>2003</v>
      </c>
      <c r="H33">
        <v>8816</v>
      </c>
      <c r="I33">
        <v>352658</v>
      </c>
      <c r="J33">
        <v>48879</v>
      </c>
      <c r="K33">
        <v>360580</v>
      </c>
      <c r="L33" t="s">
        <v>38</v>
      </c>
      <c r="N33">
        <v>3</v>
      </c>
      <c r="S33">
        <f>((J33-H33)/10)</f>
        <v>4006.3</v>
      </c>
      <c r="T33">
        <f>((K33-I33)/10)</f>
        <v>792.2</v>
      </c>
      <c r="U33">
        <f t="shared" si="7"/>
        <v>4006.3</v>
      </c>
      <c r="V33">
        <f t="shared" si="8"/>
        <v>792.2</v>
      </c>
      <c r="W33">
        <f>(H33+(U33*N33))</f>
        <v>20834.900000000001</v>
      </c>
      <c r="X33">
        <f>(I33+(V33*N33))</f>
        <v>355034.6</v>
      </c>
      <c r="Y33">
        <f t="shared" si="4"/>
        <v>5.5431206841736295E-2</v>
      </c>
    </row>
    <row r="34" spans="1:25" x14ac:dyDescent="0.2">
      <c r="A34" t="s">
        <v>165</v>
      </c>
      <c r="B34" t="s">
        <v>166</v>
      </c>
      <c r="C34">
        <v>1994</v>
      </c>
      <c r="F34">
        <v>480</v>
      </c>
      <c r="G34">
        <v>43461</v>
      </c>
      <c r="H34">
        <v>873</v>
      </c>
      <c r="I34">
        <v>56790</v>
      </c>
      <c r="L34" t="s">
        <v>39</v>
      </c>
      <c r="N34">
        <v>4</v>
      </c>
      <c r="Q34">
        <f>((H34-F34)/10)</f>
        <v>39.299999999999997</v>
      </c>
      <c r="R34">
        <f>((I34-G34)/10)</f>
        <v>1332.9</v>
      </c>
      <c r="U34">
        <f t="shared" si="7"/>
        <v>39.299999999999997</v>
      </c>
      <c r="V34">
        <f t="shared" si="8"/>
        <v>1332.9</v>
      </c>
      <c r="W34">
        <f>(F34+(U34*N34))</f>
        <v>637.20000000000005</v>
      </c>
      <c r="X34">
        <f>(G34+(V34*N34))</f>
        <v>48792.6</v>
      </c>
      <c r="Y34">
        <f t="shared" si="4"/>
        <v>1.2891009067404684E-2</v>
      </c>
    </row>
    <row r="35" spans="1:25" x14ac:dyDescent="0.2">
      <c r="A35" t="s">
        <v>165</v>
      </c>
      <c r="B35" t="s">
        <v>166</v>
      </c>
      <c r="C35">
        <v>1998</v>
      </c>
      <c r="F35">
        <v>480</v>
      </c>
      <c r="G35">
        <v>43461</v>
      </c>
      <c r="H35">
        <v>873</v>
      </c>
      <c r="I35">
        <v>56790</v>
      </c>
      <c r="L35" t="s">
        <v>40</v>
      </c>
      <c r="N35">
        <v>8</v>
      </c>
      <c r="Q35">
        <f t="shared" ref="Q35:Q36" si="29">((H35-F35)/10)</f>
        <v>39.299999999999997</v>
      </c>
      <c r="R35">
        <f t="shared" ref="R35:R36" si="30">((I35-G35)/10)</f>
        <v>1332.9</v>
      </c>
      <c r="U35">
        <f t="shared" si="7"/>
        <v>39.299999999999997</v>
      </c>
      <c r="V35">
        <f t="shared" si="8"/>
        <v>1332.9</v>
      </c>
      <c r="W35">
        <f t="shared" ref="W35:W36" si="31">(F35+(U35*N35))</f>
        <v>794.4</v>
      </c>
      <c r="X35">
        <f t="shared" ref="X35:X36" si="32">(G35+(V35*N35))</f>
        <v>54124.2</v>
      </c>
      <c r="Y35">
        <f t="shared" si="4"/>
        <v>1.4465044629688303E-2</v>
      </c>
    </row>
    <row r="36" spans="1:25" x14ac:dyDescent="0.2">
      <c r="A36" t="s">
        <v>165</v>
      </c>
      <c r="B36" t="s">
        <v>166</v>
      </c>
      <c r="C36">
        <v>1999</v>
      </c>
      <c r="F36">
        <v>480</v>
      </c>
      <c r="G36">
        <v>43461</v>
      </c>
      <c r="H36">
        <v>873</v>
      </c>
      <c r="I36">
        <v>56790</v>
      </c>
      <c r="L36" t="s">
        <v>41</v>
      </c>
      <c r="N36">
        <v>9</v>
      </c>
      <c r="Q36">
        <f t="shared" si="29"/>
        <v>39.299999999999997</v>
      </c>
      <c r="R36">
        <f t="shared" si="30"/>
        <v>1332.9</v>
      </c>
      <c r="U36">
        <f t="shared" si="7"/>
        <v>39.299999999999997</v>
      </c>
      <c r="V36">
        <f t="shared" si="8"/>
        <v>1332.9</v>
      </c>
      <c r="W36">
        <f>(F36+(U36*N36))</f>
        <v>833.7</v>
      </c>
      <c r="X36">
        <f>(G36+(V36*N36))</f>
        <v>55457.1</v>
      </c>
      <c r="Y36">
        <f t="shared" si="4"/>
        <v>1.4810590718199068E-2</v>
      </c>
    </row>
    <row r="37" spans="1:25" x14ac:dyDescent="0.2">
      <c r="A37" t="s">
        <v>165</v>
      </c>
      <c r="B37" t="s">
        <v>166</v>
      </c>
      <c r="C37">
        <v>2000</v>
      </c>
      <c r="H37">
        <v>873</v>
      </c>
      <c r="I37">
        <v>56790</v>
      </c>
      <c r="L37" t="s">
        <v>42</v>
      </c>
      <c r="U37">
        <f t="shared" si="7"/>
        <v>0</v>
      </c>
      <c r="V37">
        <f t="shared" si="8"/>
        <v>0</v>
      </c>
      <c r="W37">
        <v>873</v>
      </c>
      <c r="X37">
        <v>56790</v>
      </c>
      <c r="Y37">
        <f t="shared" si="4"/>
        <v>1.5139690963009208E-2</v>
      </c>
    </row>
    <row r="38" spans="1:25" x14ac:dyDescent="0.2">
      <c r="A38" t="s">
        <v>165</v>
      </c>
      <c r="B38" t="s">
        <v>166</v>
      </c>
      <c r="C38">
        <v>2001</v>
      </c>
      <c r="H38">
        <v>873</v>
      </c>
      <c r="I38">
        <v>56790</v>
      </c>
      <c r="J38">
        <v>5446</v>
      </c>
      <c r="K38">
        <v>70934</v>
      </c>
      <c r="L38" t="s">
        <v>43</v>
      </c>
      <c r="N38">
        <v>1</v>
      </c>
      <c r="S38">
        <f>((J38-H38)/10)</f>
        <v>457.3</v>
      </c>
      <c r="T38">
        <f>((K38-I38)/10)</f>
        <v>1414.4</v>
      </c>
      <c r="U38">
        <f t="shared" si="7"/>
        <v>457.3</v>
      </c>
      <c r="V38">
        <f t="shared" si="8"/>
        <v>1414.4</v>
      </c>
      <c r="W38">
        <f>(H38+(U38*N38))</f>
        <v>1330.3</v>
      </c>
      <c r="X38">
        <f>(I38+(V38*N38))</f>
        <v>58204.4</v>
      </c>
      <c r="Y38">
        <f t="shared" si="4"/>
        <v>2.2344951767624594E-2</v>
      </c>
    </row>
    <row r="39" spans="1:25" x14ac:dyDescent="0.2">
      <c r="A39" t="s">
        <v>165</v>
      </c>
      <c r="B39" t="s">
        <v>166</v>
      </c>
      <c r="C39">
        <v>2002</v>
      </c>
      <c r="H39">
        <v>873</v>
      </c>
      <c r="I39">
        <v>56790</v>
      </c>
      <c r="J39">
        <v>5446</v>
      </c>
      <c r="K39">
        <v>70934</v>
      </c>
      <c r="L39" t="s">
        <v>44</v>
      </c>
      <c r="N39">
        <v>2</v>
      </c>
      <c r="S39">
        <f t="shared" ref="S39:S42" si="33">((J39-H39)/10)</f>
        <v>457.3</v>
      </c>
      <c r="T39">
        <f t="shared" ref="T39:T42" si="34">((K39-I39)/10)</f>
        <v>1414.4</v>
      </c>
      <c r="U39">
        <f t="shared" si="7"/>
        <v>457.3</v>
      </c>
      <c r="V39">
        <f t="shared" si="8"/>
        <v>1414.4</v>
      </c>
      <c r="W39">
        <f>(H39+(U39*N39))</f>
        <v>1787.6</v>
      </c>
      <c r="X39">
        <f>(I39+(V39*N39))</f>
        <v>59618.8</v>
      </c>
      <c r="Y39">
        <f t="shared" si="4"/>
        <v>2.9110972146225798E-2</v>
      </c>
    </row>
    <row r="40" spans="1:25" x14ac:dyDescent="0.2">
      <c r="A40" t="s">
        <v>165</v>
      </c>
      <c r="B40" t="s">
        <v>167</v>
      </c>
      <c r="C40">
        <v>2003</v>
      </c>
      <c r="H40">
        <v>140675</v>
      </c>
      <c r="I40">
        <v>990509</v>
      </c>
      <c r="J40">
        <v>5446</v>
      </c>
      <c r="K40">
        <v>70934</v>
      </c>
      <c r="L40" t="s">
        <v>45</v>
      </c>
      <c r="N40">
        <v>3</v>
      </c>
      <c r="S40">
        <f>((J40-H40)/10)</f>
        <v>-13522.9</v>
      </c>
      <c r="T40">
        <f t="shared" si="34"/>
        <v>-91957.5</v>
      </c>
      <c r="U40">
        <f t="shared" si="7"/>
        <v>-13522.9</v>
      </c>
      <c r="V40">
        <f t="shared" si="8"/>
        <v>-91957.5</v>
      </c>
      <c r="W40">
        <f>(H40+(U40*N40))</f>
        <v>100106.3</v>
      </c>
      <c r="X40">
        <f>(I40+(V40*N40))</f>
        <v>714636.5</v>
      </c>
      <c r="Y40">
        <f t="shared" si="4"/>
        <v>0.12286859116766666</v>
      </c>
    </row>
    <row r="41" spans="1:25" x14ac:dyDescent="0.2">
      <c r="A41" t="s">
        <v>165</v>
      </c>
      <c r="B41" t="s">
        <v>167</v>
      </c>
      <c r="C41">
        <v>2004</v>
      </c>
      <c r="H41">
        <v>140675</v>
      </c>
      <c r="I41">
        <v>990509</v>
      </c>
      <c r="J41">
        <v>5446</v>
      </c>
      <c r="K41">
        <v>70934</v>
      </c>
      <c r="L41" t="s">
        <v>46</v>
      </c>
      <c r="N41">
        <v>4</v>
      </c>
      <c r="S41">
        <f t="shared" si="33"/>
        <v>-13522.9</v>
      </c>
      <c r="T41">
        <f t="shared" si="34"/>
        <v>-91957.5</v>
      </c>
      <c r="U41">
        <f t="shared" si="7"/>
        <v>-13522.9</v>
      </c>
      <c r="V41">
        <f t="shared" si="8"/>
        <v>-91957.5</v>
      </c>
      <c r="W41">
        <f t="shared" ref="W41:W42" si="35">(H41+(U41*N41))</f>
        <v>86583.4</v>
      </c>
      <c r="X41">
        <f t="shared" ref="X41:X42" si="36">(I41+(V41*N41))</f>
        <v>622679</v>
      </c>
      <c r="Y41">
        <f t="shared" si="4"/>
        <v>0.12207527143691811</v>
      </c>
    </row>
    <row r="42" spans="1:25" x14ac:dyDescent="0.2">
      <c r="A42" t="s">
        <v>165</v>
      </c>
      <c r="B42" t="s">
        <v>167</v>
      </c>
      <c r="C42">
        <v>2005</v>
      </c>
      <c r="H42">
        <v>140675</v>
      </c>
      <c r="I42">
        <v>990509</v>
      </c>
      <c r="J42">
        <v>5446</v>
      </c>
      <c r="K42">
        <v>70934</v>
      </c>
      <c r="L42" t="s">
        <v>47</v>
      </c>
      <c r="N42">
        <v>5</v>
      </c>
      <c r="S42">
        <f t="shared" si="33"/>
        <v>-13522.9</v>
      </c>
      <c r="T42">
        <f t="shared" si="34"/>
        <v>-91957.5</v>
      </c>
      <c r="U42">
        <f t="shared" si="7"/>
        <v>-13522.9</v>
      </c>
      <c r="V42">
        <f t="shared" si="8"/>
        <v>-91957.5</v>
      </c>
      <c r="W42">
        <f t="shared" si="35"/>
        <v>73060.5</v>
      </c>
      <c r="X42">
        <f t="shared" si="36"/>
        <v>530721.5</v>
      </c>
      <c r="Y42">
        <f t="shared" si="4"/>
        <v>0.12100476662106521</v>
      </c>
    </row>
    <row r="43" spans="1:25" x14ac:dyDescent="0.2">
      <c r="A43" t="s">
        <v>168</v>
      </c>
      <c r="B43" t="s">
        <v>169</v>
      </c>
      <c r="C43">
        <v>1983</v>
      </c>
      <c r="D43">
        <v>7574</v>
      </c>
      <c r="E43">
        <v>582330</v>
      </c>
      <c r="F43">
        <v>13373</v>
      </c>
      <c r="G43">
        <v>635578</v>
      </c>
      <c r="L43" t="s">
        <v>48</v>
      </c>
      <c r="N43">
        <v>3</v>
      </c>
      <c r="O43">
        <f>((F43-D43)/10)</f>
        <v>579.9</v>
      </c>
      <c r="P43">
        <f>((G43-E43)/10)</f>
        <v>5324.8</v>
      </c>
      <c r="U43">
        <f t="shared" si="7"/>
        <v>579.9</v>
      </c>
      <c r="V43">
        <f t="shared" si="8"/>
        <v>5324.8</v>
      </c>
      <c r="W43">
        <f>(D43+(U43*N43))</f>
        <v>9313.7000000000007</v>
      </c>
      <c r="X43">
        <f>(E43+(V43*N43))</f>
        <v>598304.4</v>
      </c>
      <c r="Y43">
        <f t="shared" si="4"/>
        <v>1.5328213560458454E-2</v>
      </c>
    </row>
    <row r="44" spans="1:25" x14ac:dyDescent="0.2">
      <c r="A44" t="s">
        <v>168</v>
      </c>
      <c r="B44" t="s">
        <v>169</v>
      </c>
      <c r="C44">
        <v>1984</v>
      </c>
      <c r="D44">
        <v>7574</v>
      </c>
      <c r="E44">
        <v>582330</v>
      </c>
      <c r="F44">
        <v>13373</v>
      </c>
      <c r="G44">
        <v>635578</v>
      </c>
      <c r="L44" t="s">
        <v>49</v>
      </c>
      <c r="N44">
        <v>4</v>
      </c>
      <c r="O44">
        <f t="shared" ref="O44:O54" si="37">((F44-D44)/10)</f>
        <v>579.9</v>
      </c>
      <c r="P44">
        <f t="shared" ref="P44:P54" si="38">((G44-E44)/10)</f>
        <v>5324.8</v>
      </c>
      <c r="U44">
        <f t="shared" si="7"/>
        <v>579.9</v>
      </c>
      <c r="V44">
        <f t="shared" si="8"/>
        <v>5324.8</v>
      </c>
      <c r="W44">
        <f t="shared" ref="W44:W47" si="39">(D44+(U44*N44))</f>
        <v>9893.6</v>
      </c>
      <c r="X44">
        <f t="shared" ref="X44:X47" si="40">(E44+(V44*N44))</f>
        <v>603629.19999999995</v>
      </c>
      <c r="Y44">
        <f t="shared" si="4"/>
        <v>1.61258880680555E-2</v>
      </c>
    </row>
    <row r="45" spans="1:25" x14ac:dyDescent="0.2">
      <c r="A45" t="s">
        <v>168</v>
      </c>
      <c r="B45" t="s">
        <v>169</v>
      </c>
      <c r="C45">
        <v>1985</v>
      </c>
      <c r="D45">
        <v>7574</v>
      </c>
      <c r="E45">
        <v>582330</v>
      </c>
      <c r="F45">
        <v>13373</v>
      </c>
      <c r="G45">
        <v>635578</v>
      </c>
      <c r="L45" t="s">
        <v>50</v>
      </c>
      <c r="N45">
        <v>5</v>
      </c>
      <c r="O45">
        <f t="shared" si="37"/>
        <v>579.9</v>
      </c>
      <c r="P45">
        <f t="shared" si="38"/>
        <v>5324.8</v>
      </c>
      <c r="U45">
        <f t="shared" si="7"/>
        <v>579.9</v>
      </c>
      <c r="V45">
        <f t="shared" si="8"/>
        <v>5324.8</v>
      </c>
      <c r="W45">
        <f t="shared" si="39"/>
        <v>10473.5</v>
      </c>
      <c r="X45">
        <f t="shared" si="40"/>
        <v>608954</v>
      </c>
      <c r="Y45">
        <f t="shared" si="4"/>
        <v>1.6908354892219025E-2</v>
      </c>
    </row>
    <row r="46" spans="1:25" x14ac:dyDescent="0.2">
      <c r="A46" t="s">
        <v>168</v>
      </c>
      <c r="B46" t="s">
        <v>169</v>
      </c>
      <c r="C46">
        <v>1986</v>
      </c>
      <c r="D46">
        <v>7574</v>
      </c>
      <c r="E46">
        <v>582330</v>
      </c>
      <c r="F46">
        <v>13373</v>
      </c>
      <c r="G46">
        <v>635578</v>
      </c>
      <c r="L46" t="s">
        <v>51</v>
      </c>
      <c r="N46">
        <v>6</v>
      </c>
      <c r="O46">
        <f t="shared" si="37"/>
        <v>579.9</v>
      </c>
      <c r="P46">
        <f t="shared" si="38"/>
        <v>5324.8</v>
      </c>
      <c r="U46">
        <f t="shared" si="7"/>
        <v>579.9</v>
      </c>
      <c r="V46">
        <f t="shared" si="8"/>
        <v>5324.8</v>
      </c>
      <c r="W46">
        <f t="shared" si="39"/>
        <v>11053.4</v>
      </c>
      <c r="X46">
        <f t="shared" si="40"/>
        <v>614278.80000000005</v>
      </c>
      <c r="Y46">
        <f t="shared" si="4"/>
        <v>1.7676044828652673E-2</v>
      </c>
    </row>
    <row r="47" spans="1:25" x14ac:dyDescent="0.2">
      <c r="A47" t="s">
        <v>168</v>
      </c>
      <c r="B47" t="s">
        <v>169</v>
      </c>
      <c r="C47">
        <v>1987</v>
      </c>
      <c r="D47">
        <v>7574</v>
      </c>
      <c r="E47">
        <v>582330</v>
      </c>
      <c r="F47">
        <v>13373</v>
      </c>
      <c r="G47">
        <v>635578</v>
      </c>
      <c r="L47" t="s">
        <v>52</v>
      </c>
      <c r="N47">
        <v>7</v>
      </c>
      <c r="O47">
        <f t="shared" si="37"/>
        <v>579.9</v>
      </c>
      <c r="P47">
        <f t="shared" si="38"/>
        <v>5324.8</v>
      </c>
      <c r="U47">
        <f t="shared" si="7"/>
        <v>579.9</v>
      </c>
      <c r="V47">
        <f t="shared" si="8"/>
        <v>5324.8</v>
      </c>
      <c r="W47">
        <f t="shared" si="39"/>
        <v>11633.3</v>
      </c>
      <c r="X47">
        <f t="shared" si="40"/>
        <v>619603.6</v>
      </c>
      <c r="Y47">
        <f t="shared" si="4"/>
        <v>1.8429372554107655E-2</v>
      </c>
    </row>
    <row r="48" spans="1:25" x14ac:dyDescent="0.2">
      <c r="A48" t="s">
        <v>168</v>
      </c>
      <c r="B48" t="s">
        <v>170</v>
      </c>
      <c r="C48">
        <v>1982</v>
      </c>
      <c r="D48">
        <v>1426</v>
      </c>
      <c r="E48">
        <v>165477</v>
      </c>
      <c r="F48">
        <v>8470</v>
      </c>
      <c r="G48">
        <v>344440</v>
      </c>
      <c r="L48" t="s">
        <v>53</v>
      </c>
      <c r="N48">
        <v>2</v>
      </c>
      <c r="O48">
        <f t="shared" si="37"/>
        <v>704.4</v>
      </c>
      <c r="P48">
        <f t="shared" si="38"/>
        <v>17896.3</v>
      </c>
      <c r="U48">
        <f t="shared" si="7"/>
        <v>704.4</v>
      </c>
      <c r="V48">
        <f t="shared" si="8"/>
        <v>17896.3</v>
      </c>
      <c r="W48">
        <f>(D48+(U48*N48))</f>
        <v>2834.8</v>
      </c>
      <c r="X48">
        <f>(E48+(V48*N48))</f>
        <v>201269.6</v>
      </c>
      <c r="Y48">
        <f t="shared" si="4"/>
        <v>1.388897054644584E-2</v>
      </c>
    </row>
    <row r="49" spans="1:25" x14ac:dyDescent="0.2">
      <c r="A49" t="s">
        <v>168</v>
      </c>
      <c r="B49" t="s">
        <v>170</v>
      </c>
      <c r="C49">
        <v>1985</v>
      </c>
      <c r="D49">
        <v>1426</v>
      </c>
      <c r="E49">
        <v>165477</v>
      </c>
      <c r="F49">
        <v>8470</v>
      </c>
      <c r="G49">
        <v>344440</v>
      </c>
      <c r="L49" t="s">
        <v>54</v>
      </c>
      <c r="N49">
        <v>5</v>
      </c>
      <c r="O49">
        <f t="shared" si="37"/>
        <v>704.4</v>
      </c>
      <c r="P49">
        <f t="shared" si="38"/>
        <v>17896.3</v>
      </c>
      <c r="U49">
        <f t="shared" si="7"/>
        <v>704.4</v>
      </c>
      <c r="V49">
        <f t="shared" si="8"/>
        <v>17896.3</v>
      </c>
      <c r="W49">
        <f t="shared" ref="W49:W52" si="41">(D49+(U49*N49))</f>
        <v>4948</v>
      </c>
      <c r="X49">
        <f t="shared" ref="X49:X52" si="42">(E49+(V49*N49))</f>
        <v>254958.5</v>
      </c>
      <c r="Y49">
        <f t="shared" si="4"/>
        <v>1.9037615450171505E-2</v>
      </c>
    </row>
    <row r="50" spans="1:25" x14ac:dyDescent="0.2">
      <c r="A50" t="s">
        <v>168</v>
      </c>
      <c r="B50" t="s">
        <v>170</v>
      </c>
      <c r="C50">
        <v>1987</v>
      </c>
      <c r="D50">
        <v>1426</v>
      </c>
      <c r="E50">
        <v>165477</v>
      </c>
      <c r="F50">
        <v>8470</v>
      </c>
      <c r="G50">
        <v>344440</v>
      </c>
      <c r="L50" t="s">
        <v>55</v>
      </c>
      <c r="N50">
        <v>7</v>
      </c>
      <c r="O50">
        <f t="shared" si="37"/>
        <v>704.4</v>
      </c>
      <c r="P50">
        <f t="shared" si="38"/>
        <v>17896.3</v>
      </c>
      <c r="U50">
        <f t="shared" si="7"/>
        <v>704.4</v>
      </c>
      <c r="V50">
        <f t="shared" si="8"/>
        <v>17896.3</v>
      </c>
      <c r="W50">
        <f t="shared" si="41"/>
        <v>6356.8</v>
      </c>
      <c r="X50">
        <f t="shared" si="42"/>
        <v>290751.09999999998</v>
      </c>
      <c r="Y50">
        <f t="shared" si="4"/>
        <v>2.139559399127388E-2</v>
      </c>
    </row>
    <row r="51" spans="1:25" x14ac:dyDescent="0.2">
      <c r="A51" t="s">
        <v>168</v>
      </c>
      <c r="B51" t="s">
        <v>170</v>
      </c>
      <c r="C51">
        <v>1988</v>
      </c>
      <c r="D51">
        <v>1426</v>
      </c>
      <c r="E51">
        <v>165477</v>
      </c>
      <c r="F51">
        <v>8470</v>
      </c>
      <c r="G51">
        <v>344440</v>
      </c>
      <c r="L51" t="s">
        <v>56</v>
      </c>
      <c r="N51">
        <v>8</v>
      </c>
      <c r="O51">
        <f t="shared" si="37"/>
        <v>704.4</v>
      </c>
      <c r="P51">
        <f t="shared" si="38"/>
        <v>17896.3</v>
      </c>
      <c r="U51">
        <f t="shared" si="7"/>
        <v>704.4</v>
      </c>
      <c r="V51">
        <f t="shared" si="8"/>
        <v>17896.3</v>
      </c>
      <c r="W51">
        <f t="shared" si="41"/>
        <v>7061.2</v>
      </c>
      <c r="X51">
        <f t="shared" si="42"/>
        <v>308647.40000000002</v>
      </c>
      <c r="Y51">
        <f t="shared" si="4"/>
        <v>2.2366194649116301E-2</v>
      </c>
    </row>
    <row r="52" spans="1:25" x14ac:dyDescent="0.2">
      <c r="A52" t="s">
        <v>168</v>
      </c>
      <c r="B52" t="s">
        <v>170</v>
      </c>
      <c r="C52">
        <v>1989</v>
      </c>
      <c r="D52">
        <v>1426</v>
      </c>
      <c r="E52">
        <v>165477</v>
      </c>
      <c r="F52">
        <v>8470</v>
      </c>
      <c r="G52">
        <v>344440</v>
      </c>
      <c r="L52" t="s">
        <v>57</v>
      </c>
      <c r="N52">
        <v>9</v>
      </c>
      <c r="O52">
        <f t="shared" si="37"/>
        <v>704.4</v>
      </c>
      <c r="P52">
        <f t="shared" si="38"/>
        <v>17896.3</v>
      </c>
      <c r="U52">
        <f t="shared" si="7"/>
        <v>704.4</v>
      </c>
      <c r="V52">
        <f t="shared" si="8"/>
        <v>17896.3</v>
      </c>
      <c r="W52">
        <f t="shared" si="41"/>
        <v>7765.5999999999995</v>
      </c>
      <c r="X52">
        <f>(E52+(V52*N52))</f>
        <v>326543.69999999995</v>
      </c>
      <c r="Y52">
        <f t="shared" si="4"/>
        <v>2.3228788430354766E-2</v>
      </c>
    </row>
    <row r="53" spans="1:25" x14ac:dyDescent="0.2">
      <c r="A53" t="s">
        <v>171</v>
      </c>
      <c r="B53" t="s">
        <v>172</v>
      </c>
      <c r="C53">
        <v>1982</v>
      </c>
      <c r="D53">
        <v>5162</v>
      </c>
      <c r="E53">
        <v>58935</v>
      </c>
      <c r="F53">
        <v>4183</v>
      </c>
      <c r="G53">
        <v>62448</v>
      </c>
      <c r="L53" t="s">
        <v>58</v>
      </c>
      <c r="N53">
        <v>2</v>
      </c>
      <c r="O53">
        <f t="shared" si="37"/>
        <v>-97.9</v>
      </c>
      <c r="P53">
        <f t="shared" si="38"/>
        <v>351.3</v>
      </c>
      <c r="U53">
        <f t="shared" si="7"/>
        <v>-97.9</v>
      </c>
      <c r="V53">
        <f t="shared" si="8"/>
        <v>351.3</v>
      </c>
      <c r="W53">
        <f>(D53+(U53*N53))</f>
        <v>4966.2</v>
      </c>
      <c r="X53">
        <f>(E53+(V53*N53))</f>
        <v>59637.599999999999</v>
      </c>
      <c r="Y53">
        <f t="shared" si="4"/>
        <v>7.6871639129586805E-2</v>
      </c>
    </row>
    <row r="54" spans="1:25" x14ac:dyDescent="0.2">
      <c r="A54" t="s">
        <v>171</v>
      </c>
      <c r="B54" t="s">
        <v>172</v>
      </c>
      <c r="C54">
        <v>1987</v>
      </c>
      <c r="D54">
        <v>5162</v>
      </c>
      <c r="E54">
        <v>58935</v>
      </c>
      <c r="F54">
        <v>4183</v>
      </c>
      <c r="G54">
        <v>62448</v>
      </c>
      <c r="L54" t="s">
        <v>59</v>
      </c>
      <c r="N54">
        <v>7</v>
      </c>
      <c r="O54">
        <f t="shared" si="37"/>
        <v>-97.9</v>
      </c>
      <c r="P54">
        <f t="shared" si="38"/>
        <v>351.3</v>
      </c>
      <c r="U54">
        <f t="shared" si="7"/>
        <v>-97.9</v>
      </c>
      <c r="V54">
        <f t="shared" si="8"/>
        <v>351.3</v>
      </c>
      <c r="W54">
        <f t="shared" ref="W54:W56" si="43">(D54+(U54*N54))</f>
        <v>4476.7</v>
      </c>
      <c r="X54">
        <f t="shared" ref="X54:X56" si="44">(E54+(V54*N54))</f>
        <v>61394.1</v>
      </c>
      <c r="Y54">
        <f t="shared" si="4"/>
        <v>6.7961828306320859E-2</v>
      </c>
    </row>
    <row r="55" spans="1:25" x14ac:dyDescent="0.2">
      <c r="A55" t="s">
        <v>171</v>
      </c>
      <c r="B55" t="s">
        <v>172</v>
      </c>
      <c r="C55">
        <v>1995</v>
      </c>
      <c r="F55">
        <v>4183</v>
      </c>
      <c r="G55">
        <v>62448</v>
      </c>
      <c r="H55">
        <v>3425</v>
      </c>
      <c r="I55">
        <v>63804</v>
      </c>
      <c r="L55" t="s">
        <v>60</v>
      </c>
      <c r="N55">
        <v>5</v>
      </c>
      <c r="Q55">
        <f>((H55-F55)/10)</f>
        <v>-75.8</v>
      </c>
      <c r="R55">
        <f>((I55-G55)/10)</f>
        <v>135.6</v>
      </c>
      <c r="U55">
        <f t="shared" si="7"/>
        <v>-75.8</v>
      </c>
      <c r="V55">
        <f t="shared" si="8"/>
        <v>135.6</v>
      </c>
      <c r="W55">
        <f t="shared" si="43"/>
        <v>-379</v>
      </c>
      <c r="X55">
        <f t="shared" si="44"/>
        <v>678</v>
      </c>
      <c r="Y55">
        <f t="shared" si="4"/>
        <v>-1.2675585284280937</v>
      </c>
    </row>
    <row r="56" spans="1:25" x14ac:dyDescent="0.2">
      <c r="A56" t="s">
        <v>171</v>
      </c>
      <c r="B56" t="s">
        <v>172</v>
      </c>
      <c r="C56">
        <v>1997</v>
      </c>
      <c r="F56">
        <v>4183</v>
      </c>
      <c r="G56">
        <v>62448</v>
      </c>
      <c r="H56">
        <v>3425</v>
      </c>
      <c r="I56">
        <v>63804</v>
      </c>
      <c r="L56" t="s">
        <v>61</v>
      </c>
      <c r="N56">
        <v>7</v>
      </c>
      <c r="Q56">
        <f>((H56-F56)/10)</f>
        <v>-75.8</v>
      </c>
      <c r="R56">
        <f>((I56-G56)/10)</f>
        <v>135.6</v>
      </c>
      <c r="U56">
        <f t="shared" si="7"/>
        <v>-75.8</v>
      </c>
      <c r="V56">
        <f t="shared" si="8"/>
        <v>135.6</v>
      </c>
      <c r="W56">
        <f t="shared" si="43"/>
        <v>-530.6</v>
      </c>
      <c r="X56">
        <f t="shared" si="44"/>
        <v>949.19999999999993</v>
      </c>
      <c r="Y56">
        <f t="shared" si="4"/>
        <v>-1.2675585284280939</v>
      </c>
    </row>
    <row r="57" spans="1:25" x14ac:dyDescent="0.2">
      <c r="A57" t="s">
        <v>171</v>
      </c>
      <c r="B57" t="s">
        <v>172</v>
      </c>
      <c r="C57">
        <v>2000</v>
      </c>
      <c r="H57">
        <v>3425</v>
      </c>
      <c r="I57">
        <v>63804</v>
      </c>
      <c r="L57" t="s">
        <v>62</v>
      </c>
      <c r="U57">
        <f t="shared" si="7"/>
        <v>0</v>
      </c>
      <c r="V57">
        <f t="shared" si="8"/>
        <v>0</v>
      </c>
      <c r="W57">
        <v>3425</v>
      </c>
      <c r="X57">
        <v>63804</v>
      </c>
      <c r="Y57">
        <f t="shared" si="4"/>
        <v>5.0945276591946927E-2</v>
      </c>
    </row>
    <row r="58" spans="1:25" x14ac:dyDescent="0.2">
      <c r="A58" t="s">
        <v>171</v>
      </c>
      <c r="B58" t="s">
        <v>172</v>
      </c>
      <c r="C58">
        <v>2003</v>
      </c>
      <c r="H58">
        <v>3425</v>
      </c>
      <c r="I58">
        <v>63804</v>
      </c>
      <c r="J58">
        <v>8833</v>
      </c>
      <c r="K58">
        <v>32588</v>
      </c>
      <c r="L58" t="s">
        <v>63</v>
      </c>
      <c r="N58">
        <v>3</v>
      </c>
      <c r="S58">
        <f>((J58-H58)/10)</f>
        <v>540.79999999999995</v>
      </c>
      <c r="T58">
        <f>((K58-I58)/10)</f>
        <v>-3121.6</v>
      </c>
      <c r="U58">
        <f t="shared" si="7"/>
        <v>540.79999999999995</v>
      </c>
      <c r="V58">
        <f t="shared" si="8"/>
        <v>-3121.6</v>
      </c>
      <c r="W58">
        <f>(H58+(U58*N58))</f>
        <v>5047.3999999999996</v>
      </c>
      <c r="X58">
        <f>(I58+(V58*N58))</f>
        <v>54439.199999999997</v>
      </c>
      <c r="Y58">
        <f t="shared" si="4"/>
        <v>8.4849361032568682E-2</v>
      </c>
    </row>
    <row r="59" spans="1:25" x14ac:dyDescent="0.2">
      <c r="A59" t="s">
        <v>171</v>
      </c>
      <c r="B59" t="s">
        <v>172</v>
      </c>
      <c r="C59">
        <v>2004</v>
      </c>
      <c r="H59">
        <v>3425</v>
      </c>
      <c r="I59">
        <v>63804</v>
      </c>
      <c r="J59">
        <v>8833</v>
      </c>
      <c r="K59">
        <v>32588</v>
      </c>
      <c r="L59" t="s">
        <v>64</v>
      </c>
      <c r="N59">
        <v>4</v>
      </c>
      <c r="S59">
        <f t="shared" ref="S59:S68" si="45">((J59-H59)/10)</f>
        <v>540.79999999999995</v>
      </c>
      <c r="T59">
        <f t="shared" ref="T59:T68" si="46">((K59-I59)/10)</f>
        <v>-3121.6</v>
      </c>
      <c r="U59">
        <f t="shared" si="7"/>
        <v>540.79999999999995</v>
      </c>
      <c r="V59">
        <f t="shared" si="8"/>
        <v>-3121.6</v>
      </c>
      <c r="W59">
        <f t="shared" ref="W59:W68" si="47">(H59+(U59*N59))</f>
        <v>5588.2</v>
      </c>
      <c r="X59">
        <f t="shared" ref="X59:X68" si="48">(I59+(V59*N59))</f>
        <v>51317.599999999999</v>
      </c>
      <c r="Y59">
        <f t="shared" si="4"/>
        <v>9.8200886377135546E-2</v>
      </c>
    </row>
    <row r="60" spans="1:25" x14ac:dyDescent="0.2">
      <c r="A60" t="s">
        <v>171</v>
      </c>
      <c r="B60" t="s">
        <v>173</v>
      </c>
      <c r="C60">
        <v>2000</v>
      </c>
      <c r="H60">
        <v>4737</v>
      </c>
      <c r="I60">
        <v>186531</v>
      </c>
      <c r="J60">
        <v>8833</v>
      </c>
      <c r="K60">
        <v>32588</v>
      </c>
      <c r="L60" t="s">
        <v>65</v>
      </c>
      <c r="S60">
        <f t="shared" si="45"/>
        <v>409.6</v>
      </c>
      <c r="T60">
        <f t="shared" si="46"/>
        <v>-15394.3</v>
      </c>
      <c r="U60">
        <f t="shared" si="7"/>
        <v>409.6</v>
      </c>
      <c r="V60">
        <f t="shared" si="8"/>
        <v>-15394.3</v>
      </c>
      <c r="W60">
        <f t="shared" si="47"/>
        <v>4737</v>
      </c>
      <c r="X60">
        <f t="shared" si="48"/>
        <v>186531</v>
      </c>
      <c r="Y60">
        <f t="shared" si="4"/>
        <v>2.476629650542694E-2</v>
      </c>
    </row>
    <row r="61" spans="1:25" x14ac:dyDescent="0.2">
      <c r="A61" t="s">
        <v>171</v>
      </c>
      <c r="B61" t="s">
        <v>173</v>
      </c>
      <c r="C61">
        <v>2001</v>
      </c>
      <c r="H61">
        <v>4737</v>
      </c>
      <c r="I61">
        <v>186531</v>
      </c>
      <c r="J61">
        <v>8833</v>
      </c>
      <c r="K61">
        <v>32588</v>
      </c>
      <c r="L61" t="s">
        <v>66</v>
      </c>
      <c r="N61">
        <v>1</v>
      </c>
      <c r="S61">
        <f t="shared" si="45"/>
        <v>409.6</v>
      </c>
      <c r="T61">
        <f t="shared" si="46"/>
        <v>-15394.3</v>
      </c>
      <c r="U61">
        <f t="shared" si="7"/>
        <v>409.6</v>
      </c>
      <c r="V61">
        <f t="shared" si="8"/>
        <v>-15394.3</v>
      </c>
      <c r="W61">
        <f t="shared" si="47"/>
        <v>5146.6000000000004</v>
      </c>
      <c r="X61">
        <f t="shared" si="48"/>
        <v>171136.7</v>
      </c>
      <c r="Y61">
        <f t="shared" si="4"/>
        <v>2.9195051374690625E-2</v>
      </c>
    </row>
    <row r="62" spans="1:25" x14ac:dyDescent="0.2">
      <c r="A62" t="s">
        <v>171</v>
      </c>
      <c r="B62" t="s">
        <v>173</v>
      </c>
      <c r="C62">
        <v>2002</v>
      </c>
      <c r="H62">
        <v>4737</v>
      </c>
      <c r="I62">
        <v>186531</v>
      </c>
      <c r="J62">
        <v>8833</v>
      </c>
      <c r="K62">
        <v>32588</v>
      </c>
      <c r="L62" t="s">
        <v>67</v>
      </c>
      <c r="N62">
        <v>2</v>
      </c>
      <c r="S62">
        <f t="shared" si="45"/>
        <v>409.6</v>
      </c>
      <c r="T62">
        <f t="shared" si="46"/>
        <v>-15394.3</v>
      </c>
      <c r="U62">
        <f t="shared" si="7"/>
        <v>409.6</v>
      </c>
      <c r="V62">
        <f t="shared" si="8"/>
        <v>-15394.3</v>
      </c>
      <c r="W62">
        <f t="shared" si="47"/>
        <v>5556.2</v>
      </c>
      <c r="X62">
        <f t="shared" si="48"/>
        <v>155742.39999999999</v>
      </c>
      <c r="Y62">
        <f t="shared" si="4"/>
        <v>3.4446672196782858E-2</v>
      </c>
    </row>
    <row r="63" spans="1:25" x14ac:dyDescent="0.2">
      <c r="A63" t="s">
        <v>171</v>
      </c>
      <c r="B63" t="s">
        <v>173</v>
      </c>
      <c r="C63">
        <v>2003</v>
      </c>
      <c r="H63">
        <v>4737</v>
      </c>
      <c r="I63">
        <v>186531</v>
      </c>
      <c r="J63">
        <v>8833</v>
      </c>
      <c r="K63">
        <v>32588</v>
      </c>
      <c r="L63" t="s">
        <v>68</v>
      </c>
      <c r="N63">
        <v>3</v>
      </c>
      <c r="S63">
        <f t="shared" si="45"/>
        <v>409.6</v>
      </c>
      <c r="T63">
        <f t="shared" si="46"/>
        <v>-15394.3</v>
      </c>
      <c r="U63">
        <f t="shared" si="7"/>
        <v>409.6</v>
      </c>
      <c r="V63">
        <f t="shared" si="8"/>
        <v>-15394.3</v>
      </c>
      <c r="W63">
        <f t="shared" si="47"/>
        <v>5965.8</v>
      </c>
      <c r="X63">
        <f t="shared" si="48"/>
        <v>140348.1</v>
      </c>
      <c r="Y63">
        <f t="shared" si="4"/>
        <v>4.0773979779091397E-2</v>
      </c>
    </row>
    <row r="64" spans="1:25" x14ac:dyDescent="0.2">
      <c r="A64" t="s">
        <v>171</v>
      </c>
      <c r="B64" t="s">
        <v>173</v>
      </c>
      <c r="C64">
        <v>2004</v>
      </c>
      <c r="H64">
        <v>4737</v>
      </c>
      <c r="I64">
        <v>186531</v>
      </c>
      <c r="J64">
        <v>8833</v>
      </c>
      <c r="K64">
        <v>32588</v>
      </c>
      <c r="L64" t="s">
        <v>69</v>
      </c>
      <c r="N64">
        <v>4</v>
      </c>
      <c r="S64">
        <f t="shared" si="45"/>
        <v>409.6</v>
      </c>
      <c r="T64">
        <f t="shared" si="46"/>
        <v>-15394.3</v>
      </c>
      <c r="U64">
        <f t="shared" si="7"/>
        <v>409.6</v>
      </c>
      <c r="V64">
        <f t="shared" si="8"/>
        <v>-15394.3</v>
      </c>
      <c r="W64">
        <f t="shared" si="47"/>
        <v>6375.4</v>
      </c>
      <c r="X64">
        <f t="shared" si="48"/>
        <v>124953.8</v>
      </c>
      <c r="Y64">
        <f t="shared" si="4"/>
        <v>4.8545182640265826E-2</v>
      </c>
    </row>
    <row r="65" spans="1:25" x14ac:dyDescent="0.2">
      <c r="A65" t="s">
        <v>171</v>
      </c>
      <c r="B65" t="s">
        <v>173</v>
      </c>
      <c r="C65">
        <v>2005</v>
      </c>
      <c r="H65">
        <v>4737</v>
      </c>
      <c r="I65">
        <v>186531</v>
      </c>
      <c r="J65">
        <v>8833</v>
      </c>
      <c r="K65">
        <v>32588</v>
      </c>
      <c r="L65" t="s">
        <v>70</v>
      </c>
      <c r="N65">
        <v>5</v>
      </c>
      <c r="S65">
        <f t="shared" si="45"/>
        <v>409.6</v>
      </c>
      <c r="T65">
        <f t="shared" si="46"/>
        <v>-15394.3</v>
      </c>
      <c r="U65">
        <f t="shared" si="7"/>
        <v>409.6</v>
      </c>
      <c r="V65">
        <f t="shared" si="8"/>
        <v>-15394.3</v>
      </c>
      <c r="W65">
        <f t="shared" si="47"/>
        <v>6785</v>
      </c>
      <c r="X65">
        <f t="shared" si="48"/>
        <v>109559.5</v>
      </c>
      <c r="Y65">
        <f t="shared" si="4"/>
        <v>5.8318184357661944E-2</v>
      </c>
    </row>
    <row r="66" spans="1:25" x14ac:dyDescent="0.2">
      <c r="A66" t="s">
        <v>171</v>
      </c>
      <c r="B66" t="s">
        <v>173</v>
      </c>
      <c r="C66">
        <v>2006</v>
      </c>
      <c r="H66">
        <v>4737</v>
      </c>
      <c r="I66">
        <v>186531</v>
      </c>
      <c r="J66">
        <v>8833</v>
      </c>
      <c r="K66">
        <v>32588</v>
      </c>
      <c r="L66" t="s">
        <v>71</v>
      </c>
      <c r="N66">
        <v>6</v>
      </c>
      <c r="S66">
        <f t="shared" si="45"/>
        <v>409.6</v>
      </c>
      <c r="T66">
        <f t="shared" si="46"/>
        <v>-15394.3</v>
      </c>
      <c r="U66">
        <f t="shared" si="7"/>
        <v>409.6</v>
      </c>
      <c r="V66">
        <f t="shared" si="8"/>
        <v>-15394.3</v>
      </c>
      <c r="W66">
        <f t="shared" si="47"/>
        <v>7194.6</v>
      </c>
      <c r="X66">
        <f t="shared" si="48"/>
        <v>94165.200000000012</v>
      </c>
      <c r="Y66">
        <f t="shared" si="4"/>
        <v>7.0980803040258555E-2</v>
      </c>
    </row>
    <row r="67" spans="1:25" x14ac:dyDescent="0.2">
      <c r="A67" t="s">
        <v>171</v>
      </c>
      <c r="B67" t="s">
        <v>173</v>
      </c>
      <c r="C67">
        <v>2007</v>
      </c>
      <c r="H67">
        <v>4737</v>
      </c>
      <c r="I67">
        <v>186531</v>
      </c>
      <c r="J67">
        <v>8833</v>
      </c>
      <c r="K67">
        <v>32588</v>
      </c>
      <c r="L67" t="s">
        <v>72</v>
      </c>
      <c r="N67">
        <v>7</v>
      </c>
      <c r="S67">
        <f t="shared" si="45"/>
        <v>409.6</v>
      </c>
      <c r="T67">
        <f t="shared" si="46"/>
        <v>-15394.3</v>
      </c>
      <c r="U67">
        <f t="shared" si="7"/>
        <v>409.6</v>
      </c>
      <c r="V67">
        <f t="shared" si="8"/>
        <v>-15394.3</v>
      </c>
      <c r="W67">
        <f t="shared" si="47"/>
        <v>7604.2000000000007</v>
      </c>
      <c r="X67">
        <f t="shared" si="48"/>
        <v>78770.900000000009</v>
      </c>
      <c r="Y67">
        <f t="shared" ref="Y67:Y130" si="49">(W67/(W67+X67))</f>
        <v>8.8036945832768942E-2</v>
      </c>
    </row>
    <row r="68" spans="1:25" x14ac:dyDescent="0.2">
      <c r="A68" t="s">
        <v>171</v>
      </c>
      <c r="B68" t="s">
        <v>173</v>
      </c>
      <c r="C68">
        <v>2008</v>
      </c>
      <c r="H68">
        <v>4737</v>
      </c>
      <c r="I68">
        <v>186531</v>
      </c>
      <c r="J68">
        <v>8833</v>
      </c>
      <c r="K68">
        <v>32588</v>
      </c>
      <c r="L68" t="s">
        <v>73</v>
      </c>
      <c r="N68">
        <v>8</v>
      </c>
      <c r="S68">
        <f t="shared" si="45"/>
        <v>409.6</v>
      </c>
      <c r="T68">
        <f t="shared" si="46"/>
        <v>-15394.3</v>
      </c>
      <c r="U68">
        <f t="shared" si="7"/>
        <v>409.6</v>
      </c>
      <c r="V68">
        <f t="shared" si="8"/>
        <v>-15394.3</v>
      </c>
      <c r="W68">
        <f t="shared" si="47"/>
        <v>8013.8</v>
      </c>
      <c r="X68">
        <f t="shared" si="48"/>
        <v>63376.600000000006</v>
      </c>
      <c r="Y68">
        <f t="shared" si="49"/>
        <v>0.11225318810372262</v>
      </c>
    </row>
    <row r="69" spans="1:25" x14ac:dyDescent="0.2">
      <c r="A69" t="s">
        <v>174</v>
      </c>
      <c r="B69" t="s">
        <v>175</v>
      </c>
      <c r="C69">
        <v>2000</v>
      </c>
      <c r="H69">
        <v>170</v>
      </c>
      <c r="I69">
        <v>13452</v>
      </c>
      <c r="L69" t="s">
        <v>74</v>
      </c>
      <c r="U69">
        <f t="shared" si="7"/>
        <v>0</v>
      </c>
      <c r="V69">
        <f t="shared" si="8"/>
        <v>0</v>
      </c>
      <c r="W69">
        <v>170</v>
      </c>
      <c r="X69">
        <v>13452</v>
      </c>
      <c r="Y69">
        <f t="shared" si="49"/>
        <v>1.2479812068712378E-2</v>
      </c>
    </row>
    <row r="70" spans="1:25" x14ac:dyDescent="0.2">
      <c r="A70" t="s">
        <v>174</v>
      </c>
      <c r="B70" t="s">
        <v>175</v>
      </c>
      <c r="C70">
        <v>2001</v>
      </c>
      <c r="H70">
        <v>170</v>
      </c>
      <c r="I70">
        <v>13452</v>
      </c>
      <c r="J70">
        <v>537</v>
      </c>
      <c r="K70">
        <v>17547</v>
      </c>
      <c r="L70" t="s">
        <v>75</v>
      </c>
      <c r="N70">
        <v>1</v>
      </c>
      <c r="S70">
        <f>((J70-H70)/10)</f>
        <v>36.700000000000003</v>
      </c>
      <c r="T70">
        <f>((K70-I70)/10)</f>
        <v>409.5</v>
      </c>
      <c r="U70">
        <f t="shared" ref="U70:U133" si="50">SUM(O70,Q70,S70)</f>
        <v>36.700000000000003</v>
      </c>
      <c r="V70">
        <f t="shared" ref="V70:V133" si="51">SUM(P70,R70,T70)</f>
        <v>409.5</v>
      </c>
      <c r="W70">
        <f>(H70+(U70*N70))</f>
        <v>206.7</v>
      </c>
      <c r="X70">
        <f>(I70+(V70*N70))</f>
        <v>13861.5</v>
      </c>
      <c r="Y70">
        <f t="shared" si="49"/>
        <v>1.4692711221051731E-2</v>
      </c>
    </row>
    <row r="71" spans="1:25" x14ac:dyDescent="0.2">
      <c r="A71" t="s">
        <v>176</v>
      </c>
      <c r="B71" t="s">
        <v>177</v>
      </c>
      <c r="C71">
        <v>1992</v>
      </c>
      <c r="F71">
        <v>1173</v>
      </c>
      <c r="G71">
        <v>173648</v>
      </c>
      <c r="H71">
        <v>20919</v>
      </c>
      <c r="I71">
        <v>282044</v>
      </c>
      <c r="L71" t="s">
        <v>76</v>
      </c>
      <c r="N71">
        <v>2</v>
      </c>
      <c r="Q71">
        <f>((H71-F71)/10)</f>
        <v>1974.6</v>
      </c>
      <c r="R71">
        <f>((I71-G71)/10)</f>
        <v>10839.6</v>
      </c>
      <c r="U71">
        <f t="shared" si="50"/>
        <v>1974.6</v>
      </c>
      <c r="V71">
        <f t="shared" si="51"/>
        <v>10839.6</v>
      </c>
      <c r="W71">
        <f>(F71+(U71*N71))</f>
        <v>5122.2</v>
      </c>
      <c r="X71">
        <f>(G71+(V71*N71))</f>
        <v>195327.2</v>
      </c>
      <c r="Y71">
        <f t="shared" si="49"/>
        <v>2.5553581103260968E-2</v>
      </c>
    </row>
    <row r="72" spans="1:25" x14ac:dyDescent="0.2">
      <c r="A72" t="s">
        <v>176</v>
      </c>
      <c r="B72" t="s">
        <v>177</v>
      </c>
      <c r="C72">
        <v>1993</v>
      </c>
      <c r="F72">
        <v>1173</v>
      </c>
      <c r="G72">
        <v>173648</v>
      </c>
      <c r="H72">
        <v>20919</v>
      </c>
      <c r="I72">
        <v>282044</v>
      </c>
      <c r="L72" t="s">
        <v>77</v>
      </c>
      <c r="N72">
        <v>3</v>
      </c>
      <c r="Q72">
        <f t="shared" ref="Q72:Q78" si="52">((H72-F72)/10)</f>
        <v>1974.6</v>
      </c>
      <c r="R72">
        <f t="shared" ref="R72:R78" si="53">((I72-G72)/10)</f>
        <v>10839.6</v>
      </c>
      <c r="U72">
        <f t="shared" si="50"/>
        <v>1974.6</v>
      </c>
      <c r="V72">
        <f t="shared" si="51"/>
        <v>10839.6</v>
      </c>
      <c r="W72">
        <f t="shared" ref="W72:W78" si="54">(F72+(U72*N72))</f>
        <v>7096.7999999999993</v>
      </c>
      <c r="X72">
        <f t="shared" ref="X72:X78" si="55">(G72+(V72*N72))</f>
        <v>206166.8</v>
      </c>
      <c r="Y72">
        <f t="shared" si="49"/>
        <v>3.3277127461038829E-2</v>
      </c>
    </row>
    <row r="73" spans="1:25" x14ac:dyDescent="0.2">
      <c r="A73" t="s">
        <v>176</v>
      </c>
      <c r="B73" t="s">
        <v>177</v>
      </c>
      <c r="C73">
        <v>1994</v>
      </c>
      <c r="F73">
        <v>1173</v>
      </c>
      <c r="G73">
        <v>173648</v>
      </c>
      <c r="H73">
        <v>20919</v>
      </c>
      <c r="I73">
        <v>282044</v>
      </c>
      <c r="L73" t="s">
        <v>78</v>
      </c>
      <c r="N73">
        <v>4</v>
      </c>
      <c r="Q73">
        <f t="shared" si="52"/>
        <v>1974.6</v>
      </c>
      <c r="R73">
        <f t="shared" si="53"/>
        <v>10839.6</v>
      </c>
      <c r="U73">
        <f t="shared" si="50"/>
        <v>1974.6</v>
      </c>
      <c r="V73">
        <f t="shared" si="51"/>
        <v>10839.6</v>
      </c>
      <c r="W73">
        <f t="shared" si="54"/>
        <v>9071.4</v>
      </c>
      <c r="X73">
        <f t="shared" si="55"/>
        <v>217006.4</v>
      </c>
      <c r="Y73">
        <f t="shared" si="49"/>
        <v>4.0125125067565236E-2</v>
      </c>
    </row>
    <row r="74" spans="1:25" x14ac:dyDescent="0.2">
      <c r="A74" t="s">
        <v>176</v>
      </c>
      <c r="B74" t="s">
        <v>177</v>
      </c>
      <c r="C74">
        <v>1995</v>
      </c>
      <c r="F74">
        <v>1173</v>
      </c>
      <c r="G74">
        <v>173648</v>
      </c>
      <c r="H74">
        <v>20919</v>
      </c>
      <c r="I74">
        <v>282044</v>
      </c>
      <c r="L74" t="s">
        <v>79</v>
      </c>
      <c r="N74">
        <v>5</v>
      </c>
      <c r="Q74">
        <f t="shared" si="52"/>
        <v>1974.6</v>
      </c>
      <c r="R74">
        <f t="shared" si="53"/>
        <v>10839.6</v>
      </c>
      <c r="U74">
        <f t="shared" si="50"/>
        <v>1974.6</v>
      </c>
      <c r="V74">
        <f t="shared" si="51"/>
        <v>10839.6</v>
      </c>
      <c r="W74">
        <f t="shared" si="54"/>
        <v>11046</v>
      </c>
      <c r="X74">
        <f t="shared" si="55"/>
        <v>227846</v>
      </c>
      <c r="Y74">
        <f t="shared" si="49"/>
        <v>4.6238467592049963E-2</v>
      </c>
    </row>
    <row r="75" spans="1:25" x14ac:dyDescent="0.2">
      <c r="A75" t="s">
        <v>176</v>
      </c>
      <c r="B75" t="s">
        <v>177</v>
      </c>
      <c r="C75">
        <v>1996</v>
      </c>
      <c r="F75">
        <v>1173</v>
      </c>
      <c r="G75">
        <v>173648</v>
      </c>
      <c r="H75">
        <v>20919</v>
      </c>
      <c r="I75">
        <v>282044</v>
      </c>
      <c r="L75" t="s">
        <v>80</v>
      </c>
      <c r="N75">
        <v>6</v>
      </c>
      <c r="Q75">
        <f t="shared" si="52"/>
        <v>1974.6</v>
      </c>
      <c r="R75">
        <f t="shared" si="53"/>
        <v>10839.6</v>
      </c>
      <c r="U75">
        <f t="shared" si="50"/>
        <v>1974.6</v>
      </c>
      <c r="V75">
        <f t="shared" si="51"/>
        <v>10839.6</v>
      </c>
      <c r="W75">
        <f t="shared" si="54"/>
        <v>13020.599999999999</v>
      </c>
      <c r="X75">
        <f t="shared" si="55"/>
        <v>238685.6</v>
      </c>
      <c r="Y75">
        <f t="shared" si="49"/>
        <v>5.1729357481063235E-2</v>
      </c>
    </row>
    <row r="76" spans="1:25" x14ac:dyDescent="0.2">
      <c r="A76" t="s">
        <v>176</v>
      </c>
      <c r="B76" t="s">
        <v>178</v>
      </c>
      <c r="C76">
        <v>1997</v>
      </c>
      <c r="F76">
        <v>1173</v>
      </c>
      <c r="G76">
        <v>173648</v>
      </c>
      <c r="H76">
        <v>20919</v>
      </c>
      <c r="I76">
        <v>282044</v>
      </c>
      <c r="L76" t="s">
        <v>81</v>
      </c>
      <c r="N76">
        <v>7</v>
      </c>
      <c r="Q76">
        <f t="shared" si="52"/>
        <v>1974.6</v>
      </c>
      <c r="R76">
        <f t="shared" si="53"/>
        <v>10839.6</v>
      </c>
      <c r="U76">
        <f t="shared" si="50"/>
        <v>1974.6</v>
      </c>
      <c r="V76">
        <f t="shared" si="51"/>
        <v>10839.6</v>
      </c>
      <c r="W76">
        <f t="shared" si="54"/>
        <v>14995.199999999999</v>
      </c>
      <c r="X76">
        <f t="shared" si="55"/>
        <v>249525.2</v>
      </c>
      <c r="Y76">
        <f t="shared" si="49"/>
        <v>5.6688255423778269E-2</v>
      </c>
    </row>
    <row r="77" spans="1:25" x14ac:dyDescent="0.2">
      <c r="A77" t="s">
        <v>176</v>
      </c>
      <c r="B77" t="s">
        <v>178</v>
      </c>
      <c r="C77">
        <v>1998</v>
      </c>
      <c r="F77">
        <v>1173</v>
      </c>
      <c r="G77">
        <v>173648</v>
      </c>
      <c r="H77">
        <v>20919</v>
      </c>
      <c r="I77">
        <v>282044</v>
      </c>
      <c r="L77" t="s">
        <v>82</v>
      </c>
      <c r="N77">
        <v>8</v>
      </c>
      <c r="Q77">
        <f t="shared" si="52"/>
        <v>1974.6</v>
      </c>
      <c r="R77">
        <f t="shared" si="53"/>
        <v>10839.6</v>
      </c>
      <c r="U77">
        <f t="shared" si="50"/>
        <v>1974.6</v>
      </c>
      <c r="V77">
        <f t="shared" si="51"/>
        <v>10839.6</v>
      </c>
      <c r="W77">
        <f t="shared" si="54"/>
        <v>16969.8</v>
      </c>
      <c r="X77">
        <f t="shared" si="55"/>
        <v>260364.79999999999</v>
      </c>
      <c r="Y77">
        <f t="shared" si="49"/>
        <v>6.1188903223759319E-2</v>
      </c>
    </row>
    <row r="78" spans="1:25" x14ac:dyDescent="0.2">
      <c r="A78" t="s">
        <v>176</v>
      </c>
      <c r="B78" t="s">
        <v>178</v>
      </c>
      <c r="C78">
        <v>1999</v>
      </c>
      <c r="F78">
        <v>1173</v>
      </c>
      <c r="G78">
        <v>173648</v>
      </c>
      <c r="H78">
        <v>20919</v>
      </c>
      <c r="I78">
        <v>282044</v>
      </c>
      <c r="L78" t="s">
        <v>83</v>
      </c>
      <c r="N78">
        <v>9</v>
      </c>
      <c r="Q78">
        <f t="shared" si="52"/>
        <v>1974.6</v>
      </c>
      <c r="R78">
        <f t="shared" si="53"/>
        <v>10839.6</v>
      </c>
      <c r="U78">
        <f t="shared" si="50"/>
        <v>1974.6</v>
      </c>
      <c r="V78">
        <f t="shared" si="51"/>
        <v>10839.6</v>
      </c>
      <c r="W78">
        <f t="shared" si="54"/>
        <v>18944.399999999998</v>
      </c>
      <c r="X78">
        <f t="shared" si="55"/>
        <v>271204.40000000002</v>
      </c>
      <c r="Y78">
        <f t="shared" si="49"/>
        <v>6.5292015682987467E-2</v>
      </c>
    </row>
    <row r="79" spans="1:25" x14ac:dyDescent="0.2">
      <c r="A79" t="s">
        <v>176</v>
      </c>
      <c r="B79" t="s">
        <v>178</v>
      </c>
      <c r="C79">
        <v>2000</v>
      </c>
      <c r="H79">
        <v>20919</v>
      </c>
      <c r="I79">
        <v>282044</v>
      </c>
      <c r="L79" t="s">
        <v>84</v>
      </c>
      <c r="U79">
        <f t="shared" si="50"/>
        <v>0</v>
      </c>
      <c r="V79">
        <f t="shared" si="51"/>
        <v>0</v>
      </c>
      <c r="W79">
        <v>20919</v>
      </c>
      <c r="X79">
        <v>282044</v>
      </c>
      <c r="Y79">
        <f t="shared" si="49"/>
        <v>6.9048035568699803E-2</v>
      </c>
    </row>
    <row r="80" spans="1:25" x14ac:dyDescent="0.2">
      <c r="A80" t="s">
        <v>176</v>
      </c>
      <c r="B80" t="s">
        <v>179</v>
      </c>
      <c r="C80">
        <v>1982</v>
      </c>
      <c r="D80">
        <v>669</v>
      </c>
      <c r="E80">
        <v>58901</v>
      </c>
      <c r="F80">
        <v>1159</v>
      </c>
      <c r="G80">
        <v>66663</v>
      </c>
      <c r="L80" t="s">
        <v>85</v>
      </c>
      <c r="N80">
        <v>2</v>
      </c>
      <c r="O80">
        <f>((F80-D80)/10)</f>
        <v>49</v>
      </c>
      <c r="P80">
        <f>((G80-E80)/10)</f>
        <v>776.2</v>
      </c>
      <c r="U80">
        <f t="shared" si="50"/>
        <v>49</v>
      </c>
      <c r="V80">
        <f t="shared" si="51"/>
        <v>776.2</v>
      </c>
      <c r="W80">
        <f>(D80+(U80*N80))</f>
        <v>767</v>
      </c>
      <c r="X80">
        <f>(E80+(V80*N80))</f>
        <v>60453.4</v>
      </c>
      <c r="Y80">
        <f t="shared" si="49"/>
        <v>1.252850357070519E-2</v>
      </c>
    </row>
    <row r="81" spans="1:25" x14ac:dyDescent="0.2">
      <c r="A81" t="s">
        <v>176</v>
      </c>
      <c r="B81" t="s">
        <v>179</v>
      </c>
      <c r="C81">
        <v>1984</v>
      </c>
      <c r="D81">
        <v>669</v>
      </c>
      <c r="E81">
        <v>58901</v>
      </c>
      <c r="F81">
        <v>1159</v>
      </c>
      <c r="G81">
        <v>66663</v>
      </c>
      <c r="L81" t="s">
        <v>86</v>
      </c>
      <c r="N81">
        <v>4</v>
      </c>
      <c r="O81">
        <f>((F81-D81)/10)</f>
        <v>49</v>
      </c>
      <c r="P81">
        <f>((G81-E81)/10)</f>
        <v>776.2</v>
      </c>
      <c r="U81">
        <f t="shared" si="50"/>
        <v>49</v>
      </c>
      <c r="V81">
        <f t="shared" si="51"/>
        <v>776.2</v>
      </c>
      <c r="W81">
        <f>(D81+(U81*N81))</f>
        <v>865</v>
      </c>
      <c r="X81">
        <f>(E81+(V81*N81))</f>
        <v>62005.8</v>
      </c>
      <c r="Y81">
        <f t="shared" si="49"/>
        <v>1.3758374316852975E-2</v>
      </c>
    </row>
    <row r="82" spans="1:25" x14ac:dyDescent="0.2">
      <c r="A82" t="s">
        <v>176</v>
      </c>
      <c r="B82" t="s">
        <v>180</v>
      </c>
      <c r="C82">
        <v>1980</v>
      </c>
      <c r="D82">
        <v>236</v>
      </c>
      <c r="E82">
        <v>46259</v>
      </c>
      <c r="L82" t="s">
        <v>87</v>
      </c>
      <c r="U82">
        <f t="shared" si="50"/>
        <v>0</v>
      </c>
      <c r="V82">
        <f t="shared" si="51"/>
        <v>0</v>
      </c>
      <c r="W82">
        <v>236</v>
      </c>
      <c r="X82">
        <v>46259</v>
      </c>
      <c r="Y82">
        <f t="shared" si="49"/>
        <v>5.0758146037208299E-3</v>
      </c>
    </row>
    <row r="83" spans="1:25" x14ac:dyDescent="0.2">
      <c r="A83" t="s">
        <v>176</v>
      </c>
      <c r="B83" t="s">
        <v>180</v>
      </c>
      <c r="C83">
        <v>1986</v>
      </c>
      <c r="D83">
        <v>236</v>
      </c>
      <c r="E83">
        <v>46259</v>
      </c>
      <c r="F83">
        <v>240</v>
      </c>
      <c r="G83">
        <v>46702</v>
      </c>
      <c r="L83" t="s">
        <v>88</v>
      </c>
      <c r="N83">
        <v>6</v>
      </c>
      <c r="O83">
        <f>((F83-D83)/10)</f>
        <v>0.4</v>
      </c>
      <c r="P83">
        <f>((G83-E83)/10)</f>
        <v>44.3</v>
      </c>
      <c r="U83">
        <f t="shared" si="50"/>
        <v>0.4</v>
      </c>
      <c r="V83">
        <f t="shared" si="51"/>
        <v>44.3</v>
      </c>
      <c r="W83">
        <f>(D83+(U83*N83))</f>
        <v>238.4</v>
      </c>
      <c r="X83">
        <f>(E83+(V83*N83))</f>
        <v>46524.800000000003</v>
      </c>
      <c r="Y83">
        <f t="shared" si="49"/>
        <v>5.0980257980634339E-3</v>
      </c>
    </row>
    <row r="84" spans="1:25" x14ac:dyDescent="0.2">
      <c r="A84" t="s">
        <v>176</v>
      </c>
      <c r="B84" t="s">
        <v>181</v>
      </c>
      <c r="C84">
        <v>1991</v>
      </c>
      <c r="F84">
        <v>271</v>
      </c>
      <c r="G84">
        <v>38621</v>
      </c>
      <c r="H84">
        <v>1957</v>
      </c>
      <c r="I84">
        <v>40997</v>
      </c>
      <c r="L84" t="s">
        <v>89</v>
      </c>
      <c r="N84">
        <v>1</v>
      </c>
      <c r="Q84">
        <f>((H84-F84)/10)</f>
        <v>168.6</v>
      </c>
      <c r="R84">
        <f>((I84-G84)/10)</f>
        <v>237.6</v>
      </c>
      <c r="U84">
        <f t="shared" si="50"/>
        <v>168.6</v>
      </c>
      <c r="V84">
        <f t="shared" si="51"/>
        <v>237.6</v>
      </c>
      <c r="W84">
        <f>(F84+(U84*N84))</f>
        <v>439.6</v>
      </c>
      <c r="X84">
        <f>(G84+(V84*N84))</f>
        <v>38858.6</v>
      </c>
      <c r="Y84">
        <f t="shared" si="49"/>
        <v>1.1186262984055251E-2</v>
      </c>
    </row>
    <row r="85" spans="1:25" x14ac:dyDescent="0.2">
      <c r="A85" t="s">
        <v>176</v>
      </c>
      <c r="B85" t="s">
        <v>181</v>
      </c>
      <c r="C85">
        <v>1992</v>
      </c>
      <c r="F85">
        <v>271</v>
      </c>
      <c r="G85">
        <v>38621</v>
      </c>
      <c r="H85">
        <v>1957</v>
      </c>
      <c r="I85">
        <v>40997</v>
      </c>
      <c r="L85" t="s">
        <v>90</v>
      </c>
      <c r="N85">
        <v>2</v>
      </c>
      <c r="Q85">
        <f t="shared" ref="Q85:Q87" si="56">((H85-F85)/10)</f>
        <v>168.6</v>
      </c>
      <c r="R85">
        <f t="shared" ref="R85:R87" si="57">((I85-G85)/10)</f>
        <v>237.6</v>
      </c>
      <c r="U85">
        <f t="shared" si="50"/>
        <v>168.6</v>
      </c>
      <c r="V85">
        <f t="shared" si="51"/>
        <v>237.6</v>
      </c>
      <c r="W85">
        <f t="shared" ref="W85:W87" si="58">(F85+(U85*N85))</f>
        <v>608.20000000000005</v>
      </c>
      <c r="X85">
        <f t="shared" ref="X85:X87" si="59">(G85+(V85*N85))</f>
        <v>39096.199999999997</v>
      </c>
      <c r="Y85">
        <f t="shared" si="49"/>
        <v>1.5318201509152642E-2</v>
      </c>
    </row>
    <row r="86" spans="1:25" x14ac:dyDescent="0.2">
      <c r="A86" t="s">
        <v>176</v>
      </c>
      <c r="B86" t="s">
        <v>181</v>
      </c>
      <c r="C86">
        <v>1996</v>
      </c>
      <c r="F86">
        <v>271</v>
      </c>
      <c r="G86">
        <v>38621</v>
      </c>
      <c r="H86">
        <v>1957</v>
      </c>
      <c r="I86">
        <v>40997</v>
      </c>
      <c r="L86" t="s">
        <v>91</v>
      </c>
      <c r="N86">
        <v>6</v>
      </c>
      <c r="Q86">
        <f t="shared" si="56"/>
        <v>168.6</v>
      </c>
      <c r="R86">
        <f t="shared" si="57"/>
        <v>237.6</v>
      </c>
      <c r="U86">
        <f t="shared" si="50"/>
        <v>168.6</v>
      </c>
      <c r="V86">
        <f t="shared" si="51"/>
        <v>237.6</v>
      </c>
      <c r="W86">
        <f t="shared" si="58"/>
        <v>1282.5999999999999</v>
      </c>
      <c r="X86">
        <f t="shared" si="59"/>
        <v>40046.6</v>
      </c>
      <c r="Y86">
        <f t="shared" si="49"/>
        <v>3.1033748536143938E-2</v>
      </c>
    </row>
    <row r="87" spans="1:25" x14ac:dyDescent="0.2">
      <c r="A87" t="s">
        <v>176</v>
      </c>
      <c r="B87" t="s">
        <v>181</v>
      </c>
      <c r="C87">
        <v>1998</v>
      </c>
      <c r="F87">
        <v>271</v>
      </c>
      <c r="G87">
        <v>38621</v>
      </c>
      <c r="H87">
        <v>1957</v>
      </c>
      <c r="I87">
        <v>40997</v>
      </c>
      <c r="L87" t="s">
        <v>92</v>
      </c>
      <c r="N87">
        <v>8</v>
      </c>
      <c r="Q87">
        <f t="shared" si="56"/>
        <v>168.6</v>
      </c>
      <c r="R87">
        <f t="shared" si="57"/>
        <v>237.6</v>
      </c>
      <c r="U87">
        <f t="shared" si="50"/>
        <v>168.6</v>
      </c>
      <c r="V87">
        <f t="shared" si="51"/>
        <v>237.6</v>
      </c>
      <c r="W87">
        <f t="shared" si="58"/>
        <v>1619.8</v>
      </c>
      <c r="X87">
        <f t="shared" si="59"/>
        <v>40521.800000000003</v>
      </c>
      <c r="Y87">
        <f t="shared" si="49"/>
        <v>3.8437078800994735E-2</v>
      </c>
    </row>
    <row r="88" spans="1:25" x14ac:dyDescent="0.2">
      <c r="A88" t="s">
        <v>176</v>
      </c>
      <c r="B88" t="s">
        <v>181</v>
      </c>
      <c r="C88">
        <v>2000</v>
      </c>
      <c r="H88">
        <v>1957</v>
      </c>
      <c r="I88">
        <v>40997</v>
      </c>
      <c r="L88" t="s">
        <v>93</v>
      </c>
      <c r="U88">
        <f t="shared" si="50"/>
        <v>0</v>
      </c>
      <c r="V88">
        <f t="shared" si="51"/>
        <v>0</v>
      </c>
      <c r="W88">
        <v>1957</v>
      </c>
      <c r="X88">
        <v>40997</v>
      </c>
      <c r="Y88">
        <f t="shared" si="49"/>
        <v>4.5560366904129998E-2</v>
      </c>
    </row>
    <row r="89" spans="1:25" x14ac:dyDescent="0.2">
      <c r="A89" t="s">
        <v>176</v>
      </c>
      <c r="B89" t="s">
        <v>181</v>
      </c>
      <c r="C89">
        <v>2001</v>
      </c>
      <c r="H89">
        <v>1957</v>
      </c>
      <c r="I89">
        <v>40997</v>
      </c>
      <c r="J89">
        <v>6403</v>
      </c>
      <c r="K89">
        <v>42371</v>
      </c>
      <c r="L89" t="s">
        <v>94</v>
      </c>
      <c r="N89">
        <v>1</v>
      </c>
      <c r="S89">
        <f>((J89-H89)/10)</f>
        <v>444.6</v>
      </c>
      <c r="T89">
        <f>((K89-I89)/10)</f>
        <v>137.4</v>
      </c>
      <c r="U89">
        <f t="shared" si="50"/>
        <v>444.6</v>
      </c>
      <c r="V89">
        <f t="shared" si="51"/>
        <v>137.4</v>
      </c>
      <c r="W89">
        <f>(H89+(U89*N89))</f>
        <v>2401.6</v>
      </c>
      <c r="X89">
        <f>(I89+(V89*N89))</f>
        <v>41134.400000000001</v>
      </c>
      <c r="Y89">
        <f t="shared" si="49"/>
        <v>5.5163542815141492E-2</v>
      </c>
    </row>
    <row r="90" spans="1:25" x14ac:dyDescent="0.2">
      <c r="A90" t="s">
        <v>176</v>
      </c>
      <c r="B90" t="s">
        <v>181</v>
      </c>
      <c r="C90">
        <v>2002</v>
      </c>
      <c r="H90">
        <v>1957</v>
      </c>
      <c r="I90">
        <v>40997</v>
      </c>
      <c r="J90">
        <v>6403</v>
      </c>
      <c r="K90">
        <v>42371</v>
      </c>
      <c r="L90" t="s">
        <v>95</v>
      </c>
      <c r="N90">
        <v>2</v>
      </c>
      <c r="S90">
        <f>((J90-H90)/10)</f>
        <v>444.6</v>
      </c>
      <c r="T90">
        <f>((K90-I90)/10)</f>
        <v>137.4</v>
      </c>
      <c r="U90">
        <f t="shared" si="50"/>
        <v>444.6</v>
      </c>
      <c r="V90">
        <f t="shared" si="51"/>
        <v>137.4</v>
      </c>
      <c r="W90">
        <f>(H90+(U90*N90))</f>
        <v>2846.2</v>
      </c>
      <c r="X90">
        <f>(I90+(V90*N90))</f>
        <v>41271.800000000003</v>
      </c>
      <c r="Y90">
        <f t="shared" si="49"/>
        <v>6.4513350559862181E-2</v>
      </c>
    </row>
    <row r="91" spans="1:25" x14ac:dyDescent="0.2">
      <c r="A91" t="s">
        <v>176</v>
      </c>
      <c r="B91" t="s">
        <v>182</v>
      </c>
      <c r="C91">
        <v>1990</v>
      </c>
      <c r="F91">
        <v>5396</v>
      </c>
      <c r="G91">
        <v>417984</v>
      </c>
      <c r="L91" t="s">
        <v>96</v>
      </c>
      <c r="U91">
        <f t="shared" si="50"/>
        <v>0</v>
      </c>
      <c r="V91">
        <f t="shared" si="51"/>
        <v>0</v>
      </c>
      <c r="W91">
        <v>5396</v>
      </c>
      <c r="X91">
        <v>417984</v>
      </c>
      <c r="Y91">
        <f t="shared" si="49"/>
        <v>1.2745051726581321E-2</v>
      </c>
    </row>
    <row r="92" spans="1:25" x14ac:dyDescent="0.2">
      <c r="A92" t="s">
        <v>176</v>
      </c>
      <c r="B92" t="s">
        <v>182</v>
      </c>
      <c r="C92">
        <v>1991</v>
      </c>
      <c r="F92">
        <v>5396</v>
      </c>
      <c r="G92">
        <v>417984</v>
      </c>
      <c r="H92">
        <v>33985</v>
      </c>
      <c r="I92">
        <v>593861</v>
      </c>
      <c r="L92" t="s">
        <v>97</v>
      </c>
      <c r="N92">
        <v>1</v>
      </c>
      <c r="Q92">
        <f>((H92-F92)/10)</f>
        <v>2858.9</v>
      </c>
      <c r="R92">
        <f>((I92-G92)/10)</f>
        <v>17587.7</v>
      </c>
      <c r="U92">
        <f t="shared" si="50"/>
        <v>2858.9</v>
      </c>
      <c r="V92">
        <f t="shared" si="51"/>
        <v>17587.7</v>
      </c>
      <c r="W92">
        <f>(F92+(U92*N92))</f>
        <v>8254.9</v>
      </c>
      <c r="X92">
        <f>(G92+(V92*N92))</f>
        <v>435571.7</v>
      </c>
      <c r="Y92">
        <f t="shared" si="49"/>
        <v>1.8599380929399001E-2</v>
      </c>
    </row>
    <row r="93" spans="1:25" x14ac:dyDescent="0.2">
      <c r="A93" t="s">
        <v>176</v>
      </c>
      <c r="B93" t="s">
        <v>182</v>
      </c>
      <c r="C93">
        <v>1998</v>
      </c>
      <c r="F93">
        <v>5396</v>
      </c>
      <c r="G93">
        <v>417984</v>
      </c>
      <c r="H93">
        <v>33985</v>
      </c>
      <c r="I93">
        <v>593861</v>
      </c>
      <c r="L93" t="s">
        <v>98</v>
      </c>
      <c r="N93">
        <v>8</v>
      </c>
      <c r="Q93">
        <f>((H93-F93)/10)</f>
        <v>2858.9</v>
      </c>
      <c r="R93">
        <f>((I93-G93)/10)</f>
        <v>17587.7</v>
      </c>
      <c r="U93">
        <f t="shared" si="50"/>
        <v>2858.9</v>
      </c>
      <c r="V93">
        <f t="shared" si="51"/>
        <v>17587.7</v>
      </c>
      <c r="W93">
        <f>(F93+(U93*N93))</f>
        <v>28267.200000000001</v>
      </c>
      <c r="X93">
        <f>(G93+(V93*N93))</f>
        <v>558685.6</v>
      </c>
      <c r="Y93">
        <f t="shared" si="49"/>
        <v>4.8159238698580201E-2</v>
      </c>
    </row>
    <row r="94" spans="1:25" x14ac:dyDescent="0.2">
      <c r="A94" t="s">
        <v>176</v>
      </c>
      <c r="B94" t="s">
        <v>182</v>
      </c>
      <c r="C94">
        <v>2000</v>
      </c>
      <c r="H94">
        <v>33985</v>
      </c>
      <c r="I94">
        <v>593861</v>
      </c>
      <c r="L94" t="s">
        <v>99</v>
      </c>
      <c r="U94">
        <f t="shared" si="50"/>
        <v>0</v>
      </c>
      <c r="V94">
        <f t="shared" si="51"/>
        <v>0</v>
      </c>
      <c r="W94">
        <v>33985</v>
      </c>
      <c r="X94">
        <v>593861</v>
      </c>
      <c r="Y94">
        <f t="shared" si="49"/>
        <v>5.4129515836686064E-2</v>
      </c>
    </row>
    <row r="95" spans="1:25" x14ac:dyDescent="0.2">
      <c r="A95" t="s">
        <v>176</v>
      </c>
      <c r="B95" t="s">
        <v>182</v>
      </c>
      <c r="C95">
        <v>2001</v>
      </c>
      <c r="H95">
        <v>33985</v>
      </c>
      <c r="I95">
        <v>593861</v>
      </c>
      <c r="J95">
        <v>201160</v>
      </c>
      <c r="K95">
        <v>813071</v>
      </c>
      <c r="L95" t="s">
        <v>100</v>
      </c>
      <c r="N95">
        <v>1</v>
      </c>
      <c r="S95">
        <f>((J95-H95)/10)</f>
        <v>16717.5</v>
      </c>
      <c r="T95">
        <f>((K95-I95)/10)</f>
        <v>21921</v>
      </c>
      <c r="U95">
        <f t="shared" si="50"/>
        <v>16717.5</v>
      </c>
      <c r="V95">
        <f t="shared" si="51"/>
        <v>21921</v>
      </c>
      <c r="W95">
        <f>(H95+(U95*N95))</f>
        <v>50702.5</v>
      </c>
      <c r="X95">
        <f>(I95+(V95*N95))</f>
        <v>615782</v>
      </c>
      <c r="Y95">
        <f t="shared" si="49"/>
        <v>7.6074537367335618E-2</v>
      </c>
    </row>
    <row r="96" spans="1:25" x14ac:dyDescent="0.2">
      <c r="A96" t="s">
        <v>176</v>
      </c>
      <c r="B96" t="s">
        <v>182</v>
      </c>
      <c r="C96">
        <v>2002</v>
      </c>
      <c r="H96">
        <v>33985</v>
      </c>
      <c r="I96">
        <v>593861</v>
      </c>
      <c r="J96">
        <v>201160</v>
      </c>
      <c r="K96">
        <v>813071</v>
      </c>
      <c r="L96" t="s">
        <v>101</v>
      </c>
      <c r="N96">
        <v>2</v>
      </c>
      <c r="S96">
        <f t="shared" ref="S96:S100" si="60">((J96-H96)/10)</f>
        <v>16717.5</v>
      </c>
      <c r="T96">
        <f t="shared" ref="T96:T100" si="61">((K96-I96)/10)</f>
        <v>21921</v>
      </c>
      <c r="U96">
        <f t="shared" si="50"/>
        <v>16717.5</v>
      </c>
      <c r="V96">
        <f t="shared" si="51"/>
        <v>21921</v>
      </c>
      <c r="W96">
        <f t="shared" ref="W96:W100" si="62">(H96+(U96*N96))</f>
        <v>67420</v>
      </c>
      <c r="X96">
        <f t="shared" ref="X96:X100" si="63">(I96+(V96*N96))</f>
        <v>637703</v>
      </c>
      <c r="Y96">
        <f t="shared" si="49"/>
        <v>9.5614523990849826E-2</v>
      </c>
    </row>
    <row r="97" spans="1:25" x14ac:dyDescent="0.2">
      <c r="A97" t="s">
        <v>176</v>
      </c>
      <c r="B97" t="s">
        <v>182</v>
      </c>
      <c r="C97">
        <v>2003</v>
      </c>
      <c r="H97">
        <v>33985</v>
      </c>
      <c r="I97">
        <v>593861</v>
      </c>
      <c r="J97">
        <v>201160</v>
      </c>
      <c r="K97">
        <v>813071</v>
      </c>
      <c r="L97" t="s">
        <v>102</v>
      </c>
      <c r="N97">
        <v>3</v>
      </c>
      <c r="S97">
        <f t="shared" si="60"/>
        <v>16717.5</v>
      </c>
      <c r="T97">
        <f t="shared" si="61"/>
        <v>21921</v>
      </c>
      <c r="U97">
        <f t="shared" si="50"/>
        <v>16717.5</v>
      </c>
      <c r="V97">
        <f t="shared" si="51"/>
        <v>21921</v>
      </c>
      <c r="W97">
        <f t="shared" si="62"/>
        <v>84137.5</v>
      </c>
      <c r="X97">
        <f t="shared" si="63"/>
        <v>659624</v>
      </c>
      <c r="Y97">
        <f t="shared" si="49"/>
        <v>0.11312430127130807</v>
      </c>
    </row>
    <row r="98" spans="1:25" x14ac:dyDescent="0.2">
      <c r="A98" t="s">
        <v>176</v>
      </c>
      <c r="B98" t="s">
        <v>182</v>
      </c>
      <c r="C98">
        <v>2005</v>
      </c>
      <c r="H98">
        <v>33985</v>
      </c>
      <c r="I98">
        <v>593861</v>
      </c>
      <c r="J98">
        <v>201160</v>
      </c>
      <c r="K98">
        <v>813071</v>
      </c>
      <c r="L98" t="s">
        <v>103</v>
      </c>
      <c r="N98">
        <v>5</v>
      </c>
      <c r="S98">
        <f t="shared" si="60"/>
        <v>16717.5</v>
      </c>
      <c r="T98">
        <f t="shared" si="61"/>
        <v>21921</v>
      </c>
      <c r="U98">
        <f t="shared" si="50"/>
        <v>16717.5</v>
      </c>
      <c r="V98">
        <f t="shared" si="51"/>
        <v>21921</v>
      </c>
      <c r="W98">
        <f t="shared" si="62"/>
        <v>117572.5</v>
      </c>
      <c r="X98">
        <f t="shared" si="63"/>
        <v>703466</v>
      </c>
      <c r="Y98">
        <f t="shared" si="49"/>
        <v>0.14319974032886398</v>
      </c>
    </row>
    <row r="99" spans="1:25" x14ac:dyDescent="0.2">
      <c r="A99" t="s">
        <v>176</v>
      </c>
      <c r="B99" t="s">
        <v>182</v>
      </c>
      <c r="C99">
        <v>2006</v>
      </c>
      <c r="H99">
        <v>33985</v>
      </c>
      <c r="I99">
        <v>593861</v>
      </c>
      <c r="J99">
        <v>201160</v>
      </c>
      <c r="K99">
        <v>813071</v>
      </c>
      <c r="L99" t="s">
        <v>104</v>
      </c>
      <c r="N99">
        <v>6</v>
      </c>
      <c r="S99">
        <f t="shared" si="60"/>
        <v>16717.5</v>
      </c>
      <c r="T99">
        <f t="shared" si="61"/>
        <v>21921</v>
      </c>
      <c r="U99">
        <f t="shared" si="50"/>
        <v>16717.5</v>
      </c>
      <c r="V99">
        <f t="shared" si="51"/>
        <v>21921</v>
      </c>
      <c r="W99">
        <f t="shared" si="62"/>
        <v>134290</v>
      </c>
      <c r="X99">
        <f t="shared" si="63"/>
        <v>725387</v>
      </c>
      <c r="Y99">
        <f t="shared" si="49"/>
        <v>0.15620983229747917</v>
      </c>
    </row>
    <row r="100" spans="1:25" x14ac:dyDescent="0.2">
      <c r="A100" t="s">
        <v>176</v>
      </c>
      <c r="B100" t="s">
        <v>182</v>
      </c>
      <c r="C100">
        <v>2007</v>
      </c>
      <c r="H100">
        <v>33985</v>
      </c>
      <c r="I100">
        <v>593861</v>
      </c>
      <c r="J100">
        <v>201160</v>
      </c>
      <c r="K100">
        <v>813071</v>
      </c>
      <c r="L100" t="s">
        <v>105</v>
      </c>
      <c r="N100">
        <v>7</v>
      </c>
      <c r="S100">
        <f t="shared" si="60"/>
        <v>16717.5</v>
      </c>
      <c r="T100">
        <f t="shared" si="61"/>
        <v>21921</v>
      </c>
      <c r="U100">
        <f t="shared" si="50"/>
        <v>16717.5</v>
      </c>
      <c r="V100">
        <f t="shared" si="51"/>
        <v>21921</v>
      </c>
      <c r="W100">
        <f t="shared" si="62"/>
        <v>151007.5</v>
      </c>
      <c r="X100">
        <f t="shared" si="63"/>
        <v>747308</v>
      </c>
      <c r="Y100">
        <f t="shared" si="49"/>
        <v>0.16810073966217881</v>
      </c>
    </row>
    <row r="101" spans="1:25" x14ac:dyDescent="0.2">
      <c r="A101" t="s">
        <v>183</v>
      </c>
      <c r="B101" t="s">
        <v>184</v>
      </c>
      <c r="C101">
        <v>1994</v>
      </c>
      <c r="F101">
        <v>163</v>
      </c>
      <c r="G101">
        <v>55690</v>
      </c>
      <c r="H101">
        <v>641</v>
      </c>
      <c r="I101">
        <v>62268</v>
      </c>
      <c r="L101" t="s">
        <v>106</v>
      </c>
      <c r="N101">
        <v>4</v>
      </c>
      <c r="Q101">
        <f>((H101-F101)/10)</f>
        <v>47.8</v>
      </c>
      <c r="R101">
        <f>((I101-G101)/10)</f>
        <v>657.8</v>
      </c>
      <c r="U101">
        <f t="shared" si="50"/>
        <v>47.8</v>
      </c>
      <c r="V101">
        <f t="shared" si="51"/>
        <v>657.8</v>
      </c>
      <c r="W101">
        <f>(F101+(U101*N101))</f>
        <v>354.2</v>
      </c>
      <c r="X101">
        <f>(G101+(V101*N101))</f>
        <v>58321.2</v>
      </c>
      <c r="Y101">
        <f t="shared" si="49"/>
        <v>6.0366013695688486E-3</v>
      </c>
    </row>
    <row r="102" spans="1:25" x14ac:dyDescent="0.2">
      <c r="A102" t="s">
        <v>183</v>
      </c>
      <c r="B102" t="s">
        <v>184</v>
      </c>
      <c r="C102">
        <v>1995</v>
      </c>
      <c r="F102">
        <v>163</v>
      </c>
      <c r="G102">
        <v>55690</v>
      </c>
      <c r="H102">
        <v>641</v>
      </c>
      <c r="I102">
        <v>62268</v>
      </c>
      <c r="L102" t="s">
        <v>107</v>
      </c>
      <c r="N102">
        <v>5</v>
      </c>
      <c r="Q102">
        <f>((H102-F102)/10)</f>
        <v>47.8</v>
      </c>
      <c r="R102">
        <f>((I102-G102)/10)</f>
        <v>657.8</v>
      </c>
      <c r="U102">
        <f t="shared" si="50"/>
        <v>47.8</v>
      </c>
      <c r="V102">
        <f t="shared" si="51"/>
        <v>657.8</v>
      </c>
      <c r="W102">
        <f t="shared" ref="W102:W107" si="64">(F102+(U102*N102))</f>
        <v>402</v>
      </c>
      <c r="X102">
        <f t="shared" ref="X102:X107" si="65">(G102+(V102*N102))</f>
        <v>58979</v>
      </c>
      <c r="Y102">
        <f t="shared" si="49"/>
        <v>6.7698422054192423E-3</v>
      </c>
    </row>
    <row r="103" spans="1:25" x14ac:dyDescent="0.2">
      <c r="A103" t="s">
        <v>183</v>
      </c>
      <c r="B103" t="s">
        <v>185</v>
      </c>
      <c r="C103">
        <v>2001</v>
      </c>
      <c r="H103">
        <v>588</v>
      </c>
      <c r="I103">
        <v>43706</v>
      </c>
      <c r="J103">
        <v>3491</v>
      </c>
      <c r="K103">
        <v>49788</v>
      </c>
      <c r="L103" t="s">
        <v>108</v>
      </c>
      <c r="N103">
        <v>1</v>
      </c>
      <c r="S103">
        <f>((J103-H103)/10)</f>
        <v>290.3</v>
      </c>
      <c r="T103">
        <f>((K103-I103)/10)</f>
        <v>608.20000000000005</v>
      </c>
      <c r="U103">
        <f t="shared" si="50"/>
        <v>290.3</v>
      </c>
      <c r="V103">
        <f t="shared" si="51"/>
        <v>608.20000000000005</v>
      </c>
      <c r="W103">
        <f t="shared" si="64"/>
        <v>290.3</v>
      </c>
      <c r="X103">
        <f t="shared" si="65"/>
        <v>608.20000000000005</v>
      </c>
      <c r="Y103">
        <f t="shared" si="49"/>
        <v>0.32309404563160826</v>
      </c>
    </row>
    <row r="104" spans="1:25" x14ac:dyDescent="0.2">
      <c r="A104" t="s">
        <v>183</v>
      </c>
      <c r="B104" t="s">
        <v>185</v>
      </c>
      <c r="C104">
        <v>2002</v>
      </c>
      <c r="H104">
        <v>588</v>
      </c>
      <c r="I104">
        <v>43706</v>
      </c>
      <c r="J104">
        <v>3491</v>
      </c>
      <c r="K104">
        <v>49788</v>
      </c>
      <c r="L104" t="s">
        <v>109</v>
      </c>
      <c r="N104">
        <v>2</v>
      </c>
      <c r="S104">
        <f t="shared" ref="S104:S107" si="66">((J104-H104)/10)</f>
        <v>290.3</v>
      </c>
      <c r="T104">
        <f t="shared" ref="T104:T107" si="67">((K104-I104)/10)</f>
        <v>608.20000000000005</v>
      </c>
      <c r="U104">
        <f t="shared" si="50"/>
        <v>290.3</v>
      </c>
      <c r="V104">
        <f t="shared" si="51"/>
        <v>608.20000000000005</v>
      </c>
      <c r="W104">
        <f t="shared" si="64"/>
        <v>580.6</v>
      </c>
      <c r="X104">
        <f t="shared" si="65"/>
        <v>1216.4000000000001</v>
      </c>
      <c r="Y104">
        <f t="shared" si="49"/>
        <v>0.32309404563160826</v>
      </c>
    </row>
    <row r="105" spans="1:25" x14ac:dyDescent="0.2">
      <c r="A105" t="s">
        <v>183</v>
      </c>
      <c r="B105" t="s">
        <v>186</v>
      </c>
      <c r="C105">
        <v>2003</v>
      </c>
      <c r="H105">
        <v>588</v>
      </c>
      <c r="I105">
        <v>43706</v>
      </c>
      <c r="J105">
        <v>3491</v>
      </c>
      <c r="K105">
        <v>49788</v>
      </c>
      <c r="L105" t="s">
        <v>110</v>
      </c>
      <c r="N105">
        <v>3</v>
      </c>
      <c r="S105">
        <f t="shared" si="66"/>
        <v>290.3</v>
      </c>
      <c r="T105">
        <f t="shared" si="67"/>
        <v>608.20000000000005</v>
      </c>
      <c r="U105">
        <f t="shared" si="50"/>
        <v>290.3</v>
      </c>
      <c r="V105">
        <f t="shared" si="51"/>
        <v>608.20000000000005</v>
      </c>
      <c r="W105">
        <f t="shared" si="64"/>
        <v>870.90000000000009</v>
      </c>
      <c r="X105">
        <f t="shared" si="65"/>
        <v>1824.6000000000001</v>
      </c>
      <c r="Y105">
        <f t="shared" si="49"/>
        <v>0.32309404563160826</v>
      </c>
    </row>
    <row r="106" spans="1:25" x14ac:dyDescent="0.2">
      <c r="A106" t="s">
        <v>183</v>
      </c>
      <c r="B106" t="s">
        <v>186</v>
      </c>
      <c r="C106">
        <v>2004</v>
      </c>
      <c r="H106">
        <v>588</v>
      </c>
      <c r="I106">
        <v>43706</v>
      </c>
      <c r="J106">
        <v>3491</v>
      </c>
      <c r="K106">
        <v>49788</v>
      </c>
      <c r="L106" t="s">
        <v>111</v>
      </c>
      <c r="N106">
        <v>4</v>
      </c>
      <c r="S106">
        <f t="shared" si="66"/>
        <v>290.3</v>
      </c>
      <c r="T106">
        <f t="shared" si="67"/>
        <v>608.20000000000005</v>
      </c>
      <c r="U106">
        <f t="shared" si="50"/>
        <v>290.3</v>
      </c>
      <c r="V106">
        <f t="shared" si="51"/>
        <v>608.20000000000005</v>
      </c>
      <c r="W106">
        <f t="shared" si="64"/>
        <v>1161.2</v>
      </c>
      <c r="X106">
        <f t="shared" si="65"/>
        <v>2432.8000000000002</v>
      </c>
      <c r="Y106">
        <f t="shared" si="49"/>
        <v>0.32309404563160826</v>
      </c>
    </row>
    <row r="107" spans="1:25" x14ac:dyDescent="0.2">
      <c r="A107" t="s">
        <v>183</v>
      </c>
      <c r="B107" t="s">
        <v>186</v>
      </c>
      <c r="C107">
        <v>2005</v>
      </c>
      <c r="H107">
        <v>588</v>
      </c>
      <c r="I107">
        <v>43706</v>
      </c>
      <c r="J107">
        <v>3491</v>
      </c>
      <c r="K107">
        <v>49788</v>
      </c>
      <c r="L107" t="s">
        <v>112</v>
      </c>
      <c r="N107">
        <v>5</v>
      </c>
      <c r="S107">
        <f t="shared" si="66"/>
        <v>290.3</v>
      </c>
      <c r="T107">
        <f t="shared" si="67"/>
        <v>608.20000000000005</v>
      </c>
      <c r="U107">
        <f t="shared" si="50"/>
        <v>290.3</v>
      </c>
      <c r="V107">
        <f t="shared" si="51"/>
        <v>608.20000000000005</v>
      </c>
      <c r="W107">
        <f t="shared" si="64"/>
        <v>1451.5</v>
      </c>
      <c r="X107">
        <f t="shared" si="65"/>
        <v>3041</v>
      </c>
      <c r="Y107">
        <f t="shared" si="49"/>
        <v>0.32309404563160826</v>
      </c>
    </row>
    <row r="108" spans="1:25" x14ac:dyDescent="0.2">
      <c r="A108" t="s">
        <v>183</v>
      </c>
      <c r="B108" t="s">
        <v>187</v>
      </c>
      <c r="C108">
        <v>1993</v>
      </c>
      <c r="F108">
        <v>237</v>
      </c>
      <c r="G108">
        <v>50806</v>
      </c>
      <c r="H108">
        <v>884</v>
      </c>
      <c r="I108">
        <v>70286</v>
      </c>
      <c r="L108" t="s">
        <v>113</v>
      </c>
      <c r="N108">
        <v>3</v>
      </c>
      <c r="Q108">
        <f>((H108-F108)/10)</f>
        <v>64.7</v>
      </c>
      <c r="R108">
        <f>((I108-G108)/10)</f>
        <v>1948</v>
      </c>
      <c r="U108">
        <f t="shared" si="50"/>
        <v>64.7</v>
      </c>
      <c r="V108">
        <f t="shared" si="51"/>
        <v>1948</v>
      </c>
      <c r="W108">
        <f>(F108+(U108*N108))</f>
        <v>431.1</v>
      </c>
      <c r="X108">
        <f>(G108+(V108*N108))</f>
        <v>56650</v>
      </c>
      <c r="Y108">
        <f t="shared" si="49"/>
        <v>7.5524122695603277E-3</v>
      </c>
    </row>
    <row r="109" spans="1:25" x14ac:dyDescent="0.2">
      <c r="A109" t="s">
        <v>183</v>
      </c>
      <c r="B109" t="s">
        <v>187</v>
      </c>
      <c r="C109">
        <v>1995</v>
      </c>
      <c r="F109">
        <v>237</v>
      </c>
      <c r="G109">
        <v>50806</v>
      </c>
      <c r="H109">
        <v>884</v>
      </c>
      <c r="I109">
        <v>70286</v>
      </c>
      <c r="L109" t="s">
        <v>114</v>
      </c>
      <c r="N109">
        <v>5</v>
      </c>
      <c r="Q109">
        <f t="shared" ref="Q109:Q111" si="68">((H109-F109)/10)</f>
        <v>64.7</v>
      </c>
      <c r="R109">
        <f t="shared" ref="R109:R111" si="69">((I109-G109)/10)</f>
        <v>1948</v>
      </c>
      <c r="U109">
        <f t="shared" si="50"/>
        <v>64.7</v>
      </c>
      <c r="V109">
        <f t="shared" si="51"/>
        <v>1948</v>
      </c>
      <c r="W109">
        <f t="shared" ref="W109:W110" si="70">(F109+(U109*N109))</f>
        <v>560.5</v>
      </c>
      <c r="X109">
        <f t="shared" ref="X109:X110" si="71">(G109+(V109*N109))</f>
        <v>60546</v>
      </c>
      <c r="Y109">
        <f t="shared" si="49"/>
        <v>9.1725102894127473E-3</v>
      </c>
    </row>
    <row r="110" spans="1:25" x14ac:dyDescent="0.2">
      <c r="A110" t="s">
        <v>183</v>
      </c>
      <c r="B110" t="s">
        <v>187</v>
      </c>
      <c r="C110">
        <v>1996</v>
      </c>
      <c r="F110">
        <v>237</v>
      </c>
      <c r="G110">
        <v>50806</v>
      </c>
      <c r="H110">
        <v>884</v>
      </c>
      <c r="I110">
        <v>70286</v>
      </c>
      <c r="L110" t="s">
        <v>115</v>
      </c>
      <c r="N110">
        <v>6</v>
      </c>
      <c r="Q110">
        <f t="shared" si="68"/>
        <v>64.7</v>
      </c>
      <c r="R110">
        <f t="shared" si="69"/>
        <v>1948</v>
      </c>
      <c r="U110">
        <f t="shared" si="50"/>
        <v>64.7</v>
      </c>
      <c r="V110">
        <f t="shared" si="51"/>
        <v>1948</v>
      </c>
      <c r="W110">
        <f t="shared" si="70"/>
        <v>625.20000000000005</v>
      </c>
      <c r="X110">
        <f t="shared" si="71"/>
        <v>62494</v>
      </c>
      <c r="Y110">
        <f t="shared" si="49"/>
        <v>9.9050685053042511E-3</v>
      </c>
    </row>
    <row r="111" spans="1:25" x14ac:dyDescent="0.2">
      <c r="A111" t="s">
        <v>188</v>
      </c>
      <c r="B111" t="s">
        <v>189</v>
      </c>
      <c r="C111">
        <v>1999</v>
      </c>
      <c r="F111">
        <v>604</v>
      </c>
      <c r="G111">
        <v>8974</v>
      </c>
      <c r="H111">
        <v>876</v>
      </c>
      <c r="I111">
        <v>9501</v>
      </c>
      <c r="L111" t="s">
        <v>116</v>
      </c>
      <c r="N111">
        <v>9</v>
      </c>
      <c r="Q111">
        <f t="shared" si="68"/>
        <v>27.2</v>
      </c>
      <c r="R111">
        <f t="shared" si="69"/>
        <v>52.7</v>
      </c>
      <c r="U111">
        <f t="shared" si="50"/>
        <v>27.2</v>
      </c>
      <c r="V111">
        <f t="shared" si="51"/>
        <v>52.7</v>
      </c>
      <c r="W111">
        <f>(F111+(U111*N111))</f>
        <v>848.8</v>
      </c>
      <c r="X111">
        <f>(G111+(V111*N111))</f>
        <v>9448.2999999999993</v>
      </c>
      <c r="Y111">
        <f t="shared" si="49"/>
        <v>8.2430975711608123E-2</v>
      </c>
    </row>
    <row r="112" spans="1:25" x14ac:dyDescent="0.2">
      <c r="A112" t="s">
        <v>188</v>
      </c>
      <c r="B112" t="s">
        <v>189</v>
      </c>
      <c r="C112">
        <v>2000</v>
      </c>
      <c r="H112">
        <v>876</v>
      </c>
      <c r="I112">
        <v>9501</v>
      </c>
      <c r="L112" t="s">
        <v>117</v>
      </c>
      <c r="U112">
        <f t="shared" si="50"/>
        <v>0</v>
      </c>
      <c r="V112">
        <f t="shared" si="51"/>
        <v>0</v>
      </c>
      <c r="W112">
        <v>876</v>
      </c>
      <c r="X112">
        <v>9501</v>
      </c>
      <c r="Y112">
        <f t="shared" si="49"/>
        <v>8.4417461694131252E-2</v>
      </c>
    </row>
    <row r="113" spans="1:25" x14ac:dyDescent="0.2">
      <c r="A113" t="s">
        <v>188</v>
      </c>
      <c r="B113" t="s">
        <v>189</v>
      </c>
      <c r="C113">
        <v>2001</v>
      </c>
      <c r="H113">
        <v>876</v>
      </c>
      <c r="I113">
        <v>9501</v>
      </c>
      <c r="J113">
        <v>3000</v>
      </c>
      <c r="K113">
        <v>11223</v>
      </c>
      <c r="L113" t="s">
        <v>118</v>
      </c>
      <c r="N113">
        <v>1</v>
      </c>
      <c r="S113">
        <f>((J113-H113)/10)</f>
        <v>212.4</v>
      </c>
      <c r="T113">
        <f>((K113-I113)/10)</f>
        <v>172.2</v>
      </c>
      <c r="U113">
        <f t="shared" si="50"/>
        <v>212.4</v>
      </c>
      <c r="V113">
        <f t="shared" si="51"/>
        <v>172.2</v>
      </c>
      <c r="W113">
        <f>(H113+(U113*N113))</f>
        <v>1088.4000000000001</v>
      </c>
      <c r="X113">
        <f>(I113+(V113*N113))</f>
        <v>9673.2000000000007</v>
      </c>
      <c r="Y113">
        <f t="shared" si="49"/>
        <v>0.10113737734165924</v>
      </c>
    </row>
    <row r="114" spans="1:25" x14ac:dyDescent="0.2">
      <c r="A114" t="s">
        <v>188</v>
      </c>
      <c r="B114" t="s">
        <v>189</v>
      </c>
      <c r="C114">
        <v>2004</v>
      </c>
      <c r="H114">
        <v>876</v>
      </c>
      <c r="I114">
        <v>9501</v>
      </c>
      <c r="J114">
        <v>3000</v>
      </c>
      <c r="K114">
        <v>11223</v>
      </c>
      <c r="L114" t="s">
        <v>119</v>
      </c>
      <c r="N114">
        <v>4</v>
      </c>
      <c r="S114">
        <f t="shared" ref="S114:S115" si="72">((J114-H114)/10)</f>
        <v>212.4</v>
      </c>
      <c r="T114">
        <f t="shared" ref="T114:T115" si="73">((K114-I114)/10)</f>
        <v>172.2</v>
      </c>
      <c r="U114">
        <f t="shared" si="50"/>
        <v>212.4</v>
      </c>
      <c r="V114">
        <f t="shared" si="51"/>
        <v>172.2</v>
      </c>
      <c r="W114">
        <f t="shared" ref="W114:W115" si="74">(H114+(U114*N114))</f>
        <v>1725.6</v>
      </c>
      <c r="X114">
        <f t="shared" ref="X114:X115" si="75">(I114+(V114*N114))</f>
        <v>10189.799999999999</v>
      </c>
      <c r="Y114">
        <f t="shared" si="49"/>
        <v>0.14482098796515433</v>
      </c>
    </row>
    <row r="115" spans="1:25" x14ac:dyDescent="0.2">
      <c r="A115" t="s">
        <v>188</v>
      </c>
      <c r="B115" t="s">
        <v>189</v>
      </c>
      <c r="C115">
        <v>2008</v>
      </c>
      <c r="H115">
        <v>876</v>
      </c>
      <c r="I115">
        <v>9501</v>
      </c>
      <c r="J115">
        <v>3000</v>
      </c>
      <c r="K115">
        <v>11223</v>
      </c>
      <c r="L115" t="s">
        <v>120</v>
      </c>
      <c r="N115">
        <v>8</v>
      </c>
      <c r="S115">
        <f t="shared" si="72"/>
        <v>212.4</v>
      </c>
      <c r="T115">
        <f t="shared" si="73"/>
        <v>172.2</v>
      </c>
      <c r="U115">
        <f t="shared" si="50"/>
        <v>212.4</v>
      </c>
      <c r="V115">
        <f t="shared" si="51"/>
        <v>172.2</v>
      </c>
      <c r="W115">
        <f t="shared" si="74"/>
        <v>2575.1999999999998</v>
      </c>
      <c r="X115">
        <f t="shared" si="75"/>
        <v>10878.6</v>
      </c>
      <c r="Y115">
        <f t="shared" si="49"/>
        <v>0.19141060518217901</v>
      </c>
    </row>
    <row r="116" spans="1:25" x14ac:dyDescent="0.2">
      <c r="A116" t="s">
        <v>188</v>
      </c>
      <c r="B116" t="s">
        <v>190</v>
      </c>
      <c r="C116">
        <v>1987</v>
      </c>
      <c r="D116">
        <v>1415</v>
      </c>
      <c r="E116">
        <v>179320</v>
      </c>
      <c r="F116">
        <v>2171</v>
      </c>
      <c r="G116">
        <v>215710</v>
      </c>
      <c r="L116" t="s">
        <v>121</v>
      </c>
      <c r="N116">
        <v>7</v>
      </c>
      <c r="O116">
        <f>((F116-D116)/10)</f>
        <v>75.599999999999994</v>
      </c>
      <c r="P116">
        <f>((G116-E116)/10)</f>
        <v>3639</v>
      </c>
      <c r="U116">
        <f t="shared" si="50"/>
        <v>75.599999999999994</v>
      </c>
      <c r="V116">
        <f t="shared" si="51"/>
        <v>3639</v>
      </c>
      <c r="W116">
        <f>(D116+(U116*N116))</f>
        <v>1944.1999999999998</v>
      </c>
      <c r="X116">
        <f>(E116+(V116*N116))</f>
        <v>204793</v>
      </c>
      <c r="Y116">
        <f t="shared" si="49"/>
        <v>9.4042097890461879E-3</v>
      </c>
    </row>
    <row r="117" spans="1:25" x14ac:dyDescent="0.2">
      <c r="A117" t="s">
        <v>188</v>
      </c>
      <c r="B117" t="s">
        <v>190</v>
      </c>
      <c r="C117">
        <v>1988</v>
      </c>
      <c r="D117">
        <v>1415</v>
      </c>
      <c r="E117">
        <v>179320</v>
      </c>
      <c r="F117">
        <v>2171</v>
      </c>
      <c r="G117">
        <v>215710</v>
      </c>
      <c r="L117" t="s">
        <v>122</v>
      </c>
      <c r="N117">
        <v>8</v>
      </c>
      <c r="O117">
        <f>((F117-D117)/10)</f>
        <v>75.599999999999994</v>
      </c>
      <c r="P117">
        <f>((G117-E117)/10)</f>
        <v>3639</v>
      </c>
      <c r="U117">
        <f t="shared" si="50"/>
        <v>75.599999999999994</v>
      </c>
      <c r="V117">
        <f t="shared" si="51"/>
        <v>3639</v>
      </c>
      <c r="W117">
        <f>(D117+(U117*N117))</f>
        <v>2019.8</v>
      </c>
      <c r="X117">
        <f>(E117+(V117*N117))</f>
        <v>208432</v>
      </c>
      <c r="Y117">
        <f t="shared" si="49"/>
        <v>9.5974470163714444E-3</v>
      </c>
    </row>
    <row r="118" spans="1:25" x14ac:dyDescent="0.2">
      <c r="A118" t="s">
        <v>188</v>
      </c>
      <c r="B118" t="s">
        <v>191</v>
      </c>
      <c r="C118">
        <v>2001</v>
      </c>
      <c r="H118">
        <v>13</v>
      </c>
      <c r="I118">
        <v>2523</v>
      </c>
      <c r="J118">
        <v>41</v>
      </c>
      <c r="K118">
        <v>2303</v>
      </c>
      <c r="L118" t="s">
        <v>123</v>
      </c>
      <c r="N118">
        <v>1</v>
      </c>
      <c r="S118">
        <f>((J118-H118)/10)</f>
        <v>2.8</v>
      </c>
      <c r="T118">
        <f>((K118-I118)/10)</f>
        <v>-22</v>
      </c>
      <c r="U118">
        <f t="shared" si="50"/>
        <v>2.8</v>
      </c>
      <c r="V118">
        <f t="shared" si="51"/>
        <v>-22</v>
      </c>
      <c r="W118">
        <f>(H118+(U118*N118))</f>
        <v>15.8</v>
      </c>
      <c r="X118">
        <f>(I118+(V118*N118))</f>
        <v>2501</v>
      </c>
      <c r="Y118">
        <f t="shared" si="49"/>
        <v>6.2778130959949144E-3</v>
      </c>
    </row>
    <row r="119" spans="1:25" x14ac:dyDescent="0.2">
      <c r="A119" t="s">
        <v>188</v>
      </c>
      <c r="B119" t="s">
        <v>191</v>
      </c>
      <c r="C119">
        <v>2002</v>
      </c>
      <c r="H119">
        <v>13</v>
      </c>
      <c r="I119">
        <v>2523</v>
      </c>
      <c r="J119">
        <v>41</v>
      </c>
      <c r="K119">
        <v>2303</v>
      </c>
      <c r="L119" t="s">
        <v>124</v>
      </c>
      <c r="N119">
        <v>2</v>
      </c>
      <c r="S119">
        <f t="shared" ref="S119:S123" si="76">((J119-H119)/10)</f>
        <v>2.8</v>
      </c>
      <c r="T119">
        <f t="shared" ref="T119:T123" si="77">((K119-I119)/10)</f>
        <v>-22</v>
      </c>
      <c r="U119">
        <f t="shared" si="50"/>
        <v>2.8</v>
      </c>
      <c r="V119">
        <f t="shared" si="51"/>
        <v>-22</v>
      </c>
      <c r="W119">
        <f t="shared" ref="W119:W123" si="78">(H119+(U119*N119))</f>
        <v>18.600000000000001</v>
      </c>
      <c r="X119">
        <f t="shared" ref="X119:X123" si="79">(I119+(V119*N119))</f>
        <v>2479</v>
      </c>
      <c r="Y119">
        <f t="shared" si="49"/>
        <v>7.4471492632927619E-3</v>
      </c>
    </row>
    <row r="120" spans="1:25" x14ac:dyDescent="0.2">
      <c r="A120" t="s">
        <v>188</v>
      </c>
      <c r="B120" t="s">
        <v>191</v>
      </c>
      <c r="C120">
        <v>2003</v>
      </c>
      <c r="H120">
        <v>13</v>
      </c>
      <c r="I120">
        <v>2523</v>
      </c>
      <c r="J120">
        <v>41</v>
      </c>
      <c r="K120">
        <v>2303</v>
      </c>
      <c r="L120" t="s">
        <v>125</v>
      </c>
      <c r="N120">
        <v>3</v>
      </c>
      <c r="S120">
        <f t="shared" si="76"/>
        <v>2.8</v>
      </c>
      <c r="T120">
        <f t="shared" si="77"/>
        <v>-22</v>
      </c>
      <c r="U120">
        <f t="shared" si="50"/>
        <v>2.8</v>
      </c>
      <c r="V120">
        <f t="shared" si="51"/>
        <v>-22</v>
      </c>
      <c r="W120">
        <f t="shared" si="78"/>
        <v>21.4</v>
      </c>
      <c r="X120">
        <f t="shared" si="79"/>
        <v>2457</v>
      </c>
      <c r="Y120">
        <f t="shared" si="49"/>
        <v>8.6346029696578435E-3</v>
      </c>
    </row>
    <row r="121" spans="1:25" x14ac:dyDescent="0.2">
      <c r="A121" t="s">
        <v>188</v>
      </c>
      <c r="B121" t="s">
        <v>191</v>
      </c>
      <c r="C121">
        <v>2004</v>
      </c>
      <c r="H121">
        <v>13</v>
      </c>
      <c r="I121">
        <v>2523</v>
      </c>
      <c r="J121">
        <v>41</v>
      </c>
      <c r="K121">
        <v>2303</v>
      </c>
      <c r="L121" t="s">
        <v>126</v>
      </c>
      <c r="N121">
        <v>4</v>
      </c>
      <c r="S121">
        <f t="shared" si="76"/>
        <v>2.8</v>
      </c>
      <c r="T121">
        <f t="shared" si="77"/>
        <v>-22</v>
      </c>
      <c r="U121">
        <f t="shared" si="50"/>
        <v>2.8</v>
      </c>
      <c r="V121">
        <f t="shared" si="51"/>
        <v>-22</v>
      </c>
      <c r="W121">
        <f t="shared" si="78"/>
        <v>24.2</v>
      </c>
      <c r="X121">
        <f t="shared" si="79"/>
        <v>2435</v>
      </c>
      <c r="Y121">
        <f t="shared" si="49"/>
        <v>9.8405985686402086E-3</v>
      </c>
    </row>
    <row r="122" spans="1:25" x14ac:dyDescent="0.2">
      <c r="A122" t="s">
        <v>188</v>
      </c>
      <c r="B122" t="s">
        <v>191</v>
      </c>
      <c r="C122">
        <v>2005</v>
      </c>
      <c r="H122">
        <v>13</v>
      </c>
      <c r="I122">
        <v>2523</v>
      </c>
      <c r="J122">
        <v>41</v>
      </c>
      <c r="K122">
        <v>2303</v>
      </c>
      <c r="L122" t="s">
        <v>127</v>
      </c>
      <c r="N122">
        <v>5</v>
      </c>
      <c r="S122">
        <f t="shared" si="76"/>
        <v>2.8</v>
      </c>
      <c r="T122">
        <f t="shared" si="77"/>
        <v>-22</v>
      </c>
      <c r="U122">
        <f t="shared" si="50"/>
        <v>2.8</v>
      </c>
      <c r="V122">
        <f t="shared" si="51"/>
        <v>-22</v>
      </c>
      <c r="W122">
        <f t="shared" si="78"/>
        <v>27</v>
      </c>
      <c r="X122">
        <f t="shared" si="79"/>
        <v>2413</v>
      </c>
      <c r="Y122">
        <f t="shared" si="49"/>
        <v>1.1065573770491803E-2</v>
      </c>
    </row>
    <row r="123" spans="1:25" x14ac:dyDescent="0.2">
      <c r="A123" t="s">
        <v>188</v>
      </c>
      <c r="B123" t="s">
        <v>191</v>
      </c>
      <c r="C123">
        <v>2006</v>
      </c>
      <c r="H123">
        <v>13</v>
      </c>
      <c r="I123">
        <v>2523</v>
      </c>
      <c r="J123">
        <v>41</v>
      </c>
      <c r="K123">
        <v>2303</v>
      </c>
      <c r="L123" t="s">
        <v>128</v>
      </c>
      <c r="N123">
        <v>6</v>
      </c>
      <c r="S123">
        <f t="shared" si="76"/>
        <v>2.8</v>
      </c>
      <c r="T123">
        <f t="shared" si="77"/>
        <v>-22</v>
      </c>
      <c r="U123">
        <f t="shared" si="50"/>
        <v>2.8</v>
      </c>
      <c r="V123">
        <f t="shared" si="51"/>
        <v>-22</v>
      </c>
      <c r="W123">
        <f t="shared" si="78"/>
        <v>29.799999999999997</v>
      </c>
      <c r="X123">
        <f t="shared" si="79"/>
        <v>2391</v>
      </c>
      <c r="Y123">
        <f t="shared" si="49"/>
        <v>1.2309980171844016E-2</v>
      </c>
    </row>
    <row r="124" spans="1:25" x14ac:dyDescent="0.2">
      <c r="A124" t="s">
        <v>188</v>
      </c>
      <c r="B124" t="s">
        <v>192</v>
      </c>
      <c r="C124">
        <v>1995</v>
      </c>
      <c r="F124">
        <v>2156</v>
      </c>
      <c r="G124">
        <v>83973</v>
      </c>
      <c r="H124">
        <v>10089</v>
      </c>
      <c r="I124">
        <v>159510</v>
      </c>
      <c r="L124" t="s">
        <v>129</v>
      </c>
      <c r="N124">
        <v>5</v>
      </c>
      <c r="Q124">
        <f>((H124-F124)/10)</f>
        <v>793.3</v>
      </c>
      <c r="R124">
        <f>((I124-G124)/10)</f>
        <v>7553.7</v>
      </c>
      <c r="U124">
        <f t="shared" si="50"/>
        <v>793.3</v>
      </c>
      <c r="V124">
        <f t="shared" si="51"/>
        <v>7553.7</v>
      </c>
      <c r="W124">
        <f>(F124+(U124*N124))</f>
        <v>6122.5</v>
      </c>
      <c r="X124">
        <f>(G124+(V124*N124))</f>
        <v>121741.5</v>
      </c>
      <c r="Y124">
        <f t="shared" si="49"/>
        <v>4.7882906838515926E-2</v>
      </c>
    </row>
    <row r="125" spans="1:25" x14ac:dyDescent="0.2">
      <c r="A125" t="s">
        <v>188</v>
      </c>
      <c r="B125" t="s">
        <v>192</v>
      </c>
      <c r="C125">
        <v>1996</v>
      </c>
      <c r="F125">
        <v>2156</v>
      </c>
      <c r="G125">
        <v>83973</v>
      </c>
      <c r="H125">
        <v>10089</v>
      </c>
      <c r="I125">
        <v>159510</v>
      </c>
      <c r="L125" t="s">
        <v>130</v>
      </c>
      <c r="N125">
        <v>6</v>
      </c>
      <c r="Q125">
        <f t="shared" ref="Q125:Q128" si="80">((H125-F125)/10)</f>
        <v>793.3</v>
      </c>
      <c r="R125">
        <f t="shared" ref="R125:R128" si="81">((I125-G125)/10)</f>
        <v>7553.7</v>
      </c>
      <c r="U125">
        <f t="shared" si="50"/>
        <v>793.3</v>
      </c>
      <c r="V125">
        <f t="shared" si="51"/>
        <v>7553.7</v>
      </c>
      <c r="W125">
        <f t="shared" ref="W125:W128" si="82">(F125+(U125*N125))</f>
        <v>6915.7999999999993</v>
      </c>
      <c r="X125">
        <f t="shared" ref="X125:X128" si="83">(G125+(V125*N125))</f>
        <v>129295.2</v>
      </c>
      <c r="Y125">
        <f t="shared" si="49"/>
        <v>5.0772698240230223E-2</v>
      </c>
    </row>
    <row r="126" spans="1:25" x14ac:dyDescent="0.2">
      <c r="A126" t="s">
        <v>188</v>
      </c>
      <c r="B126" t="s">
        <v>192</v>
      </c>
      <c r="C126">
        <v>1997</v>
      </c>
      <c r="F126">
        <v>2156</v>
      </c>
      <c r="G126">
        <v>83973</v>
      </c>
      <c r="H126">
        <v>10089</v>
      </c>
      <c r="I126">
        <v>159510</v>
      </c>
      <c r="L126" t="s">
        <v>131</v>
      </c>
      <c r="N126">
        <v>7</v>
      </c>
      <c r="Q126">
        <f t="shared" si="80"/>
        <v>793.3</v>
      </c>
      <c r="R126">
        <f t="shared" si="81"/>
        <v>7553.7</v>
      </c>
      <c r="U126">
        <f t="shared" si="50"/>
        <v>793.3</v>
      </c>
      <c r="V126">
        <f t="shared" si="51"/>
        <v>7553.7</v>
      </c>
      <c r="W126">
        <f t="shared" si="82"/>
        <v>7709.0999999999995</v>
      </c>
      <c r="X126">
        <f t="shared" si="83"/>
        <v>136848.9</v>
      </c>
      <c r="Y126">
        <f t="shared" si="49"/>
        <v>5.33287676918607E-2</v>
      </c>
    </row>
    <row r="127" spans="1:25" x14ac:dyDescent="0.2">
      <c r="A127" t="s">
        <v>188</v>
      </c>
      <c r="B127" t="s">
        <v>192</v>
      </c>
      <c r="C127">
        <v>1998</v>
      </c>
      <c r="F127">
        <v>2156</v>
      </c>
      <c r="G127">
        <v>83973</v>
      </c>
      <c r="H127">
        <v>10089</v>
      </c>
      <c r="I127">
        <v>159510</v>
      </c>
      <c r="L127" t="s">
        <v>132</v>
      </c>
      <c r="N127">
        <v>8</v>
      </c>
      <c r="Q127">
        <f t="shared" si="80"/>
        <v>793.3</v>
      </c>
      <c r="R127">
        <f t="shared" si="81"/>
        <v>7553.7</v>
      </c>
      <c r="U127">
        <f t="shared" si="50"/>
        <v>793.3</v>
      </c>
      <c r="V127">
        <f t="shared" si="51"/>
        <v>7553.7</v>
      </c>
      <c r="W127">
        <f t="shared" si="82"/>
        <v>8502.4</v>
      </c>
      <c r="X127">
        <f t="shared" si="83"/>
        <v>144402.6</v>
      </c>
      <c r="Y127">
        <f t="shared" si="49"/>
        <v>5.5605768287498775E-2</v>
      </c>
    </row>
    <row r="128" spans="1:25" x14ac:dyDescent="0.2">
      <c r="A128" t="s">
        <v>188</v>
      </c>
      <c r="B128" t="s">
        <v>192</v>
      </c>
      <c r="C128">
        <v>1999</v>
      </c>
      <c r="F128">
        <v>2156</v>
      </c>
      <c r="G128">
        <v>83973</v>
      </c>
      <c r="H128">
        <v>10089</v>
      </c>
      <c r="I128">
        <v>159510</v>
      </c>
      <c r="L128" t="s">
        <v>133</v>
      </c>
      <c r="N128">
        <v>9</v>
      </c>
      <c r="Q128">
        <f t="shared" si="80"/>
        <v>793.3</v>
      </c>
      <c r="R128">
        <f t="shared" si="81"/>
        <v>7553.7</v>
      </c>
      <c r="U128">
        <f t="shared" si="50"/>
        <v>793.3</v>
      </c>
      <c r="V128">
        <f t="shared" si="51"/>
        <v>7553.7</v>
      </c>
      <c r="W128">
        <f t="shared" si="82"/>
        <v>9295.7000000000007</v>
      </c>
      <c r="X128">
        <f t="shared" si="83"/>
        <v>151956.29999999999</v>
      </c>
      <c r="Y128">
        <f t="shared" si="49"/>
        <v>5.764703693597599E-2</v>
      </c>
    </row>
    <row r="129" spans="1:25" x14ac:dyDescent="0.2">
      <c r="A129" t="s">
        <v>188</v>
      </c>
      <c r="B129" t="s">
        <v>192</v>
      </c>
      <c r="C129">
        <v>2000</v>
      </c>
      <c r="H129">
        <v>10089</v>
      </c>
      <c r="I129">
        <v>159510</v>
      </c>
      <c r="L129" t="s">
        <v>134</v>
      </c>
      <c r="U129">
        <f t="shared" si="50"/>
        <v>0</v>
      </c>
      <c r="V129">
        <f t="shared" si="51"/>
        <v>0</v>
      </c>
      <c r="W129">
        <v>10089</v>
      </c>
      <c r="X129">
        <v>159510</v>
      </c>
      <c r="Y129">
        <f t="shared" si="49"/>
        <v>5.9487379052942532E-2</v>
      </c>
    </row>
    <row r="130" spans="1:25" x14ac:dyDescent="0.2">
      <c r="A130" t="s">
        <v>188</v>
      </c>
      <c r="B130" t="s">
        <v>192</v>
      </c>
      <c r="C130">
        <v>2001</v>
      </c>
      <c r="H130">
        <v>10089</v>
      </c>
      <c r="I130">
        <v>159510</v>
      </c>
      <c r="J130">
        <v>105988</v>
      </c>
      <c r="K130">
        <v>273735</v>
      </c>
      <c r="L130" t="s">
        <v>135</v>
      </c>
      <c r="N130">
        <v>1</v>
      </c>
      <c r="S130">
        <f>((J130-H130)/10)</f>
        <v>9589.9</v>
      </c>
      <c r="T130">
        <f>((K130-I130)/10)</f>
        <v>11422.5</v>
      </c>
      <c r="U130">
        <f t="shared" si="50"/>
        <v>9589.9</v>
      </c>
      <c r="V130">
        <f t="shared" si="51"/>
        <v>11422.5</v>
      </c>
      <c r="W130">
        <f>(H130+(U130*N130))</f>
        <v>19678.900000000001</v>
      </c>
      <c r="X130">
        <f>(I130+(V130*N130))</f>
        <v>170932.5</v>
      </c>
      <c r="Y130">
        <f t="shared" si="49"/>
        <v>0.10324093941915333</v>
      </c>
    </row>
    <row r="131" spans="1:25" x14ac:dyDescent="0.2">
      <c r="A131" t="s">
        <v>188</v>
      </c>
      <c r="B131" t="s">
        <v>192</v>
      </c>
      <c r="C131">
        <v>2002</v>
      </c>
      <c r="H131">
        <v>10089</v>
      </c>
      <c r="I131">
        <v>159510</v>
      </c>
      <c r="J131">
        <v>105988</v>
      </c>
      <c r="K131">
        <v>273735</v>
      </c>
      <c r="L131" t="s">
        <v>136</v>
      </c>
      <c r="N131">
        <v>2</v>
      </c>
      <c r="S131">
        <f t="shared" ref="S131:S133" si="84">((J131-H131)/10)</f>
        <v>9589.9</v>
      </c>
      <c r="T131">
        <f t="shared" ref="T131:T133" si="85">((K131-I131)/10)</f>
        <v>11422.5</v>
      </c>
      <c r="U131">
        <f t="shared" si="50"/>
        <v>9589.9</v>
      </c>
      <c r="V131">
        <f t="shared" si="51"/>
        <v>11422.5</v>
      </c>
      <c r="W131">
        <f t="shared" ref="W131:W133" si="86">(H131+(U131*N131))</f>
        <v>29268.799999999999</v>
      </c>
      <c r="X131">
        <f t="shared" ref="X131:X133" si="87">(I131+(V131*N131))</f>
        <v>182355</v>
      </c>
      <c r="Y131">
        <f t="shared" ref="Y131:Y145" si="88">(W131/(W131+X131))</f>
        <v>0.13830580492364281</v>
      </c>
    </row>
    <row r="132" spans="1:25" x14ac:dyDescent="0.2">
      <c r="A132" t="s">
        <v>188</v>
      </c>
      <c r="B132" t="s">
        <v>192</v>
      </c>
      <c r="C132">
        <v>2003</v>
      </c>
      <c r="H132">
        <v>10089</v>
      </c>
      <c r="I132">
        <v>159510</v>
      </c>
      <c r="J132">
        <v>105988</v>
      </c>
      <c r="K132">
        <v>273735</v>
      </c>
      <c r="L132" t="s">
        <v>137</v>
      </c>
      <c r="N132">
        <v>3</v>
      </c>
      <c r="S132">
        <f t="shared" si="84"/>
        <v>9589.9</v>
      </c>
      <c r="T132">
        <f t="shared" si="85"/>
        <v>11422.5</v>
      </c>
      <c r="U132">
        <f t="shared" si="50"/>
        <v>9589.9</v>
      </c>
      <c r="V132">
        <f t="shared" si="51"/>
        <v>11422.5</v>
      </c>
      <c r="W132">
        <f t="shared" si="86"/>
        <v>38858.699999999997</v>
      </c>
      <c r="X132">
        <f t="shared" si="87"/>
        <v>193777.5</v>
      </c>
      <c r="Y132">
        <f t="shared" si="88"/>
        <v>0.16703634258124916</v>
      </c>
    </row>
    <row r="133" spans="1:25" x14ac:dyDescent="0.2">
      <c r="A133" t="s">
        <v>188</v>
      </c>
      <c r="B133" t="s">
        <v>192</v>
      </c>
      <c r="C133">
        <v>2004</v>
      </c>
      <c r="H133">
        <v>10089</v>
      </c>
      <c r="I133">
        <v>159510</v>
      </c>
      <c r="J133">
        <v>105988</v>
      </c>
      <c r="K133">
        <v>273735</v>
      </c>
      <c r="L133" t="s">
        <v>138</v>
      </c>
      <c r="N133">
        <v>4</v>
      </c>
      <c r="S133">
        <f t="shared" si="84"/>
        <v>9589.9</v>
      </c>
      <c r="T133">
        <f t="shared" si="85"/>
        <v>11422.5</v>
      </c>
      <c r="U133">
        <f t="shared" si="50"/>
        <v>9589.9</v>
      </c>
      <c r="V133">
        <f t="shared" si="51"/>
        <v>11422.5</v>
      </c>
      <c r="W133">
        <f t="shared" si="86"/>
        <v>48448.6</v>
      </c>
      <c r="X133">
        <f t="shared" si="87"/>
        <v>205200</v>
      </c>
      <c r="Y133">
        <f t="shared" si="88"/>
        <v>0.19100677078446321</v>
      </c>
    </row>
    <row r="134" spans="1:25" x14ac:dyDescent="0.2">
      <c r="A134" t="s">
        <v>193</v>
      </c>
      <c r="B134" t="s">
        <v>194</v>
      </c>
      <c r="C134">
        <v>1995</v>
      </c>
      <c r="F134">
        <v>31</v>
      </c>
      <c r="G134">
        <v>8977</v>
      </c>
      <c r="H134">
        <v>39</v>
      </c>
      <c r="I134">
        <v>9092</v>
      </c>
      <c r="L134" t="s">
        <v>139</v>
      </c>
      <c r="N134">
        <v>5</v>
      </c>
      <c r="Q134">
        <f>((H134-F134)/10)</f>
        <v>0.8</v>
      </c>
      <c r="R134">
        <f>((I134-G134)/10)</f>
        <v>11.5</v>
      </c>
      <c r="U134">
        <f t="shared" ref="U134:U145" si="89">SUM(O134,Q134,S134)</f>
        <v>0.8</v>
      </c>
      <c r="V134">
        <f t="shared" ref="V134:V145" si="90">SUM(P134,R134,T134)</f>
        <v>11.5</v>
      </c>
      <c r="W134">
        <f>(F134+(U134*N134))</f>
        <v>35</v>
      </c>
      <c r="X134">
        <f>(G134+(V134*N134))</f>
        <v>9034.5</v>
      </c>
      <c r="Y134">
        <f t="shared" si="88"/>
        <v>3.8590881525993716E-3</v>
      </c>
    </row>
    <row r="135" spans="1:25" x14ac:dyDescent="0.2">
      <c r="A135" t="s">
        <v>193</v>
      </c>
      <c r="B135" t="s">
        <v>194</v>
      </c>
      <c r="C135">
        <v>1996</v>
      </c>
      <c r="F135">
        <v>31</v>
      </c>
      <c r="G135">
        <v>8977</v>
      </c>
      <c r="H135">
        <v>39</v>
      </c>
      <c r="I135">
        <v>9092</v>
      </c>
      <c r="L135" t="s">
        <v>140</v>
      </c>
      <c r="N135">
        <v>6</v>
      </c>
      <c r="Q135">
        <f t="shared" ref="Q135:Q138" si="91">((H135-F135)/10)</f>
        <v>0.8</v>
      </c>
      <c r="R135">
        <f t="shared" ref="R135:R138" si="92">((I135-G135)/10)</f>
        <v>11.5</v>
      </c>
      <c r="U135">
        <f t="shared" si="89"/>
        <v>0.8</v>
      </c>
      <c r="V135">
        <f t="shared" si="90"/>
        <v>11.5</v>
      </c>
      <c r="W135">
        <f t="shared" ref="W135:W138" si="93">(F135+(U135*N135))</f>
        <v>35.799999999999997</v>
      </c>
      <c r="X135">
        <f t="shared" ref="X135:X138" si="94">(G135+(V135*N135))</f>
        <v>9046</v>
      </c>
      <c r="Y135">
        <f t="shared" si="88"/>
        <v>3.941949833733401E-3</v>
      </c>
    </row>
    <row r="136" spans="1:25" x14ac:dyDescent="0.2">
      <c r="A136" t="s">
        <v>193</v>
      </c>
      <c r="B136" t="s">
        <v>194</v>
      </c>
      <c r="C136">
        <v>1997</v>
      </c>
      <c r="F136">
        <v>31</v>
      </c>
      <c r="G136">
        <v>8977</v>
      </c>
      <c r="H136">
        <v>39</v>
      </c>
      <c r="I136">
        <v>9092</v>
      </c>
      <c r="L136" t="s">
        <v>141</v>
      </c>
      <c r="N136">
        <v>7</v>
      </c>
      <c r="Q136">
        <f t="shared" si="91"/>
        <v>0.8</v>
      </c>
      <c r="R136">
        <f t="shared" si="92"/>
        <v>11.5</v>
      </c>
      <c r="U136">
        <f t="shared" si="89"/>
        <v>0.8</v>
      </c>
      <c r="V136">
        <f t="shared" si="90"/>
        <v>11.5</v>
      </c>
      <c r="W136">
        <f t="shared" si="93"/>
        <v>36.6</v>
      </c>
      <c r="X136">
        <f t="shared" si="94"/>
        <v>9057.5</v>
      </c>
      <c r="Y136">
        <f t="shared" si="88"/>
        <v>4.0245873698331889E-3</v>
      </c>
    </row>
    <row r="137" spans="1:25" x14ac:dyDescent="0.2">
      <c r="A137" t="s">
        <v>193</v>
      </c>
      <c r="B137" t="s">
        <v>194</v>
      </c>
      <c r="C137">
        <v>1998</v>
      </c>
      <c r="F137">
        <v>31</v>
      </c>
      <c r="G137">
        <v>8977</v>
      </c>
      <c r="H137">
        <v>39</v>
      </c>
      <c r="I137">
        <v>9092</v>
      </c>
      <c r="L137" t="s">
        <v>142</v>
      </c>
      <c r="N137">
        <v>8</v>
      </c>
      <c r="Q137">
        <f t="shared" si="91"/>
        <v>0.8</v>
      </c>
      <c r="R137">
        <f t="shared" si="92"/>
        <v>11.5</v>
      </c>
      <c r="U137">
        <f t="shared" si="89"/>
        <v>0.8</v>
      </c>
      <c r="V137">
        <f t="shared" si="90"/>
        <v>11.5</v>
      </c>
      <c r="W137">
        <f t="shared" si="93"/>
        <v>37.4</v>
      </c>
      <c r="X137">
        <f t="shared" si="94"/>
        <v>9069</v>
      </c>
      <c r="Y137">
        <f t="shared" si="88"/>
        <v>4.1070016691557585E-3</v>
      </c>
    </row>
    <row r="138" spans="1:25" x14ac:dyDescent="0.2">
      <c r="A138" t="s">
        <v>193</v>
      </c>
      <c r="B138" t="s">
        <v>194</v>
      </c>
      <c r="C138">
        <v>1999</v>
      </c>
      <c r="F138">
        <v>31</v>
      </c>
      <c r="G138">
        <v>8977</v>
      </c>
      <c r="H138">
        <v>39</v>
      </c>
      <c r="I138">
        <v>9092</v>
      </c>
      <c r="L138" t="s">
        <v>143</v>
      </c>
      <c r="N138">
        <v>9</v>
      </c>
      <c r="Q138">
        <f t="shared" si="91"/>
        <v>0.8</v>
      </c>
      <c r="R138">
        <f t="shared" si="92"/>
        <v>11.5</v>
      </c>
      <c r="U138">
        <f t="shared" si="89"/>
        <v>0.8</v>
      </c>
      <c r="V138">
        <f t="shared" si="90"/>
        <v>11.5</v>
      </c>
      <c r="W138">
        <f t="shared" si="93"/>
        <v>38.200000000000003</v>
      </c>
      <c r="X138">
        <f t="shared" si="94"/>
        <v>9080.5</v>
      </c>
      <c r="Y138">
        <f t="shared" si="88"/>
        <v>4.1891936350576288E-3</v>
      </c>
    </row>
    <row r="139" spans="1:25" x14ac:dyDescent="0.2">
      <c r="A139" t="s">
        <v>193</v>
      </c>
      <c r="B139" t="s">
        <v>194</v>
      </c>
      <c r="C139">
        <v>2000</v>
      </c>
      <c r="H139">
        <v>39</v>
      </c>
      <c r="I139">
        <v>9092</v>
      </c>
      <c r="L139" t="s">
        <v>144</v>
      </c>
      <c r="U139">
        <f t="shared" si="89"/>
        <v>0</v>
      </c>
      <c r="V139">
        <f t="shared" si="90"/>
        <v>0</v>
      </c>
      <c r="W139">
        <v>39</v>
      </c>
      <c r="X139">
        <v>9092</v>
      </c>
      <c r="Y139">
        <f t="shared" si="88"/>
        <v>4.2711641660278174E-3</v>
      </c>
    </row>
    <row r="140" spans="1:25" x14ac:dyDescent="0.2">
      <c r="A140" t="s">
        <v>193</v>
      </c>
      <c r="B140" t="s">
        <v>194</v>
      </c>
      <c r="C140">
        <v>2001</v>
      </c>
      <c r="H140">
        <v>39</v>
      </c>
      <c r="I140">
        <v>9092</v>
      </c>
      <c r="J140">
        <v>159</v>
      </c>
      <c r="K140">
        <v>8651</v>
      </c>
      <c r="L140" t="s">
        <v>145</v>
      </c>
      <c r="N140">
        <v>1</v>
      </c>
      <c r="S140">
        <f>((J140-H140)/10)</f>
        <v>12</v>
      </c>
      <c r="T140">
        <f>((K140-I140)/10)</f>
        <v>-44.1</v>
      </c>
      <c r="U140">
        <f t="shared" si="89"/>
        <v>12</v>
      </c>
      <c r="V140">
        <f t="shared" si="90"/>
        <v>-44.1</v>
      </c>
      <c r="W140">
        <f>(H140+(U140*N140))</f>
        <v>51</v>
      </c>
      <c r="X140">
        <f>(I140+(V140*N140))</f>
        <v>9047.9</v>
      </c>
      <c r="Y140">
        <f t="shared" si="88"/>
        <v>5.6050731407093169E-3</v>
      </c>
    </row>
    <row r="141" spans="1:25" x14ac:dyDescent="0.2">
      <c r="A141" t="s">
        <v>193</v>
      </c>
      <c r="B141" t="s">
        <v>194</v>
      </c>
      <c r="C141">
        <v>2002</v>
      </c>
      <c r="H141">
        <v>39</v>
      </c>
      <c r="I141">
        <v>9092</v>
      </c>
      <c r="J141">
        <v>159</v>
      </c>
      <c r="K141">
        <v>8651</v>
      </c>
      <c r="L141" t="s">
        <v>146</v>
      </c>
      <c r="N141">
        <v>2</v>
      </c>
      <c r="S141">
        <f t="shared" ref="S141:S145" si="95">((J141-H141)/10)</f>
        <v>12</v>
      </c>
      <c r="T141">
        <f t="shared" ref="T141:T145" si="96">((K141-I141)/10)</f>
        <v>-44.1</v>
      </c>
      <c r="U141">
        <f t="shared" si="89"/>
        <v>12</v>
      </c>
      <c r="V141">
        <f t="shared" si="90"/>
        <v>-44.1</v>
      </c>
      <c r="W141">
        <f t="shared" ref="W141:W145" si="97">(H141+(U141*N141))</f>
        <v>63</v>
      </c>
      <c r="X141">
        <f t="shared" ref="X141:X145" si="98">(I141+(V141*N141))</f>
        <v>9003.7999999999993</v>
      </c>
      <c r="Y141">
        <f t="shared" si="88"/>
        <v>6.9484272290113386E-3</v>
      </c>
    </row>
    <row r="142" spans="1:25" x14ac:dyDescent="0.2">
      <c r="A142" t="s">
        <v>193</v>
      </c>
      <c r="B142" t="s">
        <v>194</v>
      </c>
      <c r="C142">
        <v>2003</v>
      </c>
      <c r="H142">
        <v>39</v>
      </c>
      <c r="I142">
        <v>9092</v>
      </c>
      <c r="J142">
        <v>159</v>
      </c>
      <c r="K142">
        <v>8651</v>
      </c>
      <c r="L142" t="s">
        <v>147</v>
      </c>
      <c r="N142">
        <v>3</v>
      </c>
      <c r="S142">
        <f t="shared" si="95"/>
        <v>12</v>
      </c>
      <c r="T142">
        <f t="shared" si="96"/>
        <v>-44.1</v>
      </c>
      <c r="U142">
        <f t="shared" si="89"/>
        <v>12</v>
      </c>
      <c r="V142">
        <f t="shared" si="90"/>
        <v>-44.1</v>
      </c>
      <c r="W142">
        <f t="shared" si="97"/>
        <v>75</v>
      </c>
      <c r="X142">
        <f t="shared" si="98"/>
        <v>8959.7000000000007</v>
      </c>
      <c r="Y142">
        <f t="shared" si="88"/>
        <v>8.3013271054932641E-3</v>
      </c>
    </row>
    <row r="143" spans="1:25" x14ac:dyDescent="0.2">
      <c r="A143" t="s">
        <v>193</v>
      </c>
      <c r="B143" t="s">
        <v>194</v>
      </c>
      <c r="C143">
        <v>2003</v>
      </c>
      <c r="H143">
        <v>39</v>
      </c>
      <c r="I143">
        <v>9092</v>
      </c>
      <c r="J143">
        <v>159</v>
      </c>
      <c r="K143">
        <v>8651</v>
      </c>
      <c r="L143" t="s">
        <v>148</v>
      </c>
      <c r="N143">
        <v>3</v>
      </c>
      <c r="S143">
        <f t="shared" si="95"/>
        <v>12</v>
      </c>
      <c r="T143">
        <f t="shared" si="96"/>
        <v>-44.1</v>
      </c>
      <c r="U143">
        <f t="shared" si="89"/>
        <v>12</v>
      </c>
      <c r="V143">
        <f t="shared" si="90"/>
        <v>-44.1</v>
      </c>
      <c r="W143">
        <f t="shared" si="97"/>
        <v>75</v>
      </c>
      <c r="X143">
        <f t="shared" si="98"/>
        <v>8959.7000000000007</v>
      </c>
      <c r="Y143">
        <f t="shared" si="88"/>
        <v>8.3013271054932641E-3</v>
      </c>
    </row>
    <row r="144" spans="1:25" x14ac:dyDescent="0.2">
      <c r="A144" t="s">
        <v>193</v>
      </c>
      <c r="B144" t="s">
        <v>194</v>
      </c>
      <c r="C144">
        <v>2004</v>
      </c>
      <c r="H144">
        <v>39</v>
      </c>
      <c r="I144">
        <v>9092</v>
      </c>
      <c r="J144">
        <v>159</v>
      </c>
      <c r="K144">
        <v>8651</v>
      </c>
      <c r="L144" t="s">
        <v>149</v>
      </c>
      <c r="N144">
        <v>4</v>
      </c>
      <c r="S144">
        <f t="shared" si="95"/>
        <v>12</v>
      </c>
      <c r="T144">
        <f t="shared" si="96"/>
        <v>-44.1</v>
      </c>
      <c r="U144">
        <f t="shared" si="89"/>
        <v>12</v>
      </c>
      <c r="V144">
        <f t="shared" si="90"/>
        <v>-44.1</v>
      </c>
      <c r="W144">
        <f t="shared" si="97"/>
        <v>87</v>
      </c>
      <c r="X144">
        <f t="shared" si="98"/>
        <v>8915.6</v>
      </c>
      <c r="Y144">
        <f t="shared" si="88"/>
        <v>9.6638748805900516E-3</v>
      </c>
    </row>
    <row r="145" spans="1:25" x14ac:dyDescent="0.2">
      <c r="A145" t="s">
        <v>193</v>
      </c>
      <c r="B145" t="s">
        <v>194</v>
      </c>
      <c r="C145">
        <v>2004</v>
      </c>
      <c r="H145">
        <v>39</v>
      </c>
      <c r="I145">
        <v>9092</v>
      </c>
      <c r="J145">
        <v>159</v>
      </c>
      <c r="K145">
        <v>8651</v>
      </c>
      <c r="L145" t="s">
        <v>150</v>
      </c>
      <c r="N145">
        <v>4</v>
      </c>
      <c r="S145">
        <f t="shared" si="95"/>
        <v>12</v>
      </c>
      <c r="T145">
        <f t="shared" si="96"/>
        <v>-44.1</v>
      </c>
      <c r="U145">
        <f t="shared" si="89"/>
        <v>12</v>
      </c>
      <c r="V145">
        <f t="shared" si="90"/>
        <v>-44.1</v>
      </c>
      <c r="W145">
        <f t="shared" si="97"/>
        <v>87</v>
      </c>
      <c r="X145">
        <f t="shared" si="98"/>
        <v>8915.6</v>
      </c>
      <c r="Y145">
        <f t="shared" si="88"/>
        <v>9.6638748805900516E-3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Taylor</dc:creator>
  <cp:lastModifiedBy>Marshall Taylor</cp:lastModifiedBy>
  <dcterms:created xsi:type="dcterms:W3CDTF">2018-08-28T18:42:17Z</dcterms:created>
  <dcterms:modified xsi:type="dcterms:W3CDTF">2018-08-28T22:01:48Z</dcterms:modified>
</cp:coreProperties>
</file>