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grammation\Intellij doc\NatelNew\"/>
    </mc:Choice>
  </mc:AlternateContent>
  <xr:revisionPtr revIDLastSave="0" documentId="13_ncr:1_{65111428-495A-46EE-8C16-7B3CB40717F8}" xr6:coauthVersionLast="36" xr6:coauthVersionMax="36" xr10:uidLastSave="{00000000-0000-0000-0000-000000000000}"/>
  <bookViews>
    <workbookView xWindow="564" yWindow="564" windowWidth="25044" windowHeight="17820" tabRatio="500" activeTab="2" xr2:uid="{00000000-000D-0000-FFFF-FFFF00000000}"/>
  </bookViews>
  <sheets>
    <sheet name="VueGenerale" sheetId="4" r:id="rId1"/>
    <sheet name="FeuilleDeTravail" sheetId="5" r:id="rId2"/>
    <sheet name="RepartitionDesCharges" sheetId="6" r:id="rId3"/>
    <sheet name="Cahier des chargesOLD" sheetId="3" r:id="rId4"/>
    <sheet name="Working LogOLD" sheetId="2" r:id="rId5"/>
    <sheet name="ClassViewOLD" sheetId="1" r:id="rId6"/>
  </sheets>
  <definedNames>
    <definedName name="_xlnm._FilterDatabase" localSheetId="5" hidden="1">ClassViewOLD!$B$2:$D$2</definedName>
    <definedName name="_xlnm._FilterDatabase" localSheetId="1" hidden="1">FeuilleDeTravail!$B$2:$E$46</definedName>
    <definedName name="_xlnm._FilterDatabase" localSheetId="0" hidden="1">VueGenerale!$B$2:$D$2</definedName>
    <definedName name="_xlnm._FilterDatabase" localSheetId="4" hidden="1">'Working LogOLD'!$B$2:$E$46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5" l="1"/>
  <c r="B53" i="5"/>
  <c r="B54" i="5"/>
  <c r="E49" i="5"/>
  <c r="D11" i="4"/>
  <c r="D12" i="4"/>
  <c r="D13" i="4"/>
  <c r="D14" i="4"/>
  <c r="D15" i="4"/>
  <c r="D16" i="4"/>
  <c r="C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48" i="2"/>
  <c r="C16" i="1"/>
  <c r="B53" i="2"/>
  <c r="B54" i="2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3" i="1"/>
  <c r="F3" i="1"/>
  <c r="E49" i="2"/>
  <c r="D16" i="1"/>
</calcChain>
</file>

<file path=xl/sharedStrings.xml><?xml version="1.0" encoding="utf-8"?>
<sst xmlns="http://schemas.openxmlformats.org/spreadsheetml/2006/main" count="336" uniqueCount="81">
  <si>
    <t>CodeLines</t>
  </si>
  <si>
    <t>Class</t>
  </si>
  <si>
    <t>ID</t>
  </si>
  <si>
    <t>Person</t>
  </si>
  <si>
    <t>Date</t>
  </si>
  <si>
    <t>Gottet Olivier</t>
  </si>
  <si>
    <t>Caibis Vincent</t>
  </si>
  <si>
    <t>TimeInMin</t>
  </si>
  <si>
    <t>Lines</t>
  </si>
  <si>
    <t>Min per Line</t>
  </si>
  <si>
    <t>ColorScheme</t>
  </si>
  <si>
    <t>Contact</t>
  </si>
  <si>
    <t>ContactManager</t>
  </si>
  <si>
    <t>ContactValidator</t>
  </si>
  <si>
    <t>ExpertSetup</t>
  </si>
  <si>
    <t>GUI</t>
  </si>
  <si>
    <t>SettingsSerialized</t>
  </si>
  <si>
    <t>SettingsValidator</t>
  </si>
  <si>
    <t>Setup</t>
  </si>
  <si>
    <t>StartHere</t>
  </si>
  <si>
    <t>SystemMessageGenerator</t>
  </si>
  <si>
    <t>BlocNotes</t>
  </si>
  <si>
    <t>BlocNotesSerialized</t>
  </si>
  <si>
    <t>Comment</t>
  </si>
  <si>
    <t>Planning</t>
  </si>
  <si>
    <t>Prototype, discussion</t>
  </si>
  <si>
    <t>Start developping</t>
  </si>
  <si>
    <t>Developping</t>
  </si>
  <si>
    <t>Min.</t>
  </si>
  <si>
    <t>Hours</t>
  </si>
  <si>
    <t>Total</t>
  </si>
  <si>
    <t>Total time spent</t>
  </si>
  <si>
    <t>Worklog</t>
  </si>
  <si>
    <t>Finalizing</t>
  </si>
  <si>
    <t>TimeInHours</t>
  </si>
  <si>
    <t>BlocNotes.java</t>
  </si>
  <si>
    <t>BlocNotesSerialized.java</t>
  </si>
  <si>
    <t>ColorScheme.java</t>
  </si>
  <si>
    <t>Contact.java</t>
  </si>
  <si>
    <t>ContactManager.java</t>
  </si>
  <si>
    <t>ContactValidator.java</t>
  </si>
  <si>
    <t>ExpertSettings.java</t>
  </si>
  <si>
    <t>GUI.java</t>
  </si>
  <si>
    <t>Settings.java</t>
  </si>
  <si>
    <t>SettingsSerialized.java</t>
  </si>
  <si>
    <t>SettingsValidator.java</t>
  </si>
  <si>
    <t>StartHere.java</t>
  </si>
  <si>
    <t>SystemMessageGenerator.java</t>
  </si>
  <si>
    <t>Terminé</t>
  </si>
  <si>
    <t>Tasks</t>
  </si>
  <si>
    <t>Cahier des charges</t>
  </si>
  <si>
    <t>Working log</t>
  </si>
  <si>
    <t>Présentation</t>
  </si>
  <si>
    <t>Diagramme de classe</t>
  </si>
  <si>
    <t>Use Cases</t>
  </si>
  <si>
    <t>Both</t>
  </si>
  <si>
    <t>Who</t>
  </si>
  <si>
    <t>Status</t>
  </si>
  <si>
    <t>Runnable</t>
  </si>
  <si>
    <t>FrameMenu</t>
  </si>
  <si>
    <t>FrameModel</t>
  </si>
  <si>
    <t>FrameContacts</t>
  </si>
  <si>
    <t>Clock</t>
  </si>
  <si>
    <t>Thomas</t>
  </si>
  <si>
    <t>Marina</t>
  </si>
  <si>
    <t>En cours</t>
  </si>
  <si>
    <t>FrameBlocNote</t>
  </si>
  <si>
    <t>FrameBatterie</t>
  </si>
  <si>
    <t>pas commencé</t>
  </si>
  <si>
    <t>Serialisation</t>
  </si>
  <si>
    <t>Exécutable</t>
  </si>
  <si>
    <t>Discussion et itérations</t>
  </si>
  <si>
    <t>ContactsData</t>
  </si>
  <si>
    <t>ContactsValidator</t>
  </si>
  <si>
    <t>FrameContactsEdit</t>
  </si>
  <si>
    <t>Test/Junit</t>
  </si>
  <si>
    <t>Dossier créé</t>
  </si>
  <si>
    <t>FrameGallery</t>
  </si>
  <si>
    <t>Jeu</t>
  </si>
  <si>
    <t>Targaryen</t>
  </si>
  <si>
    <t>Ebauche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</si>
</sst>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color theme="1"/>
      <name val="Calibri (Textkörper)"/>
    </font>
    <font>
      <sz val="16"/>
      <color rgb="FF000000"/>
      <name val="Calibri (Textkörper)"/>
    </font>
    <font>
      <b/>
      <sz val="16"/>
      <color theme="1"/>
      <name val="Calibri"/>
      <scheme val="minor"/>
    </font>
    <font>
      <b/>
      <sz val="16"/>
      <color theme="1"/>
      <name val="Calibri (Textkörper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164" fontId="7" fillId="0" borderId="0" xfId="0" applyNumberFormat="1" applyFont="1"/>
    <xf numFmtId="2" fontId="5" fillId="0" borderId="0" xfId="0" applyNumberFormat="1" applyFont="1"/>
    <xf numFmtId="2" fontId="7" fillId="0" borderId="0" xfId="0" applyNumberFormat="1" applyFont="1"/>
    <xf numFmtId="0" fontId="5" fillId="2" borderId="0" xfId="0" applyFont="1" applyFill="1"/>
    <xf numFmtId="2" fontId="5" fillId="2" borderId="0" xfId="0" applyNumberFormat="1" applyFont="1" applyFill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4F18-2589-4B5A-9634-106382AC104C}">
  <dimension ref="B2:G16"/>
  <sheetViews>
    <sheetView workbookViewId="0">
      <selection activeCell="D10" sqref="D10"/>
    </sheetView>
  </sheetViews>
  <sheetFormatPr baseColWidth="10" defaultColWidth="10.796875" defaultRowHeight="21"/>
  <cols>
    <col min="1" max="1" width="10.796875" style="2"/>
    <col min="2" max="2" width="30.296875" style="2" bestFit="1" customWidth="1"/>
    <col min="3" max="3" width="16.69921875" style="2" customWidth="1"/>
    <col min="4" max="4" width="18" style="2" bestFit="1" customWidth="1"/>
    <col min="5" max="5" width="6.5" style="2" bestFit="1" customWidth="1"/>
    <col min="6" max="6" width="15.5" style="2" bestFit="1" customWidth="1"/>
    <col min="7" max="7" width="8" style="2" bestFit="1" customWidth="1"/>
    <col min="8" max="16384" width="10.796875" style="2"/>
  </cols>
  <sheetData>
    <row r="2" spans="2:7">
      <c r="B2" s="12" t="s">
        <v>1</v>
      </c>
      <c r="C2" s="12" t="s">
        <v>0</v>
      </c>
      <c r="D2" s="12" t="s">
        <v>7</v>
      </c>
      <c r="F2" s="12" t="s">
        <v>34</v>
      </c>
    </row>
    <row r="3" spans="2:7">
      <c r="B3" s="2" t="s">
        <v>59</v>
      </c>
      <c r="D3" s="8">
        <v>773</v>
      </c>
      <c r="E3" s="2" t="s">
        <v>28</v>
      </c>
      <c r="F3" s="8">
        <f>D3/60</f>
        <v>12.883333333333333</v>
      </c>
      <c r="G3" s="2" t="s">
        <v>29</v>
      </c>
    </row>
    <row r="4" spans="2:7">
      <c r="B4" s="2" t="s">
        <v>60</v>
      </c>
      <c r="D4" s="8">
        <v>300</v>
      </c>
      <c r="E4" s="2" t="s">
        <v>28</v>
      </c>
      <c r="F4" s="8">
        <f t="shared" ref="F4:F15" si="0">D4/60</f>
        <v>5</v>
      </c>
      <c r="G4" s="2" t="s">
        <v>29</v>
      </c>
    </row>
    <row r="5" spans="2:7">
      <c r="B5" s="2" t="s">
        <v>61</v>
      </c>
      <c r="D5" s="8">
        <v>15</v>
      </c>
      <c r="E5" s="2" t="s">
        <v>28</v>
      </c>
      <c r="F5" s="8">
        <f t="shared" si="0"/>
        <v>0.25</v>
      </c>
      <c r="G5" s="2" t="s">
        <v>29</v>
      </c>
    </row>
    <row r="6" spans="2:7">
      <c r="B6" s="2" t="s">
        <v>62</v>
      </c>
      <c r="D6" s="8">
        <v>60</v>
      </c>
      <c r="E6" s="2" t="s">
        <v>28</v>
      </c>
      <c r="F6" s="8">
        <f t="shared" si="0"/>
        <v>1</v>
      </c>
      <c r="G6" s="2" t="s">
        <v>29</v>
      </c>
    </row>
    <row r="7" spans="2:7">
      <c r="B7" s="2" t="s">
        <v>72</v>
      </c>
      <c r="D7" s="8">
        <v>45</v>
      </c>
      <c r="E7" s="2" t="s">
        <v>28</v>
      </c>
      <c r="F7" s="8">
        <f t="shared" si="0"/>
        <v>0.75</v>
      </c>
      <c r="G7" s="2" t="s">
        <v>29</v>
      </c>
    </row>
    <row r="8" spans="2:7">
      <c r="B8" s="3" t="s">
        <v>73</v>
      </c>
      <c r="D8" s="8">
        <v>105</v>
      </c>
      <c r="E8" s="2" t="s">
        <v>28</v>
      </c>
      <c r="F8" s="8">
        <f t="shared" si="0"/>
        <v>1.75</v>
      </c>
      <c r="G8" s="2" t="s">
        <v>29</v>
      </c>
    </row>
    <row r="9" spans="2:7">
      <c r="B9" s="2" t="s">
        <v>74</v>
      </c>
      <c r="D9" s="8">
        <v>360</v>
      </c>
      <c r="E9" s="2" t="s">
        <v>28</v>
      </c>
      <c r="F9" s="8">
        <f t="shared" si="0"/>
        <v>6</v>
      </c>
      <c r="G9" s="2" t="s">
        <v>29</v>
      </c>
    </row>
    <row r="10" spans="2:7">
      <c r="B10" s="2" t="s">
        <v>69</v>
      </c>
      <c r="D10" s="8">
        <v>120</v>
      </c>
      <c r="E10" s="2" t="s">
        <v>28</v>
      </c>
      <c r="F10" s="8">
        <f t="shared" si="0"/>
        <v>2</v>
      </c>
      <c r="G10" s="2" t="s">
        <v>29</v>
      </c>
    </row>
    <row r="11" spans="2:7">
      <c r="D11" s="8">
        <f>C11*'Working LogOLD'!$B$54</f>
        <v>0</v>
      </c>
      <c r="E11" s="2" t="s">
        <v>28</v>
      </c>
      <c r="F11" s="8">
        <f t="shared" si="0"/>
        <v>0</v>
      </c>
      <c r="G11" s="2" t="s">
        <v>29</v>
      </c>
    </row>
    <row r="12" spans="2:7">
      <c r="D12" s="8">
        <f>C12*'Working LogOLD'!$B$54</f>
        <v>0</v>
      </c>
      <c r="E12" s="2" t="s">
        <v>28</v>
      </c>
      <c r="F12" s="8">
        <f t="shared" si="0"/>
        <v>0</v>
      </c>
      <c r="G12" s="2" t="s">
        <v>29</v>
      </c>
    </row>
    <row r="13" spans="2:7">
      <c r="D13" s="8">
        <f>C13*'Working LogOLD'!$B$54</f>
        <v>0</v>
      </c>
      <c r="E13" s="2" t="s">
        <v>28</v>
      </c>
      <c r="F13" s="8">
        <f t="shared" si="0"/>
        <v>0</v>
      </c>
      <c r="G13" s="2" t="s">
        <v>29</v>
      </c>
    </row>
    <row r="14" spans="2:7">
      <c r="D14" s="8">
        <f>C14*'Working LogOLD'!$B$54</f>
        <v>0</v>
      </c>
      <c r="E14" s="2" t="s">
        <v>28</v>
      </c>
      <c r="F14" s="8">
        <f t="shared" si="0"/>
        <v>0</v>
      </c>
      <c r="G14" s="2" t="s">
        <v>29</v>
      </c>
    </row>
    <row r="15" spans="2:7">
      <c r="D15" s="8">
        <f>C15*'Working LogOLD'!$B$54</f>
        <v>0</v>
      </c>
      <c r="E15" s="2" t="s">
        <v>28</v>
      </c>
      <c r="F15" s="8">
        <f t="shared" si="0"/>
        <v>0</v>
      </c>
      <c r="G15" s="2" t="s">
        <v>29</v>
      </c>
    </row>
    <row r="16" spans="2:7">
      <c r="B16" s="10" t="s">
        <v>30</v>
      </c>
      <c r="C16" s="10">
        <f>SUM(C3:C15)</f>
        <v>0</v>
      </c>
      <c r="D16" s="11">
        <f>SUM(D3:D15)</f>
        <v>1778</v>
      </c>
      <c r="E16" s="10"/>
      <c r="F16" s="10"/>
      <c r="G16" s="10"/>
    </row>
  </sheetData>
  <autoFilter ref="B2:D2" xr:uid="{00000000-0009-0000-0000-000000000000}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997-D0AA-4EED-8D71-C7AF49EA2841}">
  <dimension ref="A1:I54"/>
  <sheetViews>
    <sheetView workbookViewId="0">
      <selection activeCell="E16" sqref="E16"/>
    </sheetView>
  </sheetViews>
  <sheetFormatPr baseColWidth="10" defaultColWidth="11.19921875" defaultRowHeight="20.399999999999999"/>
  <cols>
    <col min="1" max="1" width="11.19921875" style="4"/>
    <col min="2" max="2" width="17.09765625" style="4" customWidth="1"/>
    <col min="3" max="3" width="19.796875" style="4" bestFit="1" customWidth="1"/>
    <col min="4" max="4" width="30" style="4" customWidth="1"/>
    <col min="5" max="5" width="17" style="4" bestFit="1" customWidth="1"/>
    <col min="6" max="6" width="11.19921875" style="4"/>
    <col min="7" max="7" width="11" style="4" bestFit="1" customWidth="1"/>
    <col min="8" max="8" width="15.296875" style="4" bestFit="1" customWidth="1"/>
  </cols>
  <sheetData>
    <row r="1" spans="1:8" ht="36.6">
      <c r="A1" s="15" t="s">
        <v>32</v>
      </c>
      <c r="B1" s="15"/>
      <c r="C1" s="15"/>
      <c r="D1" s="15"/>
      <c r="E1" s="15"/>
      <c r="F1" s="15"/>
      <c r="G1" s="15"/>
      <c r="H1" s="15"/>
    </row>
    <row r="2" spans="1:8" ht="21">
      <c r="A2" s="13" t="s">
        <v>2</v>
      </c>
      <c r="B2" s="13" t="s">
        <v>4</v>
      </c>
      <c r="C2" s="13" t="s">
        <v>3</v>
      </c>
      <c r="D2" s="13" t="s">
        <v>23</v>
      </c>
      <c r="E2" s="13" t="s">
        <v>7</v>
      </c>
    </row>
    <row r="3" spans="1:8">
      <c r="A3" s="4">
        <v>1</v>
      </c>
      <c r="B3" s="5">
        <v>43591</v>
      </c>
      <c r="C3" s="4" t="s">
        <v>63</v>
      </c>
      <c r="D3" s="5" t="s">
        <v>24</v>
      </c>
      <c r="E3" s="4">
        <v>90</v>
      </c>
    </row>
    <row r="4" spans="1:8">
      <c r="A4" s="4">
        <v>2</v>
      </c>
      <c r="B4" s="5">
        <v>43592</v>
      </c>
      <c r="C4" s="4" t="s">
        <v>63</v>
      </c>
      <c r="D4" s="5" t="s">
        <v>27</v>
      </c>
      <c r="E4" s="4">
        <v>188</v>
      </c>
    </row>
    <row r="5" spans="1:8">
      <c r="A5" s="4">
        <v>3</v>
      </c>
      <c r="B5" s="5">
        <v>43593</v>
      </c>
      <c r="C5" s="4" t="s">
        <v>63</v>
      </c>
      <c r="D5" s="5" t="s">
        <v>27</v>
      </c>
      <c r="E5" s="4">
        <v>210</v>
      </c>
    </row>
    <row r="6" spans="1:8">
      <c r="A6" s="4">
        <v>4</v>
      </c>
      <c r="B6" s="5">
        <v>43595</v>
      </c>
      <c r="C6" s="4" t="s">
        <v>63</v>
      </c>
      <c r="D6" s="5" t="s">
        <v>25</v>
      </c>
      <c r="E6" s="4">
        <v>120</v>
      </c>
    </row>
    <row r="7" spans="1:8">
      <c r="A7" s="4">
        <v>5</v>
      </c>
      <c r="B7" s="5">
        <v>43595</v>
      </c>
      <c r="C7" s="4" t="s">
        <v>64</v>
      </c>
      <c r="D7" s="5" t="s">
        <v>25</v>
      </c>
      <c r="E7" s="4">
        <v>120</v>
      </c>
    </row>
    <row r="8" spans="1:8">
      <c r="A8" s="4">
        <v>6</v>
      </c>
      <c r="B8" s="5">
        <v>43595</v>
      </c>
      <c r="C8" s="4" t="s">
        <v>63</v>
      </c>
      <c r="D8" s="5" t="s">
        <v>27</v>
      </c>
      <c r="E8" s="4">
        <v>120</v>
      </c>
    </row>
    <row r="9" spans="1:8">
      <c r="A9" s="4">
        <v>7</v>
      </c>
      <c r="B9" s="5">
        <v>43598</v>
      </c>
      <c r="C9" s="4" t="s">
        <v>63</v>
      </c>
      <c r="D9" s="5" t="s">
        <v>27</v>
      </c>
      <c r="E9" s="4">
        <v>180</v>
      </c>
    </row>
    <row r="10" spans="1:8">
      <c r="A10" s="4">
        <v>8</v>
      </c>
      <c r="B10" s="5">
        <v>43599</v>
      </c>
      <c r="C10" s="4" t="s">
        <v>63</v>
      </c>
      <c r="D10" s="5" t="s">
        <v>27</v>
      </c>
      <c r="E10" s="4">
        <v>240</v>
      </c>
    </row>
    <row r="11" spans="1:8">
      <c r="A11" s="4">
        <v>9</v>
      </c>
      <c r="B11" s="5">
        <v>43600</v>
      </c>
      <c r="C11" s="4" t="s">
        <v>63</v>
      </c>
      <c r="D11" s="5" t="s">
        <v>27</v>
      </c>
      <c r="E11" s="4">
        <v>330</v>
      </c>
    </row>
    <row r="12" spans="1:8">
      <c r="A12" s="4">
        <v>10</v>
      </c>
      <c r="B12" s="5">
        <v>43601</v>
      </c>
      <c r="C12" s="4" t="s">
        <v>63</v>
      </c>
      <c r="D12" s="5" t="s">
        <v>27</v>
      </c>
      <c r="E12" s="4">
        <v>180</v>
      </c>
    </row>
    <row r="13" spans="1:8">
      <c r="A13" s="4">
        <v>11</v>
      </c>
      <c r="B13" s="5">
        <v>43602</v>
      </c>
      <c r="C13" s="4" t="s">
        <v>63</v>
      </c>
      <c r="D13" s="5" t="s">
        <v>27</v>
      </c>
      <c r="E13" s="4">
        <v>120</v>
      </c>
    </row>
    <row r="14" spans="1:8">
      <c r="A14" s="4">
        <v>12</v>
      </c>
      <c r="B14" s="5">
        <v>43603</v>
      </c>
      <c r="C14" s="4" t="s">
        <v>63</v>
      </c>
      <c r="D14" s="5" t="s">
        <v>71</v>
      </c>
      <c r="E14" s="4">
        <v>120</v>
      </c>
    </row>
    <row r="15" spans="1:8">
      <c r="A15" s="4">
        <v>13</v>
      </c>
      <c r="B15" s="5">
        <v>43603</v>
      </c>
      <c r="C15" s="4" t="s">
        <v>64</v>
      </c>
      <c r="D15" s="5" t="s">
        <v>71</v>
      </c>
      <c r="E15" s="4">
        <v>120</v>
      </c>
    </row>
    <row r="16" spans="1:8">
      <c r="A16" s="4">
        <v>14</v>
      </c>
      <c r="B16" s="5"/>
      <c r="D16" s="5"/>
    </row>
    <row r="17" spans="1:4">
      <c r="A17" s="4">
        <v>15</v>
      </c>
      <c r="B17" s="5"/>
      <c r="D17" s="5"/>
    </row>
    <row r="18" spans="1:4">
      <c r="A18" s="4">
        <v>16</v>
      </c>
      <c r="B18" s="5"/>
      <c r="D18" s="5"/>
    </row>
    <row r="19" spans="1:4">
      <c r="A19" s="4">
        <v>17</v>
      </c>
      <c r="B19" s="5"/>
      <c r="D19" s="5"/>
    </row>
    <row r="20" spans="1:4">
      <c r="A20" s="4">
        <v>18</v>
      </c>
      <c r="B20" s="5"/>
      <c r="D20" s="5"/>
    </row>
    <row r="21" spans="1:4">
      <c r="A21" s="4">
        <v>19</v>
      </c>
      <c r="B21" s="5"/>
      <c r="D21" s="5"/>
    </row>
    <row r="22" spans="1:4">
      <c r="A22" s="4">
        <v>20</v>
      </c>
      <c r="B22" s="5"/>
      <c r="D22" s="5"/>
    </row>
    <row r="23" spans="1:4">
      <c r="A23" s="4">
        <v>21</v>
      </c>
      <c r="B23" s="5"/>
      <c r="D23" s="5"/>
    </row>
    <row r="24" spans="1:4">
      <c r="A24" s="4">
        <v>22</v>
      </c>
      <c r="B24" s="5"/>
      <c r="D24" s="5"/>
    </row>
    <row r="25" spans="1:4">
      <c r="A25" s="4">
        <v>23</v>
      </c>
      <c r="B25" s="5"/>
      <c r="D25" s="5"/>
    </row>
    <row r="26" spans="1:4">
      <c r="A26" s="4">
        <v>24</v>
      </c>
      <c r="B26" s="5"/>
      <c r="D26" s="5"/>
    </row>
    <row r="27" spans="1:4">
      <c r="A27" s="4">
        <v>25</v>
      </c>
      <c r="B27" s="5"/>
      <c r="D27" s="5"/>
    </row>
    <row r="28" spans="1:4">
      <c r="A28" s="4">
        <v>26</v>
      </c>
      <c r="B28" s="5"/>
      <c r="D28" s="5"/>
    </row>
    <row r="29" spans="1:4">
      <c r="A29" s="4">
        <v>27</v>
      </c>
      <c r="B29" s="5"/>
      <c r="D29" s="5"/>
    </row>
    <row r="30" spans="1:4">
      <c r="A30" s="4">
        <v>28</v>
      </c>
      <c r="B30" s="5"/>
      <c r="D30" s="5"/>
    </row>
    <row r="31" spans="1:4">
      <c r="A31" s="4">
        <v>29</v>
      </c>
      <c r="B31" s="5"/>
      <c r="D31" s="5"/>
    </row>
    <row r="32" spans="1:4">
      <c r="A32" s="4">
        <v>30</v>
      </c>
      <c r="B32" s="5"/>
      <c r="D32" s="5"/>
    </row>
    <row r="33" spans="1:6">
      <c r="A33" s="4">
        <v>31</v>
      </c>
      <c r="B33" s="5"/>
      <c r="D33" s="5"/>
    </row>
    <row r="34" spans="1:6">
      <c r="A34" s="4">
        <v>32</v>
      </c>
      <c r="B34" s="5"/>
      <c r="D34" s="5"/>
    </row>
    <row r="35" spans="1:6">
      <c r="A35" s="4">
        <v>33</v>
      </c>
      <c r="B35" s="5"/>
      <c r="C35" s="6"/>
      <c r="D35" s="5"/>
    </row>
    <row r="36" spans="1:6">
      <c r="A36" s="4">
        <v>34</v>
      </c>
      <c r="B36" s="5"/>
      <c r="C36" s="6"/>
      <c r="D36" s="5"/>
    </row>
    <row r="37" spans="1:6">
      <c r="A37" s="4">
        <v>35</v>
      </c>
      <c r="B37" s="5"/>
      <c r="C37" s="6"/>
      <c r="D37" s="5"/>
    </row>
    <row r="38" spans="1:6">
      <c r="A38" s="4">
        <v>36</v>
      </c>
      <c r="B38" s="5"/>
      <c r="C38" s="6"/>
      <c r="D38" s="5"/>
    </row>
    <row r="39" spans="1:6">
      <c r="A39" s="4">
        <v>37</v>
      </c>
      <c r="B39" s="5"/>
      <c r="C39" s="6"/>
      <c r="D39" s="5"/>
    </row>
    <row r="40" spans="1:6">
      <c r="A40" s="4">
        <v>38</v>
      </c>
      <c r="B40" s="5"/>
      <c r="C40" s="6"/>
      <c r="D40" s="5"/>
    </row>
    <row r="41" spans="1:6">
      <c r="A41" s="4">
        <v>39</v>
      </c>
      <c r="B41" s="5"/>
      <c r="C41" s="6"/>
      <c r="D41" s="5"/>
    </row>
    <row r="42" spans="1:6">
      <c r="A42" s="4">
        <v>40</v>
      </c>
      <c r="B42" s="5"/>
      <c r="C42" s="6"/>
      <c r="D42" s="5"/>
    </row>
    <row r="43" spans="1:6">
      <c r="A43" s="4">
        <v>41</v>
      </c>
      <c r="B43" s="5"/>
      <c r="C43" s="6"/>
      <c r="D43" s="5"/>
    </row>
    <row r="44" spans="1:6">
      <c r="A44" s="4">
        <v>42</v>
      </c>
      <c r="B44" s="5"/>
      <c r="C44" s="6"/>
      <c r="D44" s="5"/>
    </row>
    <row r="45" spans="1:6">
      <c r="A45" s="4">
        <v>43</v>
      </c>
      <c r="B45" s="5"/>
      <c r="C45" s="6"/>
      <c r="D45" s="5"/>
    </row>
    <row r="46" spans="1:6">
      <c r="A46" s="4">
        <v>44</v>
      </c>
      <c r="B46" s="5"/>
      <c r="C46" s="6"/>
      <c r="D46" s="5"/>
    </row>
    <row r="47" spans="1:6">
      <c r="C47" s="6"/>
    </row>
    <row r="48" spans="1:6">
      <c r="C48" s="6"/>
      <c r="D48" s="5" t="s">
        <v>31</v>
      </c>
      <c r="E48" s="4">
        <f>SUM(E2:E46)</f>
        <v>2138</v>
      </c>
      <c r="F48" s="4" t="s">
        <v>28</v>
      </c>
    </row>
    <row r="49" spans="2:9">
      <c r="C49" s="6"/>
      <c r="E49" s="7">
        <f>E48/60</f>
        <v>35.633333333333333</v>
      </c>
      <c r="F49" s="4" t="s">
        <v>29</v>
      </c>
      <c r="I49" s="1"/>
    </row>
    <row r="50" spans="2:9">
      <c r="B50" s="4" t="s">
        <v>64</v>
      </c>
      <c r="E50" s="4" t="s">
        <v>28</v>
      </c>
    </row>
    <row r="51" spans="2:9">
      <c r="B51" s="4" t="s">
        <v>63</v>
      </c>
      <c r="E51" s="4" t="s">
        <v>28</v>
      </c>
    </row>
    <row r="53" spans="2:9">
      <c r="B53" s="4">
        <f>ClassViewOLD!C16</f>
        <v>3319</v>
      </c>
      <c r="C53" s="4" t="s">
        <v>8</v>
      </c>
    </row>
    <row r="54" spans="2:9">
      <c r="B54" s="9">
        <f>E48/B53</f>
        <v>0.64416993070201867</v>
      </c>
      <c r="C54" s="4" t="s">
        <v>9</v>
      </c>
    </row>
  </sheetData>
  <autoFilter ref="B2:E46" xr:uid="{00000000-0009-0000-0000-000001000000}"/>
  <mergeCells count="1">
    <mergeCell ref="A1:H1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2386-4B80-47B7-9A1B-4330AE32B01E}">
  <dimension ref="A1:D18"/>
  <sheetViews>
    <sheetView tabSelected="1" workbookViewId="0">
      <selection activeCell="A3" sqref="A3:A18"/>
    </sheetView>
  </sheetViews>
  <sheetFormatPr baseColWidth="10" defaultColWidth="11.19921875" defaultRowHeight="15.6"/>
  <cols>
    <col min="2" max="2" width="26.5" bestFit="1" customWidth="1"/>
    <col min="3" max="3" width="12.69921875" bestFit="1" customWidth="1"/>
  </cols>
  <sheetData>
    <row r="1" spans="1:4">
      <c r="A1" s="14" t="s">
        <v>2</v>
      </c>
      <c r="B1" s="14" t="s">
        <v>1</v>
      </c>
      <c r="C1" s="14" t="s">
        <v>56</v>
      </c>
      <c r="D1" s="14" t="s">
        <v>57</v>
      </c>
    </row>
    <row r="3" spans="1:4">
      <c r="A3">
        <v>1</v>
      </c>
      <c r="B3" t="s">
        <v>59</v>
      </c>
      <c r="C3" t="s">
        <v>63</v>
      </c>
      <c r="D3" t="s">
        <v>65</v>
      </c>
    </row>
    <row r="4" spans="1:4">
      <c r="A4">
        <v>2</v>
      </c>
      <c r="B4" t="s">
        <v>60</v>
      </c>
      <c r="C4" t="s">
        <v>63</v>
      </c>
      <c r="D4" t="s">
        <v>48</v>
      </c>
    </row>
    <row r="5" spans="1:4">
      <c r="A5">
        <v>3</v>
      </c>
      <c r="B5" t="s">
        <v>61</v>
      </c>
      <c r="C5" t="s">
        <v>63</v>
      </c>
      <c r="D5" t="s">
        <v>65</v>
      </c>
    </row>
    <row r="6" spans="1:4">
      <c r="A6">
        <v>4</v>
      </c>
      <c r="B6" t="s">
        <v>74</v>
      </c>
      <c r="C6" t="s">
        <v>63</v>
      </c>
      <c r="D6" t="s">
        <v>65</v>
      </c>
    </row>
    <row r="7" spans="1:4">
      <c r="A7">
        <v>5</v>
      </c>
      <c r="B7" t="s">
        <v>72</v>
      </c>
      <c r="C7" t="s">
        <v>63</v>
      </c>
      <c r="D7" t="s">
        <v>65</v>
      </c>
    </row>
    <row r="8" spans="1:4">
      <c r="A8">
        <v>6</v>
      </c>
      <c r="B8" t="s">
        <v>73</v>
      </c>
      <c r="C8" t="s">
        <v>63</v>
      </c>
      <c r="D8" t="s">
        <v>65</v>
      </c>
    </row>
    <row r="9" spans="1:4">
      <c r="A9">
        <v>7</v>
      </c>
      <c r="B9" t="s">
        <v>62</v>
      </c>
      <c r="C9" t="s">
        <v>63</v>
      </c>
      <c r="D9" t="s">
        <v>48</v>
      </c>
    </row>
    <row r="10" spans="1:4">
      <c r="A10">
        <v>8</v>
      </c>
      <c r="B10" t="s">
        <v>69</v>
      </c>
      <c r="C10" t="s">
        <v>63</v>
      </c>
      <c r="D10" t="s">
        <v>65</v>
      </c>
    </row>
    <row r="11" spans="1:4">
      <c r="A11">
        <v>9</v>
      </c>
      <c r="B11" t="s">
        <v>75</v>
      </c>
      <c r="C11" t="s">
        <v>63</v>
      </c>
      <c r="D11" t="s">
        <v>76</v>
      </c>
    </row>
    <row r="12" spans="1:4">
      <c r="A12">
        <v>10</v>
      </c>
      <c r="B12" t="s">
        <v>79</v>
      </c>
      <c r="C12" t="s">
        <v>63</v>
      </c>
      <c r="D12" t="s">
        <v>80</v>
      </c>
    </row>
    <row r="13" spans="1:4">
      <c r="A13">
        <v>11</v>
      </c>
      <c r="B13" t="s">
        <v>77</v>
      </c>
      <c r="C13" t="s">
        <v>64</v>
      </c>
      <c r="D13" t="s">
        <v>65</v>
      </c>
    </row>
    <row r="14" spans="1:4">
      <c r="A14">
        <v>12</v>
      </c>
      <c r="B14" t="s">
        <v>66</v>
      </c>
      <c r="D14" t="s">
        <v>68</v>
      </c>
    </row>
    <row r="15" spans="1:4">
      <c r="A15">
        <v>13</v>
      </c>
      <c r="B15" t="s">
        <v>78</v>
      </c>
      <c r="D15" t="s">
        <v>68</v>
      </c>
    </row>
    <row r="16" spans="1:4">
      <c r="A16">
        <v>14</v>
      </c>
      <c r="B16" t="s">
        <v>67</v>
      </c>
      <c r="D16" t="s">
        <v>68</v>
      </c>
    </row>
    <row r="17" spans="1:4">
      <c r="A17">
        <v>15</v>
      </c>
      <c r="B17" t="s">
        <v>70</v>
      </c>
      <c r="D17" t="s">
        <v>68</v>
      </c>
    </row>
    <row r="18" spans="1:4">
      <c r="A18">
        <v>16</v>
      </c>
      <c r="B18" t="s">
        <v>66</v>
      </c>
      <c r="D18" t="s">
        <v>68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23" sqref="D23"/>
    </sheetView>
  </sheetViews>
  <sheetFormatPr baseColWidth="10" defaultColWidth="11.19921875" defaultRowHeight="15.6"/>
  <cols>
    <col min="2" max="2" width="26.5" bestFit="1" customWidth="1"/>
    <col min="3" max="3" width="12.69921875" bestFit="1" customWidth="1"/>
  </cols>
  <sheetData>
    <row r="1" spans="1:4">
      <c r="A1" s="14" t="s">
        <v>2</v>
      </c>
      <c r="B1" s="14" t="s">
        <v>1</v>
      </c>
      <c r="C1" s="14" t="s">
        <v>56</v>
      </c>
      <c r="D1" s="14" t="s">
        <v>57</v>
      </c>
    </row>
    <row r="2" spans="1:4">
      <c r="A2">
        <v>1</v>
      </c>
      <c r="B2" t="s">
        <v>35</v>
      </c>
      <c r="C2" t="s">
        <v>6</v>
      </c>
      <c r="D2" t="s">
        <v>48</v>
      </c>
    </row>
    <row r="3" spans="1:4">
      <c r="A3">
        <v>2</v>
      </c>
      <c r="B3" t="s">
        <v>36</v>
      </c>
      <c r="C3" t="s">
        <v>6</v>
      </c>
      <c r="D3" t="s">
        <v>48</v>
      </c>
    </row>
    <row r="4" spans="1:4">
      <c r="A4">
        <v>3</v>
      </c>
      <c r="B4" t="s">
        <v>37</v>
      </c>
      <c r="C4" t="s">
        <v>5</v>
      </c>
      <c r="D4" t="s">
        <v>48</v>
      </c>
    </row>
    <row r="5" spans="1:4">
      <c r="A5">
        <v>4</v>
      </c>
      <c r="B5" t="s">
        <v>38</v>
      </c>
      <c r="C5" t="s">
        <v>5</v>
      </c>
      <c r="D5" t="s">
        <v>48</v>
      </c>
    </row>
    <row r="6" spans="1:4">
      <c r="A6">
        <v>5</v>
      </c>
      <c r="B6" t="s">
        <v>39</v>
      </c>
      <c r="C6" t="s">
        <v>5</v>
      </c>
      <c r="D6" t="s">
        <v>48</v>
      </c>
    </row>
    <row r="7" spans="1:4">
      <c r="A7">
        <v>6</v>
      </c>
      <c r="B7" t="s">
        <v>40</v>
      </c>
      <c r="C7" t="s">
        <v>5</v>
      </c>
      <c r="D7" t="s">
        <v>48</v>
      </c>
    </row>
    <row r="8" spans="1:4">
      <c r="A8">
        <v>7</v>
      </c>
      <c r="B8" t="s">
        <v>41</v>
      </c>
      <c r="C8" t="s">
        <v>5</v>
      </c>
      <c r="D8" t="s">
        <v>48</v>
      </c>
    </row>
    <row r="9" spans="1:4">
      <c r="A9">
        <v>8</v>
      </c>
      <c r="B9" t="s">
        <v>42</v>
      </c>
      <c r="C9" t="s">
        <v>6</v>
      </c>
      <c r="D9" t="s">
        <v>48</v>
      </c>
    </row>
    <row r="10" spans="1:4">
      <c r="A10">
        <v>9</v>
      </c>
      <c r="B10" t="s">
        <v>43</v>
      </c>
      <c r="C10" t="s">
        <v>5</v>
      </c>
      <c r="D10" t="s">
        <v>48</v>
      </c>
    </row>
    <row r="11" spans="1:4">
      <c r="A11">
        <v>10</v>
      </c>
      <c r="B11" t="s">
        <v>44</v>
      </c>
      <c r="C11" t="s">
        <v>5</v>
      </c>
      <c r="D11" t="s">
        <v>48</v>
      </c>
    </row>
    <row r="12" spans="1:4">
      <c r="A12">
        <v>11</v>
      </c>
      <c r="B12" t="s">
        <v>45</v>
      </c>
      <c r="C12" t="s">
        <v>5</v>
      </c>
      <c r="D12" t="s">
        <v>48</v>
      </c>
    </row>
    <row r="13" spans="1:4">
      <c r="A13">
        <v>12</v>
      </c>
      <c r="B13" t="s">
        <v>46</v>
      </c>
      <c r="C13" t="s">
        <v>6</v>
      </c>
      <c r="D13" t="s">
        <v>48</v>
      </c>
    </row>
    <row r="14" spans="1:4">
      <c r="A14">
        <v>13</v>
      </c>
      <c r="B14" t="s">
        <v>47</v>
      </c>
      <c r="C14" t="s">
        <v>6</v>
      </c>
      <c r="D14" t="s">
        <v>48</v>
      </c>
    </row>
    <row r="16" spans="1:4">
      <c r="B16" t="s">
        <v>49</v>
      </c>
    </row>
    <row r="17" spans="1:4">
      <c r="A17">
        <v>14</v>
      </c>
      <c r="B17" t="s">
        <v>50</v>
      </c>
      <c r="C17" t="s">
        <v>55</v>
      </c>
      <c r="D17" t="s">
        <v>48</v>
      </c>
    </row>
    <row r="18" spans="1:4">
      <c r="A18">
        <v>15</v>
      </c>
      <c r="B18" t="s">
        <v>51</v>
      </c>
      <c r="C18" t="s">
        <v>55</v>
      </c>
      <c r="D18" t="s">
        <v>48</v>
      </c>
    </row>
    <row r="19" spans="1:4">
      <c r="A19">
        <v>16</v>
      </c>
      <c r="B19" t="s">
        <v>52</v>
      </c>
      <c r="C19" t="s">
        <v>55</v>
      </c>
      <c r="D19" t="s">
        <v>48</v>
      </c>
    </row>
    <row r="20" spans="1:4">
      <c r="A20">
        <v>17</v>
      </c>
      <c r="B20" t="s">
        <v>53</v>
      </c>
      <c r="C20" t="s">
        <v>55</v>
      </c>
      <c r="D20" t="s">
        <v>48</v>
      </c>
    </row>
    <row r="21" spans="1:4">
      <c r="A21">
        <v>18</v>
      </c>
      <c r="B21" t="s">
        <v>54</v>
      </c>
      <c r="C21" t="s">
        <v>55</v>
      </c>
      <c r="D21" t="s">
        <v>48</v>
      </c>
    </row>
    <row r="22" spans="1:4">
      <c r="A22">
        <v>19</v>
      </c>
      <c r="B22" t="s">
        <v>58</v>
      </c>
      <c r="C22" t="s">
        <v>55</v>
      </c>
      <c r="D22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F11" sqref="F11"/>
    </sheetView>
  </sheetViews>
  <sheetFormatPr baseColWidth="10" defaultColWidth="11.19921875" defaultRowHeight="20.399999999999999"/>
  <cols>
    <col min="1" max="1" width="10.796875" style="4"/>
    <col min="2" max="2" width="17.09765625" style="4" customWidth="1"/>
    <col min="3" max="3" width="19.796875" style="4" bestFit="1" customWidth="1"/>
    <col min="4" max="4" width="30" style="4" customWidth="1"/>
    <col min="5" max="5" width="17" style="4" bestFit="1" customWidth="1"/>
    <col min="6" max="6" width="10.796875" style="4"/>
    <col min="7" max="7" width="11" style="4" bestFit="1" customWidth="1"/>
    <col min="8" max="8" width="15.296875" style="4" bestFit="1" customWidth="1"/>
  </cols>
  <sheetData>
    <row r="1" spans="1:8" ht="36.6">
      <c r="A1" s="15" t="s">
        <v>32</v>
      </c>
      <c r="B1" s="15"/>
      <c r="C1" s="15"/>
      <c r="D1" s="15"/>
      <c r="E1" s="15"/>
      <c r="F1" s="15"/>
      <c r="G1" s="15"/>
      <c r="H1" s="15"/>
    </row>
    <row r="2" spans="1:8" ht="21">
      <c r="A2" s="13" t="s">
        <v>2</v>
      </c>
      <c r="B2" s="13" t="s">
        <v>4</v>
      </c>
      <c r="C2" s="13" t="s">
        <v>3</v>
      </c>
      <c r="D2" s="13" t="s">
        <v>23</v>
      </c>
      <c r="E2" s="13" t="s">
        <v>7</v>
      </c>
    </row>
    <row r="3" spans="1:8">
      <c r="A3" s="4">
        <v>1</v>
      </c>
      <c r="B3" s="5">
        <v>42146</v>
      </c>
      <c r="C3" s="4" t="s">
        <v>5</v>
      </c>
      <c r="D3" s="5" t="s">
        <v>24</v>
      </c>
      <c r="E3" s="4">
        <v>480</v>
      </c>
    </row>
    <row r="4" spans="1:8">
      <c r="A4" s="4">
        <v>2</v>
      </c>
      <c r="B4" s="5">
        <v>42146</v>
      </c>
      <c r="C4" s="4" t="s">
        <v>6</v>
      </c>
      <c r="D4" s="5" t="s">
        <v>24</v>
      </c>
      <c r="E4" s="4">
        <v>480</v>
      </c>
    </row>
    <row r="5" spans="1:8">
      <c r="A5" s="4">
        <v>3</v>
      </c>
      <c r="B5" s="5">
        <v>42147</v>
      </c>
      <c r="C5" s="4" t="s">
        <v>5</v>
      </c>
      <c r="D5" s="5" t="s">
        <v>24</v>
      </c>
      <c r="E5" s="4">
        <v>240</v>
      </c>
    </row>
    <row r="6" spans="1:8">
      <c r="A6" s="4">
        <v>4</v>
      </c>
      <c r="B6" s="5">
        <v>42147</v>
      </c>
      <c r="C6" s="4" t="s">
        <v>6</v>
      </c>
      <c r="D6" s="5" t="s">
        <v>24</v>
      </c>
      <c r="E6" s="4">
        <v>200</v>
      </c>
    </row>
    <row r="7" spans="1:8">
      <c r="A7" s="4">
        <v>5</v>
      </c>
      <c r="B7" s="5">
        <v>42148</v>
      </c>
      <c r="C7" s="4" t="s">
        <v>5</v>
      </c>
      <c r="D7" s="5" t="s">
        <v>25</v>
      </c>
      <c r="E7" s="4">
        <v>180</v>
      </c>
    </row>
    <row r="8" spans="1:8">
      <c r="A8" s="4">
        <v>6</v>
      </c>
      <c r="B8" s="5">
        <v>42148</v>
      </c>
      <c r="C8" s="4" t="s">
        <v>6</v>
      </c>
      <c r="D8" s="5" t="s">
        <v>25</v>
      </c>
      <c r="E8" s="4">
        <v>180</v>
      </c>
    </row>
    <row r="9" spans="1:8">
      <c r="A9" s="4">
        <v>7</v>
      </c>
      <c r="B9" s="5">
        <v>42149</v>
      </c>
      <c r="C9" s="4" t="s">
        <v>5</v>
      </c>
      <c r="D9" s="5" t="s">
        <v>26</v>
      </c>
      <c r="E9" s="4">
        <v>540</v>
      </c>
    </row>
    <row r="10" spans="1:8">
      <c r="A10" s="4">
        <v>8</v>
      </c>
      <c r="B10" s="5">
        <v>42149</v>
      </c>
      <c r="C10" s="4" t="s">
        <v>6</v>
      </c>
      <c r="D10" s="5" t="s">
        <v>26</v>
      </c>
      <c r="E10" s="4">
        <v>540</v>
      </c>
    </row>
    <row r="11" spans="1:8">
      <c r="A11" s="4">
        <v>9</v>
      </c>
      <c r="B11" s="5">
        <v>42153</v>
      </c>
      <c r="C11" s="4" t="s">
        <v>5</v>
      </c>
      <c r="D11" s="5" t="s">
        <v>27</v>
      </c>
      <c r="E11" s="4">
        <v>400</v>
      </c>
    </row>
    <row r="12" spans="1:8">
      <c r="A12" s="4">
        <v>10</v>
      </c>
      <c r="B12" s="5">
        <v>42153</v>
      </c>
      <c r="C12" s="4" t="s">
        <v>6</v>
      </c>
      <c r="D12" s="5" t="s">
        <v>27</v>
      </c>
      <c r="E12" s="4">
        <v>400</v>
      </c>
    </row>
    <row r="13" spans="1:8">
      <c r="A13" s="4">
        <v>11</v>
      </c>
      <c r="B13" s="5">
        <v>42154</v>
      </c>
      <c r="C13" s="4" t="s">
        <v>5</v>
      </c>
      <c r="D13" s="5" t="s">
        <v>27</v>
      </c>
      <c r="E13" s="4">
        <v>120</v>
      </c>
    </row>
    <row r="14" spans="1:8">
      <c r="A14" s="4">
        <v>12</v>
      </c>
      <c r="B14" s="5">
        <v>42154</v>
      </c>
      <c r="C14" s="4" t="s">
        <v>6</v>
      </c>
      <c r="D14" s="5" t="s">
        <v>27</v>
      </c>
      <c r="E14" s="4">
        <v>240</v>
      </c>
    </row>
    <row r="15" spans="1:8">
      <c r="A15" s="4">
        <v>13</v>
      </c>
      <c r="B15" s="5">
        <v>42155</v>
      </c>
      <c r="C15" s="4" t="s">
        <v>5</v>
      </c>
      <c r="D15" s="5" t="s">
        <v>27</v>
      </c>
      <c r="E15" s="4">
        <v>600</v>
      </c>
    </row>
    <row r="16" spans="1:8">
      <c r="A16" s="4">
        <v>14</v>
      </c>
      <c r="B16" s="5">
        <v>42155</v>
      </c>
      <c r="C16" s="4" t="s">
        <v>6</v>
      </c>
      <c r="D16" s="5" t="s">
        <v>27</v>
      </c>
      <c r="E16" s="4">
        <v>480</v>
      </c>
    </row>
    <row r="17" spans="1:5">
      <c r="A17" s="4">
        <v>15</v>
      </c>
      <c r="B17" s="5">
        <v>42125</v>
      </c>
      <c r="C17" s="4" t="s">
        <v>6</v>
      </c>
      <c r="D17" s="5" t="s">
        <v>27</v>
      </c>
      <c r="E17" s="4">
        <v>120</v>
      </c>
    </row>
    <row r="18" spans="1:5">
      <c r="A18" s="4">
        <v>16</v>
      </c>
      <c r="B18" s="5">
        <v>42127</v>
      </c>
      <c r="C18" s="4" t="s">
        <v>5</v>
      </c>
      <c r="D18" s="5" t="s">
        <v>27</v>
      </c>
      <c r="E18" s="4">
        <v>90</v>
      </c>
    </row>
    <row r="19" spans="1:5">
      <c r="A19" s="4">
        <v>17</v>
      </c>
      <c r="B19" s="5">
        <v>42159</v>
      </c>
      <c r="C19" s="4" t="s">
        <v>5</v>
      </c>
      <c r="D19" s="5" t="s">
        <v>27</v>
      </c>
      <c r="E19" s="4">
        <v>240</v>
      </c>
    </row>
    <row r="20" spans="1:5">
      <c r="A20" s="4">
        <v>18</v>
      </c>
      <c r="B20" s="5">
        <v>42159</v>
      </c>
      <c r="C20" s="4" t="s">
        <v>6</v>
      </c>
      <c r="D20" s="5" t="s">
        <v>27</v>
      </c>
      <c r="E20" s="4">
        <v>180</v>
      </c>
    </row>
    <row r="21" spans="1:5">
      <c r="A21" s="4">
        <v>19</v>
      </c>
      <c r="B21" s="5">
        <v>42160</v>
      </c>
      <c r="C21" s="4" t="s">
        <v>5</v>
      </c>
      <c r="D21" s="5" t="s">
        <v>27</v>
      </c>
      <c r="E21" s="4">
        <v>400</v>
      </c>
    </row>
    <row r="22" spans="1:5">
      <c r="A22" s="4">
        <v>20</v>
      </c>
      <c r="B22" s="5">
        <v>42160</v>
      </c>
      <c r="C22" s="4" t="s">
        <v>6</v>
      </c>
      <c r="D22" s="5" t="s">
        <v>27</v>
      </c>
      <c r="E22" s="4">
        <v>400</v>
      </c>
    </row>
    <row r="23" spans="1:5">
      <c r="A23" s="4">
        <v>21</v>
      </c>
      <c r="B23" s="5">
        <v>42161</v>
      </c>
      <c r="C23" s="4" t="s">
        <v>5</v>
      </c>
      <c r="D23" s="5" t="s">
        <v>27</v>
      </c>
      <c r="E23" s="4">
        <v>240</v>
      </c>
    </row>
    <row r="24" spans="1:5">
      <c r="A24" s="4">
        <v>22</v>
      </c>
      <c r="B24" s="5">
        <v>42161</v>
      </c>
      <c r="C24" s="4" t="s">
        <v>6</v>
      </c>
      <c r="D24" s="5" t="s">
        <v>27</v>
      </c>
      <c r="E24" s="4">
        <v>300</v>
      </c>
    </row>
    <row r="25" spans="1:5">
      <c r="A25" s="4">
        <v>23</v>
      </c>
      <c r="B25" s="5">
        <v>42162</v>
      </c>
      <c r="C25" s="4" t="s">
        <v>5</v>
      </c>
      <c r="D25" s="5" t="s">
        <v>27</v>
      </c>
      <c r="E25" s="4">
        <v>390</v>
      </c>
    </row>
    <row r="26" spans="1:5">
      <c r="A26" s="4">
        <v>24</v>
      </c>
      <c r="B26" s="5">
        <v>42162</v>
      </c>
      <c r="C26" s="4" t="s">
        <v>6</v>
      </c>
      <c r="D26" s="5" t="s">
        <v>27</v>
      </c>
      <c r="E26" s="4">
        <v>360</v>
      </c>
    </row>
    <row r="27" spans="1:5">
      <c r="A27" s="4">
        <v>25</v>
      </c>
      <c r="B27" s="5">
        <v>42163</v>
      </c>
      <c r="C27" s="4" t="s">
        <v>5</v>
      </c>
      <c r="D27" s="5" t="s">
        <v>27</v>
      </c>
      <c r="E27" s="4">
        <v>120</v>
      </c>
    </row>
    <row r="28" spans="1:5">
      <c r="A28" s="4">
        <v>26</v>
      </c>
      <c r="B28" s="5">
        <v>42163</v>
      </c>
      <c r="C28" s="4" t="s">
        <v>6</v>
      </c>
      <c r="D28" s="5" t="s">
        <v>27</v>
      </c>
      <c r="E28" s="4">
        <v>180</v>
      </c>
    </row>
    <row r="29" spans="1:5">
      <c r="A29" s="4">
        <v>27</v>
      </c>
      <c r="B29" s="5">
        <v>42164</v>
      </c>
      <c r="C29" s="4" t="s">
        <v>5</v>
      </c>
      <c r="D29" s="5" t="s">
        <v>27</v>
      </c>
      <c r="E29" s="4">
        <v>120</v>
      </c>
    </row>
    <row r="30" spans="1:5">
      <c r="A30" s="4">
        <v>28</v>
      </c>
      <c r="B30" s="5">
        <v>42164</v>
      </c>
      <c r="C30" s="4" t="s">
        <v>6</v>
      </c>
      <c r="D30" s="5" t="s">
        <v>27</v>
      </c>
      <c r="E30" s="4">
        <v>60</v>
      </c>
    </row>
    <row r="31" spans="1:5">
      <c r="A31" s="4">
        <v>29</v>
      </c>
      <c r="B31" s="5">
        <v>42165</v>
      </c>
      <c r="C31" s="4" t="s">
        <v>5</v>
      </c>
      <c r="D31" s="5" t="s">
        <v>27</v>
      </c>
      <c r="E31" s="4">
        <v>120</v>
      </c>
    </row>
    <row r="32" spans="1:5">
      <c r="A32" s="4">
        <v>30</v>
      </c>
      <c r="B32" s="5">
        <v>42165</v>
      </c>
      <c r="C32" s="4" t="s">
        <v>6</v>
      </c>
      <c r="D32" s="5" t="s">
        <v>27</v>
      </c>
      <c r="E32" s="4">
        <v>120</v>
      </c>
    </row>
    <row r="33" spans="1:6">
      <c r="A33" s="4">
        <v>31</v>
      </c>
      <c r="B33" s="5">
        <v>42166</v>
      </c>
      <c r="C33" s="4" t="s">
        <v>5</v>
      </c>
      <c r="D33" s="5" t="s">
        <v>27</v>
      </c>
      <c r="E33" s="4">
        <v>120</v>
      </c>
    </row>
    <row r="34" spans="1:6">
      <c r="A34" s="4">
        <v>32</v>
      </c>
      <c r="B34" s="5">
        <v>42166</v>
      </c>
      <c r="C34" s="4" t="s">
        <v>6</v>
      </c>
      <c r="D34" s="5" t="s">
        <v>27</v>
      </c>
      <c r="E34" s="4">
        <v>120</v>
      </c>
    </row>
    <row r="35" spans="1:6">
      <c r="A35" s="4">
        <v>33</v>
      </c>
      <c r="B35" s="5">
        <v>42167</v>
      </c>
      <c r="C35" s="6" t="s">
        <v>5</v>
      </c>
      <c r="D35" s="5" t="s">
        <v>27</v>
      </c>
      <c r="E35" s="4">
        <v>400</v>
      </c>
    </row>
    <row r="36" spans="1:6">
      <c r="A36" s="4">
        <v>34</v>
      </c>
      <c r="B36" s="5">
        <v>42167</v>
      </c>
      <c r="C36" s="6" t="s">
        <v>6</v>
      </c>
      <c r="D36" s="5" t="s">
        <v>27</v>
      </c>
      <c r="E36" s="4">
        <v>400</v>
      </c>
    </row>
    <row r="37" spans="1:6">
      <c r="A37" s="4">
        <v>35</v>
      </c>
      <c r="B37" s="5">
        <v>42168</v>
      </c>
      <c r="C37" s="6" t="s">
        <v>5</v>
      </c>
      <c r="D37" s="5" t="s">
        <v>27</v>
      </c>
      <c r="E37" s="4">
        <v>360</v>
      </c>
    </row>
    <row r="38" spans="1:6">
      <c r="A38" s="4">
        <v>36</v>
      </c>
      <c r="B38" s="5">
        <v>42168</v>
      </c>
      <c r="C38" s="6" t="s">
        <v>6</v>
      </c>
      <c r="D38" s="5" t="s">
        <v>27</v>
      </c>
      <c r="E38" s="4">
        <v>420</v>
      </c>
    </row>
    <row r="39" spans="1:6">
      <c r="A39" s="4">
        <v>37</v>
      </c>
      <c r="B39" s="5">
        <v>42169</v>
      </c>
      <c r="C39" s="6" t="s">
        <v>5</v>
      </c>
      <c r="D39" s="5" t="s">
        <v>27</v>
      </c>
      <c r="E39" s="4">
        <v>600</v>
      </c>
    </row>
    <row r="40" spans="1:6">
      <c r="A40" s="4">
        <v>38</v>
      </c>
      <c r="B40" s="5">
        <v>42169</v>
      </c>
      <c r="C40" s="6" t="s">
        <v>6</v>
      </c>
      <c r="D40" s="5" t="s">
        <v>27</v>
      </c>
      <c r="E40" s="4">
        <v>540</v>
      </c>
    </row>
    <row r="41" spans="1:6">
      <c r="A41" s="4">
        <v>39</v>
      </c>
      <c r="B41" s="5">
        <v>42170</v>
      </c>
      <c r="C41" s="6" t="s">
        <v>5</v>
      </c>
      <c r="D41" s="5" t="s">
        <v>27</v>
      </c>
      <c r="E41" s="4">
        <v>240</v>
      </c>
    </row>
    <row r="42" spans="1:6">
      <c r="A42" s="4">
        <v>40</v>
      </c>
      <c r="B42" s="5">
        <v>42170</v>
      </c>
      <c r="C42" s="6" t="s">
        <v>6</v>
      </c>
      <c r="D42" s="5" t="s">
        <v>27</v>
      </c>
      <c r="E42" s="4">
        <v>180</v>
      </c>
    </row>
    <row r="43" spans="1:6">
      <c r="A43" s="4">
        <v>41</v>
      </c>
      <c r="B43" s="5">
        <v>42171</v>
      </c>
      <c r="C43" s="6" t="s">
        <v>5</v>
      </c>
      <c r="D43" s="5" t="s">
        <v>27</v>
      </c>
      <c r="E43" s="4">
        <v>180</v>
      </c>
    </row>
    <row r="44" spans="1:6">
      <c r="A44" s="4">
        <v>42</v>
      </c>
      <c r="B44" s="5">
        <v>42171</v>
      </c>
      <c r="C44" s="6" t="s">
        <v>6</v>
      </c>
      <c r="D44" s="5" t="s">
        <v>27</v>
      </c>
      <c r="E44" s="4">
        <v>240</v>
      </c>
    </row>
    <row r="45" spans="1:6">
      <c r="A45" s="4">
        <v>43</v>
      </c>
      <c r="B45" s="5">
        <v>42172</v>
      </c>
      <c r="C45" s="6" t="s">
        <v>5</v>
      </c>
      <c r="D45" s="5" t="s">
        <v>33</v>
      </c>
      <c r="E45" s="4">
        <v>320</v>
      </c>
    </row>
    <row r="46" spans="1:6">
      <c r="A46" s="4">
        <v>44</v>
      </c>
      <c r="B46" s="5">
        <v>42172</v>
      </c>
      <c r="C46" s="6" t="s">
        <v>6</v>
      </c>
      <c r="D46" s="5" t="s">
        <v>33</v>
      </c>
      <c r="E46" s="4">
        <v>360</v>
      </c>
    </row>
    <row r="47" spans="1:6">
      <c r="C47" s="6"/>
    </row>
    <row r="48" spans="1:6">
      <c r="C48" s="6"/>
      <c r="D48" s="5" t="s">
        <v>31</v>
      </c>
      <c r="E48" s="4">
        <f>SUM(E2:E46)</f>
        <v>13000</v>
      </c>
      <c r="F48" s="4" t="s">
        <v>28</v>
      </c>
    </row>
    <row r="49" spans="2:9">
      <c r="C49" s="6"/>
      <c r="E49" s="7">
        <f>E48/60</f>
        <v>216.66666666666666</v>
      </c>
      <c r="F49" s="4" t="s">
        <v>29</v>
      </c>
      <c r="I49" s="1"/>
    </row>
    <row r="50" spans="2:9">
      <c r="B50" s="4" t="s">
        <v>6</v>
      </c>
      <c r="D50" s="4">
        <v>6500</v>
      </c>
      <c r="E50" s="4" t="s">
        <v>28</v>
      </c>
    </row>
    <row r="51" spans="2:9">
      <c r="B51" s="4" t="s">
        <v>5</v>
      </c>
      <c r="D51" s="4">
        <v>6500</v>
      </c>
      <c r="E51" s="4" t="s">
        <v>28</v>
      </c>
    </row>
    <row r="53" spans="2:9">
      <c r="B53" s="4">
        <f>ClassViewOLD!C16</f>
        <v>3319</v>
      </c>
      <c r="C53" s="4" t="s">
        <v>8</v>
      </c>
    </row>
    <row r="54" spans="2:9">
      <c r="B54" s="9">
        <f>E48/B53</f>
        <v>3.9168424224163907</v>
      </c>
      <c r="C54" s="4" t="s">
        <v>9</v>
      </c>
    </row>
  </sheetData>
  <autoFilter ref="B2:E46" xr:uid="{00000000-0009-0000-0000-000001000000}"/>
  <mergeCells count="1">
    <mergeCell ref="A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F11" sqref="F11"/>
    </sheetView>
  </sheetViews>
  <sheetFormatPr baseColWidth="10" defaultColWidth="10.796875" defaultRowHeight="21"/>
  <cols>
    <col min="1" max="1" width="10.796875" style="2"/>
    <col min="2" max="2" width="30.296875" style="2" bestFit="1" customWidth="1"/>
    <col min="3" max="3" width="16.69921875" style="2" customWidth="1"/>
    <col min="4" max="4" width="18" style="2" bestFit="1" customWidth="1"/>
    <col min="5" max="5" width="6.5" style="2" bestFit="1" customWidth="1"/>
    <col min="6" max="6" width="15.5" style="2" bestFit="1" customWidth="1"/>
    <col min="7" max="7" width="8" style="2" bestFit="1" customWidth="1"/>
    <col min="8" max="16384" width="10.796875" style="2"/>
  </cols>
  <sheetData>
    <row r="2" spans="2:7">
      <c r="B2" s="12" t="s">
        <v>1</v>
      </c>
      <c r="C2" s="12" t="s">
        <v>0</v>
      </c>
      <c r="D2" s="12" t="s">
        <v>7</v>
      </c>
      <c r="F2" s="12" t="s">
        <v>34</v>
      </c>
    </row>
    <row r="3" spans="2:7">
      <c r="B3" s="2" t="s">
        <v>21</v>
      </c>
      <c r="C3" s="2">
        <v>467</v>
      </c>
      <c r="D3" s="8">
        <f>C3*'Working LogOLD'!$B$54</f>
        <v>1829.1654112684544</v>
      </c>
      <c r="E3" s="2" t="s">
        <v>28</v>
      </c>
      <c r="F3" s="8">
        <f>D3/60</f>
        <v>30.486090187807573</v>
      </c>
      <c r="G3" s="2" t="s">
        <v>29</v>
      </c>
    </row>
    <row r="4" spans="2:7">
      <c r="B4" s="2" t="s">
        <v>22</v>
      </c>
      <c r="C4" s="2">
        <v>37</v>
      </c>
      <c r="D4" s="8">
        <f>C4*'Working LogOLD'!$B$54</f>
        <v>144.92316962940646</v>
      </c>
      <c r="E4" s="2" t="s">
        <v>28</v>
      </c>
      <c r="F4" s="8">
        <f t="shared" ref="F4:F15" si="0">D4/60</f>
        <v>2.4153861604901077</v>
      </c>
      <c r="G4" s="2" t="s">
        <v>29</v>
      </c>
    </row>
    <row r="5" spans="2:7">
      <c r="B5" s="2" t="s">
        <v>10</v>
      </c>
      <c r="C5" s="2">
        <v>78</v>
      </c>
      <c r="D5" s="8">
        <f>C5*'Working LogOLD'!$B$54</f>
        <v>305.5137089484785</v>
      </c>
      <c r="E5" s="2" t="s">
        <v>28</v>
      </c>
      <c r="F5" s="8">
        <f t="shared" si="0"/>
        <v>5.0918951491413083</v>
      </c>
      <c r="G5" s="2" t="s">
        <v>29</v>
      </c>
    </row>
    <row r="6" spans="2:7">
      <c r="B6" s="2" t="s">
        <v>11</v>
      </c>
      <c r="C6" s="2">
        <v>969</v>
      </c>
      <c r="D6" s="8">
        <f>C6*'Working LogOLD'!$B$54</f>
        <v>3795.4203073214826</v>
      </c>
      <c r="E6" s="2" t="s">
        <v>28</v>
      </c>
      <c r="F6" s="8">
        <f t="shared" si="0"/>
        <v>63.257005122024708</v>
      </c>
      <c r="G6" s="2" t="s">
        <v>29</v>
      </c>
    </row>
    <row r="7" spans="2:7">
      <c r="B7" s="2" t="s">
        <v>12</v>
      </c>
      <c r="C7" s="2">
        <v>205</v>
      </c>
      <c r="D7" s="8">
        <f>C7*'Working LogOLD'!$B$54</f>
        <v>802.95269659536007</v>
      </c>
      <c r="E7" s="2" t="s">
        <v>28</v>
      </c>
      <c r="F7" s="8">
        <f t="shared" si="0"/>
        <v>13.382544943256001</v>
      </c>
      <c r="G7" s="2" t="s">
        <v>29</v>
      </c>
    </row>
    <row r="8" spans="2:7">
      <c r="B8" s="3" t="s">
        <v>13</v>
      </c>
      <c r="C8" s="2">
        <v>61</v>
      </c>
      <c r="D8" s="8">
        <f>C8*'Working LogOLD'!$B$54</f>
        <v>238.92738776739984</v>
      </c>
      <c r="E8" s="2" t="s">
        <v>28</v>
      </c>
      <c r="F8" s="8">
        <f t="shared" si="0"/>
        <v>3.9821231294566641</v>
      </c>
      <c r="G8" s="2" t="s">
        <v>29</v>
      </c>
    </row>
    <row r="9" spans="2:7">
      <c r="B9" s="2" t="s">
        <v>14</v>
      </c>
      <c r="C9" s="2">
        <v>607</v>
      </c>
      <c r="D9" s="8">
        <f>C9*'Working LogOLD'!$B$54</f>
        <v>2377.5233504067492</v>
      </c>
      <c r="E9" s="2" t="s">
        <v>28</v>
      </c>
      <c r="F9" s="8">
        <f t="shared" si="0"/>
        <v>39.625389173445818</v>
      </c>
      <c r="G9" s="2" t="s">
        <v>29</v>
      </c>
    </row>
    <row r="10" spans="2:7">
      <c r="B10" s="2" t="s">
        <v>15</v>
      </c>
      <c r="C10" s="2">
        <v>296</v>
      </c>
      <c r="D10" s="8">
        <f>C10*'Working LogOLD'!$B$54</f>
        <v>1159.3853570352517</v>
      </c>
      <c r="E10" s="2" t="s">
        <v>28</v>
      </c>
      <c r="F10" s="8">
        <f t="shared" si="0"/>
        <v>19.323089283920861</v>
      </c>
      <c r="G10" s="2" t="s">
        <v>29</v>
      </c>
    </row>
    <row r="11" spans="2:7">
      <c r="B11" s="2" t="s">
        <v>16</v>
      </c>
      <c r="C11" s="2">
        <v>40</v>
      </c>
      <c r="D11" s="8">
        <f>C11*'Working LogOLD'!$B$54</f>
        <v>156.67369689665563</v>
      </c>
      <c r="E11" s="2" t="s">
        <v>28</v>
      </c>
      <c r="F11" s="8">
        <f t="shared" si="0"/>
        <v>2.6112282816109271</v>
      </c>
      <c r="G11" s="2" t="s">
        <v>29</v>
      </c>
    </row>
    <row r="12" spans="2:7">
      <c r="B12" s="2" t="s">
        <v>17</v>
      </c>
      <c r="C12" s="2">
        <v>62</v>
      </c>
      <c r="D12" s="8">
        <f>C12*'Working LogOLD'!$B$54</f>
        <v>242.84423018981622</v>
      </c>
      <c r="E12" s="2" t="s">
        <v>28</v>
      </c>
      <c r="F12" s="8">
        <f t="shared" si="0"/>
        <v>4.0474038364969367</v>
      </c>
      <c r="G12" s="2" t="s">
        <v>29</v>
      </c>
    </row>
    <row r="13" spans="2:7">
      <c r="B13" s="2" t="s">
        <v>18</v>
      </c>
      <c r="C13" s="2">
        <v>425</v>
      </c>
      <c r="D13" s="8">
        <f>C13*'Working LogOLD'!$B$54</f>
        <v>1664.6580295269659</v>
      </c>
      <c r="E13" s="2" t="s">
        <v>28</v>
      </c>
      <c r="F13" s="8">
        <f t="shared" si="0"/>
        <v>27.7443004921161</v>
      </c>
      <c r="G13" s="2" t="s">
        <v>29</v>
      </c>
    </row>
    <row r="14" spans="2:7">
      <c r="B14" s="2" t="s">
        <v>19</v>
      </c>
      <c r="C14" s="2">
        <v>13</v>
      </c>
      <c r="D14" s="8">
        <f>C14*'Working LogOLD'!$B$54</f>
        <v>50.918951491413083</v>
      </c>
      <c r="E14" s="2" t="s">
        <v>28</v>
      </c>
      <c r="F14" s="8">
        <f t="shared" si="0"/>
        <v>0.84864919152355134</v>
      </c>
      <c r="G14" s="2" t="s">
        <v>29</v>
      </c>
    </row>
    <row r="15" spans="2:7">
      <c r="B15" s="2" t="s">
        <v>20</v>
      </c>
      <c r="C15" s="2">
        <v>59</v>
      </c>
      <c r="D15" s="8">
        <f>C15*'Working LogOLD'!$B$54</f>
        <v>231.09370292256705</v>
      </c>
      <c r="E15" s="2" t="s">
        <v>28</v>
      </c>
      <c r="F15" s="8">
        <f t="shared" si="0"/>
        <v>3.8515617153761172</v>
      </c>
      <c r="G15" s="2" t="s">
        <v>29</v>
      </c>
    </row>
    <row r="16" spans="2:7">
      <c r="B16" s="10" t="s">
        <v>30</v>
      </c>
      <c r="C16" s="10">
        <f>SUM(C3:C15)</f>
        <v>3319</v>
      </c>
      <c r="D16" s="11">
        <f>SUM(D3:D15)</f>
        <v>13000.000000000002</v>
      </c>
      <c r="E16" s="10"/>
      <c r="F16" s="10"/>
      <c r="G16" s="10"/>
    </row>
  </sheetData>
  <autoFilter ref="B2:D2" xr:uid="{00000000-0009-0000-0000-000000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VueGenerale</vt:lpstr>
      <vt:lpstr>FeuilleDeTravail</vt:lpstr>
      <vt:lpstr>RepartitionDesCharges</vt:lpstr>
      <vt:lpstr>Cahier des chargesOLD</vt:lpstr>
      <vt:lpstr>Working LogOLD</vt:lpstr>
      <vt:lpstr>ClassViewOLD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G</dc:creator>
  <cp:lastModifiedBy>luyet</cp:lastModifiedBy>
  <dcterms:created xsi:type="dcterms:W3CDTF">2015-06-15T20:25:27Z</dcterms:created>
  <dcterms:modified xsi:type="dcterms:W3CDTF">2019-05-20T09:09:20Z</dcterms:modified>
</cp:coreProperties>
</file>