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arta\Documents\2. IDEA\Quantitative Macroeconomics\HW1\"/>
    </mc:Choice>
  </mc:AlternateContent>
  <xr:revisionPtr revIDLastSave="0" documentId="13_ncr:1_{E77F6CF1-7E1A-4E4B-A550-B5C11B58A321}" xr6:coauthVersionLast="41" xr6:coauthVersionMax="41" xr10:uidLastSave="{00000000-0000-0000-0000-000000000000}"/>
  <bookViews>
    <workbookView xWindow="84" yWindow="144" windowWidth="11748" windowHeight="12492" tabRatio="753" xr2:uid="{542AAF43-A7C8-45DE-B6C4-3C2FB73AD029}"/>
  </bookViews>
  <sheets>
    <sheet name="HW1" sheetId="1" r:id="rId1"/>
    <sheet name="GDP" sheetId="3" r:id="rId2"/>
    <sheet name="Income by type" sheetId="2" r:id="rId3"/>
    <sheet name="Investment" sheetId="4" r:id="rId4"/>
    <sheet name="Income by sector" sheetId="5" r:id="rId5"/>
    <sheet name="Fixed Assets" sheetId="6" r:id="rId6"/>
    <sheet name="Deflator" sheetId="7" r:id="rId7"/>
    <sheet name="Private Fixed assets" sheetId="8" r:id="rId8"/>
    <sheet name="Public Fixed asset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E78" i="1" l="1"/>
  <c r="CE79" i="1" s="1"/>
  <c r="CE81" i="1" s="1"/>
  <c r="B79" i="1"/>
  <c r="C87" i="1"/>
  <c r="D87" i="1"/>
  <c r="E87" i="1"/>
  <c r="E88" i="1" s="1"/>
  <c r="F87" i="1"/>
  <c r="F88" i="1" s="1"/>
  <c r="G87" i="1"/>
  <c r="H87" i="1"/>
  <c r="I87" i="1"/>
  <c r="I88" i="1" s="1"/>
  <c r="J87" i="1"/>
  <c r="J88" i="1" s="1"/>
  <c r="K87" i="1"/>
  <c r="L87" i="1"/>
  <c r="M87" i="1"/>
  <c r="M88" i="1" s="1"/>
  <c r="N87" i="1"/>
  <c r="N88" i="1" s="1"/>
  <c r="O87" i="1"/>
  <c r="P87" i="1"/>
  <c r="Q87" i="1"/>
  <c r="Q88" i="1" s="1"/>
  <c r="R87" i="1"/>
  <c r="S87" i="1"/>
  <c r="T87" i="1"/>
  <c r="U87" i="1"/>
  <c r="V87" i="1"/>
  <c r="W87" i="1"/>
  <c r="X87" i="1"/>
  <c r="Y87" i="1"/>
  <c r="Y88" i="1" s="1"/>
  <c r="Z87" i="1"/>
  <c r="AA87" i="1"/>
  <c r="AB87" i="1"/>
  <c r="AC87" i="1"/>
  <c r="AC88" i="1" s="1"/>
  <c r="AD87" i="1"/>
  <c r="AE87" i="1"/>
  <c r="AF87" i="1"/>
  <c r="AG87" i="1"/>
  <c r="AH87" i="1"/>
  <c r="AI87" i="1"/>
  <c r="AJ87" i="1"/>
  <c r="AK87" i="1"/>
  <c r="AL87" i="1"/>
  <c r="AM87" i="1"/>
  <c r="AN87" i="1"/>
  <c r="AO87" i="1"/>
  <c r="AO88" i="1" s="1"/>
  <c r="AP87" i="1"/>
  <c r="AQ87" i="1"/>
  <c r="AR87" i="1"/>
  <c r="AS87" i="1"/>
  <c r="AS88" i="1" s="1"/>
  <c r="AT87" i="1"/>
  <c r="AU87" i="1"/>
  <c r="AV87" i="1"/>
  <c r="AW87" i="1"/>
  <c r="AX87" i="1"/>
  <c r="AY87" i="1"/>
  <c r="AZ87" i="1"/>
  <c r="BA87" i="1"/>
  <c r="BB87" i="1"/>
  <c r="BC87" i="1"/>
  <c r="BD87" i="1"/>
  <c r="BE87" i="1"/>
  <c r="BE88" i="1" s="1"/>
  <c r="BF87" i="1"/>
  <c r="BG87" i="1"/>
  <c r="BH87" i="1"/>
  <c r="BI87" i="1"/>
  <c r="BI88" i="1" s="1"/>
  <c r="BJ87" i="1"/>
  <c r="BK87" i="1"/>
  <c r="BL87" i="1"/>
  <c r="BM87" i="1"/>
  <c r="BN87" i="1"/>
  <c r="BO87" i="1"/>
  <c r="BP87" i="1"/>
  <c r="BQ87" i="1"/>
  <c r="BR87" i="1"/>
  <c r="BS87" i="1"/>
  <c r="BT87" i="1"/>
  <c r="BU87" i="1"/>
  <c r="BU88" i="1" s="1"/>
  <c r="BV87" i="1"/>
  <c r="BW87" i="1"/>
  <c r="BX87" i="1"/>
  <c r="BY87" i="1"/>
  <c r="BY88" i="1" s="1"/>
  <c r="BZ87" i="1"/>
  <c r="CA87" i="1"/>
  <c r="CB87" i="1"/>
  <c r="CC87" i="1"/>
  <c r="CD87" i="1"/>
  <c r="CE87" i="1"/>
  <c r="CF87" i="1"/>
  <c r="CG87" i="1"/>
  <c r="CH87" i="1"/>
  <c r="CI87" i="1"/>
  <c r="CJ87" i="1"/>
  <c r="CK87" i="1"/>
  <c r="CK88" i="1" s="1"/>
  <c r="CL87" i="1"/>
  <c r="CM87" i="1"/>
  <c r="B87"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G85" i="1"/>
  <c r="BH85" i="1"/>
  <c r="BI85" i="1"/>
  <c r="BJ85" i="1"/>
  <c r="BK85" i="1"/>
  <c r="BL85" i="1"/>
  <c r="BM85" i="1"/>
  <c r="BN85" i="1"/>
  <c r="BO85" i="1"/>
  <c r="BP85" i="1"/>
  <c r="BQ85" i="1"/>
  <c r="BR85" i="1"/>
  <c r="BS85" i="1"/>
  <c r="BT85" i="1"/>
  <c r="BU85" i="1"/>
  <c r="BV85" i="1"/>
  <c r="BW85" i="1"/>
  <c r="BX85" i="1"/>
  <c r="BY85" i="1"/>
  <c r="BZ85" i="1"/>
  <c r="CA85" i="1"/>
  <c r="CB85" i="1"/>
  <c r="CC85" i="1"/>
  <c r="CD85" i="1"/>
  <c r="CE85" i="1"/>
  <c r="CF85" i="1"/>
  <c r="CG85" i="1"/>
  <c r="CH85" i="1"/>
  <c r="CI85" i="1"/>
  <c r="CJ85" i="1"/>
  <c r="CK85" i="1"/>
  <c r="CL85" i="1"/>
  <c r="CM85" i="1"/>
  <c r="B85" i="1"/>
  <c r="C80" i="1"/>
  <c r="D80" i="1"/>
  <c r="E80" i="1"/>
  <c r="F80" i="1"/>
  <c r="G80" i="1"/>
  <c r="H80" i="1"/>
  <c r="H81" i="1" s="1"/>
  <c r="I80" i="1"/>
  <c r="J80" i="1"/>
  <c r="K80" i="1"/>
  <c r="L80" i="1"/>
  <c r="M80" i="1"/>
  <c r="N80" i="1"/>
  <c r="O80" i="1"/>
  <c r="P80" i="1"/>
  <c r="Q80" i="1"/>
  <c r="R80" i="1"/>
  <c r="S80" i="1"/>
  <c r="T80" i="1"/>
  <c r="U80" i="1"/>
  <c r="V80" i="1"/>
  <c r="W80" i="1"/>
  <c r="X80" i="1"/>
  <c r="X81" i="1" s="1"/>
  <c r="Y80" i="1"/>
  <c r="Z80" i="1"/>
  <c r="AA80" i="1"/>
  <c r="AB80" i="1"/>
  <c r="AC80" i="1"/>
  <c r="AD80" i="1"/>
  <c r="AE80" i="1"/>
  <c r="AF80" i="1"/>
  <c r="AG80" i="1"/>
  <c r="AH80" i="1"/>
  <c r="AI80" i="1"/>
  <c r="AJ80" i="1"/>
  <c r="AK80" i="1"/>
  <c r="AL80" i="1"/>
  <c r="AM80" i="1"/>
  <c r="AN80" i="1"/>
  <c r="AN81" i="1" s="1"/>
  <c r="AO80" i="1"/>
  <c r="AP80" i="1"/>
  <c r="AQ80" i="1"/>
  <c r="AR80" i="1"/>
  <c r="AS80" i="1"/>
  <c r="AT80" i="1"/>
  <c r="AU80" i="1"/>
  <c r="AV80" i="1"/>
  <c r="AW80" i="1"/>
  <c r="AX80" i="1"/>
  <c r="AY80" i="1"/>
  <c r="AZ80" i="1"/>
  <c r="BA80" i="1"/>
  <c r="BB80" i="1"/>
  <c r="BC80" i="1"/>
  <c r="BD80" i="1"/>
  <c r="BD81" i="1" s="1"/>
  <c r="BE80" i="1"/>
  <c r="BF80" i="1"/>
  <c r="BG80" i="1"/>
  <c r="BH80" i="1"/>
  <c r="BI80" i="1"/>
  <c r="BJ80" i="1"/>
  <c r="BK80" i="1"/>
  <c r="BL80" i="1"/>
  <c r="BM80" i="1"/>
  <c r="BN80" i="1"/>
  <c r="BO80" i="1"/>
  <c r="BP80" i="1"/>
  <c r="BQ80" i="1"/>
  <c r="BR80" i="1"/>
  <c r="BS80" i="1"/>
  <c r="BT80" i="1"/>
  <c r="BT81" i="1" s="1"/>
  <c r="BU80" i="1"/>
  <c r="BV80" i="1"/>
  <c r="BW80" i="1"/>
  <c r="BX80" i="1"/>
  <c r="BY80" i="1"/>
  <c r="BZ80" i="1"/>
  <c r="CA80" i="1"/>
  <c r="CB80" i="1"/>
  <c r="CC80" i="1"/>
  <c r="CD80" i="1"/>
  <c r="CE80" i="1"/>
  <c r="CF80" i="1"/>
  <c r="CG80" i="1"/>
  <c r="CH80" i="1"/>
  <c r="CI80" i="1"/>
  <c r="CJ80" i="1"/>
  <c r="CJ81" i="1" s="1"/>
  <c r="CK80" i="1"/>
  <c r="CL80" i="1"/>
  <c r="CM80" i="1"/>
  <c r="B80" i="1"/>
  <c r="C78" i="1"/>
  <c r="D78" i="1"/>
  <c r="E78" i="1"/>
  <c r="E79" i="1" s="1"/>
  <c r="F78" i="1"/>
  <c r="F79" i="1" s="1"/>
  <c r="G78" i="1"/>
  <c r="H78" i="1"/>
  <c r="I78" i="1"/>
  <c r="I79" i="1" s="1"/>
  <c r="J78" i="1"/>
  <c r="J79" i="1" s="1"/>
  <c r="K78" i="1"/>
  <c r="L78" i="1"/>
  <c r="M78" i="1"/>
  <c r="M79" i="1" s="1"/>
  <c r="N78" i="1"/>
  <c r="N79" i="1" s="1"/>
  <c r="O78" i="1"/>
  <c r="P78" i="1"/>
  <c r="Q78" i="1"/>
  <c r="Q79" i="1" s="1"/>
  <c r="R78" i="1"/>
  <c r="R79" i="1" s="1"/>
  <c r="S78" i="1"/>
  <c r="T78" i="1"/>
  <c r="U78" i="1"/>
  <c r="U79" i="1" s="1"/>
  <c r="V78" i="1"/>
  <c r="V79" i="1" s="1"/>
  <c r="W78" i="1"/>
  <c r="X78" i="1"/>
  <c r="Y78" i="1"/>
  <c r="Y79" i="1" s="1"/>
  <c r="Z78" i="1"/>
  <c r="Z79" i="1" s="1"/>
  <c r="AA78" i="1"/>
  <c r="AB78" i="1"/>
  <c r="AC78" i="1"/>
  <c r="AC79" i="1" s="1"/>
  <c r="AD78" i="1"/>
  <c r="AD79" i="1" s="1"/>
  <c r="AE78" i="1"/>
  <c r="AF78" i="1"/>
  <c r="AG78" i="1"/>
  <c r="AG79" i="1" s="1"/>
  <c r="AH78" i="1"/>
  <c r="AH79" i="1" s="1"/>
  <c r="AI78" i="1"/>
  <c r="AJ78" i="1"/>
  <c r="AK78" i="1"/>
  <c r="AK79" i="1" s="1"/>
  <c r="AL78" i="1"/>
  <c r="AL79" i="1" s="1"/>
  <c r="AM78" i="1"/>
  <c r="AN78" i="1"/>
  <c r="AO78" i="1"/>
  <c r="AO79" i="1" s="1"/>
  <c r="AP78" i="1"/>
  <c r="AP79" i="1" s="1"/>
  <c r="AQ78" i="1"/>
  <c r="AR78" i="1"/>
  <c r="AS78" i="1"/>
  <c r="AS79" i="1" s="1"/>
  <c r="AT78" i="1"/>
  <c r="AT79" i="1" s="1"/>
  <c r="AU78" i="1"/>
  <c r="AV78" i="1"/>
  <c r="AW78" i="1"/>
  <c r="AW79" i="1" s="1"/>
  <c r="AX78" i="1"/>
  <c r="AX79" i="1" s="1"/>
  <c r="AY78" i="1"/>
  <c r="AZ78" i="1"/>
  <c r="BA78" i="1"/>
  <c r="BA79" i="1" s="1"/>
  <c r="BB78" i="1"/>
  <c r="BB79" i="1" s="1"/>
  <c r="BC78" i="1"/>
  <c r="BD78" i="1"/>
  <c r="BE78" i="1"/>
  <c r="BE79" i="1" s="1"/>
  <c r="BF78" i="1"/>
  <c r="BF79" i="1" s="1"/>
  <c r="BG78" i="1"/>
  <c r="BH78" i="1"/>
  <c r="BI78" i="1"/>
  <c r="BI79" i="1" s="1"/>
  <c r="BJ78" i="1"/>
  <c r="BJ79" i="1" s="1"/>
  <c r="BK78" i="1"/>
  <c r="BL78" i="1"/>
  <c r="BM78" i="1"/>
  <c r="BM79" i="1" s="1"/>
  <c r="BN78" i="1"/>
  <c r="BN79" i="1" s="1"/>
  <c r="BO78" i="1"/>
  <c r="BP78" i="1"/>
  <c r="BQ78" i="1"/>
  <c r="BQ79" i="1" s="1"/>
  <c r="BR78" i="1"/>
  <c r="BR79" i="1" s="1"/>
  <c r="BS78" i="1"/>
  <c r="BT78" i="1"/>
  <c r="BU78" i="1"/>
  <c r="BU79" i="1" s="1"/>
  <c r="BV78" i="1"/>
  <c r="BV79" i="1" s="1"/>
  <c r="BW78" i="1"/>
  <c r="BX78" i="1"/>
  <c r="BY78" i="1"/>
  <c r="BY79" i="1" s="1"/>
  <c r="BZ78" i="1"/>
  <c r="BZ79" i="1" s="1"/>
  <c r="CA78" i="1"/>
  <c r="CB78" i="1"/>
  <c r="CC78" i="1"/>
  <c r="CC79" i="1" s="1"/>
  <c r="CD78" i="1"/>
  <c r="CD79" i="1" s="1"/>
  <c r="CF78" i="1"/>
  <c r="CG78" i="1"/>
  <c r="CG79" i="1" s="1"/>
  <c r="CH78" i="1"/>
  <c r="CH79" i="1" s="1"/>
  <c r="CI78" i="1"/>
  <c r="CJ78" i="1"/>
  <c r="CK78" i="1"/>
  <c r="CK79" i="1" s="1"/>
  <c r="CL78" i="1"/>
  <c r="CL79" i="1" s="1"/>
  <c r="CM78" i="1"/>
  <c r="B78" i="1"/>
  <c r="B86" i="1"/>
  <c r="C79" i="1"/>
  <c r="C81" i="1" s="1"/>
  <c r="D79" i="1"/>
  <c r="G79" i="1"/>
  <c r="G81" i="1" s="1"/>
  <c r="H79" i="1"/>
  <c r="K79" i="1"/>
  <c r="K81" i="1" s="1"/>
  <c r="L79" i="1"/>
  <c r="O79" i="1"/>
  <c r="O81" i="1" s="1"/>
  <c r="P79" i="1"/>
  <c r="S79" i="1"/>
  <c r="S81" i="1" s="1"/>
  <c r="T79" i="1"/>
  <c r="W79" i="1"/>
  <c r="W81" i="1" s="1"/>
  <c r="X79" i="1"/>
  <c r="AA79" i="1"/>
  <c r="AA81" i="1" s="1"/>
  <c r="AB79" i="1"/>
  <c r="AE79" i="1"/>
  <c r="AE81" i="1" s="1"/>
  <c r="AF79" i="1"/>
  <c r="AI79" i="1"/>
  <c r="AI81" i="1" s="1"/>
  <c r="AJ79" i="1"/>
  <c r="AM79" i="1"/>
  <c r="AM81" i="1" s="1"/>
  <c r="AN79" i="1"/>
  <c r="AQ79" i="1"/>
  <c r="AQ81" i="1" s="1"/>
  <c r="AR79" i="1"/>
  <c r="AU79" i="1"/>
  <c r="AU81" i="1" s="1"/>
  <c r="AV79" i="1"/>
  <c r="AY79" i="1"/>
  <c r="AY81" i="1" s="1"/>
  <c r="AZ79" i="1"/>
  <c r="BC79" i="1"/>
  <c r="BC81" i="1" s="1"/>
  <c r="BD79" i="1"/>
  <c r="BG79" i="1"/>
  <c r="BG81" i="1" s="1"/>
  <c r="BH79" i="1"/>
  <c r="BK79" i="1"/>
  <c r="BK81" i="1" s="1"/>
  <c r="BL79" i="1"/>
  <c r="BO79" i="1"/>
  <c r="BO81" i="1" s="1"/>
  <c r="BP79" i="1"/>
  <c r="BS79" i="1"/>
  <c r="BS81" i="1" s="1"/>
  <c r="BT79" i="1"/>
  <c r="BW79" i="1"/>
  <c r="BW81" i="1" s="1"/>
  <c r="BX79" i="1"/>
  <c r="CA79" i="1"/>
  <c r="CA81" i="1" s="1"/>
  <c r="CB79" i="1"/>
  <c r="CF79" i="1"/>
  <c r="CI79" i="1"/>
  <c r="CI81" i="1" s="1"/>
  <c r="CJ79" i="1"/>
  <c r="CM79" i="1"/>
  <c r="CM81" i="1" s="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AH86" i="1"/>
  <c r="AI86" i="1"/>
  <c r="AJ86" i="1"/>
  <c r="AK86" i="1"/>
  <c r="AL86" i="1"/>
  <c r="AM86" i="1"/>
  <c r="AN86" i="1"/>
  <c r="AO86" i="1"/>
  <c r="AP86" i="1"/>
  <c r="AQ86" i="1"/>
  <c r="AR86" i="1"/>
  <c r="AS86" i="1"/>
  <c r="AT86" i="1"/>
  <c r="AU86" i="1"/>
  <c r="AV86" i="1"/>
  <c r="AW86" i="1"/>
  <c r="AX86" i="1"/>
  <c r="AY86" i="1"/>
  <c r="AZ86" i="1"/>
  <c r="BA86" i="1"/>
  <c r="BB86" i="1"/>
  <c r="BC86" i="1"/>
  <c r="BD86" i="1"/>
  <c r="BE86" i="1"/>
  <c r="BF86" i="1"/>
  <c r="BG86" i="1"/>
  <c r="BH86" i="1"/>
  <c r="BI86" i="1"/>
  <c r="BJ86" i="1"/>
  <c r="BK86" i="1"/>
  <c r="BL86" i="1"/>
  <c r="BM86" i="1"/>
  <c r="BN86" i="1"/>
  <c r="BO86" i="1"/>
  <c r="BP86" i="1"/>
  <c r="BQ86" i="1"/>
  <c r="BR86" i="1"/>
  <c r="BS86" i="1"/>
  <c r="BT86" i="1"/>
  <c r="BU86" i="1"/>
  <c r="BV86" i="1"/>
  <c r="BW86" i="1"/>
  <c r="BX86" i="1"/>
  <c r="BY86" i="1"/>
  <c r="BZ86" i="1"/>
  <c r="CA86" i="1"/>
  <c r="CB86" i="1"/>
  <c r="CC86" i="1"/>
  <c r="CD86" i="1"/>
  <c r="CE86" i="1"/>
  <c r="CF86" i="1"/>
  <c r="CG86" i="1"/>
  <c r="CH86" i="1"/>
  <c r="CI86" i="1"/>
  <c r="CJ86" i="1"/>
  <c r="CK86" i="1"/>
  <c r="CL86" i="1"/>
  <c r="CM86" i="1"/>
  <c r="U88" i="1"/>
  <c r="AG88" i="1"/>
  <c r="AK88" i="1"/>
  <c r="AW88" i="1"/>
  <c r="BA88" i="1"/>
  <c r="BM88" i="1"/>
  <c r="BQ88" i="1"/>
  <c r="CC88" i="1"/>
  <c r="CG88" i="1"/>
  <c r="B88" i="1"/>
  <c r="S88" i="1"/>
  <c r="C88" i="1"/>
  <c r="D88" i="1"/>
  <c r="G88" i="1"/>
  <c r="H88" i="1"/>
  <c r="K88" i="1"/>
  <c r="L88" i="1"/>
  <c r="O88" i="1"/>
  <c r="P88" i="1"/>
  <c r="T88" i="1"/>
  <c r="W88" i="1"/>
  <c r="X88" i="1"/>
  <c r="AA88" i="1"/>
  <c r="AB88" i="1"/>
  <c r="AE88" i="1"/>
  <c r="AF88" i="1"/>
  <c r="AI88" i="1"/>
  <c r="AJ88" i="1"/>
  <c r="AM88" i="1"/>
  <c r="AN88" i="1"/>
  <c r="AQ88" i="1"/>
  <c r="AR88" i="1"/>
  <c r="AU88" i="1"/>
  <c r="AV88" i="1"/>
  <c r="AY88" i="1"/>
  <c r="AZ88" i="1"/>
  <c r="BC88" i="1"/>
  <c r="BD88" i="1"/>
  <c r="BG88" i="1"/>
  <c r="BH88" i="1"/>
  <c r="BK88" i="1"/>
  <c r="BL88" i="1"/>
  <c r="BO88" i="1"/>
  <c r="BP88" i="1"/>
  <c r="BS88" i="1"/>
  <c r="BT88" i="1"/>
  <c r="BW88" i="1"/>
  <c r="BX88" i="1"/>
  <c r="CA88" i="1"/>
  <c r="CB88" i="1"/>
  <c r="CE88" i="1"/>
  <c r="CF88" i="1"/>
  <c r="CI88" i="1"/>
  <c r="CJ88" i="1"/>
  <c r="CM88" i="1"/>
  <c r="D81" i="1"/>
  <c r="L81" i="1"/>
  <c r="P81" i="1"/>
  <c r="T81" i="1"/>
  <c r="AB81" i="1"/>
  <c r="AF81" i="1"/>
  <c r="AJ81" i="1"/>
  <c r="AR81" i="1"/>
  <c r="AV81" i="1"/>
  <c r="AZ81" i="1"/>
  <c r="BH81" i="1"/>
  <c r="BL81" i="1"/>
  <c r="BP81" i="1"/>
  <c r="BX81" i="1"/>
  <c r="CB81" i="1"/>
  <c r="CF81" i="1"/>
  <c r="CL81" i="1" l="1"/>
  <c r="CH81" i="1"/>
  <c r="CD81" i="1"/>
  <c r="BZ81" i="1"/>
  <c r="BV81" i="1"/>
  <c r="BR81" i="1"/>
  <c r="BN81" i="1"/>
  <c r="BJ81" i="1"/>
  <c r="BF81" i="1"/>
  <c r="BB81" i="1"/>
  <c r="AX81" i="1"/>
  <c r="AT81" i="1"/>
  <c r="AP81" i="1"/>
  <c r="AL81" i="1"/>
  <c r="AH81" i="1"/>
  <c r="AD81" i="1"/>
  <c r="Z81" i="1"/>
  <c r="V81" i="1"/>
  <c r="R81" i="1"/>
  <c r="N81" i="1"/>
  <c r="J81" i="1"/>
  <c r="F81" i="1"/>
  <c r="CK81" i="1"/>
  <c r="CG81" i="1"/>
  <c r="CC81" i="1"/>
  <c r="BY81" i="1"/>
  <c r="BU81" i="1"/>
  <c r="BQ81" i="1"/>
  <c r="BM81" i="1"/>
  <c r="BI81" i="1"/>
  <c r="BE81" i="1"/>
  <c r="BA81" i="1"/>
  <c r="AW81" i="1"/>
  <c r="AS81" i="1"/>
  <c r="AO81" i="1"/>
  <c r="AK81" i="1"/>
  <c r="AG81" i="1"/>
  <c r="AC81" i="1"/>
  <c r="Y81" i="1"/>
  <c r="U81" i="1"/>
  <c r="Q81" i="1"/>
  <c r="M81" i="1"/>
  <c r="I81" i="1"/>
  <c r="E81" i="1"/>
  <c r="B81" i="1"/>
  <c r="CL88" i="1"/>
  <c r="CH88" i="1"/>
  <c r="CD88" i="1"/>
  <c r="BZ88" i="1"/>
  <c r="BV88" i="1"/>
  <c r="BR88" i="1"/>
  <c r="BN88" i="1"/>
  <c r="BJ88" i="1"/>
  <c r="BF88" i="1"/>
  <c r="BB88" i="1"/>
  <c r="AX88" i="1"/>
  <c r="AT88" i="1"/>
  <c r="AP88" i="1"/>
  <c r="AL88" i="1"/>
  <c r="AH88" i="1"/>
  <c r="AD88" i="1"/>
  <c r="Z88" i="1"/>
  <c r="V88" i="1"/>
  <c r="R88" i="1"/>
  <c r="C6" i="1" l="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CE6" i="1"/>
  <c r="CF6" i="1"/>
  <c r="CG6" i="1"/>
  <c r="CH6" i="1"/>
  <c r="CI6" i="1"/>
  <c r="CJ6" i="1"/>
  <c r="CK6" i="1"/>
  <c r="CL6" i="1"/>
  <c r="CM6" i="1"/>
  <c r="B6" i="1"/>
  <c r="C56" i="1"/>
  <c r="D56" i="1"/>
  <c r="E56" i="1"/>
  <c r="F56" i="1"/>
  <c r="G56" i="1"/>
  <c r="H56"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BF56" i="1"/>
  <c r="BG56" i="1"/>
  <c r="BH56" i="1"/>
  <c r="BI56" i="1"/>
  <c r="BJ56" i="1"/>
  <c r="BK56" i="1"/>
  <c r="BL56" i="1"/>
  <c r="BM56" i="1"/>
  <c r="BN56" i="1"/>
  <c r="BO56" i="1"/>
  <c r="BP56" i="1"/>
  <c r="BQ56" i="1"/>
  <c r="BR56" i="1"/>
  <c r="BS56" i="1"/>
  <c r="BT56" i="1"/>
  <c r="B56" i="1"/>
  <c r="C55" i="1"/>
  <c r="D55" i="1"/>
  <c r="E55" i="1"/>
  <c r="F55" i="1"/>
  <c r="G55" i="1"/>
  <c r="H55"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B55" i="1"/>
  <c r="C54" i="1"/>
  <c r="D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B54" i="1"/>
  <c r="CM28" i="1" l="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C28" i="1"/>
  <c r="B28"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G11" i="1"/>
  <c r="F11" i="1"/>
  <c r="E11" i="1"/>
  <c r="D11" i="1"/>
  <c r="C11" i="1"/>
  <c r="B11"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E10" i="1"/>
  <c r="D10" i="1"/>
  <c r="C10" i="1"/>
  <c r="B10"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F5" i="1"/>
  <c r="E5" i="1"/>
  <c r="D5" i="1"/>
  <c r="C5" i="1"/>
  <c r="B5"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D4" i="1"/>
  <c r="C4" i="1"/>
  <c r="B4" i="1"/>
  <c r="D34" i="1" l="1"/>
  <c r="H32" i="1"/>
  <c r="L34" i="1"/>
  <c r="P34" i="1"/>
  <c r="T34" i="1"/>
  <c r="X32" i="1"/>
  <c r="AB34" i="1"/>
  <c r="AF34" i="1"/>
  <c r="AJ34" i="1"/>
  <c r="AN32" i="1"/>
  <c r="AR34" i="1"/>
  <c r="AV34" i="1"/>
  <c r="AZ34" i="1"/>
  <c r="BH34" i="1"/>
  <c r="BL34" i="1"/>
  <c r="BP34" i="1"/>
  <c r="BX34" i="1"/>
  <c r="CB34" i="1"/>
  <c r="CF34" i="1"/>
  <c r="B29" i="1"/>
  <c r="F33" i="1"/>
  <c r="J29" i="1"/>
  <c r="N29" i="1"/>
  <c r="R29" i="1"/>
  <c r="V33" i="1"/>
  <c r="Z29" i="1"/>
  <c r="AD29" i="1"/>
  <c r="AH29" i="1"/>
  <c r="AL33" i="1"/>
  <c r="AP29" i="1"/>
  <c r="AT29" i="1"/>
  <c r="AX29" i="1"/>
  <c r="BB33" i="1"/>
  <c r="BF29" i="1"/>
  <c r="BJ29" i="1"/>
  <c r="BN29" i="1"/>
  <c r="BR33" i="1"/>
  <c r="BV29" i="1"/>
  <c r="BZ29" i="1"/>
  <c r="CD29" i="1"/>
  <c r="CH33" i="1"/>
  <c r="CL29" i="1"/>
  <c r="C33" i="1"/>
  <c r="G33" i="1"/>
  <c r="K29" i="1"/>
  <c r="O33" i="1"/>
  <c r="S33" i="1"/>
  <c r="W33" i="1"/>
  <c r="AA29" i="1"/>
  <c r="AE33" i="1"/>
  <c r="AI33" i="1"/>
  <c r="AM33" i="1"/>
  <c r="AQ29" i="1"/>
  <c r="AU33" i="1"/>
  <c r="AY33" i="1"/>
  <c r="BC33" i="1"/>
  <c r="BG29" i="1"/>
  <c r="BK33" i="1"/>
  <c r="BO33" i="1"/>
  <c r="BS33" i="1"/>
  <c r="BW29" i="1"/>
  <c r="CA33" i="1"/>
  <c r="CE33" i="1"/>
  <c r="CI33" i="1"/>
  <c r="CM29" i="1"/>
  <c r="AQ33" i="1"/>
  <c r="C29" i="1"/>
  <c r="AA31" i="1"/>
  <c r="CM31" i="1"/>
  <c r="BG33" i="1"/>
  <c r="BW31" i="1"/>
  <c r="AI29" i="1"/>
  <c r="AQ31" i="1"/>
  <c r="K33" i="1"/>
  <c r="BW33" i="1"/>
  <c r="K31" i="1"/>
  <c r="BO29" i="1"/>
  <c r="BG31" i="1"/>
  <c r="AA33" i="1"/>
  <c r="CM33" i="1"/>
  <c r="AB30" i="1"/>
  <c r="B31" i="1"/>
  <c r="R31" i="1"/>
  <c r="AH31" i="1"/>
  <c r="AX31" i="1"/>
  <c r="BN31" i="1"/>
  <c r="CD31" i="1"/>
  <c r="B33" i="1"/>
  <c r="R33" i="1"/>
  <c r="AH33" i="1"/>
  <c r="AX33" i="1"/>
  <c r="BN33" i="1"/>
  <c r="CD33" i="1"/>
  <c r="S29" i="1"/>
  <c r="AY29" i="1"/>
  <c r="CE29" i="1"/>
  <c r="AJ30" i="1"/>
  <c r="C31" i="1"/>
  <c r="S31" i="1"/>
  <c r="AI31" i="1"/>
  <c r="AY31" i="1"/>
  <c r="BO31" i="1"/>
  <c r="CE31" i="1"/>
  <c r="AF32" i="1"/>
  <c r="BH30" i="1"/>
  <c r="J31" i="1"/>
  <c r="Z31" i="1"/>
  <c r="AP31" i="1"/>
  <c r="BF31" i="1"/>
  <c r="BV31" i="1"/>
  <c r="CL31" i="1"/>
  <c r="BH32" i="1"/>
  <c r="J33" i="1"/>
  <c r="Z33" i="1"/>
  <c r="AP33" i="1"/>
  <c r="BF33" i="1"/>
  <c r="BV33" i="1"/>
  <c r="CL33" i="1"/>
  <c r="D30" i="1"/>
  <c r="BP30" i="1"/>
  <c r="BL32" i="1"/>
  <c r="F29" i="1"/>
  <c r="V29" i="1"/>
  <c r="AL29" i="1"/>
  <c r="BB29" i="1"/>
  <c r="BR29" i="1"/>
  <c r="CH29" i="1"/>
  <c r="G29" i="1"/>
  <c r="O29" i="1"/>
  <c r="W29" i="1"/>
  <c r="AE29" i="1"/>
  <c r="AM29" i="1"/>
  <c r="AU29" i="1"/>
  <c r="BC29" i="1"/>
  <c r="BK29" i="1"/>
  <c r="BS29" i="1"/>
  <c r="CA29" i="1"/>
  <c r="CI29" i="1"/>
  <c r="L30" i="1"/>
  <c r="AR30" i="1"/>
  <c r="BX30" i="1"/>
  <c r="F31" i="1"/>
  <c r="N31" i="1"/>
  <c r="V31" i="1"/>
  <c r="AD31" i="1"/>
  <c r="AL31" i="1"/>
  <c r="AT31" i="1"/>
  <c r="BB31" i="1"/>
  <c r="BJ31" i="1"/>
  <c r="BR31" i="1"/>
  <c r="BZ31" i="1"/>
  <c r="CH31" i="1"/>
  <c r="BX32" i="1"/>
  <c r="N33" i="1"/>
  <c r="AD33" i="1"/>
  <c r="AT33" i="1"/>
  <c r="BJ33" i="1"/>
  <c r="BZ33" i="1"/>
  <c r="T30" i="1"/>
  <c r="AZ30" i="1"/>
  <c r="CF30" i="1"/>
  <c r="G31" i="1"/>
  <c r="O31" i="1"/>
  <c r="W31" i="1"/>
  <c r="AE31" i="1"/>
  <c r="AM31" i="1"/>
  <c r="AU31" i="1"/>
  <c r="BC31" i="1"/>
  <c r="BK31" i="1"/>
  <c r="BS31" i="1"/>
  <c r="CA31" i="1"/>
  <c r="CI31" i="1"/>
  <c r="P32" i="1"/>
  <c r="AV32" i="1"/>
  <c r="CB32" i="1"/>
  <c r="E33" i="1"/>
  <c r="E31" i="1"/>
  <c r="E29" i="1"/>
  <c r="E34" i="1"/>
  <c r="I33" i="1"/>
  <c r="I31" i="1"/>
  <c r="I29" i="1"/>
  <c r="I34" i="1"/>
  <c r="M33" i="1"/>
  <c r="M31" i="1"/>
  <c r="M29" i="1"/>
  <c r="M34" i="1"/>
  <c r="Q33" i="1"/>
  <c r="Q31" i="1"/>
  <c r="Q29" i="1"/>
  <c r="Q34" i="1"/>
  <c r="U33" i="1"/>
  <c r="U31" i="1"/>
  <c r="U29" i="1"/>
  <c r="U34" i="1"/>
  <c r="Y33" i="1"/>
  <c r="Y31" i="1"/>
  <c r="Y29" i="1"/>
  <c r="Y34" i="1"/>
  <c r="AC33" i="1"/>
  <c r="AC31" i="1"/>
  <c r="AC29" i="1"/>
  <c r="AC34" i="1"/>
  <c r="AG33" i="1"/>
  <c r="AG31" i="1"/>
  <c r="AG29" i="1"/>
  <c r="AG34" i="1"/>
  <c r="AK33" i="1"/>
  <c r="AK31" i="1"/>
  <c r="AK29" i="1"/>
  <c r="AK34" i="1"/>
  <c r="AO33" i="1"/>
  <c r="AO31" i="1"/>
  <c r="AO29" i="1"/>
  <c r="AO34" i="1"/>
  <c r="AS33" i="1"/>
  <c r="AS31" i="1"/>
  <c r="AS29" i="1"/>
  <c r="AS34" i="1"/>
  <c r="AW33" i="1"/>
  <c r="AW31" i="1"/>
  <c r="AW29" i="1"/>
  <c r="AW32" i="1"/>
  <c r="AW34" i="1"/>
  <c r="BA33" i="1"/>
  <c r="BA31" i="1"/>
  <c r="BA29" i="1"/>
  <c r="BA34" i="1"/>
  <c r="BA32" i="1"/>
  <c r="BE33" i="1"/>
  <c r="BE31" i="1"/>
  <c r="BE29" i="1"/>
  <c r="BE32" i="1"/>
  <c r="BE34" i="1"/>
  <c r="BI33" i="1"/>
  <c r="BI31" i="1"/>
  <c r="BI29" i="1"/>
  <c r="BI34" i="1"/>
  <c r="BI32" i="1"/>
  <c r="BM33" i="1"/>
  <c r="BM31" i="1"/>
  <c r="BM29" i="1"/>
  <c r="BM32" i="1"/>
  <c r="BM34" i="1"/>
  <c r="BQ33" i="1"/>
  <c r="BQ31" i="1"/>
  <c r="BQ29" i="1"/>
  <c r="BQ34" i="1"/>
  <c r="BQ32" i="1"/>
  <c r="BU33" i="1"/>
  <c r="BU31" i="1"/>
  <c r="BU29" i="1"/>
  <c r="BU34" i="1"/>
  <c r="BU32" i="1"/>
  <c r="BY33" i="1"/>
  <c r="BY31" i="1"/>
  <c r="BY29" i="1"/>
  <c r="BY32" i="1"/>
  <c r="BY34" i="1"/>
  <c r="CC33" i="1"/>
  <c r="CC31" i="1"/>
  <c r="CC29" i="1"/>
  <c r="CC34" i="1"/>
  <c r="CC32" i="1"/>
  <c r="CG33" i="1"/>
  <c r="CG31" i="1"/>
  <c r="CG29" i="1"/>
  <c r="CG32" i="1"/>
  <c r="CG34" i="1"/>
  <c r="CK33" i="1"/>
  <c r="CK31" i="1"/>
  <c r="CK29" i="1"/>
  <c r="CK34" i="1"/>
  <c r="CK32" i="1"/>
  <c r="I30" i="1"/>
  <c r="Q30" i="1"/>
  <c r="Y30" i="1"/>
  <c r="AG30" i="1"/>
  <c r="AO30" i="1"/>
  <c r="AW30" i="1"/>
  <c r="BE30" i="1"/>
  <c r="BM30" i="1"/>
  <c r="BU30" i="1"/>
  <c r="CC30" i="1"/>
  <c r="CK30" i="1"/>
  <c r="E32" i="1"/>
  <c r="M32" i="1"/>
  <c r="U32" i="1"/>
  <c r="AC32" i="1"/>
  <c r="AK32" i="1"/>
  <c r="AS32" i="1"/>
  <c r="E30" i="1"/>
  <c r="M30" i="1"/>
  <c r="U30" i="1"/>
  <c r="AC30" i="1"/>
  <c r="AK30" i="1"/>
  <c r="AS30" i="1"/>
  <c r="BA30" i="1"/>
  <c r="BI30" i="1"/>
  <c r="BQ30" i="1"/>
  <c r="BY30" i="1"/>
  <c r="CG30" i="1"/>
  <c r="I32" i="1"/>
  <c r="Q32" i="1"/>
  <c r="Y32" i="1"/>
  <c r="AG32" i="1"/>
  <c r="AO32" i="1"/>
  <c r="AZ32" i="1"/>
  <c r="BP32" i="1"/>
  <c r="CF32" i="1"/>
  <c r="D33" i="1"/>
  <c r="D31" i="1"/>
  <c r="D29" i="1"/>
  <c r="H33" i="1"/>
  <c r="H31" i="1"/>
  <c r="H29" i="1"/>
  <c r="L33" i="1"/>
  <c r="L31" i="1"/>
  <c r="L29" i="1"/>
  <c r="P33" i="1"/>
  <c r="P31" i="1"/>
  <c r="P29" i="1"/>
  <c r="T33" i="1"/>
  <c r="T31" i="1"/>
  <c r="T29" i="1"/>
  <c r="X33" i="1"/>
  <c r="X31" i="1"/>
  <c r="X29" i="1"/>
  <c r="AB33" i="1"/>
  <c r="AB31" i="1"/>
  <c r="AB29" i="1"/>
  <c r="AF33" i="1"/>
  <c r="AF31" i="1"/>
  <c r="AF29" i="1"/>
  <c r="AJ33" i="1"/>
  <c r="AJ31" i="1"/>
  <c r="AJ29" i="1"/>
  <c r="AN33" i="1"/>
  <c r="AN31" i="1"/>
  <c r="AN29" i="1"/>
  <c r="AR33" i="1"/>
  <c r="AR31" i="1"/>
  <c r="AR29" i="1"/>
  <c r="AV33" i="1"/>
  <c r="AV31" i="1"/>
  <c r="AV29" i="1"/>
  <c r="AZ33" i="1"/>
  <c r="AZ31" i="1"/>
  <c r="AZ29" i="1"/>
  <c r="BD33" i="1"/>
  <c r="BD31" i="1"/>
  <c r="BD29" i="1"/>
  <c r="BH33" i="1"/>
  <c r="BH31" i="1"/>
  <c r="BH29" i="1"/>
  <c r="BL33" i="1"/>
  <c r="BL31" i="1"/>
  <c r="BL29" i="1"/>
  <c r="BP33" i="1"/>
  <c r="BP31" i="1"/>
  <c r="BP29" i="1"/>
  <c r="BT33" i="1"/>
  <c r="BT31" i="1"/>
  <c r="BT29" i="1"/>
  <c r="BX33" i="1"/>
  <c r="BX31" i="1"/>
  <c r="BX29" i="1"/>
  <c r="CB33" i="1"/>
  <c r="CB31" i="1"/>
  <c r="CB29" i="1"/>
  <c r="CF33" i="1"/>
  <c r="CF31" i="1"/>
  <c r="CF29" i="1"/>
  <c r="CJ33" i="1"/>
  <c r="CJ31" i="1"/>
  <c r="CJ29" i="1"/>
  <c r="H30" i="1"/>
  <c r="P30" i="1"/>
  <c r="X30" i="1"/>
  <c r="AF30" i="1"/>
  <c r="AN30" i="1"/>
  <c r="AV30" i="1"/>
  <c r="BD30" i="1"/>
  <c r="BL30" i="1"/>
  <c r="BT30" i="1"/>
  <c r="CB30" i="1"/>
  <c r="CJ30" i="1"/>
  <c r="D32" i="1"/>
  <c r="L32" i="1"/>
  <c r="T32" i="1"/>
  <c r="AB32" i="1"/>
  <c r="AJ32" i="1"/>
  <c r="AR32" i="1"/>
  <c r="BD32" i="1"/>
  <c r="BT32" i="1"/>
  <c r="CJ32" i="1"/>
  <c r="H34" i="1"/>
  <c r="X34" i="1"/>
  <c r="AN34" i="1"/>
  <c r="BD34" i="1"/>
  <c r="BT34" i="1"/>
  <c r="CJ34" i="1"/>
  <c r="B30" i="1"/>
  <c r="F30" i="1"/>
  <c r="J30" i="1"/>
  <c r="N30" i="1"/>
  <c r="R30" i="1"/>
  <c r="V30" i="1"/>
  <c r="Z30" i="1"/>
  <c r="AD30" i="1"/>
  <c r="AH30" i="1"/>
  <c r="AL30" i="1"/>
  <c r="AP30" i="1"/>
  <c r="AT30" i="1"/>
  <c r="AX30" i="1"/>
  <c r="BB30" i="1"/>
  <c r="BF30" i="1"/>
  <c r="BJ30" i="1"/>
  <c r="BN30" i="1"/>
  <c r="BR30" i="1"/>
  <c r="BV30" i="1"/>
  <c r="BZ30" i="1"/>
  <c r="CD30" i="1"/>
  <c r="CH30" i="1"/>
  <c r="CL30" i="1"/>
  <c r="B32" i="1"/>
  <c r="F32" i="1"/>
  <c r="J32" i="1"/>
  <c r="N32" i="1"/>
  <c r="R32" i="1"/>
  <c r="V32" i="1"/>
  <c r="Z32" i="1"/>
  <c r="AD32" i="1"/>
  <c r="AH32" i="1"/>
  <c r="AL32" i="1"/>
  <c r="AP32" i="1"/>
  <c r="AT32" i="1"/>
  <c r="AX32" i="1"/>
  <c r="BB32" i="1"/>
  <c r="BF32" i="1"/>
  <c r="BJ32" i="1"/>
  <c r="BN32" i="1"/>
  <c r="BR32" i="1"/>
  <c r="BV32" i="1"/>
  <c r="BZ32" i="1"/>
  <c r="CD32" i="1"/>
  <c r="CH32" i="1"/>
  <c r="CL32" i="1"/>
  <c r="B34" i="1"/>
  <c r="F34" i="1"/>
  <c r="J34" i="1"/>
  <c r="N34" i="1"/>
  <c r="R34" i="1"/>
  <c r="V34" i="1"/>
  <c r="Z34" i="1"/>
  <c r="AD34" i="1"/>
  <c r="AH34" i="1"/>
  <c r="AL34" i="1"/>
  <c r="AP34" i="1"/>
  <c r="AT34" i="1"/>
  <c r="AX34" i="1"/>
  <c r="BB34" i="1"/>
  <c r="BF34" i="1"/>
  <c r="BJ34" i="1"/>
  <c r="BN34" i="1"/>
  <c r="BR34" i="1"/>
  <c r="BV34" i="1"/>
  <c r="BZ34" i="1"/>
  <c r="CD34" i="1"/>
  <c r="CH34" i="1"/>
  <c r="CL34" i="1"/>
  <c r="C30" i="1"/>
  <c r="G30" i="1"/>
  <c r="K30" i="1"/>
  <c r="O30" i="1"/>
  <c r="S30" i="1"/>
  <c r="W30" i="1"/>
  <c r="AA30" i="1"/>
  <c r="AE30" i="1"/>
  <c r="AI30" i="1"/>
  <c r="AM30" i="1"/>
  <c r="AQ30" i="1"/>
  <c r="AU30" i="1"/>
  <c r="AY30" i="1"/>
  <c r="BC30" i="1"/>
  <c r="BG30" i="1"/>
  <c r="BK30" i="1"/>
  <c r="BO30" i="1"/>
  <c r="BS30" i="1"/>
  <c r="BW30" i="1"/>
  <c r="CA30" i="1"/>
  <c r="CE30" i="1"/>
  <c r="CI30" i="1"/>
  <c r="CM30" i="1"/>
  <c r="C32" i="1"/>
  <c r="G32" i="1"/>
  <c r="K32" i="1"/>
  <c r="O32" i="1"/>
  <c r="S32" i="1"/>
  <c r="W32" i="1"/>
  <c r="AA32" i="1"/>
  <c r="AE32" i="1"/>
  <c r="AI32" i="1"/>
  <c r="AM32" i="1"/>
  <c r="AQ32" i="1"/>
  <c r="AU32" i="1"/>
  <c r="AY32" i="1"/>
  <c r="BC32" i="1"/>
  <c r="BG32" i="1"/>
  <c r="BK32" i="1"/>
  <c r="BO32" i="1"/>
  <c r="BS32" i="1"/>
  <c r="BW32" i="1"/>
  <c r="CA32" i="1"/>
  <c r="CE32" i="1"/>
  <c r="CI32" i="1"/>
  <c r="CM32" i="1"/>
  <c r="C34" i="1"/>
  <c r="G34" i="1"/>
  <c r="K34" i="1"/>
  <c r="O34" i="1"/>
  <c r="S34" i="1"/>
  <c r="W34" i="1"/>
  <c r="AA34" i="1"/>
  <c r="AE34" i="1"/>
  <c r="AI34" i="1"/>
  <c r="AM34" i="1"/>
  <c r="AQ34" i="1"/>
  <c r="AU34" i="1"/>
  <c r="AY34" i="1"/>
  <c r="BC34" i="1"/>
  <c r="BG34" i="1"/>
  <c r="BK34" i="1"/>
  <c r="BO34" i="1"/>
  <c r="BS34" i="1"/>
  <c r="BW34" i="1"/>
  <c r="CA34" i="1"/>
  <c r="CE34" i="1"/>
  <c r="CI34" i="1"/>
  <c r="CM34" i="1"/>
</calcChain>
</file>

<file path=xl/sharedStrings.xml><?xml version="1.0" encoding="utf-8"?>
<sst xmlns="http://schemas.openxmlformats.org/spreadsheetml/2006/main" count="4643" uniqueCount="490">
  <si>
    <t>Table 1.12. National Income by Type of Income</t>
  </si>
  <si>
    <t>[Billions of dollars]</t>
  </si>
  <si>
    <t>Bureau of Economic Analysis</t>
  </si>
  <si>
    <t>Last Revised on: August 29, 2019 - Next Release Date September 26, 2019</t>
  </si>
  <si>
    <t>Line</t>
  </si>
  <si>
    <t xml:space="preserve">        National income</t>
  </si>
  <si>
    <t>Compensation of employees</t>
  </si>
  <si>
    <t xml:space="preserve">    Wages and salaries</t>
  </si>
  <si>
    <t xml:space="preserve">        Government</t>
  </si>
  <si>
    <t xml:space="preserve">        Other</t>
  </si>
  <si>
    <t xml:space="preserve">    Supplements to wages and salaries</t>
  </si>
  <si>
    <t xml:space="preserve">        Employer contributions for employee pension and insurance funds1</t>
  </si>
  <si>
    <t xml:space="preserve">        Employer contributions for government social insurance</t>
  </si>
  <si>
    <t>Proprietors' income with IVA and CCAdj</t>
  </si>
  <si>
    <t xml:space="preserve">    Farm</t>
  </si>
  <si>
    <t xml:space="preserve">    Nonfarm</t>
  </si>
  <si>
    <t>Rental income of persons with CCAdj</t>
  </si>
  <si>
    <t>Corporate profits with IVA and CCAdj</t>
  </si>
  <si>
    <t xml:space="preserve">    Taxes on corporate income</t>
  </si>
  <si>
    <t xml:space="preserve">    Profits after tax with IVA and CCAdj</t>
  </si>
  <si>
    <t xml:space="preserve">        Net dividends</t>
  </si>
  <si>
    <t xml:space="preserve">        Undistributed profits with IVA and CCAdj</t>
  </si>
  <si>
    <t>Net interest and miscellaneous payments</t>
  </si>
  <si>
    <t>Taxes on production and imports</t>
  </si>
  <si>
    <t>Less: Subsidies2</t>
  </si>
  <si>
    <t>Business current transfer payments (net)</t>
  </si>
  <si>
    <t xml:space="preserve">    To persons (net)</t>
  </si>
  <si>
    <t xml:space="preserve">    To government (net)</t>
  </si>
  <si>
    <t xml:space="preserve">    To the rest of the world (net)</t>
  </si>
  <si>
    <t>---</t>
  </si>
  <si>
    <t>Current surplus of government enterprises2</t>
  </si>
  <si>
    <t>Addenda for corporate cash flow:</t>
  </si>
  <si>
    <t xml:space="preserve">    Net cash flow with IVA</t>
  </si>
  <si>
    <t xml:space="preserve">        Consumption of fixed capital</t>
  </si>
  <si>
    <t xml:space="preserve">        Less: Capital transfers paid (net)</t>
  </si>
  <si>
    <t>Addenda:</t>
  </si>
  <si>
    <t xml:space="preserve">    Proprietors' income with IVA and CCAdj</t>
  </si>
  <si>
    <t xml:space="preserve">        Farm</t>
  </si>
  <si>
    <t xml:space="preserve">            Proprietors' income with IVA</t>
  </si>
  <si>
    <t xml:space="preserve">            Capital consumption adjustment</t>
  </si>
  <si>
    <t xml:space="preserve">        Nonfarm</t>
  </si>
  <si>
    <t xml:space="preserve">            Proprietors' income (without IVA and CCAdj)</t>
  </si>
  <si>
    <t xml:space="preserve">            Inventory valuation adjustment</t>
  </si>
  <si>
    <t xml:space="preserve">    Rental income of persons with CCAdj</t>
  </si>
  <si>
    <t xml:space="preserve">        Rental income of persons (without CCAdj)</t>
  </si>
  <si>
    <t xml:space="preserve">        Capital consumption adjustment</t>
  </si>
  <si>
    <t xml:space="preserve">    Corporate profits with IVA and CCAdj</t>
  </si>
  <si>
    <t xml:space="preserve">        Corporate profits with IVA</t>
  </si>
  <si>
    <t xml:space="preserve">            Profits before tax (without IVA and CCAdj)</t>
  </si>
  <si>
    <t xml:space="preserve">                Taxes on corporate income</t>
  </si>
  <si>
    <t xml:space="preserve">                Profits after tax (without IVA and CCAdj)</t>
  </si>
  <si>
    <t xml:space="preserve">                    Net dividends</t>
  </si>
  <si>
    <t xml:space="preserve">                    Undistributed profits (without IVA and CCAdj)</t>
  </si>
  <si>
    <t>Legend / Footnotes:</t>
  </si>
  <si>
    <t>IVA Inventory valuation adjustment</t>
  </si>
  <si>
    <t>CCAdj Capital consumption adjustment</t>
  </si>
  <si>
    <t>1. Includes actual employer contributions and actuarially imputed employer contributions to reflect benefits accrued by defined benefit pension plan participants through service to employers in the current period.</t>
  </si>
  <si>
    <t>2. Prior to 1959, subsidies (line 20) and the current surplus of government enterprises (line 25) are not shown separately; subsidies are presented net of the current surplus of government enterprises.</t>
  </si>
  <si>
    <t>(T-S)/GDP</t>
  </si>
  <si>
    <t>NMI/GDP</t>
  </si>
  <si>
    <t>IPP/GDP</t>
  </si>
  <si>
    <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</si>
  <si>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</si>
  <si>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</si>
  <si>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</si>
  <si>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</si>
  <si>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</si>
  <si>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</si>
  <si>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</si>
  <si>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</si>
  <si>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</si>
  <si>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</si>
  <si>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</si>
  <si>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</si>
  <si>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</si>
  <si>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</si>
  <si>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</si>
  <si>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</si>
  <si>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</si>
  <si>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</si>
  <si>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</si>
  <si>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</si>
  <si>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</si>
  <si>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</si>
  <si>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</si>
  <si>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</si>
  <si>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</si>
  <si>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</si>
  <si>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</si>
  <si>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</si>
  <si>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</si>
  <si>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</si>
  <si>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</si>
  <si>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</si>
  <si>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</si>
  <si>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</si>
  <si>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</si>
  <si>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</si>
  <si>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</si>
  <si>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</si>
  <si>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</si>
  <si>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</si>
  <si>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</si>
  <si>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</si>
  <si>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</si>
  <si>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</si>
  <si>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</si>
  <si>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</si>
  <si>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</si>
  <si>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</si>
  <si>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</si>
  <si>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</si>
  <si>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</si>
  <si>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</si>
  <si>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</si>
  <si>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</si>
  <si>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</si>
  <si>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</si>
  <si>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</si>
  <si>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</si>
  <si>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</si>
  <si>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</si>
  <si>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</si>
  <si>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</si>
  <si>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</si>
  <si>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</si>
  <si>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</si>
  <si>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</si>
  <si>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</si>
  <si>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</si>
  <si>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</si>
  <si>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</si>
  <si>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</si>
  <si>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</si>
  <si>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</si>
  <si>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</si>
  <si>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</si>
  <si>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</si>
  <si>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</si>
  <si>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</si>
  <si>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</si>
  <si>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</si>
  <si>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</si>
  <si>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</si>
  <si>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</si>
  <si>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</si>
  <si>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</si>
  <si>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</si>
  <si>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</si>
  <si>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</si>
  <si>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</si>
  <si>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</si>
  <si>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</si>
  <si>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</si>
  <si>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</si>
  <si>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</si>
  <si>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</si>
  <si>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</si>
  <si>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</si>
  <si>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</si>
  <si>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</si>
  <si>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</si>
  <si>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</si>
  <si>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</si>
  <si>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</si>
  <si>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</si>
  <si>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</si>
  <si>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</si>
  <si>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</si>
  <si>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</si>
  <si>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</si>
  <si>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</si>
  <si>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</si>
  <si>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</si>
  <si>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</si>
  <si>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</si>
  <si>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</si>
  <si>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</si>
  <si>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</si>
  <si>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</si>
  <si>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</si>
  <si>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</si>
  <si>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</si>
  <si>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</si>
  <si>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</si>
  <si>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</si>
  <si>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</si>
  <si>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</si>
  <si>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</si>
  <si>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</si>
  <si>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</si>
  <si>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</si>
  <si>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</si>
  <si>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</si>
  <si>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</si>
  <si>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</si>
  <si>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</si>
  <si>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</si>
  <si>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</si>
  <si>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</si>
  <si>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</si>
  <si>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Table 1.1.5. Gross Domestic Product</t>
  </si>
  <si>
    <t xml:space="preserve">        Gross domestic product</t>
  </si>
  <si>
    <t>Personal consumption expenditures</t>
  </si>
  <si>
    <t xml:space="preserve">    Goods</t>
  </si>
  <si>
    <t xml:space="preserve">        Durable goods</t>
  </si>
  <si>
    <t xml:space="preserve">        Nondurable goods</t>
  </si>
  <si>
    <t xml:space="preserve">    Services</t>
  </si>
  <si>
    <t>Gross private domestic investment</t>
  </si>
  <si>
    <t xml:space="preserve">    Fixed investment</t>
  </si>
  <si>
    <t xml:space="preserve">        Nonresidential</t>
  </si>
  <si>
    <t xml:space="preserve">            Structures</t>
  </si>
  <si>
    <t xml:space="preserve">            Equipment</t>
  </si>
  <si>
    <t xml:space="preserve">            Intellectual property products</t>
  </si>
  <si>
    <t xml:space="preserve">        Residential</t>
  </si>
  <si>
    <t xml:space="preserve">    Change in private inventories</t>
  </si>
  <si>
    <t>Net exports of goods and services</t>
  </si>
  <si>
    <t xml:space="preserve">    Exports</t>
  </si>
  <si>
    <t xml:space="preserve">        Goods</t>
  </si>
  <si>
    <t xml:space="preserve">        Services</t>
  </si>
  <si>
    <t xml:space="preserve">    Imports</t>
  </si>
  <si>
    <t>Government consumption expenditures and gross investment</t>
  </si>
  <si>
    <t xml:space="preserve">    Federal</t>
  </si>
  <si>
    <t xml:space="preserve">        National defense</t>
  </si>
  <si>
    <t xml:space="preserve">        Nondefense</t>
  </si>
  <si>
    <t xml:space="preserve">    State and local</t>
  </si>
  <si>
    <t>Table 5.2.5. Gross and Net Domestic Investment by Major Type</t>
  </si>
  <si>
    <t>Last Revised on: July 30, 2019</t>
  </si>
  <si>
    <t xml:space="preserve">            Gross domestic investment</t>
  </si>
  <si>
    <t xml:space="preserve">            Less: Consumption of fixed capital</t>
  </si>
  <si>
    <t xml:space="preserve">            Equals: Net domestic investment</t>
  </si>
  <si>
    <t>Less: Consumption of fixed capital</t>
  </si>
  <si>
    <t>Equals: Net private domestic investment</t>
  </si>
  <si>
    <t xml:space="preserve">    Less: Consumption of fixed capital</t>
  </si>
  <si>
    <t xml:space="preserve">    Equals: Net fixed investment</t>
  </si>
  <si>
    <t xml:space="preserve">        Less: Consumption of fixed capital</t>
  </si>
  <si>
    <t xml:space="preserve">        Equals: Net nonresidential</t>
  </si>
  <si>
    <t xml:space="preserve">            Equals: Net structures</t>
  </si>
  <si>
    <t xml:space="preserve">            Equals: Net equipment</t>
  </si>
  <si>
    <t xml:space="preserve">            Equals: Net intellectual property products</t>
  </si>
  <si>
    <t xml:space="preserve">        Equals: Net residential</t>
  </si>
  <si>
    <t>Gross government investment1</t>
  </si>
  <si>
    <t>Equals: Net government investment</t>
  </si>
  <si>
    <t xml:space="preserve">        Federal</t>
  </si>
  <si>
    <t xml:space="preserve">            National defense</t>
  </si>
  <si>
    <t xml:space="preserve">            Nondefense</t>
  </si>
  <si>
    <t xml:space="preserve">        State and local</t>
  </si>
  <si>
    <t xml:space="preserve">    Structures</t>
  </si>
  <si>
    <t xml:space="preserve">    Equals: Net structures</t>
  </si>
  <si>
    <t xml:space="preserve">            Federal</t>
  </si>
  <si>
    <t xml:space="preserve">                National defense</t>
  </si>
  <si>
    <t xml:space="preserve">                Nondefense</t>
  </si>
  <si>
    <t xml:space="preserve">            State and local</t>
  </si>
  <si>
    <t xml:space="preserve">    Equipment</t>
  </si>
  <si>
    <t xml:space="preserve">    Equals: Net equipment</t>
  </si>
  <si>
    <t xml:space="preserve">    Intellectual property products</t>
  </si>
  <si>
    <t xml:space="preserve">    Equals: Net intellectual property products</t>
  </si>
  <si>
    <t xml:space="preserve">    Gross domestic fixed investment</t>
  </si>
  <si>
    <t xml:space="preserve">    Equals: Net domestic fixed investment</t>
  </si>
  <si>
    <t>1. Gross government investment consists of general government and government enterprise expenditures for fixed assets; change in inventories is included in government consumption expenditures.</t>
  </si>
  <si>
    <t>50</t>
  </si>
  <si>
    <t>51</t>
  </si>
  <si>
    <t>52</t>
  </si>
  <si>
    <t>53</t>
  </si>
  <si>
    <t>54</t>
  </si>
  <si>
    <t>55</t>
  </si>
  <si>
    <t>56</t>
  </si>
  <si>
    <t>Ratios</t>
  </si>
  <si>
    <t>Naive</t>
  </si>
  <si>
    <t>Labour Share</t>
  </si>
  <si>
    <t>Column1</t>
  </si>
  <si>
    <t>Q1: SECULAR BEHAVIOUR OF THE LABOUR SHARE</t>
  </si>
  <si>
    <t>Q2: EFFECTS OF THE IPP CAPITALIZATION</t>
  </si>
  <si>
    <t>GDP - IPP</t>
  </si>
  <si>
    <t>LS Naive</t>
  </si>
  <si>
    <t>LS Adj TS</t>
  </si>
  <si>
    <t>LS Adj TS &amp; NMI</t>
  </si>
  <si>
    <t>Table 1.13. National Income by Sector, Legal Form of Organization, and Type of Income</t>
  </si>
  <si>
    <t xml:space="preserve">            National income</t>
  </si>
  <si>
    <t>Domestic business</t>
  </si>
  <si>
    <t xml:space="preserve">    Corporate business</t>
  </si>
  <si>
    <t xml:space="preserve">        Compensation of employees</t>
  </si>
  <si>
    <t xml:space="preserve">            Wages and salaries</t>
  </si>
  <si>
    <t xml:space="preserve">            Supplements to wages and salaries</t>
  </si>
  <si>
    <t xml:space="preserve">        Corporate profits with IVA and CCAdj</t>
  </si>
  <si>
    <t xml:space="preserve">        Net interest and miscellaneous payments</t>
  </si>
  <si>
    <t xml:space="preserve">        Taxes on production and imports less subsidies plus business current transfer payments</t>
  </si>
  <si>
    <t xml:space="preserve">    Noncorporate business</t>
  </si>
  <si>
    <t xml:space="preserve">        Proprietors' income with IVA and CCAdj</t>
  </si>
  <si>
    <t xml:space="preserve">        Rental income of persons with CCAdj</t>
  </si>
  <si>
    <t xml:space="preserve">        Net interest</t>
  </si>
  <si>
    <t xml:space="preserve">        Taxes on production and imports less subsidies plus business current transfer payments1</t>
  </si>
  <si>
    <t xml:space="preserve">        Current surplus of government enterprises1</t>
  </si>
  <si>
    <t xml:space="preserve">        Sole proprietorships and partnerships</t>
  </si>
  <si>
    <t xml:space="preserve">            Compensation of employees</t>
  </si>
  <si>
    <t xml:space="preserve">                Wages and salaries</t>
  </si>
  <si>
    <t xml:space="preserve">                Supplements to wages and salaries</t>
  </si>
  <si>
    <t xml:space="preserve">            Proprietors' income with IVA and CCAdj</t>
  </si>
  <si>
    <t xml:space="preserve">                Farm</t>
  </si>
  <si>
    <t xml:space="preserve">                Nonfarm</t>
  </si>
  <si>
    <t xml:space="preserve">            Net interest</t>
  </si>
  <si>
    <t xml:space="preserve">            Taxes on production and imports less subsidies plus business current transfer payments</t>
  </si>
  <si>
    <t xml:space="preserve">        Other private business</t>
  </si>
  <si>
    <t xml:space="preserve">            Rental income of persons with CCAdj</t>
  </si>
  <si>
    <t xml:space="preserve">        Government enterprises</t>
  </si>
  <si>
    <t xml:space="preserve">            Current surplus of government enterprises1</t>
  </si>
  <si>
    <t>Households and institutions</t>
  </si>
  <si>
    <t xml:space="preserve">    Households</t>
  </si>
  <si>
    <t xml:space="preserve">    Nonprofit institutions serving households</t>
  </si>
  <si>
    <t xml:space="preserve">        Rental income of persons</t>
  </si>
  <si>
    <t xml:space="preserve">        Taxes on production and imports</t>
  </si>
  <si>
    <t>General government</t>
  </si>
  <si>
    <t>57</t>
  </si>
  <si>
    <t xml:space="preserve">    Compensation of employees</t>
  </si>
  <si>
    <t>58</t>
  </si>
  <si>
    <t xml:space="preserve">        Wages and salaries</t>
  </si>
  <si>
    <t>59</t>
  </si>
  <si>
    <t xml:space="preserve">        Supplements to wages and salaries</t>
  </si>
  <si>
    <t>60</t>
  </si>
  <si>
    <t>Rest of the world</t>
  </si>
  <si>
    <t>61</t>
  </si>
  <si>
    <t>62</t>
  </si>
  <si>
    <t xml:space="preserve">    Corporate profits</t>
  </si>
  <si>
    <t>63</t>
  </si>
  <si>
    <t xml:space="preserve">    Net interest</t>
  </si>
  <si>
    <t xml:space="preserve">    Corporate business:</t>
  </si>
  <si>
    <t>64</t>
  </si>
  <si>
    <t>65</t>
  </si>
  <si>
    <t>66</t>
  </si>
  <si>
    <t>67</t>
  </si>
  <si>
    <t xml:space="preserve">    Sole proprietors and partnerships:</t>
  </si>
  <si>
    <t>68</t>
  </si>
  <si>
    <t>69</t>
  </si>
  <si>
    <t xml:space="preserve">            Farm proprietors' income with IVA and CCAdj</t>
  </si>
  <si>
    <t>70</t>
  </si>
  <si>
    <t xml:space="preserve">                Proprietors' income with IVA</t>
  </si>
  <si>
    <t>71</t>
  </si>
  <si>
    <t xml:space="preserve">                Capital consumption adjustment</t>
  </si>
  <si>
    <t>72</t>
  </si>
  <si>
    <t xml:space="preserve">            Nonfarm proprietors' income with IVA and CCAdj</t>
  </si>
  <si>
    <t>73</t>
  </si>
  <si>
    <t xml:space="preserve">                Proprietors' income (without IVA and CCAdj)</t>
  </si>
  <si>
    <t>74</t>
  </si>
  <si>
    <t xml:space="preserve">                Inventory valuation adjustment</t>
  </si>
  <si>
    <t>75</t>
  </si>
  <si>
    <t xml:space="preserve">    Other private business:</t>
  </si>
  <si>
    <t>76</t>
  </si>
  <si>
    <t>77</t>
  </si>
  <si>
    <t>78</t>
  </si>
  <si>
    <t>79</t>
  </si>
  <si>
    <t>80</t>
  </si>
  <si>
    <t xml:space="preserve">            Rental income of persons (without CCAdj)</t>
  </si>
  <si>
    <t>81</t>
  </si>
  <si>
    <t>1. Prior to 1959, the current surplus of government enterprises (lines 18 and 40) is not available separately, but is included in line 17, taxes on production and imports less subsidies plus business current transfer payments.</t>
  </si>
  <si>
    <t>Q3: CORPORATE LABOUR SHARE</t>
  </si>
  <si>
    <t xml:space="preserve"> </t>
  </si>
  <si>
    <t>(T-S)/GDP (C)</t>
  </si>
  <si>
    <t>Q4: RATE OF RETURN TO CAPITAL</t>
  </si>
  <si>
    <t>2008SNA</t>
  </si>
  <si>
    <t>Pre93SNA</t>
  </si>
  <si>
    <t>Table 1.1. Current-Cost Net Stock of Fixed Assets and Consumer Durable Goods</t>
  </si>
  <si>
    <t>[Billions of dollars; yearend estimates]</t>
  </si>
  <si>
    <t>Last Revised on: August 8, 2019</t>
  </si>
  <si>
    <t>Fixed assets and consumer durable goods</t>
  </si>
  <si>
    <t xml:space="preserve">  Fixed assets</t>
  </si>
  <si>
    <t xml:space="preserve">    Private</t>
  </si>
  <si>
    <t xml:space="preserve">      Nonresidential</t>
  </si>
  <si>
    <t xml:space="preserve">        Equipment</t>
  </si>
  <si>
    <t xml:space="preserve">        Structures</t>
  </si>
  <si>
    <t xml:space="preserve">        Intellectual property products</t>
  </si>
  <si>
    <t xml:space="preserve">      Residential</t>
  </si>
  <si>
    <t xml:space="preserve">    Government</t>
  </si>
  <si>
    <t xml:space="preserve">    Consumer durable goods</t>
  </si>
  <si>
    <t xml:space="preserve">  Private and government fixed assets</t>
  </si>
  <si>
    <t xml:space="preserve">  Government fixed assets</t>
  </si>
  <si>
    <t xml:space="preserve">    Gross national product</t>
  </si>
  <si>
    <t>Real GDP</t>
  </si>
  <si>
    <t>Table 6.2. Chain-type Quantity Indexes for Net Stock of Private Fixed Assets by Industry Group and Legal Form of Organization</t>
  </si>
  <si>
    <t>[Index numbers, 2012=100]</t>
  </si>
  <si>
    <t xml:space="preserve">        Private fixed assets</t>
  </si>
  <si>
    <t>By legal form of organization:</t>
  </si>
  <si>
    <t xml:space="preserve">  Corporate</t>
  </si>
  <si>
    <t xml:space="preserve">    Financial</t>
  </si>
  <si>
    <t xml:space="preserve">    Nonfinancial</t>
  </si>
  <si>
    <t xml:space="preserve">  Noncorporate</t>
  </si>
  <si>
    <t xml:space="preserve">    Sole proprietorships</t>
  </si>
  <si>
    <t xml:space="preserve">    Partnerships</t>
  </si>
  <si>
    <t xml:space="preserve">    Nonprofit institutions</t>
  </si>
  <si>
    <t xml:space="preserve">    Tax-exempt cooperatives</t>
  </si>
  <si>
    <t>For selected industry groups:</t>
  </si>
  <si>
    <t xml:space="preserve">  Farms</t>
  </si>
  <si>
    <t xml:space="preserve">  Manufacturing</t>
  </si>
  <si>
    <t xml:space="preserve">  Nonfarm nonmanufacturing (nonresidential fixed assets only)</t>
  </si>
  <si>
    <t>1925</t>
  </si>
  <si>
    <t>1926</t>
  </si>
  <si>
    <t>1927</t>
  </si>
  <si>
    <t>1928</t>
  </si>
  <si>
    <t>Table 7.2. Chain-Type Quantity Indexes for Net Stock of Government Fixed Assets</t>
  </si>
  <si>
    <t xml:space="preserve">        Government fixed assets 1</t>
  </si>
  <si>
    <t xml:space="preserve">          Equipment</t>
  </si>
  <si>
    <t xml:space="preserve">          Structures</t>
  </si>
  <si>
    <t xml:space="preserve">            Residential</t>
  </si>
  <si>
    <t xml:space="preserve">            Industrial 2</t>
  </si>
  <si>
    <t xml:space="preserve">            Office</t>
  </si>
  <si>
    <t xml:space="preserve">            Commercial</t>
  </si>
  <si>
    <t xml:space="preserve">            Health care</t>
  </si>
  <si>
    <t xml:space="preserve">            Educational</t>
  </si>
  <si>
    <t xml:space="preserve">            Public safety</t>
  </si>
  <si>
    <t xml:space="preserve">            Amusement and recreation</t>
  </si>
  <si>
    <t xml:space="preserve">            Transportation</t>
  </si>
  <si>
    <t xml:space="preserve">            Power</t>
  </si>
  <si>
    <t xml:space="preserve">            Highways and streets</t>
  </si>
  <si>
    <t xml:space="preserve">            Military facilities 3</t>
  </si>
  <si>
    <t xml:space="preserve">            Conservation and development</t>
  </si>
  <si>
    <t xml:space="preserve">            Other structures 4</t>
  </si>
  <si>
    <t xml:space="preserve">          Intellectual property products</t>
  </si>
  <si>
    <t xml:space="preserve">            Software</t>
  </si>
  <si>
    <t xml:space="preserve">            Research and development</t>
  </si>
  <si>
    <t>Federal</t>
  </si>
  <si>
    <t xml:space="preserve">  National defense</t>
  </si>
  <si>
    <t xml:space="preserve">      Aircraft</t>
  </si>
  <si>
    <t xml:space="preserve">      Missiles</t>
  </si>
  <si>
    <t xml:space="preserve">      Ships</t>
  </si>
  <si>
    <t xml:space="preserve">      Vehicles</t>
  </si>
  <si>
    <t xml:space="preserve">      Electronics</t>
  </si>
  <si>
    <t xml:space="preserve">      Other equipment</t>
  </si>
  <si>
    <t xml:space="preserve">      Buildings</t>
  </si>
  <si>
    <t xml:space="preserve">        Industrial</t>
  </si>
  <si>
    <t xml:space="preserve">      Military facilities 3</t>
  </si>
  <si>
    <t xml:space="preserve">      Software</t>
  </si>
  <si>
    <t xml:space="preserve">      Research and development</t>
  </si>
  <si>
    <t xml:space="preserve">  Nondefense</t>
  </si>
  <si>
    <t xml:space="preserve">      Office</t>
  </si>
  <si>
    <t xml:space="preserve">      Commercial</t>
  </si>
  <si>
    <t xml:space="preserve">      Health care</t>
  </si>
  <si>
    <t xml:space="preserve">      Educational</t>
  </si>
  <si>
    <t xml:space="preserve">      Public safety</t>
  </si>
  <si>
    <t xml:space="preserve">      Amusement and recreation</t>
  </si>
  <si>
    <t xml:space="preserve">      Transportation</t>
  </si>
  <si>
    <t xml:space="preserve">      Power</t>
  </si>
  <si>
    <t xml:space="preserve">      Highways and streets</t>
  </si>
  <si>
    <t xml:space="preserve">      Conservation and development</t>
  </si>
  <si>
    <t xml:space="preserve">      Other structures 4</t>
  </si>
  <si>
    <t>State and local</t>
  </si>
  <si>
    <t xml:space="preserve">  Equipment</t>
  </si>
  <si>
    <t xml:space="preserve">  Structures</t>
  </si>
  <si>
    <t xml:space="preserve">    Residential</t>
  </si>
  <si>
    <t xml:space="preserve">    Office</t>
  </si>
  <si>
    <t xml:space="preserve">    Commercial</t>
  </si>
  <si>
    <t xml:space="preserve">    Health care</t>
  </si>
  <si>
    <t xml:space="preserve">    Educational</t>
  </si>
  <si>
    <t xml:space="preserve">    Public safety</t>
  </si>
  <si>
    <t xml:space="preserve">    Amusement and recreation</t>
  </si>
  <si>
    <t xml:space="preserve">    Transportation</t>
  </si>
  <si>
    <t xml:space="preserve">    Power</t>
  </si>
  <si>
    <t xml:space="preserve">    Highways and streets</t>
  </si>
  <si>
    <t xml:space="preserve">    Sewer systems</t>
  </si>
  <si>
    <t xml:space="preserve">    Water systems</t>
  </si>
  <si>
    <t xml:space="preserve">    Conservation and development</t>
  </si>
  <si>
    <t xml:space="preserve">    Other structures 5</t>
  </si>
  <si>
    <t xml:space="preserve">  Intellectual property products</t>
  </si>
  <si>
    <t xml:space="preserve">    Software</t>
  </si>
  <si>
    <t xml:space="preserve">    Research and development</t>
  </si>
  <si>
    <t xml:space="preserve">  General government fixed assets</t>
  </si>
  <si>
    <t xml:space="preserve">  Government enterprise fixed assets</t>
  </si>
  <si>
    <t>82</t>
  </si>
  <si>
    <t>83</t>
  </si>
  <si>
    <t xml:space="preserve">  Government nonresidential fixed assets</t>
  </si>
  <si>
    <t>84</t>
  </si>
  <si>
    <t>85</t>
  </si>
  <si>
    <t>86</t>
  </si>
  <si>
    <t xml:space="preserve">      Federal</t>
  </si>
  <si>
    <t>87</t>
  </si>
  <si>
    <t>88</t>
  </si>
  <si>
    <t>89</t>
  </si>
  <si>
    <t xml:space="preserve">      State and local</t>
  </si>
  <si>
    <t>90</t>
  </si>
  <si>
    <t>1. Consists of the fixed assets of general government and government enterprises.</t>
  </si>
  <si>
    <t>2. Due to a reclassification of underlying source data, "Industrial Buildings" for years 1987-1996 includes both defense-related and nondefense facilities, while "Industrial Structures," for years 1997 forward includes only defense-related facilities.  For years 1997 forward, nondefense industrial facilities fall under several categories of nondefense structures.</t>
  </si>
  <si>
    <t>3. Consists of Department of defense structures, except family housing.</t>
  </si>
  <si>
    <t>4. Consists of lodging, religious, communication, sewage and waste disposal, water supply structures, and manufacturing.</t>
  </si>
  <si>
    <t>5. Consists of lodging, communication, and manufacturing.</t>
  </si>
  <si>
    <t>Real K</t>
  </si>
  <si>
    <t>Table 1.1.9. Implicit Price Deflators for Gross Domestic Product</t>
  </si>
  <si>
    <t>Addendum:</t>
  </si>
  <si>
    <t>Real rk</t>
  </si>
  <si>
    <t>Adjusted T-S</t>
  </si>
  <si>
    <t>Adjusted TS &amp; NMI</t>
  </si>
  <si>
    <t>Rate of return (SNA 2008)</t>
  </si>
  <si>
    <t>Rate of return (SNA 1993)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</si>
</sst>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0"/>
      <name val="Arial"/>
    </font>
    <font>
      <b/>
      <sz val="10"/>
      <color indexed="9"/>
      <name val="Arial"/>
    </font>
    <font>
      <b/>
      <sz val="14"/>
      <name val="Arial"/>
    </font>
    <font>
      <sz val="13"/>
      <name val="Arial"/>
    </font>
    <font>
      <b/>
      <sz val="10"/>
      <name val="Arial"/>
    </font>
    <font>
      <i/>
      <sz val="10"/>
      <name val="Arial"/>
    </font>
    <font>
      <b/>
      <i/>
      <sz val="15"/>
      <name val="Arial"/>
    </font>
    <font>
      <sz val="10"/>
      <name val="Arial"/>
      <family val="2"/>
    </font>
  </fonts>
  <fills count="5">
    <fill>
      <patternFill patternType="none"/>
    </fill>
    <fill>
      <patternFill patternType="gray125"/>
    </fill>
    <fill>
      <patternFill patternType="solid">
        <fgColor indexed="56"/>
        <bgColor indexed="23"/>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indexed="9"/>
      </left>
      <right style="thin">
        <color indexed="9"/>
      </right>
      <top style="thin">
        <color indexed="9"/>
      </top>
      <bottom style="thin">
        <color indexed="9"/>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0" fontId="3" fillId="0" borderId="0"/>
    <xf numFmtId="0" fontId="10" fillId="0" borderId="0"/>
  </cellStyleXfs>
  <cellXfs count="39">
    <xf numFmtId="0" fontId="0" fillId="0" borderId="0" xfId="0"/>
    <xf numFmtId="0" fontId="3" fillId="0" borderId="0" xfId="1"/>
    <xf numFmtId="0" fontId="7" fillId="0" borderId="0" xfId="1" applyFont="1"/>
    <xf numFmtId="0" fontId="3" fillId="0" borderId="0" xfId="1"/>
    <xf numFmtId="0" fontId="7" fillId="0" borderId="0" xfId="1" applyFont="1"/>
    <xf numFmtId="0" fontId="3" fillId="0" borderId="0" xfId="1"/>
    <xf numFmtId="0" fontId="7" fillId="0" borderId="0" xfId="1" applyFont="1"/>
    <xf numFmtId="0" fontId="0" fillId="4" borderId="2" xfId="0" applyFont="1" applyFill="1" applyBorder="1"/>
    <xf numFmtId="0" fontId="0" fillId="0" borderId="2" xfId="0" applyFont="1" applyBorder="1"/>
    <xf numFmtId="0" fontId="1" fillId="3" borderId="3" xfId="0" applyFont="1" applyFill="1" applyBorder="1"/>
    <xf numFmtId="0" fontId="0" fillId="4" borderId="4" xfId="0" applyFont="1" applyFill="1" applyBorder="1"/>
    <xf numFmtId="0" fontId="2" fillId="0" borderId="0" xfId="0" applyFont="1"/>
    <xf numFmtId="0" fontId="0" fillId="0" borderId="0" xfId="0" applyNumberFormat="1"/>
    <xf numFmtId="0" fontId="0" fillId="0" borderId="0" xfId="0" applyFill="1"/>
    <xf numFmtId="0" fontId="0" fillId="0" borderId="2" xfId="0" applyFont="1" applyFill="1" applyBorder="1"/>
    <xf numFmtId="0" fontId="0" fillId="0" borderId="4" xfId="0" applyFont="1" applyFill="1" applyBorder="1"/>
    <xf numFmtId="0" fontId="1" fillId="0" borderId="3" xfId="0" applyNumberFormat="1" applyFont="1" applyFill="1" applyBorder="1"/>
    <xf numFmtId="0" fontId="3" fillId="0" borderId="0" xfId="1"/>
    <xf numFmtId="0" fontId="7" fillId="0" borderId="0" xfId="1" applyFont="1"/>
    <xf numFmtId="0" fontId="1" fillId="3" borderId="2" xfId="0" applyFont="1" applyFill="1" applyBorder="1"/>
    <xf numFmtId="0" fontId="1" fillId="3" borderId="5" xfId="0" applyFont="1" applyFill="1" applyBorder="1"/>
    <xf numFmtId="0" fontId="0" fillId="4" borderId="6" xfId="0" applyFont="1" applyFill="1" applyBorder="1"/>
    <xf numFmtId="0" fontId="0" fillId="0" borderId="6" xfId="0" applyFont="1" applyBorder="1"/>
    <xf numFmtId="0" fontId="3" fillId="0" borderId="0" xfId="1"/>
    <xf numFmtId="0" fontId="7" fillId="0" borderId="0" xfId="1" applyFont="1"/>
    <xf numFmtId="0" fontId="3" fillId="0" borderId="0" xfId="1"/>
    <xf numFmtId="0" fontId="7" fillId="0" borderId="0" xfId="1" applyFont="1"/>
    <xf numFmtId="0" fontId="3" fillId="0" borderId="0" xfId="1"/>
    <xf numFmtId="0" fontId="7" fillId="0" borderId="0" xfId="1" applyFont="1"/>
    <xf numFmtId="0" fontId="3" fillId="0" borderId="0" xfId="1"/>
    <xf numFmtId="0" fontId="7" fillId="0" borderId="0" xfId="1" applyFont="1"/>
    <xf numFmtId="0" fontId="4" fillId="2" borderId="1" xfId="1" applyFont="1" applyFill="1" applyBorder="1" applyAlignment="1">
      <alignment horizontal="center"/>
    </xf>
    <xf numFmtId="0" fontId="5" fillId="0" borderId="0" xfId="1" applyFont="1"/>
    <xf numFmtId="0" fontId="3" fillId="0" borderId="0" xfId="1"/>
    <xf numFmtId="0" fontId="6" fillId="0" borderId="0" xfId="1" applyFont="1"/>
    <xf numFmtId="0" fontId="8" fillId="0" borderId="0" xfId="1" applyFont="1" applyAlignment="1">
      <alignment wrapText="1"/>
    </xf>
    <xf numFmtId="0" fontId="9" fillId="0" borderId="0" xfId="1" applyFont="1" applyAlignment="1">
      <alignment wrapText="1"/>
    </xf>
    <xf numFmtId="0" fontId="3" fillId="0" borderId="0" xfId="1"/>
    <xf numFmtId="0" fontId="7" fillId="0" borderId="0" xfId="1" applyFont="1"/>
  </cellXfs>
  <cellStyles count="3">
    <cellStyle name="Normal" xfId="0" builtinId="0"/>
    <cellStyle name="Normal 2" xfId="1" xr:uid="{A8BF9EEC-E0A4-4907-B55A-95390783CEBD}"/>
    <cellStyle name="Normal 3" xfId="2" xr:uid="{44662DA5-F711-4A05-A67E-E1CA41944FD2}"/>
  </cellStyles>
  <dxfs count="27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Ratios</a:t>
            </a:r>
            <a:r>
              <a:rPr lang="en-GB" baseline="0"/>
              <a:t> over GDP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'HW1'!$A$4</c:f>
              <c:strCache>
                <c:ptCount val="1"/>
                <c:pt idx="0">
                  <c:v>(T-S)/GDP</c:v>
                </c:pt>
              </c:strCache>
            </c:strRef>
          </c:tx>
          <c:spPr>
            <a:ln w="28575" cap="rnd">
              <a:solidFill>
                <a:schemeClr val="accent1"/>
              </a:solidFill>
              <a:round/>
            </a:ln>
            <a:effectLst/>
          </c:spPr>
          <c:marker>
            <c:symbol val="none"/>
          </c:marker>
          <c:cat>
            <c:strRef>
              <c:f>'HW1'!$B$3:$CM$3</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'HW1'!$B$4:$CM$4</c:f>
              <c:numCache>
                <c:formatCode>General</c:formatCode>
                <c:ptCount val="90"/>
                <c:pt idx="0">
                  <c:v>6.5009560229445512E-2</c:v>
                </c:pt>
                <c:pt idx="1">
                  <c:v>7.4837310195227769E-2</c:v>
                </c:pt>
                <c:pt idx="2">
                  <c:v>8.5271317829457363E-2</c:v>
                </c:pt>
                <c:pt idx="3">
                  <c:v>0.1092436974789916</c:v>
                </c:pt>
                <c:pt idx="4">
                  <c:v>0.11713286713286714</c:v>
                </c:pt>
                <c:pt idx="5">
                  <c:v>0.1062874251497006</c:v>
                </c:pt>
                <c:pt idx="6">
                  <c:v>9.9730458221024262E-2</c:v>
                </c:pt>
                <c:pt idx="7">
                  <c:v>9.6698113207547162E-2</c:v>
                </c:pt>
                <c:pt idx="8">
                  <c:v>9.2473118279569888E-2</c:v>
                </c:pt>
                <c:pt idx="9">
                  <c:v>9.6109839816933634E-2</c:v>
                </c:pt>
                <c:pt idx="10">
                  <c:v>8.8865096359743018E-2</c:v>
                </c:pt>
                <c:pt idx="11">
                  <c:v>8.8435374149659879E-2</c:v>
                </c:pt>
                <c:pt idx="12">
                  <c:v>8.1979891724671294E-2</c:v>
                </c:pt>
                <c:pt idx="13">
                  <c:v>6.6265060240963861E-2</c:v>
                </c:pt>
                <c:pt idx="14">
                  <c:v>5.8099458394879372E-2</c:v>
                </c:pt>
                <c:pt idx="15">
                  <c:v>5.6595365418894823E-2</c:v>
                </c:pt>
                <c:pt idx="16">
                  <c:v>6.1403508771929821E-2</c:v>
                </c:pt>
                <c:pt idx="17">
                  <c:v>6.7692307692307691E-2</c:v>
                </c:pt>
                <c:pt idx="18">
                  <c:v>7.091346153846155E-2</c:v>
                </c:pt>
                <c:pt idx="19">
                  <c:v>6.9945355191256831E-2</c:v>
                </c:pt>
                <c:pt idx="20">
                  <c:v>7.4862385321100913E-2</c:v>
                </c:pt>
                <c:pt idx="21">
                  <c:v>7.4049366244162765E-2</c:v>
                </c:pt>
                <c:pt idx="22">
                  <c:v>6.8319400403574523E-2</c:v>
                </c:pt>
                <c:pt idx="23">
                  <c:v>7.1603593792540152E-2</c:v>
                </c:pt>
                <c:pt idx="24">
                  <c:v>7.3484069886947584E-2</c:v>
                </c:pt>
                <c:pt idx="25">
                  <c:v>7.3239436619718309E-2</c:v>
                </c:pt>
                <c:pt idx="26">
                  <c:v>7.3560517038777903E-2</c:v>
                </c:pt>
                <c:pt idx="27">
                  <c:v>7.4543836226079227E-2</c:v>
                </c:pt>
                <c:pt idx="28">
                  <c:v>7.4894514767932491E-2</c:v>
                </c:pt>
                <c:pt idx="29">
                  <c:v>7.5436408977556116E-2</c:v>
                </c:pt>
                <c:pt idx="30">
                  <c:v>7.6672417097949003E-2</c:v>
                </c:pt>
                <c:pt idx="31">
                  <c:v>8.0014749262536877E-2</c:v>
                </c:pt>
                <c:pt idx="32">
                  <c:v>8.0042689434364989E-2</c:v>
                </c:pt>
                <c:pt idx="33">
                  <c:v>7.9648948501407524E-2</c:v>
                </c:pt>
                <c:pt idx="34">
                  <c:v>8.0313725490196067E-2</c:v>
                </c:pt>
                <c:pt idx="35">
                  <c:v>7.9766252739225704E-2</c:v>
                </c:pt>
                <c:pt idx="36">
                  <c:v>7.7731375454667934E-2</c:v>
                </c:pt>
                <c:pt idx="37">
                  <c:v>7.2903860339316451E-2</c:v>
                </c:pt>
                <c:pt idx="38">
                  <c:v>7.4534883720930242E-2</c:v>
                </c:pt>
                <c:pt idx="39">
                  <c:v>7.6751355373657917E-2</c:v>
                </c:pt>
                <c:pt idx="40">
                  <c:v>7.8026729559748431E-2</c:v>
                </c:pt>
                <c:pt idx="41">
                  <c:v>8.0685735581850382E-2</c:v>
                </c:pt>
                <c:pt idx="42">
                  <c:v>8.2238818782728124E-2</c:v>
                </c:pt>
                <c:pt idx="43">
                  <c:v>7.9196309905402246E-2</c:v>
                </c:pt>
                <c:pt idx="44">
                  <c:v>7.857443524624666E-2</c:v>
                </c:pt>
                <c:pt idx="45">
                  <c:v>7.8695314522391924E-2</c:v>
                </c:pt>
                <c:pt idx="46">
                  <c:v>7.7630719924031102E-2</c:v>
                </c:pt>
                <c:pt idx="47">
                  <c:v>7.5424362122344407E-2</c:v>
                </c:pt>
                <c:pt idx="48">
                  <c:v>7.3301950235373226E-2</c:v>
                </c:pt>
                <c:pt idx="49">
                  <c:v>6.888926688212281E-2</c:v>
                </c:pt>
                <c:pt idx="50">
                  <c:v>6.5314200890648183E-2</c:v>
                </c:pt>
                <c:pt idx="51">
                  <c:v>6.6671333076680772E-2</c:v>
                </c:pt>
                <c:pt idx="52">
                  <c:v>6.987839101964452E-2</c:v>
                </c:pt>
                <c:pt idx="53">
                  <c:v>6.7557868293558226E-2</c:v>
                </c:pt>
                <c:pt idx="54">
                  <c:v>6.6593285635663177E-2</c:v>
                </c:pt>
                <c:pt idx="55">
                  <c:v>6.6549435308103824E-2</c:v>
                </c:pt>
                <c:pt idx="56">
                  <c:v>6.6075132519013605E-2</c:v>
                </c:pt>
                <c:pt idx="57">
                  <c:v>6.5180365097388407E-2</c:v>
                </c:pt>
                <c:pt idx="58">
                  <c:v>6.5332015159004775E-2</c:v>
                </c:pt>
                <c:pt idx="59">
                  <c:v>6.5884959132228249E-2</c:v>
                </c:pt>
                <c:pt idx="60">
                  <c:v>6.5850113442994893E-2</c:v>
                </c:pt>
                <c:pt idx="61">
                  <c:v>6.6743807751001985E-2</c:v>
                </c:pt>
                <c:pt idx="62">
                  <c:v>6.9761777171530176E-2</c:v>
                </c:pt>
                <c:pt idx="63">
                  <c:v>6.9521341042590057E-2</c:v>
                </c:pt>
                <c:pt idx="64">
                  <c:v>6.8002216195725079E-2</c:v>
                </c:pt>
                <c:pt idx="65">
                  <c:v>7.0356241080250306E-2</c:v>
                </c:pt>
                <c:pt idx="66">
                  <c:v>6.8471275050067421E-2</c:v>
                </c:pt>
                <c:pt idx="67">
                  <c:v>6.758246522401555E-2</c:v>
                </c:pt>
                <c:pt idx="68">
                  <c:v>6.7361499720201459E-2</c:v>
                </c:pt>
                <c:pt idx="69">
                  <c:v>6.654676258992806E-2</c:v>
                </c:pt>
                <c:pt idx="70">
                  <c:v>6.524967032510616E-2</c:v>
                </c:pt>
                <c:pt idx="71">
                  <c:v>6.4648908049901005E-2</c:v>
                </c:pt>
                <c:pt idx="72">
                  <c:v>6.3221758112986456E-2</c:v>
                </c:pt>
                <c:pt idx="73">
                  <c:v>6.5707179693500609E-2</c:v>
                </c:pt>
                <c:pt idx="74">
                  <c:v>6.6022586444642262E-2</c:v>
                </c:pt>
                <c:pt idx="75">
                  <c:v>6.7276910354765546E-2</c:v>
                </c:pt>
                <c:pt idx="76">
                  <c:v>6.7617323535277607E-2</c:v>
                </c:pt>
                <c:pt idx="77">
                  <c:v>6.844208301362327E-2</c:v>
                </c:pt>
                <c:pt idx="78">
                  <c:v>6.7963381977456244E-2</c:v>
                </c:pt>
                <c:pt idx="79">
                  <c:v>6.7770920558969064E-2</c:v>
                </c:pt>
                <c:pt idx="80">
                  <c:v>6.7029324031587179E-2</c:v>
                </c:pt>
                <c:pt idx="81">
                  <c:v>6.7188719392213228E-2</c:v>
                </c:pt>
                <c:pt idx="82">
                  <c:v>6.7150927129309132E-2</c:v>
                </c:pt>
                <c:pt idx="83">
                  <c:v>6.6561708958449095E-2</c:v>
                </c:pt>
                <c:pt idx="84">
                  <c:v>6.7262837431262615E-2</c:v>
                </c:pt>
                <c:pt idx="85">
                  <c:v>6.7477592099182429E-2</c:v>
                </c:pt>
                <c:pt idx="86">
                  <c:v>6.6930775646371982E-2</c:v>
                </c:pt>
                <c:pt idx="87">
                  <c:v>6.6844776916911569E-2</c:v>
                </c:pt>
                <c:pt idx="88">
                  <c:v>6.6774593481357003E-2</c:v>
                </c:pt>
                <c:pt idx="89">
                  <c:v>6.6928406915384681E-2</c:v>
                </c:pt>
              </c:numCache>
            </c:numRef>
          </c:val>
          <c:smooth val="0"/>
          <c:extLst>
            <c:ext xmlns:c16="http://schemas.microsoft.com/office/drawing/2014/chart" uri="{C3380CC4-5D6E-409C-BE32-E72D297353CC}">
              <c16:uniqueId val="{00000000-46E5-4D78-A3A1-E4729D2FAA30}"/>
            </c:ext>
          </c:extLst>
        </c:ser>
        <c:ser>
          <c:idx val="1"/>
          <c:order val="1"/>
          <c:tx>
            <c:strRef>
              <c:f>'HW1'!$A$5</c:f>
              <c:strCache>
                <c:ptCount val="1"/>
                <c:pt idx="0">
                  <c:v>NMI/GDP</c:v>
                </c:pt>
              </c:strCache>
            </c:strRef>
          </c:tx>
          <c:spPr>
            <a:ln w="28575" cap="rnd">
              <a:solidFill>
                <a:schemeClr val="accent2"/>
              </a:solidFill>
              <a:round/>
            </a:ln>
            <a:effectLst/>
          </c:spPr>
          <c:marker>
            <c:symbol val="none"/>
          </c:marker>
          <c:cat>
            <c:strRef>
              <c:f>'HW1'!$B$3:$CM$3</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'HW1'!$B$5:$CM$5</c:f>
              <c:numCache>
                <c:formatCode>General</c:formatCode>
                <c:ptCount val="90"/>
                <c:pt idx="0">
                  <c:v>0.13384321223709369</c:v>
                </c:pt>
                <c:pt idx="1">
                  <c:v>0.11822125813449023</c:v>
                </c:pt>
                <c:pt idx="2">
                  <c:v>0.10723514211886305</c:v>
                </c:pt>
                <c:pt idx="3">
                  <c:v>8.4033613445378158E-2</c:v>
                </c:pt>
                <c:pt idx="4">
                  <c:v>9.2657342657342656E-2</c:v>
                </c:pt>
                <c:pt idx="5">
                  <c:v>0.10479041916167665</c:v>
                </c:pt>
                <c:pt idx="6">
                  <c:v>0.13611859838274931</c:v>
                </c:pt>
                <c:pt idx="7">
                  <c:v>0.12264150943396228</c:v>
                </c:pt>
                <c:pt idx="8">
                  <c:v>0.13440860215053763</c:v>
                </c:pt>
                <c:pt idx="9">
                  <c:v>0.12128146453089243</c:v>
                </c:pt>
                <c:pt idx="10">
                  <c:v>0.11884368308351177</c:v>
                </c:pt>
                <c:pt idx="11">
                  <c:v>0.11856171039844508</c:v>
                </c:pt>
                <c:pt idx="12">
                  <c:v>0.12915699922660479</c:v>
                </c:pt>
                <c:pt idx="13">
                  <c:v>0.14036144578313253</c:v>
                </c:pt>
                <c:pt idx="14">
                  <c:v>0.13884785819793205</c:v>
                </c:pt>
                <c:pt idx="15">
                  <c:v>0.1305704099821747</c:v>
                </c:pt>
                <c:pt idx="16">
                  <c:v>0.13508771929824562</c:v>
                </c:pt>
                <c:pt idx="17">
                  <c:v>0.15692307692307694</c:v>
                </c:pt>
                <c:pt idx="18">
                  <c:v>0.13862179487179488</c:v>
                </c:pt>
                <c:pt idx="19">
                  <c:v>0.14316939890710381</c:v>
                </c:pt>
                <c:pt idx="20">
                  <c:v>0.12733944954128443</c:v>
                </c:pt>
                <c:pt idx="21">
                  <c:v>0.12508338892595064</c:v>
                </c:pt>
                <c:pt idx="22">
                  <c:v>0.12280196021908332</c:v>
                </c:pt>
                <c:pt idx="23">
                  <c:v>0.11707051456575006</c:v>
                </c:pt>
                <c:pt idx="24">
                  <c:v>0.10791366906474821</c:v>
                </c:pt>
                <c:pt idx="25">
                  <c:v>0.10832266325224071</c:v>
                </c:pt>
                <c:pt idx="26">
                  <c:v>0.10411280846063455</c:v>
                </c:pt>
                <c:pt idx="27">
                  <c:v>0.10191366266132622</c:v>
                </c:pt>
                <c:pt idx="28">
                  <c:v>0.10084388185654009</c:v>
                </c:pt>
                <c:pt idx="29">
                  <c:v>0.10432252701579385</c:v>
                </c:pt>
                <c:pt idx="30">
                  <c:v>9.6415564500670875E-2</c:v>
                </c:pt>
                <c:pt idx="31">
                  <c:v>9.3289085545722725E-2</c:v>
                </c:pt>
                <c:pt idx="32">
                  <c:v>9.4628246175738173E-2</c:v>
                </c:pt>
                <c:pt idx="33">
                  <c:v>9.1405861897665183E-2</c:v>
                </c:pt>
                <c:pt idx="34">
                  <c:v>8.847058823529412E-2</c:v>
                </c:pt>
                <c:pt idx="35">
                  <c:v>8.6340394448502555E-2</c:v>
                </c:pt>
                <c:pt idx="36">
                  <c:v>8.5814360770577941E-2</c:v>
                </c:pt>
                <c:pt idx="37">
                  <c:v>8.3476764199655773E-2</c:v>
                </c:pt>
                <c:pt idx="38">
                  <c:v>8.0813953488372087E-2</c:v>
                </c:pt>
                <c:pt idx="39">
                  <c:v>7.8452216434569996E-2</c:v>
                </c:pt>
                <c:pt idx="40">
                  <c:v>7.5668238993710696E-2</c:v>
                </c:pt>
                <c:pt idx="41">
                  <c:v>7.2486723190161181E-2</c:v>
                </c:pt>
                <c:pt idx="42">
                  <c:v>7.2023349643746237E-2</c:v>
                </c:pt>
                <c:pt idx="43">
                  <c:v>7.4349151747322331E-2</c:v>
                </c:pt>
                <c:pt idx="44">
                  <c:v>7.8925213975024555E-2</c:v>
                </c:pt>
                <c:pt idx="45">
                  <c:v>7.261195961687808E-2</c:v>
                </c:pt>
                <c:pt idx="46">
                  <c:v>7.0152531307495991E-2</c:v>
                </c:pt>
                <c:pt idx="47">
                  <c:v>6.9926337141027001E-2</c:v>
                </c:pt>
                <c:pt idx="48">
                  <c:v>6.9411086559707943E-2</c:v>
                </c:pt>
                <c:pt idx="49">
                  <c:v>7.059023643476782E-2</c:v>
                </c:pt>
                <c:pt idx="50">
                  <c:v>6.8283028203859467E-2</c:v>
                </c:pt>
                <c:pt idx="51">
                  <c:v>6.0056696881671499E-2</c:v>
                </c:pt>
                <c:pt idx="52">
                  <c:v>5.6033676333021511E-2</c:v>
                </c:pt>
                <c:pt idx="53">
                  <c:v>5.1199234403971526E-2</c:v>
                </c:pt>
                <c:pt idx="54">
                  <c:v>5.1265822784810129E-2</c:v>
                </c:pt>
                <c:pt idx="55">
                  <c:v>5.6518723994452146E-2</c:v>
                </c:pt>
                <c:pt idx="56">
                  <c:v>5.5565798571099327E-2</c:v>
                </c:pt>
                <c:pt idx="57">
                  <c:v>5.600925845051969E-2</c:v>
                </c:pt>
                <c:pt idx="58">
                  <c:v>5.9008897676717749E-2</c:v>
                </c:pt>
                <c:pt idx="59">
                  <c:v>6.2161026659537093E-2</c:v>
                </c:pt>
                <c:pt idx="60">
                  <c:v>6.0461571185479297E-2</c:v>
                </c:pt>
                <c:pt idx="61">
                  <c:v>5.9230936928778649E-2</c:v>
                </c:pt>
                <c:pt idx="62">
                  <c:v>5.7517740861629391E-2</c:v>
                </c:pt>
                <c:pt idx="63">
                  <c:v>6.1377543978037817E-2</c:v>
                </c:pt>
                <c:pt idx="64">
                  <c:v>6.2403405942903799E-2</c:v>
                </c:pt>
                <c:pt idx="65">
                  <c:v>6.2657810956197171E-2</c:v>
                </c:pt>
                <c:pt idx="66">
                  <c:v>6.2986766496066604E-2</c:v>
                </c:pt>
                <c:pt idx="67">
                  <c:v>6.7359502545490571E-2</c:v>
                </c:pt>
                <c:pt idx="68">
                  <c:v>6.8084312628240995E-2</c:v>
                </c:pt>
                <c:pt idx="69">
                  <c:v>7.0640420179194086E-2</c:v>
                </c:pt>
                <c:pt idx="70">
                  <c:v>7.2310423956721728E-2</c:v>
                </c:pt>
                <c:pt idx="71">
                  <c:v>7.3534719038654744E-2</c:v>
                </c:pt>
                <c:pt idx="72">
                  <c:v>7.8531062768149085E-2</c:v>
                </c:pt>
                <c:pt idx="73">
                  <c:v>7.9532570132767641E-2</c:v>
                </c:pt>
                <c:pt idx="74">
                  <c:v>7.8275819936813804E-2</c:v>
                </c:pt>
                <c:pt idx="75">
                  <c:v>7.8764010905786122E-2</c:v>
                </c:pt>
                <c:pt idx="76">
                  <c:v>7.5019560314806E-2</c:v>
                </c:pt>
                <c:pt idx="77">
                  <c:v>7.5977588927656242E-2</c:v>
                </c:pt>
                <c:pt idx="78">
                  <c:v>6.8779883613919277E-2</c:v>
                </c:pt>
                <c:pt idx="79">
                  <c:v>6.5310477951171772E-2</c:v>
                </c:pt>
                <c:pt idx="80">
                  <c:v>6.4953041407996459E-2</c:v>
                </c:pt>
                <c:pt idx="81">
                  <c:v>7.3952281534941738E-2</c:v>
                </c:pt>
                <c:pt idx="82">
                  <c:v>7.9092301159394182E-2</c:v>
                </c:pt>
                <c:pt idx="83">
                  <c:v>8.3182070753843304E-2</c:v>
                </c:pt>
                <c:pt idx="84">
                  <c:v>8.3622779998689292E-2</c:v>
                </c:pt>
                <c:pt idx="85">
                  <c:v>8.2596863179154809E-2</c:v>
                </c:pt>
                <c:pt idx="86">
                  <c:v>7.8036521662789168E-2</c:v>
                </c:pt>
                <c:pt idx="87">
                  <c:v>7.6072668982099925E-2</c:v>
                </c:pt>
                <c:pt idx="88">
                  <c:v>7.7779030093138107E-2</c:v>
                </c:pt>
                <c:pt idx="89">
                  <c:v>7.7200415933761576E-2</c:v>
                </c:pt>
              </c:numCache>
            </c:numRef>
          </c:val>
          <c:smooth val="0"/>
          <c:extLst>
            <c:ext xmlns:c16="http://schemas.microsoft.com/office/drawing/2014/chart" uri="{C3380CC4-5D6E-409C-BE32-E72D297353CC}">
              <c16:uniqueId val="{00000000-E334-4109-B5C2-F6DAB4D68DD2}"/>
            </c:ext>
          </c:extLst>
        </c:ser>
        <c:ser>
          <c:idx val="2"/>
          <c:order val="2"/>
          <c:tx>
            <c:strRef>
              <c:f>'HW1'!$A$6</c:f>
              <c:strCache>
                <c:ptCount val="1"/>
                <c:pt idx="0">
                  <c:v>IPP/GDP</c:v>
                </c:pt>
              </c:strCache>
            </c:strRef>
          </c:tx>
          <c:spPr>
            <a:ln w="28575" cap="rnd">
              <a:solidFill>
                <a:schemeClr val="accent3"/>
              </a:solidFill>
              <a:round/>
            </a:ln>
            <a:effectLst/>
          </c:spPr>
          <c:marker>
            <c:symbol val="none"/>
          </c:marker>
          <c:cat>
            <c:strRef>
              <c:f>'HW1'!$B$3:$CM$3</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'HW1'!$B$6:$CM$6</c:f>
              <c:numCache>
                <c:formatCode>General</c:formatCode>
                <c:ptCount val="90"/>
                <c:pt idx="0">
                  <c:v>5.7361376673040155E-3</c:v>
                </c:pt>
                <c:pt idx="1">
                  <c:v>7.5921908893709323E-3</c:v>
                </c:pt>
                <c:pt idx="2">
                  <c:v>7.7519379844961231E-3</c:v>
                </c:pt>
                <c:pt idx="3">
                  <c:v>8.4033613445378148E-3</c:v>
                </c:pt>
                <c:pt idx="4">
                  <c:v>8.7412587412587402E-3</c:v>
                </c:pt>
                <c:pt idx="5">
                  <c:v>8.9820359281437123E-3</c:v>
                </c:pt>
                <c:pt idx="6">
                  <c:v>9.433962264150943E-3</c:v>
                </c:pt>
                <c:pt idx="7">
                  <c:v>8.2547169811320754E-3</c:v>
                </c:pt>
                <c:pt idx="8">
                  <c:v>8.6021505376344086E-3</c:v>
                </c:pt>
                <c:pt idx="9">
                  <c:v>1.0297482837528604E-2</c:v>
                </c:pt>
                <c:pt idx="10">
                  <c:v>9.6359743040685224E-3</c:v>
                </c:pt>
                <c:pt idx="11">
                  <c:v>8.7463556851311956E-3</c:v>
                </c:pt>
                <c:pt idx="12">
                  <c:v>1.082753286929621E-2</c:v>
                </c:pt>
                <c:pt idx="13">
                  <c:v>1.0240963855421687E-2</c:v>
                </c:pt>
                <c:pt idx="14">
                  <c:v>9.8473658296405718E-3</c:v>
                </c:pt>
                <c:pt idx="15">
                  <c:v>1.24777183600713E-2</c:v>
                </c:pt>
                <c:pt idx="16">
                  <c:v>1.2719298245614035E-2</c:v>
                </c:pt>
                <c:pt idx="17">
                  <c:v>1.4065934065934066E-2</c:v>
                </c:pt>
                <c:pt idx="18">
                  <c:v>1.3621794871794872E-2</c:v>
                </c:pt>
                <c:pt idx="19">
                  <c:v>1.3479052823315119E-2</c:v>
                </c:pt>
                <c:pt idx="20">
                  <c:v>1.3577981651376147E-2</c:v>
                </c:pt>
                <c:pt idx="21">
                  <c:v>1.4009339559706468E-2</c:v>
                </c:pt>
                <c:pt idx="22">
                  <c:v>1.2972038051311618E-2</c:v>
                </c:pt>
                <c:pt idx="23">
                  <c:v>1.4701878573373265E-2</c:v>
                </c:pt>
                <c:pt idx="24">
                  <c:v>1.644398766700925E-2</c:v>
                </c:pt>
                <c:pt idx="25">
                  <c:v>1.7669654289372599E-2</c:v>
                </c:pt>
                <c:pt idx="26">
                  <c:v>1.8566392479435957E-2</c:v>
                </c:pt>
                <c:pt idx="27">
                  <c:v>2.2251891410769917E-2</c:v>
                </c:pt>
                <c:pt idx="28">
                  <c:v>2.4261603375527425E-2</c:v>
                </c:pt>
                <c:pt idx="29">
                  <c:v>2.5768911055694101E-2</c:v>
                </c:pt>
                <c:pt idx="30">
                  <c:v>2.6068621813302661E-2</c:v>
                </c:pt>
                <c:pt idx="31">
                  <c:v>2.7470501474926252E-2</c:v>
                </c:pt>
                <c:pt idx="32">
                  <c:v>2.9882604055496264E-2</c:v>
                </c:pt>
                <c:pt idx="33">
                  <c:v>3.0303030303030304E-2</c:v>
                </c:pt>
                <c:pt idx="34">
                  <c:v>3.2784313725490191E-2</c:v>
                </c:pt>
                <c:pt idx="35">
                  <c:v>3.3162892622352086E-2</c:v>
                </c:pt>
                <c:pt idx="36">
                  <c:v>3.3544389061026539E-2</c:v>
                </c:pt>
                <c:pt idx="37">
                  <c:v>3.4669289402507998E-2</c:v>
                </c:pt>
                <c:pt idx="38">
                  <c:v>3.5116279069767442E-2</c:v>
                </c:pt>
                <c:pt idx="39">
                  <c:v>3.4655044116083771E-2</c:v>
                </c:pt>
                <c:pt idx="40">
                  <c:v>3.4296383647798738E-2</c:v>
                </c:pt>
                <c:pt idx="41">
                  <c:v>3.3075561352837048E-2</c:v>
                </c:pt>
                <c:pt idx="42">
                  <c:v>3.1590694480212886E-2</c:v>
                </c:pt>
                <c:pt idx="43">
                  <c:v>3.1193808146352912E-2</c:v>
                </c:pt>
                <c:pt idx="44">
                  <c:v>3.0166970674898274E-2</c:v>
                </c:pt>
                <c:pt idx="45">
                  <c:v>3.0416774527569246E-2</c:v>
                </c:pt>
                <c:pt idx="46">
                  <c:v>3.0328209389281262E-2</c:v>
                </c:pt>
                <c:pt idx="47">
                  <c:v>3.0799615672040141E-2</c:v>
                </c:pt>
                <c:pt idx="48">
                  <c:v>3.0598520511096162E-2</c:v>
                </c:pt>
                <c:pt idx="49">
                  <c:v>3.0362306514713389E-2</c:v>
                </c:pt>
                <c:pt idx="50">
                  <c:v>3.1629429452289415E-2</c:v>
                </c:pt>
                <c:pt idx="51">
                  <c:v>3.2898190599517027E-2</c:v>
                </c:pt>
                <c:pt idx="52">
                  <c:v>3.4237605238540691E-2</c:v>
                </c:pt>
                <c:pt idx="53">
                  <c:v>3.660506011125067E-2</c:v>
                </c:pt>
                <c:pt idx="54">
                  <c:v>3.7561915244909191E-2</c:v>
                </c:pt>
                <c:pt idx="55">
                  <c:v>3.8934020210025753E-2</c:v>
                </c:pt>
                <c:pt idx="56">
                  <c:v>4.06314819082738E-2</c:v>
                </c:pt>
                <c:pt idx="57">
                  <c:v>4.1204472006288753E-2</c:v>
                </c:pt>
                <c:pt idx="58">
                  <c:v>4.1563684297248313E-2</c:v>
                </c:pt>
                <c:pt idx="59">
                  <c:v>4.1593461156519747E-2</c:v>
                </c:pt>
                <c:pt idx="60">
                  <c:v>4.216888825865002E-2</c:v>
                </c:pt>
                <c:pt idx="61">
                  <c:v>4.2846841407992484E-2</c:v>
                </c:pt>
                <c:pt idx="62">
                  <c:v>4.392588623114272E-2</c:v>
                </c:pt>
                <c:pt idx="63">
                  <c:v>4.2835452356486656E-2</c:v>
                </c:pt>
                <c:pt idx="64">
                  <c:v>4.2034817601259732E-2</c:v>
                </c:pt>
                <c:pt idx="65">
                  <c:v>4.0852453617301568E-2</c:v>
                </c:pt>
                <c:pt idx="66">
                  <c:v>4.19911776640444E-2</c:v>
                </c:pt>
                <c:pt idx="67">
                  <c:v>4.3205212371951296E-2</c:v>
                </c:pt>
                <c:pt idx="68">
                  <c:v>4.5035907479947769E-2</c:v>
                </c:pt>
                <c:pt idx="69">
                  <c:v>4.6387429933353937E-2</c:v>
                </c:pt>
                <c:pt idx="70">
                  <c:v>4.8968403127498519E-2</c:v>
                </c:pt>
                <c:pt idx="71">
                  <c:v>5.1159252070267162E-2</c:v>
                </c:pt>
                <c:pt idx="72">
                  <c:v>5.0530155550095456E-2</c:v>
                </c:pt>
                <c:pt idx="73">
                  <c:v>4.8763761384002048E-2</c:v>
                </c:pt>
                <c:pt idx="74">
                  <c:v>4.8393290394651865E-2</c:v>
                </c:pt>
                <c:pt idx="75">
                  <c:v>4.7659595372409672E-2</c:v>
                </c:pt>
                <c:pt idx="76">
                  <c:v>4.8010984459138123E-2</c:v>
                </c:pt>
                <c:pt idx="77">
                  <c:v>4.8202626207056301E-2</c:v>
                </c:pt>
                <c:pt idx="78">
                  <c:v>4.9280717414319219E-2</c:v>
                </c:pt>
                <c:pt idx="79">
                  <c:v>5.0921646457506395E-2</c:v>
                </c:pt>
                <c:pt idx="80">
                  <c:v>5.1339548339319946E-2</c:v>
                </c:pt>
                <c:pt idx="81">
                  <c:v>5.0840109124138715E-2</c:v>
                </c:pt>
                <c:pt idx="82">
                  <c:v>5.2140568502052426E-2</c:v>
                </c:pt>
                <c:pt idx="83">
                  <c:v>5.2238068778168799E-2</c:v>
                </c:pt>
                <c:pt idx="84">
                  <c:v>5.2416159762643799E-2</c:v>
                </c:pt>
                <c:pt idx="85">
                  <c:v>5.2358321019210036E-2</c:v>
                </c:pt>
                <c:pt idx="86">
                  <c:v>5.2373688600149251E-2</c:v>
                </c:pt>
                <c:pt idx="87">
                  <c:v>5.3833823136521505E-2</c:v>
                </c:pt>
                <c:pt idx="88">
                  <c:v>5.4028300050206465E-2</c:v>
                </c:pt>
                <c:pt idx="89">
                  <c:v>5.5368752490257626E-2</c:v>
                </c:pt>
              </c:numCache>
            </c:numRef>
          </c:val>
          <c:smooth val="0"/>
          <c:extLst>
            <c:ext xmlns:c16="http://schemas.microsoft.com/office/drawing/2014/chart" uri="{C3380CC4-5D6E-409C-BE32-E72D297353CC}">
              <c16:uniqueId val="{00000001-E334-4109-B5C2-F6DAB4D68DD2}"/>
            </c:ext>
          </c:extLst>
        </c:ser>
        <c:dLbls>
          <c:showLegendKey val="0"/>
          <c:showVal val="0"/>
          <c:showCatName val="0"/>
          <c:showSerName val="0"/>
          <c:showPercent val="0"/>
          <c:showBubbleSize val="0"/>
        </c:dLbls>
        <c:smooth val="0"/>
        <c:axId val="512999016"/>
        <c:axId val="512999344"/>
      </c:lineChart>
      <c:catAx>
        <c:axId val="51299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99344"/>
        <c:crosses val="autoZero"/>
        <c:auto val="1"/>
        <c:lblAlgn val="ctr"/>
        <c:lblOffset val="100"/>
        <c:noMultiLvlLbl val="0"/>
      </c:catAx>
      <c:valAx>
        <c:axId val="512999344"/>
        <c:scaling>
          <c:orientation val="minMax"/>
          <c:max val="0.1600000000000000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99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Labour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516593563388471E-2"/>
          <c:y val="0.16685159500693483"/>
          <c:w val="0.88311204178336766"/>
          <c:h val="0.58197713149933927"/>
        </c:manualLayout>
      </c:layout>
      <c:lineChart>
        <c:grouping val="standard"/>
        <c:varyColors val="0"/>
        <c:ser>
          <c:idx val="0"/>
          <c:order val="0"/>
          <c:tx>
            <c:strRef>
              <c:f>'HW1'!$A$9</c:f>
              <c:strCache>
                <c:ptCount val="1"/>
                <c:pt idx="0">
                  <c:v>Naive</c:v>
                </c:pt>
              </c:strCache>
            </c:strRef>
          </c:tx>
          <c:spPr>
            <a:ln w="28575" cap="rnd">
              <a:solidFill>
                <a:schemeClr val="accent1"/>
              </a:solidFill>
              <a:round/>
            </a:ln>
            <a:effectLst/>
          </c:spPr>
          <c:marker>
            <c:symbol val="none"/>
          </c:marker>
          <c:cat>
            <c:strRef>
              <c:f>'HW1'!$B$8:$CM$8</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'HW1'!$B$9:$CM$9</c:f>
              <c:numCache>
                <c:formatCode>General</c:formatCode>
                <c:ptCount val="90"/>
                <c:pt idx="0">
                  <c:v>0.491395793499044</c:v>
                </c:pt>
                <c:pt idx="1">
                  <c:v>0.51193058568329719</c:v>
                </c:pt>
                <c:pt idx="2">
                  <c:v>0.51808785529715762</c:v>
                </c:pt>
                <c:pt idx="3">
                  <c:v>0.52605042016806725</c:v>
                </c:pt>
                <c:pt idx="4">
                  <c:v>0.52097902097902093</c:v>
                </c:pt>
                <c:pt idx="5">
                  <c:v>0.51796407185628746</c:v>
                </c:pt>
                <c:pt idx="6">
                  <c:v>0.50808625336927227</c:v>
                </c:pt>
                <c:pt idx="7">
                  <c:v>0.51061320754716977</c:v>
                </c:pt>
                <c:pt idx="8">
                  <c:v>0.51935483870967736</c:v>
                </c:pt>
                <c:pt idx="9">
                  <c:v>0.5194508009153318</c:v>
                </c:pt>
                <c:pt idx="10">
                  <c:v>0.52034261241970015</c:v>
                </c:pt>
                <c:pt idx="11">
                  <c:v>0.51214771622934885</c:v>
                </c:pt>
                <c:pt idx="12">
                  <c:v>0.51198762567672074</c:v>
                </c:pt>
                <c:pt idx="13">
                  <c:v>0.53012048192771088</c:v>
                </c:pt>
                <c:pt idx="14">
                  <c:v>0.55489906450024618</c:v>
                </c:pt>
                <c:pt idx="15">
                  <c:v>0.5539215686274509</c:v>
                </c:pt>
                <c:pt idx="16">
                  <c:v>0.55394736842105263</c:v>
                </c:pt>
                <c:pt idx="17">
                  <c:v>0.53846153846153844</c:v>
                </c:pt>
                <c:pt idx="18">
                  <c:v>0.53044871794871795</c:v>
                </c:pt>
                <c:pt idx="19">
                  <c:v>0.52568306010928967</c:v>
                </c:pt>
                <c:pt idx="20">
                  <c:v>0.52954128440366977</c:v>
                </c:pt>
                <c:pt idx="21">
                  <c:v>0.52801867911941291</c:v>
                </c:pt>
                <c:pt idx="22">
                  <c:v>0.53531277025079271</c:v>
                </c:pt>
                <c:pt idx="23">
                  <c:v>0.54750884835284508</c:v>
                </c:pt>
                <c:pt idx="24">
                  <c:v>0.55292908530318596</c:v>
                </c:pt>
                <c:pt idx="25">
                  <c:v>0.54827144686299611</c:v>
                </c:pt>
                <c:pt idx="26">
                  <c:v>0.54195064629847234</c:v>
                </c:pt>
                <c:pt idx="27">
                  <c:v>0.55473965287049409</c:v>
                </c:pt>
                <c:pt idx="28">
                  <c:v>0.55400843881856543</c:v>
                </c:pt>
                <c:pt idx="29">
                  <c:v>0.55008312551953453</c:v>
                </c:pt>
                <c:pt idx="30">
                  <c:v>0.54782442016484567</c:v>
                </c:pt>
                <c:pt idx="31">
                  <c:v>0.55549410029498525</c:v>
                </c:pt>
                <c:pt idx="32">
                  <c:v>0.55211668445393092</c:v>
                </c:pt>
                <c:pt idx="33">
                  <c:v>0.55009107468123863</c:v>
                </c:pt>
                <c:pt idx="34">
                  <c:v>0.54964705882352938</c:v>
                </c:pt>
                <c:pt idx="35">
                  <c:v>0.54930606281957628</c:v>
                </c:pt>
                <c:pt idx="36">
                  <c:v>0.54614037451165298</c:v>
                </c:pt>
                <c:pt idx="37">
                  <c:v>0.55224981558888619</c:v>
                </c:pt>
                <c:pt idx="38">
                  <c:v>0.56023255813953488</c:v>
                </c:pt>
                <c:pt idx="39">
                  <c:v>0.56426065695758465</c:v>
                </c:pt>
                <c:pt idx="40">
                  <c:v>0.57439072327044027</c:v>
                </c:pt>
                <c:pt idx="41">
                  <c:v>0.58073232087953042</c:v>
                </c:pt>
                <c:pt idx="42">
                  <c:v>0.57086445188428192</c:v>
                </c:pt>
                <c:pt idx="43">
                  <c:v>0.57173012274255341</c:v>
                </c:pt>
                <c:pt idx="44">
                  <c:v>0.57015574575557737</c:v>
                </c:pt>
                <c:pt idx="45">
                  <c:v>0.57448873932177069</c:v>
                </c:pt>
                <c:pt idx="46">
                  <c:v>0.56216986171286132</c:v>
                </c:pt>
                <c:pt idx="47">
                  <c:v>0.55957083377815731</c:v>
                </c:pt>
                <c:pt idx="48">
                  <c:v>0.55999615717167828</c:v>
                </c:pt>
                <c:pt idx="49">
                  <c:v>0.55995917673073647</c:v>
                </c:pt>
                <c:pt idx="50">
                  <c:v>0.56225021885585957</c:v>
                </c:pt>
                <c:pt idx="51">
                  <c:v>0.56773877436740983</c:v>
                </c:pt>
                <c:pt idx="52">
                  <c:v>0.55893358278765204</c:v>
                </c:pt>
                <c:pt idx="53">
                  <c:v>0.56612237574017577</c:v>
                </c:pt>
                <c:pt idx="54">
                  <c:v>0.55379746835443033</c:v>
                </c:pt>
                <c:pt idx="55">
                  <c:v>0.5488161283931049</c:v>
                </c:pt>
                <c:pt idx="56">
                  <c:v>0.55019589767227473</c:v>
                </c:pt>
                <c:pt idx="57">
                  <c:v>0.55509214778583271</c:v>
                </c:pt>
                <c:pt idx="58">
                  <c:v>0.56071840500906245</c:v>
                </c:pt>
                <c:pt idx="59">
                  <c:v>0.56298220151248957</c:v>
                </c:pt>
                <c:pt idx="60">
                  <c:v>0.55650879183210433</c:v>
                </c:pt>
                <c:pt idx="61">
                  <c:v>0.56017843068202777</c:v>
                </c:pt>
                <c:pt idx="62">
                  <c:v>0.56031892953995543</c:v>
                </c:pt>
                <c:pt idx="63">
                  <c:v>0.5625814763124396</c:v>
                </c:pt>
                <c:pt idx="64">
                  <c:v>0.55657131192954834</c:v>
                </c:pt>
                <c:pt idx="65">
                  <c:v>0.54975848062355914</c:v>
                </c:pt>
                <c:pt idx="66">
                  <c:v>0.54951110645705992</c:v>
                </c:pt>
                <c:pt idx="67">
                  <c:v>0.54711325265387512</c:v>
                </c:pt>
                <c:pt idx="68">
                  <c:v>0.54896474538332396</c:v>
                </c:pt>
                <c:pt idx="69">
                  <c:v>0.55955113210045471</c:v>
                </c:pt>
                <c:pt idx="70">
                  <c:v>0.56099764295430232</c:v>
                </c:pt>
                <c:pt idx="71">
                  <c:v>0.57041834515181966</c:v>
                </c:pt>
                <c:pt idx="72">
                  <c:v>0.57070630705551051</c:v>
                </c:pt>
                <c:pt idx="73">
                  <c:v>0.5610255659997806</c:v>
                </c:pt>
                <c:pt idx="74">
                  <c:v>0.55454608926358417</c:v>
                </c:pt>
                <c:pt idx="75">
                  <c:v>0.5502100100706584</c:v>
                </c:pt>
                <c:pt idx="76">
                  <c:v>0.54205851218876089</c:v>
                </c:pt>
                <c:pt idx="77">
                  <c:v>0.54144890188641004</c:v>
                </c:pt>
                <c:pt idx="78">
                  <c:v>0.54518091046851969</c:v>
                </c:pt>
                <c:pt idx="79">
                  <c:v>0.54761840030449682</c:v>
                </c:pt>
                <c:pt idx="80">
                  <c:v>0.53696129117095426</c:v>
                </c:pt>
                <c:pt idx="81">
                  <c:v>0.52860506533440943</c:v>
                </c:pt>
                <c:pt idx="82">
                  <c:v>0.52924864565774066</c:v>
                </c:pt>
                <c:pt idx="83">
                  <c:v>0.52890658763968645</c:v>
                </c:pt>
                <c:pt idx="84">
                  <c:v>0.52631829799403029</c:v>
                </c:pt>
                <c:pt idx="85">
                  <c:v>0.5276967930029155</c:v>
                </c:pt>
                <c:pt idx="86">
                  <c:v>0.53214301391510477</c:v>
                </c:pt>
                <c:pt idx="87">
                  <c:v>0.53220945765428795</c:v>
                </c:pt>
                <c:pt idx="88">
                  <c:v>0.53339754295726305</c:v>
                </c:pt>
                <c:pt idx="89">
                  <c:v>0.53102010670450239</c:v>
                </c:pt>
              </c:numCache>
            </c:numRef>
          </c:val>
          <c:smooth val="0"/>
          <c:extLst>
            <c:ext xmlns:c16="http://schemas.microsoft.com/office/drawing/2014/chart" uri="{C3380CC4-5D6E-409C-BE32-E72D297353CC}">
              <c16:uniqueId val="{00000000-05DE-4506-BA73-C45AC3DA43BD}"/>
            </c:ext>
          </c:extLst>
        </c:ser>
        <c:ser>
          <c:idx val="1"/>
          <c:order val="1"/>
          <c:tx>
            <c:strRef>
              <c:f>'HW1'!$A$10</c:f>
              <c:strCache>
                <c:ptCount val="1"/>
                <c:pt idx="0">
                  <c:v>Adjusted T-S</c:v>
                </c:pt>
              </c:strCache>
            </c:strRef>
          </c:tx>
          <c:spPr>
            <a:ln w="28575" cap="rnd">
              <a:solidFill>
                <a:schemeClr val="accent2"/>
              </a:solidFill>
              <a:round/>
            </a:ln>
            <a:effectLst/>
          </c:spPr>
          <c:marker>
            <c:symbol val="none"/>
          </c:marker>
          <c:cat>
            <c:strRef>
              <c:f>'HW1'!$B$8:$CM$8</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'HW1'!$B$10:$CM$10</c:f>
              <c:numCache>
                <c:formatCode>General</c:formatCode>
                <c:ptCount val="90"/>
                <c:pt idx="0">
                  <c:v>0.52556237218813906</c:v>
                </c:pt>
                <c:pt idx="1">
                  <c:v>0.55334114888628372</c:v>
                </c:pt>
                <c:pt idx="2">
                  <c:v>0.56638418079096042</c:v>
                </c:pt>
                <c:pt idx="3">
                  <c:v>0.59056603773584904</c:v>
                </c:pt>
                <c:pt idx="4">
                  <c:v>0.59009900990099007</c:v>
                </c:pt>
                <c:pt idx="5">
                  <c:v>0.57956448911222791</c:v>
                </c:pt>
                <c:pt idx="6">
                  <c:v>0.56437125748503003</c:v>
                </c:pt>
                <c:pt idx="7">
                  <c:v>0.56527415143603132</c:v>
                </c:pt>
                <c:pt idx="8">
                  <c:v>0.57227488151658756</c:v>
                </c:pt>
                <c:pt idx="9">
                  <c:v>0.57468354430379742</c:v>
                </c:pt>
                <c:pt idx="10">
                  <c:v>0.57109283196239713</c:v>
                </c:pt>
                <c:pt idx="11">
                  <c:v>0.56183368869936035</c:v>
                </c:pt>
                <c:pt idx="12">
                  <c:v>0.55770850884582979</c:v>
                </c:pt>
                <c:pt idx="13">
                  <c:v>0.56774193548387097</c:v>
                </c:pt>
                <c:pt idx="14">
                  <c:v>0.58912702561421859</c:v>
                </c:pt>
                <c:pt idx="15">
                  <c:v>0.58715162966461965</c:v>
                </c:pt>
                <c:pt idx="16">
                  <c:v>0.59018691588785044</c:v>
                </c:pt>
                <c:pt idx="17">
                  <c:v>0.57755775577557755</c:v>
                </c:pt>
                <c:pt idx="18">
                  <c:v>0.57093574816731363</c:v>
                </c:pt>
                <c:pt idx="19">
                  <c:v>0.56521739130434789</c:v>
                </c:pt>
                <c:pt idx="20">
                  <c:v>0.57239190797302664</c:v>
                </c:pt>
                <c:pt idx="21">
                  <c:v>0.57024495677233433</c:v>
                </c:pt>
                <c:pt idx="22">
                  <c:v>0.57456683168316836</c:v>
                </c:pt>
                <c:pt idx="23">
                  <c:v>0.58973607038123166</c:v>
                </c:pt>
                <c:pt idx="24">
                  <c:v>0.59678313921242376</c:v>
                </c:pt>
                <c:pt idx="25">
                  <c:v>0.59159988947222997</c:v>
                </c:pt>
                <c:pt idx="26">
                  <c:v>0.58498224251648911</c:v>
                </c:pt>
                <c:pt idx="27">
                  <c:v>0.59942293820629966</c:v>
                </c:pt>
                <c:pt idx="28">
                  <c:v>0.59885974914481188</c:v>
                </c:pt>
                <c:pt idx="29">
                  <c:v>0.59496516071027195</c:v>
                </c:pt>
                <c:pt idx="30">
                  <c:v>0.59331534149885823</c:v>
                </c:pt>
                <c:pt idx="31">
                  <c:v>0.60380761523046089</c:v>
                </c:pt>
                <c:pt idx="32">
                  <c:v>0.60015467904098985</c:v>
                </c:pt>
                <c:pt idx="33">
                  <c:v>0.59769701331414182</c:v>
                </c:pt>
                <c:pt idx="34">
                  <c:v>0.59764625618284151</c:v>
                </c:pt>
                <c:pt idx="35">
                  <c:v>0.59692014605492938</c:v>
                </c:pt>
                <c:pt idx="36">
                  <c:v>0.59217061057551856</c:v>
                </c:pt>
                <c:pt idx="37">
                  <c:v>0.59567696591963926</c:v>
                </c:pt>
                <c:pt idx="38">
                  <c:v>0.60535243120995108</c:v>
                </c:pt>
                <c:pt idx="39">
                  <c:v>0.61116868163500282</c:v>
                </c:pt>
                <c:pt idx="40">
                  <c:v>0.62300149221914303</c:v>
                </c:pt>
                <c:pt idx="41">
                  <c:v>0.63170163170163174</c:v>
                </c:pt>
                <c:pt idx="42">
                  <c:v>0.62201852025067805</c:v>
                </c:pt>
                <c:pt idx="43">
                  <c:v>0.62090337918152483</c:v>
                </c:pt>
                <c:pt idx="44">
                  <c:v>0.61877569666514387</c:v>
                </c:pt>
                <c:pt idx="45">
                  <c:v>0.62355998876088781</c:v>
                </c:pt>
                <c:pt idx="46">
                  <c:v>0.60948458915127723</c:v>
                </c:pt>
                <c:pt idx="47">
                  <c:v>0.6052190982044916</c:v>
                </c:pt>
                <c:pt idx="48">
                  <c:v>0.60429193448061358</c:v>
                </c:pt>
                <c:pt idx="49">
                  <c:v>0.60138838143953233</c:v>
                </c:pt>
                <c:pt idx="50">
                  <c:v>0.60153927597019174</c:v>
                </c:pt>
                <c:pt idx="51">
                  <c:v>0.60829458527073643</c:v>
                </c:pt>
                <c:pt idx="52">
                  <c:v>0.60092527406215424</c:v>
                </c:pt>
                <c:pt idx="53">
                  <c:v>0.60713942076397576</c:v>
                </c:pt>
                <c:pt idx="54">
                  <c:v>0.59330778301886788</c:v>
                </c:pt>
                <c:pt idx="55">
                  <c:v>0.58794343177054309</c:v>
                </c:pt>
                <c:pt idx="56">
                  <c:v>0.58912222688349825</c:v>
                </c:pt>
                <c:pt idx="57">
                  <c:v>0.59379598701268355</c:v>
                </c:pt>
                <c:pt idx="58">
                  <c:v>0.59991185544292647</c:v>
                </c:pt>
                <c:pt idx="59">
                  <c:v>0.6026904362759129</c:v>
                </c:pt>
                <c:pt idx="60">
                  <c:v>0.59573822128612353</c:v>
                </c:pt>
                <c:pt idx="61">
                  <c:v>0.60024078632908662</c:v>
                </c:pt>
                <c:pt idx="62">
                  <c:v>0.60233918128654973</c:v>
                </c:pt>
                <c:pt idx="63">
                  <c:v>0.60461513103675624</c:v>
                </c:pt>
                <c:pt idx="64">
                  <c:v>0.59718093926973492</c:v>
                </c:pt>
                <c:pt idx="65">
                  <c:v>0.59136467635987888</c:v>
                </c:pt>
                <c:pt idx="66">
                  <c:v>0.58990248152207525</c:v>
                </c:pt>
                <c:pt idx="67">
                  <c:v>0.58676851544337427</c:v>
                </c:pt>
                <c:pt idx="68">
                  <c:v>0.58861471536788423</c:v>
                </c:pt>
                <c:pt idx="69">
                  <c:v>0.5994420605931654</c:v>
                </c:pt>
                <c:pt idx="70">
                  <c:v>0.60015773746709167</c:v>
                </c:pt>
                <c:pt idx="71">
                  <c:v>0.60984410031805625</c:v>
                </c:pt>
                <c:pt idx="72">
                  <c:v>0.6092224194980228</c:v>
                </c:pt>
                <c:pt idx="73">
                  <c:v>0.60048151265438754</c:v>
                </c:pt>
                <c:pt idx="74">
                  <c:v>0.59374678789351221</c:v>
                </c:pt>
                <c:pt idx="75">
                  <c:v>0.58989641853932584</c:v>
                </c:pt>
                <c:pt idx="76">
                  <c:v>0.58136913723457639</c:v>
                </c:pt>
                <c:pt idx="77">
                  <c:v>0.58122945660535696</c:v>
                </c:pt>
                <c:pt idx="78">
                  <c:v>0.58493507650504473</c:v>
                </c:pt>
                <c:pt idx="79">
                  <c:v>0.58742900471722193</c:v>
                </c:pt>
                <c:pt idx="80">
                  <c:v>0.57553930150440646</c:v>
                </c:pt>
                <c:pt idx="81">
                  <c:v>0.56667953778387958</c:v>
                </c:pt>
                <c:pt idx="82">
                  <c:v>0.56734648835428891</c:v>
                </c:pt>
                <c:pt idx="83">
                  <c:v>0.56662191032416387</c:v>
                </c:pt>
                <c:pt idx="84">
                  <c:v>0.56427289392497393</c:v>
                </c:pt>
                <c:pt idx="85">
                  <c:v>0.56588108610795007</c:v>
                </c:pt>
                <c:pt idx="86">
                  <c:v>0.57031461334901501</c:v>
                </c:pt>
                <c:pt idx="87">
                  <c:v>0.57033325698579929</c:v>
                </c:pt>
                <c:pt idx="88">
                  <c:v>0.57156346069389552</c:v>
                </c:pt>
                <c:pt idx="89">
                  <c:v>0.5691097131668299</c:v>
                </c:pt>
              </c:numCache>
            </c:numRef>
          </c:val>
          <c:smooth val="0"/>
          <c:extLst>
            <c:ext xmlns:c16="http://schemas.microsoft.com/office/drawing/2014/chart" uri="{C3380CC4-5D6E-409C-BE32-E72D297353CC}">
              <c16:uniqueId val="{00000001-05DE-4506-BA73-C45AC3DA43BD}"/>
            </c:ext>
          </c:extLst>
        </c:ser>
        <c:ser>
          <c:idx val="2"/>
          <c:order val="2"/>
          <c:tx>
            <c:strRef>
              <c:f>'HW1'!$A$11</c:f>
              <c:strCache>
                <c:ptCount val="1"/>
                <c:pt idx="0">
                  <c:v>Adjusted TS &amp; NMI</c:v>
                </c:pt>
              </c:strCache>
            </c:strRef>
          </c:tx>
          <c:spPr>
            <a:ln w="28575" cap="rnd">
              <a:solidFill>
                <a:schemeClr val="accent3"/>
              </a:solidFill>
              <a:round/>
            </a:ln>
            <a:effectLst/>
          </c:spPr>
          <c:marker>
            <c:symbol val="none"/>
          </c:marker>
          <c:cat>
            <c:strRef>
              <c:f>'HW1'!$B$8:$CM$8</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'HW1'!$B$11:$CM$11</c:f>
              <c:numCache>
                <c:formatCode>General</c:formatCode>
                <c:ptCount val="90"/>
                <c:pt idx="0">
                  <c:v>0.61336515513126488</c:v>
                </c:pt>
                <c:pt idx="1">
                  <c:v>0.63440860215053774</c:v>
                </c:pt>
                <c:pt idx="2">
                  <c:v>0.64159999999999984</c:v>
                </c:pt>
                <c:pt idx="3">
                  <c:v>0.65208333333333335</c:v>
                </c:pt>
                <c:pt idx="4">
                  <c:v>0.65929203539823011</c:v>
                </c:pt>
                <c:pt idx="5">
                  <c:v>0.65654648956356743</c:v>
                </c:pt>
                <c:pt idx="6">
                  <c:v>0.6649029982363317</c:v>
                </c:pt>
                <c:pt idx="7">
                  <c:v>0.65407854984894265</c:v>
                </c:pt>
                <c:pt idx="8">
                  <c:v>0.67176634214186359</c:v>
                </c:pt>
                <c:pt idx="9">
                  <c:v>0.66374269005847941</c:v>
                </c:pt>
                <c:pt idx="10">
                  <c:v>0.6567567567567566</c:v>
                </c:pt>
                <c:pt idx="11">
                  <c:v>0.64583333333333326</c:v>
                </c:pt>
                <c:pt idx="12">
                  <c:v>0.64901960784313717</c:v>
                </c:pt>
                <c:pt idx="13">
                  <c:v>0.66818526955201218</c:v>
                </c:pt>
                <c:pt idx="14">
                  <c:v>0.6909871244635194</c:v>
                </c:pt>
                <c:pt idx="15">
                  <c:v>0.68146929824561397</c:v>
                </c:pt>
                <c:pt idx="16">
                  <c:v>0.68941048034934505</c:v>
                </c:pt>
                <c:pt idx="17">
                  <c:v>0.69444444444444453</c:v>
                </c:pt>
                <c:pt idx="18">
                  <c:v>0.67105930055752672</c:v>
                </c:pt>
                <c:pt idx="19">
                  <c:v>0.66805555555555562</c:v>
                </c:pt>
                <c:pt idx="20">
                  <c:v>0.66375344986200568</c:v>
                </c:pt>
                <c:pt idx="21">
                  <c:v>0.65930862140774671</c:v>
                </c:pt>
                <c:pt idx="22">
                  <c:v>0.66179615110477552</c:v>
                </c:pt>
                <c:pt idx="23">
                  <c:v>0.67483221476510069</c:v>
                </c:pt>
                <c:pt idx="24">
                  <c:v>0.67545511613308229</c:v>
                </c:pt>
                <c:pt idx="25">
                  <c:v>0.66989987484355451</c:v>
                </c:pt>
                <c:pt idx="26">
                  <c:v>0.65904544155472999</c:v>
                </c:pt>
                <c:pt idx="27">
                  <c:v>0.67360172926236161</c:v>
                </c:pt>
                <c:pt idx="28">
                  <c:v>0.67212695162528802</c:v>
                </c:pt>
                <c:pt idx="29">
                  <c:v>0.67063592601976185</c:v>
                </c:pt>
                <c:pt idx="30">
                  <c:v>0.66249420491423272</c:v>
                </c:pt>
                <c:pt idx="31">
                  <c:v>0.67194469223907227</c:v>
                </c:pt>
                <c:pt idx="32">
                  <c:v>0.6689655172413792</c:v>
                </c:pt>
                <c:pt idx="33">
                  <c:v>0.6636036755892929</c:v>
                </c:pt>
                <c:pt idx="34">
                  <c:v>0.66125684091337988</c:v>
                </c:pt>
                <c:pt idx="35">
                  <c:v>0.65872459705676245</c:v>
                </c:pt>
                <c:pt idx="36">
                  <c:v>0.65292317603478833</c:v>
                </c:pt>
                <c:pt idx="37">
                  <c:v>0.65461964441853682</c:v>
                </c:pt>
                <c:pt idx="38">
                  <c:v>0.66327092511013219</c:v>
                </c:pt>
                <c:pt idx="39">
                  <c:v>0.66792500314584113</c:v>
                </c:pt>
                <c:pt idx="40">
                  <c:v>0.67870413376683691</c:v>
                </c:pt>
                <c:pt idx="41">
                  <c:v>0.68577401254263393</c:v>
                </c:pt>
                <c:pt idx="42">
                  <c:v>0.67498984977669496</c:v>
                </c:pt>
                <c:pt idx="43">
                  <c:v>0.67544102706197462</c:v>
                </c:pt>
                <c:pt idx="44">
                  <c:v>0.67674244316762422</c:v>
                </c:pt>
                <c:pt idx="45">
                  <c:v>0.67691017233490924</c:v>
                </c:pt>
                <c:pt idx="46">
                  <c:v>0.65965596490006262</c:v>
                </c:pt>
                <c:pt idx="47">
                  <c:v>0.65473736805945904</c:v>
                </c:pt>
                <c:pt idx="48">
                  <c:v>0.65321902840813573</c:v>
                </c:pt>
                <c:pt idx="49">
                  <c:v>0.65072148645977468</c:v>
                </c:pt>
                <c:pt idx="50">
                  <c:v>0.64894785397355359</c:v>
                </c:pt>
                <c:pt idx="51">
                  <c:v>0.65012824623276688</c:v>
                </c:pt>
                <c:pt idx="52">
                  <c:v>0.63944777397260266</c:v>
                </c:pt>
                <c:pt idx="53">
                  <c:v>0.64241354735806155</c:v>
                </c:pt>
                <c:pt idx="54">
                  <c:v>0.62778800262033252</c:v>
                </c:pt>
                <c:pt idx="55">
                  <c:v>0.62583669895783323</c:v>
                </c:pt>
                <c:pt idx="56">
                  <c:v>0.62639063811922757</c:v>
                </c:pt>
                <c:pt idx="57">
                  <c:v>0.6316404114694627</c:v>
                </c:pt>
                <c:pt idx="58">
                  <c:v>0.64033870398682824</c:v>
                </c:pt>
                <c:pt idx="59">
                  <c:v>0.6456558400315382</c:v>
                </c:pt>
                <c:pt idx="60">
                  <c:v>0.6369649016027592</c:v>
                </c:pt>
                <c:pt idx="61">
                  <c:v>0.64091789942247546</c:v>
                </c:pt>
                <c:pt idx="62">
                  <c:v>0.64203710250637291</c:v>
                </c:pt>
                <c:pt idx="63">
                  <c:v>0.64731418084280368</c:v>
                </c:pt>
                <c:pt idx="64">
                  <c:v>0.64003554542101204</c:v>
                </c:pt>
                <c:pt idx="65">
                  <c:v>0.63410310387945368</c:v>
                </c:pt>
                <c:pt idx="66">
                  <c:v>0.63268227989269687</c:v>
                </c:pt>
                <c:pt idx="67">
                  <c:v>0.63245843893638043</c:v>
                </c:pt>
                <c:pt idx="68">
                  <c:v>0.63496858059818229</c:v>
                </c:pt>
                <c:pt idx="69">
                  <c:v>0.64851972632521271</c:v>
                </c:pt>
                <c:pt idx="70">
                  <c:v>0.65047737150700091</c:v>
                </c:pt>
                <c:pt idx="71">
                  <c:v>0.66187921589931642</c:v>
                </c:pt>
                <c:pt idx="72">
                  <c:v>0.66496729723182635</c:v>
                </c:pt>
                <c:pt idx="73">
                  <c:v>0.65635430038510911</c:v>
                </c:pt>
                <c:pt idx="74">
                  <c:v>0.64806013381201044</c:v>
                </c:pt>
                <c:pt idx="75">
                  <c:v>0.64430488974113143</c:v>
                </c:pt>
                <c:pt idx="76">
                  <c:v>0.63223913179626201</c:v>
                </c:pt>
                <c:pt idx="77">
                  <c:v>0.63284402893523417</c:v>
                </c:pt>
                <c:pt idx="78">
                  <c:v>0.6315397132024656</c:v>
                </c:pt>
                <c:pt idx="79">
                  <c:v>0.63168375827139589</c:v>
                </c:pt>
                <c:pt idx="80">
                  <c:v>0.61860643124247527</c:v>
                </c:pt>
                <c:pt idx="81">
                  <c:v>0.61547362943748496</c:v>
                </c:pt>
                <c:pt idx="82">
                  <c:v>0.61990564900223066</c:v>
                </c:pt>
                <c:pt idx="83">
                  <c:v>0.62205553457840779</c:v>
                </c:pt>
                <c:pt idx="84">
                  <c:v>0.61984381468254246</c:v>
                </c:pt>
                <c:pt idx="85">
                  <c:v>0.62087414159993026</c:v>
                </c:pt>
                <c:pt idx="86">
                  <c:v>0.62236568524270353</c:v>
                </c:pt>
                <c:pt idx="87">
                  <c:v>0.62095472029824872</c:v>
                </c:pt>
                <c:pt idx="88">
                  <c:v>0.62353124363688639</c:v>
                </c:pt>
                <c:pt idx="89">
                  <c:v>0.62044396502781873</c:v>
                </c:pt>
              </c:numCache>
            </c:numRef>
          </c:val>
          <c:smooth val="0"/>
          <c:extLst>
            <c:ext xmlns:c16="http://schemas.microsoft.com/office/drawing/2014/chart" uri="{C3380CC4-5D6E-409C-BE32-E72D297353CC}">
              <c16:uniqueId val="{00000002-05DE-4506-BA73-C45AC3DA43BD}"/>
            </c:ext>
          </c:extLst>
        </c:ser>
        <c:dLbls>
          <c:showLegendKey val="0"/>
          <c:showVal val="0"/>
          <c:showCatName val="0"/>
          <c:showSerName val="0"/>
          <c:showPercent val="0"/>
          <c:showBubbleSize val="0"/>
        </c:dLbls>
        <c:smooth val="0"/>
        <c:axId val="577530032"/>
        <c:axId val="577530360"/>
      </c:lineChart>
      <c:catAx>
        <c:axId val="57753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30360"/>
        <c:crosses val="autoZero"/>
        <c:auto val="1"/>
        <c:lblAlgn val="ctr"/>
        <c:lblOffset val="100"/>
        <c:noMultiLvlLbl val="0"/>
      </c:catAx>
      <c:valAx>
        <c:axId val="577530360"/>
        <c:scaling>
          <c:orientation val="minMax"/>
          <c:max val="0.70000000000000007"/>
          <c:min val="0.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30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Ratios over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'HW1'!$A$29</c:f>
              <c:strCache>
                <c:ptCount val="1"/>
                <c:pt idx="0">
                  <c:v>(T-S)/GDP</c:v>
                </c:pt>
              </c:strCache>
            </c:strRef>
          </c:tx>
          <c:spPr>
            <a:ln w="28575" cap="rnd">
              <a:solidFill>
                <a:schemeClr val="accent1"/>
              </a:solidFill>
              <a:round/>
            </a:ln>
            <a:effectLst/>
          </c:spPr>
          <c:marker>
            <c:symbol val="none"/>
          </c:marker>
          <c:cat>
            <c:strRef>
              <c:f>'HW1'!$B$27:$CM$27</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'HW1'!$B$29:$CM$29</c:f>
              <c:numCache>
                <c:formatCode>General</c:formatCode>
                <c:ptCount val="90"/>
                <c:pt idx="0">
                  <c:v>6.5447545717035621E-2</c:v>
                </c:pt>
                <c:pt idx="1">
                  <c:v>7.5409836065573776E-2</c:v>
                </c:pt>
                <c:pt idx="2">
                  <c:v>8.59375E-2</c:v>
                </c:pt>
                <c:pt idx="3">
                  <c:v>0.11016949152542373</c:v>
                </c:pt>
                <c:pt idx="4">
                  <c:v>0.11816578483245149</c:v>
                </c:pt>
                <c:pt idx="5">
                  <c:v>0.10725075528700906</c:v>
                </c:pt>
                <c:pt idx="6">
                  <c:v>0.10068027210884355</c:v>
                </c:pt>
                <c:pt idx="7">
                  <c:v>9.7502972651605235E-2</c:v>
                </c:pt>
                <c:pt idx="8">
                  <c:v>9.3275488069414311E-2</c:v>
                </c:pt>
                <c:pt idx="9">
                  <c:v>9.7109826589595383E-2</c:v>
                </c:pt>
                <c:pt idx="10">
                  <c:v>8.9729729729729715E-2</c:v>
                </c:pt>
                <c:pt idx="11">
                  <c:v>8.921568627450982E-2</c:v>
                </c:pt>
                <c:pt idx="12">
                  <c:v>8.2877247849882721E-2</c:v>
                </c:pt>
                <c:pt idx="13">
                  <c:v>6.6950699939135716E-2</c:v>
                </c:pt>
                <c:pt idx="14">
                  <c:v>5.8677274987568376E-2</c:v>
                </c:pt>
                <c:pt idx="15">
                  <c:v>5.7310469314079418E-2</c:v>
                </c:pt>
                <c:pt idx="16">
                  <c:v>6.2194580186583741E-2</c:v>
                </c:pt>
                <c:pt idx="17">
                  <c:v>6.8658047258136429E-2</c:v>
                </c:pt>
                <c:pt idx="18">
                  <c:v>7.1892770105605214E-2</c:v>
                </c:pt>
                <c:pt idx="19">
                  <c:v>7.0901033973412103E-2</c:v>
                </c:pt>
                <c:pt idx="20">
                  <c:v>7.5892857142857137E-2</c:v>
                </c:pt>
                <c:pt idx="21">
                  <c:v>7.5101488497970229E-2</c:v>
                </c:pt>
                <c:pt idx="22">
                  <c:v>6.9217289719626166E-2</c:v>
                </c:pt>
                <c:pt idx="23">
                  <c:v>7.2672008842221608E-2</c:v>
                </c:pt>
                <c:pt idx="24">
                  <c:v>7.4712643678160925E-2</c:v>
                </c:pt>
                <c:pt idx="25">
                  <c:v>7.4556830031282578E-2</c:v>
                </c:pt>
                <c:pt idx="26">
                  <c:v>7.4952107279693481E-2</c:v>
                </c:pt>
                <c:pt idx="27">
                  <c:v>7.6240327719617668E-2</c:v>
                </c:pt>
                <c:pt idx="28">
                  <c:v>7.675675675675675E-2</c:v>
                </c:pt>
                <c:pt idx="29">
                  <c:v>7.7431740614334485E-2</c:v>
                </c:pt>
                <c:pt idx="30">
                  <c:v>7.8724660499901594E-2</c:v>
                </c:pt>
                <c:pt idx="31">
                  <c:v>8.227488151658767E-2</c:v>
                </c:pt>
                <c:pt idx="32">
                  <c:v>8.2508250825082494E-2</c:v>
                </c:pt>
                <c:pt idx="33">
                  <c:v>8.2137978142076504E-2</c:v>
                </c:pt>
                <c:pt idx="34">
                  <c:v>8.3036003892312679E-2</c:v>
                </c:pt>
                <c:pt idx="35">
                  <c:v>8.2502266545784228E-2</c:v>
                </c:pt>
                <c:pt idx="36">
                  <c:v>8.042932812935602E-2</c:v>
                </c:pt>
                <c:pt idx="37">
                  <c:v>7.5522159959246063E-2</c:v>
                </c:pt>
                <c:pt idx="38">
                  <c:v>7.7247529525186806E-2</c:v>
                </c:pt>
                <c:pt idx="39">
                  <c:v>7.9506662261865438E-2</c:v>
                </c:pt>
                <c:pt idx="40">
                  <c:v>8.0797801974152844E-2</c:v>
                </c:pt>
                <c:pt idx="41">
                  <c:v>8.3445750626324935E-2</c:v>
                </c:pt>
                <c:pt idx="42">
                  <c:v>8.4921549508022331E-2</c:v>
                </c:pt>
                <c:pt idx="43">
                  <c:v>8.174628792769531E-2</c:v>
                </c:pt>
                <c:pt idx="44">
                  <c:v>8.1018518518518517E-2</c:v>
                </c:pt>
                <c:pt idx="45">
                  <c:v>8.1164063542918177E-2</c:v>
                </c:pt>
                <c:pt idx="46">
                  <c:v>8.0058758721997789E-2</c:v>
                </c:pt>
                <c:pt idx="47">
                  <c:v>7.782122597345377E-2</c:v>
                </c:pt>
                <c:pt idx="48">
                  <c:v>7.5615678113076651E-2</c:v>
                </c:pt>
                <c:pt idx="49">
                  <c:v>7.1046399438645741E-2</c:v>
                </c:pt>
                <c:pt idx="50">
                  <c:v>6.7447527710085678E-2</c:v>
                </c:pt>
                <c:pt idx="51">
                  <c:v>6.8939311692541527E-2</c:v>
                </c:pt>
                <c:pt idx="52">
                  <c:v>7.2355676094536997E-2</c:v>
                </c:pt>
                <c:pt idx="53">
                  <c:v>7.0124790463773512E-2</c:v>
                </c:pt>
                <c:pt idx="54">
                  <c:v>6.9192280200142953E-2</c:v>
                </c:pt>
                <c:pt idx="55">
                  <c:v>6.9245438614575813E-2</c:v>
                </c:pt>
                <c:pt idx="56">
                  <c:v>6.8873567636389854E-2</c:v>
                </c:pt>
                <c:pt idx="57">
                  <c:v>6.7981507208089445E-2</c:v>
                </c:pt>
                <c:pt idx="58">
                  <c:v>6.8165212532771746E-2</c:v>
                </c:pt>
                <c:pt idx="59">
                  <c:v>6.8744271310724109E-2</c:v>
                </c:pt>
                <c:pt idx="60">
                  <c:v>6.8749190369561591E-2</c:v>
                </c:pt>
                <c:pt idx="61">
                  <c:v>6.9731585955568012E-2</c:v>
                </c:pt>
                <c:pt idx="62">
                  <c:v>7.296691351314627E-2</c:v>
                </c:pt>
                <c:pt idx="63">
                  <c:v>7.2632590930940544E-2</c:v>
                </c:pt>
                <c:pt idx="64">
                  <c:v>7.098610413527541E-2</c:v>
                </c:pt>
                <c:pt idx="65">
                  <c:v>7.3352886472565992E-2</c:v>
                </c:pt>
                <c:pt idx="66">
                  <c:v>7.1472489035237549E-2</c:v>
                </c:pt>
                <c:pt idx="67">
                  <c:v>7.0634232228163063E-2</c:v>
                </c:pt>
                <c:pt idx="68">
                  <c:v>7.0538254001196399E-2</c:v>
                </c:pt>
                <c:pt idx="69">
                  <c:v>6.9783856336202918E-2</c:v>
                </c:pt>
                <c:pt idx="70">
                  <c:v>6.8609361181775491E-2</c:v>
                </c:pt>
                <c:pt idx="71">
                  <c:v>6.8134624478299322E-2</c:v>
                </c:pt>
                <c:pt idx="72">
                  <c:v>6.6586378158871723E-2</c:v>
                </c:pt>
                <c:pt idx="73">
                  <c:v>6.9075564014572585E-2</c:v>
                </c:pt>
                <c:pt idx="74">
                  <c:v>6.9380118675312047E-2</c:v>
                </c:pt>
                <c:pt idx="75">
                  <c:v>7.064376354069947E-2</c:v>
                </c:pt>
                <c:pt idx="76">
                  <c:v>7.1027419887677565E-2</c:v>
                </c:pt>
                <c:pt idx="77">
                  <c:v>7.1908249484739936E-2</c:v>
                </c:pt>
                <c:pt idx="78">
                  <c:v>7.1486276992947448E-2</c:v>
                </c:pt>
                <c:pt idx="79">
                  <c:v>7.1407086997622396E-2</c:v>
                </c:pt>
                <c:pt idx="80">
                  <c:v>7.0656812892588516E-2</c:v>
                </c:pt>
                <c:pt idx="81">
                  <c:v>7.0787567024364187E-2</c:v>
                </c:pt>
                <c:pt idx="82">
                  <c:v>7.0844816117076881E-2</c:v>
                </c:pt>
                <c:pt idx="83">
                  <c:v>7.0230409943390942E-2</c:v>
                </c:pt>
                <c:pt idx="84">
                  <c:v>7.0983521008984529E-2</c:v>
                </c:pt>
                <c:pt idx="85">
                  <c:v>7.1205808688950975E-2</c:v>
                </c:pt>
                <c:pt idx="86">
                  <c:v>7.0629925363195775E-2</c:v>
                </c:pt>
                <c:pt idx="87">
                  <c:v>7.0648030495552738E-2</c:v>
                </c:pt>
                <c:pt idx="88">
                  <c:v>7.0588362722585674E-2</c:v>
                </c:pt>
                <c:pt idx="89">
                  <c:v>7.0851358232985426E-2</c:v>
                </c:pt>
              </c:numCache>
            </c:numRef>
          </c:val>
          <c:smooth val="0"/>
          <c:extLst>
            <c:ext xmlns:c16="http://schemas.microsoft.com/office/drawing/2014/chart" uri="{C3380CC4-5D6E-409C-BE32-E72D297353CC}">
              <c16:uniqueId val="{00000000-A3D2-4B8F-986B-2C5CAEC3E1A5}"/>
            </c:ext>
          </c:extLst>
        </c:ser>
        <c:ser>
          <c:idx val="1"/>
          <c:order val="1"/>
          <c:tx>
            <c:strRef>
              <c:f>'HW1'!$A$30</c:f>
              <c:strCache>
                <c:ptCount val="1"/>
                <c:pt idx="0">
                  <c:v>NMI/GDP</c:v>
                </c:pt>
              </c:strCache>
            </c:strRef>
          </c:tx>
          <c:spPr>
            <a:ln w="28575" cap="rnd">
              <a:solidFill>
                <a:schemeClr val="accent2"/>
              </a:solidFill>
              <a:round/>
            </a:ln>
            <a:effectLst/>
          </c:spPr>
          <c:marker>
            <c:symbol val="none"/>
          </c:marker>
          <c:val>
            <c:numRef>
              <c:f>'HW1'!$B$30:$CM$30</c:f>
              <c:numCache>
                <c:formatCode>General</c:formatCode>
                <c:ptCount val="90"/>
                <c:pt idx="0">
                  <c:v>0.13474494706448509</c:v>
                </c:pt>
                <c:pt idx="1">
                  <c:v>0.11912568306010929</c:v>
                </c:pt>
                <c:pt idx="2">
                  <c:v>0.10807291666666666</c:v>
                </c:pt>
                <c:pt idx="3">
                  <c:v>8.4745762711864403E-2</c:v>
                </c:pt>
                <c:pt idx="4">
                  <c:v>9.3474426807760136E-2</c:v>
                </c:pt>
                <c:pt idx="5">
                  <c:v>0.10574018126888217</c:v>
                </c:pt>
                <c:pt idx="6">
                  <c:v>0.13741496598639455</c:v>
                </c:pt>
                <c:pt idx="7">
                  <c:v>0.12366230677764567</c:v>
                </c:pt>
                <c:pt idx="8">
                  <c:v>0.13557483731019523</c:v>
                </c:pt>
                <c:pt idx="9">
                  <c:v>0.12254335260115606</c:v>
                </c:pt>
                <c:pt idx="10">
                  <c:v>0.12</c:v>
                </c:pt>
                <c:pt idx="11">
                  <c:v>0.11960784313725489</c:v>
                </c:pt>
                <c:pt idx="12">
                  <c:v>0.1305707584050039</c:v>
                </c:pt>
                <c:pt idx="13">
                  <c:v>0.14181375532562385</c:v>
                </c:pt>
                <c:pt idx="14">
                  <c:v>0.14022874191944307</c:v>
                </c:pt>
                <c:pt idx="15">
                  <c:v>0.13222021660649821</c:v>
                </c:pt>
                <c:pt idx="16">
                  <c:v>0.13682807641048422</c:v>
                </c:pt>
                <c:pt idx="17">
                  <c:v>0.15916183682567989</c:v>
                </c:pt>
                <c:pt idx="18">
                  <c:v>0.14053614947197401</c:v>
                </c:pt>
                <c:pt idx="19">
                  <c:v>0.14512555391432791</c:v>
                </c:pt>
                <c:pt idx="20">
                  <c:v>0.12909226190476192</c:v>
                </c:pt>
                <c:pt idx="21">
                  <c:v>0.12686062246278754</c:v>
                </c:pt>
                <c:pt idx="22">
                  <c:v>0.1244158878504673</c:v>
                </c:pt>
                <c:pt idx="23">
                  <c:v>0.11881735285990604</c:v>
                </c:pt>
                <c:pt idx="24">
                  <c:v>0.109717868338558</c:v>
                </c:pt>
                <c:pt idx="25">
                  <c:v>0.11027111574556829</c:v>
                </c:pt>
                <c:pt idx="26">
                  <c:v>0.1060823754789272</c:v>
                </c:pt>
                <c:pt idx="27">
                  <c:v>0.10423304506144743</c:v>
                </c:pt>
                <c:pt idx="28">
                  <c:v>0.10335135135135134</c:v>
                </c:pt>
                <c:pt idx="29">
                  <c:v>0.10708191126279863</c:v>
                </c:pt>
                <c:pt idx="30">
                  <c:v>9.8996260578626247E-2</c:v>
                </c:pt>
                <c:pt idx="31">
                  <c:v>9.5924170616113746E-2</c:v>
                </c:pt>
                <c:pt idx="32">
                  <c:v>9.7543087642097528E-2</c:v>
                </c:pt>
                <c:pt idx="33">
                  <c:v>9.4262295081967221E-2</c:v>
                </c:pt>
                <c:pt idx="34">
                  <c:v>9.1469348037625686E-2</c:v>
                </c:pt>
                <c:pt idx="35">
                  <c:v>8.9301903898458754E-2</c:v>
                </c:pt>
                <c:pt idx="36">
                  <c:v>8.8792863116810714E-2</c:v>
                </c:pt>
                <c:pt idx="37">
                  <c:v>8.6474783494651056E-2</c:v>
                </c:pt>
                <c:pt idx="38">
                  <c:v>8.3755121716076172E-2</c:v>
                </c:pt>
                <c:pt idx="39">
                  <c:v>8.126858275520317E-2</c:v>
                </c:pt>
                <c:pt idx="40">
                  <c:v>7.835555103286862E-2</c:v>
                </c:pt>
                <c:pt idx="41">
                  <c:v>7.4966274812102524E-2</c:v>
                </c:pt>
                <c:pt idx="42">
                  <c:v>7.4372839287297224E-2</c:v>
                </c:pt>
                <c:pt idx="43">
                  <c:v>7.674306003873467E-2</c:v>
                </c:pt>
                <c:pt idx="44">
                  <c:v>8.1380208333333329E-2</c:v>
                </c:pt>
                <c:pt idx="45">
                  <c:v>7.4889867841409691E-2</c:v>
                </c:pt>
                <c:pt idx="46">
                  <c:v>7.2346676459786999E-2</c:v>
                </c:pt>
                <c:pt idx="47">
                  <c:v>7.2148482678856637E-2</c:v>
                </c:pt>
                <c:pt idx="48">
                  <c:v>7.1602001882959218E-2</c:v>
                </c:pt>
                <c:pt idx="49">
                  <c:v>7.2800631523550569E-2</c:v>
                </c:pt>
                <c:pt idx="50">
                  <c:v>7.0513324424180485E-2</c:v>
                </c:pt>
                <c:pt idx="51">
                  <c:v>6.2099663445879923E-2</c:v>
                </c:pt>
                <c:pt idx="52">
                  <c:v>5.802014722975591E-2</c:v>
                </c:pt>
                <c:pt idx="53">
                  <c:v>5.314459551747687E-2</c:v>
                </c:pt>
                <c:pt idx="54">
                  <c:v>5.326661901358113E-2</c:v>
                </c:pt>
                <c:pt idx="55">
                  <c:v>5.8808370271106067E-2</c:v>
                </c:pt>
                <c:pt idx="56">
                  <c:v>5.7919139020347371E-2</c:v>
                </c:pt>
                <c:pt idx="57">
                  <c:v>5.8416270012981386E-2</c:v>
                </c:pt>
                <c:pt idx="58">
                  <c:v>6.1567885846907644E-2</c:v>
                </c:pt>
                <c:pt idx="59">
                  <c:v>6.4858725540987539E-2</c:v>
                </c:pt>
                <c:pt idx="60">
                  <c:v>6.3123415437570551E-2</c:v>
                </c:pt>
                <c:pt idx="61">
                  <c:v>6.1882402410820651E-2</c:v>
                </c:pt>
                <c:pt idx="62">
                  <c:v>6.0160336979414357E-2</c:v>
                </c:pt>
                <c:pt idx="63">
                  <c:v>6.4124339048229451E-2</c:v>
                </c:pt>
                <c:pt idx="64">
                  <c:v>6.5141622148151529E-2</c:v>
                </c:pt>
                <c:pt idx="65">
                  <c:v>6.5326561270477146E-2</c:v>
                </c:pt>
                <c:pt idx="66">
                  <c:v>6.5747585019606772E-2</c:v>
                </c:pt>
                <c:pt idx="67">
                  <c:v>7.0401201403363409E-2</c:v>
                </c:pt>
                <c:pt idx="68">
                  <c:v>7.1295154615262535E-2</c:v>
                </c:pt>
                <c:pt idx="69">
                  <c:v>7.4076645376284375E-2</c:v>
                </c:pt>
                <c:pt idx="70">
                  <c:v>7.6033671430599067E-2</c:v>
                </c:pt>
                <c:pt idx="71">
                  <c:v>7.7499537408252633E-2</c:v>
                </c:pt>
                <c:pt idx="72">
                  <c:v>8.2710433856535731E-2</c:v>
                </c:pt>
                <c:pt idx="73">
                  <c:v>8.3609693264507692E-2</c:v>
                </c:pt>
                <c:pt idx="74">
                  <c:v>8.225648174472884E-2</c:v>
                </c:pt>
                <c:pt idx="75">
                  <c:v>8.2705732659307404E-2</c:v>
                </c:pt>
                <c:pt idx="76">
                  <c:v>7.8802968406294568E-2</c:v>
                </c:pt>
                <c:pt idx="77">
                  <c:v>7.9825381976925458E-2</c:v>
                </c:pt>
                <c:pt idx="78">
                  <c:v>7.2345102149246346E-2</c:v>
                </c:pt>
                <c:pt idx="79">
                  <c:v>6.8814632329771697E-2</c:v>
                </c:pt>
                <c:pt idx="80">
                  <c:v>6.8468166132880037E-2</c:v>
                </c:pt>
                <c:pt idx="81">
                  <c:v>7.7913407683820698E-2</c:v>
                </c:pt>
                <c:pt idx="82">
                  <c:v>8.344307028142435E-2</c:v>
                </c:pt>
                <c:pt idx="83">
                  <c:v>8.7766841032121901E-2</c:v>
                </c:pt>
                <c:pt idx="84">
                  <c:v>8.8248423461656941E-2</c:v>
                </c:pt>
                <c:pt idx="85">
                  <c:v>8.7160437337443414E-2</c:v>
                </c:pt>
                <c:pt idx="86">
                  <c:v>8.2349467004047411E-2</c:v>
                </c:pt>
                <c:pt idx="87">
                  <c:v>8.0400960045178604E-2</c:v>
                </c:pt>
                <c:pt idx="88">
                  <c:v>8.2221307568996135E-2</c:v>
                </c:pt>
                <c:pt idx="89">
                  <c:v>8.1725452272809099E-2</c:v>
                </c:pt>
              </c:numCache>
            </c:numRef>
          </c:val>
          <c:smooth val="0"/>
          <c:extLst>
            <c:ext xmlns:c16="http://schemas.microsoft.com/office/drawing/2014/chart" uri="{C3380CC4-5D6E-409C-BE32-E72D297353CC}">
              <c16:uniqueId val="{00000000-016B-493A-9304-121BB2E9E718}"/>
            </c:ext>
          </c:extLst>
        </c:ser>
        <c:ser>
          <c:idx val="2"/>
          <c:order val="2"/>
          <c:tx>
            <c:strRef>
              <c:f>'HW1'!$A$31</c:f>
              <c:strCache>
                <c:ptCount val="1"/>
                <c:pt idx="0">
                  <c:v>IPP/GDP</c:v>
                </c:pt>
              </c:strCache>
            </c:strRef>
          </c:tx>
          <c:spPr>
            <a:ln w="28575" cap="rnd">
              <a:solidFill>
                <a:schemeClr val="accent3"/>
              </a:solidFill>
              <a:round/>
            </a:ln>
            <a:effectLst/>
          </c:spPr>
          <c:marker>
            <c:symbol val="none"/>
          </c:marker>
          <c:val>
            <c:numRef>
              <c:f>'HW1'!$B$31:$CM$31</c:f>
              <c:numCache>
                <c:formatCode>General</c:formatCode>
                <c:ptCount val="90"/>
                <c:pt idx="0">
                  <c:v>6.7372473532242546E-3</c:v>
                </c:pt>
                <c:pt idx="1">
                  <c:v>7.650273224043715E-3</c:v>
                </c:pt>
                <c:pt idx="2">
                  <c:v>7.8124999999999983E-3</c:v>
                </c:pt>
                <c:pt idx="3">
                  <c:v>8.4745762711864406E-3</c:v>
                </c:pt>
                <c:pt idx="4">
                  <c:v>8.8183421516754845E-3</c:v>
                </c:pt>
                <c:pt idx="5">
                  <c:v>9.0634441087613284E-3</c:v>
                </c:pt>
                <c:pt idx="6">
                  <c:v>9.5238095238095229E-3</c:v>
                </c:pt>
                <c:pt idx="7">
                  <c:v>8.3234244946492272E-3</c:v>
                </c:pt>
                <c:pt idx="8">
                  <c:v>8.6767895878524931E-3</c:v>
                </c:pt>
                <c:pt idx="9">
                  <c:v>1.0404624277456647E-2</c:v>
                </c:pt>
                <c:pt idx="10">
                  <c:v>9.7297297297297292E-3</c:v>
                </c:pt>
                <c:pt idx="11">
                  <c:v>8.8235294117647058E-3</c:v>
                </c:pt>
                <c:pt idx="12">
                  <c:v>1.0946051602814699E-2</c:v>
                </c:pt>
                <c:pt idx="13">
                  <c:v>1.0346926354230066E-2</c:v>
                </c:pt>
                <c:pt idx="14">
                  <c:v>9.9453008453505715E-3</c:v>
                </c:pt>
                <c:pt idx="15">
                  <c:v>1.263537906137184E-2</c:v>
                </c:pt>
                <c:pt idx="16">
                  <c:v>1.2883163038649489E-2</c:v>
                </c:pt>
                <c:pt idx="17">
                  <c:v>1.4266607222469906E-2</c:v>
                </c:pt>
                <c:pt idx="18">
                  <c:v>1.3809910641754672E-2</c:v>
                </c:pt>
                <c:pt idx="19">
                  <c:v>1.3663220088626292E-2</c:v>
                </c:pt>
                <c:pt idx="20">
                  <c:v>1.3764880952380952E-2</c:v>
                </c:pt>
                <c:pt idx="21">
                  <c:v>1.4208389715832203E-2</c:v>
                </c:pt>
                <c:pt idx="22">
                  <c:v>1.3142523364485983E-2</c:v>
                </c:pt>
                <c:pt idx="23">
                  <c:v>1.4921248963802154E-2</c:v>
                </c:pt>
                <c:pt idx="24">
                  <c:v>1.671891327063741E-2</c:v>
                </c:pt>
                <c:pt idx="25">
                  <c:v>1.7987486965589154E-2</c:v>
                </c:pt>
                <c:pt idx="26">
                  <c:v>1.8917624521072797E-2</c:v>
                </c:pt>
                <c:pt idx="27">
                  <c:v>2.2758306781975421E-2</c:v>
                </c:pt>
                <c:pt idx="28">
                  <c:v>2.4864864864864864E-2</c:v>
                </c:pt>
                <c:pt idx="29">
                  <c:v>2.6450511945392493E-2</c:v>
                </c:pt>
                <c:pt idx="30">
                  <c:v>2.676638456996654E-2</c:v>
                </c:pt>
                <c:pt idx="31">
                  <c:v>2.8246445497630328E-2</c:v>
                </c:pt>
                <c:pt idx="32">
                  <c:v>3.0803080308030799E-2</c:v>
                </c:pt>
                <c:pt idx="33">
                  <c:v>3.125E-2</c:v>
                </c:pt>
                <c:pt idx="34">
                  <c:v>3.3895556276354197E-2</c:v>
                </c:pt>
                <c:pt idx="35">
                  <c:v>3.4300392867935937E-2</c:v>
                </c:pt>
                <c:pt idx="36">
                  <c:v>3.4708670197936997E-2</c:v>
                </c:pt>
                <c:pt idx="37">
                  <c:v>3.5914416709118706E-2</c:v>
                </c:pt>
                <c:pt idx="38">
                  <c:v>3.6394311882381299E-2</c:v>
                </c:pt>
                <c:pt idx="39">
                  <c:v>3.5899130051756413E-2</c:v>
                </c:pt>
                <c:pt idx="40">
                  <c:v>3.5514399104507988E-2</c:v>
                </c:pt>
                <c:pt idx="41">
                  <c:v>3.4206976296010792E-2</c:v>
                </c:pt>
                <c:pt idx="42">
                  <c:v>3.2621221522914627E-2</c:v>
                </c:pt>
                <c:pt idx="43">
                  <c:v>3.2198192382182064E-2</c:v>
                </c:pt>
                <c:pt idx="44">
                  <c:v>3.1105324074074073E-2</c:v>
                </c:pt>
                <c:pt idx="45">
                  <c:v>3.1370978507542384E-2</c:v>
                </c:pt>
                <c:pt idx="46">
                  <c:v>3.1276778063410449E-2</c:v>
                </c:pt>
                <c:pt idx="47">
                  <c:v>3.1778377485267392E-2</c:v>
                </c:pt>
                <c:pt idx="48">
                  <c:v>3.1564342698577864E-2</c:v>
                </c:pt>
                <c:pt idx="49">
                  <c:v>3.131304271555127E-2</c:v>
                </c:pt>
                <c:pt idx="50">
                  <c:v>3.26625265309331E-2</c:v>
                </c:pt>
                <c:pt idx="51">
                  <c:v>3.401729815799949E-2</c:v>
                </c:pt>
                <c:pt idx="52">
                  <c:v>3.545137543587757E-2</c:v>
                </c:pt>
                <c:pt idx="53">
                  <c:v>3.7995902402682066E-2</c:v>
                </c:pt>
                <c:pt idx="54">
                  <c:v>3.9027877055039316E-2</c:v>
                </c:pt>
                <c:pt idx="55">
                  <c:v>4.0511287496134418E-2</c:v>
                </c:pt>
                <c:pt idx="56">
                  <c:v>4.2352319408076496E-2</c:v>
                </c:pt>
                <c:pt idx="57">
                  <c:v>4.297524425516408E-2</c:v>
                </c:pt>
                <c:pt idx="58">
                  <c:v>4.336614088623373E-2</c:v>
                </c:pt>
                <c:pt idx="59">
                  <c:v>4.3398557366596265E-2</c:v>
                </c:pt>
                <c:pt idx="60">
                  <c:v>4.4025390010548317E-2</c:v>
                </c:pt>
                <c:pt idx="61">
                  <c:v>4.4764874903637251E-2</c:v>
                </c:pt>
                <c:pt idx="62">
                  <c:v>4.5944017936001086E-2</c:v>
                </c:pt>
                <c:pt idx="63">
                  <c:v>4.4752443518666876E-2</c:v>
                </c:pt>
                <c:pt idx="64">
                  <c:v>4.3879274918953472E-2</c:v>
                </c:pt>
                <c:pt idx="65">
                  <c:v>4.2592460118749551E-2</c:v>
                </c:pt>
                <c:pt idx="66">
                  <c:v>4.3831723346404519E-2</c:v>
                </c:pt>
                <c:pt idx="67">
                  <c:v>4.515619538340044E-2</c:v>
                </c:pt>
                <c:pt idx="68">
                  <c:v>4.7159791486088898E-2</c:v>
                </c:pt>
                <c:pt idx="69">
                  <c:v>4.8643895214292333E-2</c:v>
                </c:pt>
                <c:pt idx="70">
                  <c:v>5.1489775196252904E-2</c:v>
                </c:pt>
                <c:pt idx="71">
                  <c:v>5.3917638109336134E-2</c:v>
                </c:pt>
                <c:pt idx="72">
                  <c:v>5.3219336923092248E-2</c:v>
                </c:pt>
                <c:pt idx="73">
                  <c:v>5.1263565667925899E-2</c:v>
                </c:pt>
                <c:pt idx="74">
                  <c:v>5.0854297165182458E-2</c:v>
                </c:pt>
                <c:pt idx="75">
                  <c:v>5.0044705801437467E-2</c:v>
                </c:pt>
                <c:pt idx="76">
                  <c:v>5.0432288267382185E-2</c:v>
                </c:pt>
                <c:pt idx="77">
                  <c:v>5.0643789880368398E-2</c:v>
                </c:pt>
                <c:pt idx="78">
                  <c:v>5.1835192908142098E-2</c:v>
                </c:pt>
                <c:pt idx="79">
                  <c:v>5.3653785556733231E-2</c:v>
                </c:pt>
                <c:pt idx="80">
                  <c:v>5.4117938878391489E-2</c:v>
                </c:pt>
                <c:pt idx="81">
                  <c:v>5.3563271702541833E-2</c:v>
                </c:pt>
                <c:pt idx="82">
                  <c:v>5.500875632967242E-2</c:v>
                </c:pt>
                <c:pt idx="83">
                  <c:v>5.5117289540026974E-2</c:v>
                </c:pt>
                <c:pt idx="84">
                  <c:v>5.5315590596726825E-2</c:v>
                </c:pt>
                <c:pt idx="85">
                  <c:v>5.5251180040458536E-2</c:v>
                </c:pt>
                <c:pt idx="86">
                  <c:v>5.5268292965379877E-2</c:v>
                </c:pt>
                <c:pt idx="87">
                  <c:v>5.6896795143300864E-2</c:v>
                </c:pt>
                <c:pt idx="88">
                  <c:v>5.7114076513149342E-2</c:v>
                </c:pt>
                <c:pt idx="89">
                  <c:v>5.8614144552408091E-2</c:v>
                </c:pt>
              </c:numCache>
            </c:numRef>
          </c:val>
          <c:smooth val="0"/>
          <c:extLst>
            <c:ext xmlns:c16="http://schemas.microsoft.com/office/drawing/2014/chart" uri="{C3380CC4-5D6E-409C-BE32-E72D297353CC}">
              <c16:uniqueId val="{00000001-016B-493A-9304-121BB2E9E718}"/>
            </c:ext>
          </c:extLst>
        </c:ser>
        <c:dLbls>
          <c:showLegendKey val="0"/>
          <c:showVal val="0"/>
          <c:showCatName val="0"/>
          <c:showSerName val="0"/>
          <c:showPercent val="0"/>
          <c:showBubbleSize val="0"/>
        </c:dLbls>
        <c:smooth val="0"/>
        <c:axId val="411622672"/>
        <c:axId val="411624312"/>
      </c:lineChart>
      <c:catAx>
        <c:axId val="4116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24312"/>
        <c:crosses val="autoZero"/>
        <c:auto val="1"/>
        <c:lblAlgn val="ctr"/>
        <c:lblOffset val="100"/>
        <c:noMultiLvlLbl val="0"/>
      </c:catAx>
      <c:valAx>
        <c:axId val="411624312"/>
        <c:scaling>
          <c:orientation val="minMax"/>
          <c:max val="0.16000000000000003"/>
          <c:min val="5.000000000000001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22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Labour</a:t>
            </a:r>
            <a:r>
              <a:rPr lang="en-GB" baseline="0"/>
              <a:t> share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'HW1'!$A$32</c:f>
              <c:strCache>
                <c:ptCount val="1"/>
                <c:pt idx="0">
                  <c:v>LS Naive</c:v>
                </c:pt>
              </c:strCache>
            </c:strRef>
          </c:tx>
          <c:spPr>
            <a:ln w="28575" cap="rnd">
              <a:solidFill>
                <a:schemeClr val="accent1"/>
              </a:solidFill>
              <a:round/>
            </a:ln>
            <a:effectLst/>
          </c:spPr>
          <c:marker>
            <c:symbol val="none"/>
          </c:marker>
          <c:cat>
            <c:strRef>
              <c:f>'HW1'!$B$27:$CM$27</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'HW1'!$B$32:$CM$32</c:f>
              <c:numCache>
                <c:formatCode>General</c:formatCode>
                <c:ptCount val="90"/>
                <c:pt idx="0">
                  <c:v>0.49470644850818096</c:v>
                </c:pt>
                <c:pt idx="1">
                  <c:v>0.51584699453551919</c:v>
                </c:pt>
                <c:pt idx="2">
                  <c:v>0.52213541666666663</c:v>
                </c:pt>
                <c:pt idx="3">
                  <c:v>0.53050847457627115</c:v>
                </c:pt>
                <c:pt idx="4">
                  <c:v>0.52557319223985888</c:v>
                </c:pt>
                <c:pt idx="5">
                  <c:v>0.5226586102719033</c:v>
                </c:pt>
                <c:pt idx="6">
                  <c:v>0.51292517006802729</c:v>
                </c:pt>
                <c:pt idx="7">
                  <c:v>0.51486325802615929</c:v>
                </c:pt>
                <c:pt idx="8">
                  <c:v>0.52386117136659427</c:v>
                </c:pt>
                <c:pt idx="9">
                  <c:v>0.52485549132947973</c:v>
                </c:pt>
                <c:pt idx="10">
                  <c:v>0.52540540540540537</c:v>
                </c:pt>
                <c:pt idx="11">
                  <c:v>0.51666666666666672</c:v>
                </c:pt>
                <c:pt idx="12">
                  <c:v>0.51759186864738072</c:v>
                </c:pt>
                <c:pt idx="13">
                  <c:v>0.53560559951308573</c:v>
                </c:pt>
                <c:pt idx="14">
                  <c:v>0.56041770263550472</c:v>
                </c:pt>
                <c:pt idx="15">
                  <c:v>0.5609205776173285</c:v>
                </c:pt>
                <c:pt idx="16">
                  <c:v>0.56108396268325189</c:v>
                </c:pt>
                <c:pt idx="17">
                  <c:v>0.54614355773517609</c:v>
                </c:pt>
                <c:pt idx="18">
                  <c:v>0.53777416734362316</c:v>
                </c:pt>
                <c:pt idx="19">
                  <c:v>0.53286558345642543</c:v>
                </c:pt>
                <c:pt idx="20">
                  <c:v>0.53683035714285721</c:v>
                </c:pt>
                <c:pt idx="21">
                  <c:v>0.53552097428958056</c:v>
                </c:pt>
                <c:pt idx="22">
                  <c:v>0.54234813084112155</c:v>
                </c:pt>
                <c:pt idx="23">
                  <c:v>0.55567836418900241</c:v>
                </c:pt>
                <c:pt idx="24">
                  <c:v>0.56217345872518276</c:v>
                </c:pt>
                <c:pt idx="25">
                  <c:v>0.55813347236704891</c:v>
                </c:pt>
                <c:pt idx="26">
                  <c:v>0.55220306513409956</c:v>
                </c:pt>
                <c:pt idx="27">
                  <c:v>0.56736458807464729</c:v>
                </c:pt>
                <c:pt idx="28">
                  <c:v>0.5677837837837838</c:v>
                </c:pt>
                <c:pt idx="29">
                  <c:v>0.56463310580204773</c:v>
                </c:pt>
                <c:pt idx="30">
                  <c:v>0.56248769927179687</c:v>
                </c:pt>
                <c:pt idx="31">
                  <c:v>0.57118483412322274</c:v>
                </c:pt>
                <c:pt idx="32">
                  <c:v>0.569123579024569</c:v>
                </c:pt>
                <c:pt idx="33">
                  <c:v>0.5672814207650273</c:v>
                </c:pt>
                <c:pt idx="34">
                  <c:v>0.56827765163801491</c:v>
                </c:pt>
                <c:pt idx="35">
                  <c:v>0.56814747657902698</c:v>
                </c:pt>
                <c:pt idx="36">
                  <c:v>0.56509618065235567</c:v>
                </c:pt>
                <c:pt idx="37">
                  <c:v>0.5720835455934794</c:v>
                </c:pt>
                <c:pt idx="38">
                  <c:v>0.58062183658712951</c:v>
                </c:pt>
                <c:pt idx="39">
                  <c:v>0.58451712366479458</c:v>
                </c:pt>
                <c:pt idx="40">
                  <c:v>0.59478986465859363</c:v>
                </c:pt>
                <c:pt idx="41">
                  <c:v>0.60059741761418384</c:v>
                </c:pt>
                <c:pt idx="42">
                  <c:v>0.58948674762875619</c:v>
                </c:pt>
                <c:pt idx="43">
                  <c:v>0.59013879922530665</c:v>
                </c:pt>
                <c:pt idx="44">
                  <c:v>0.587890625</c:v>
                </c:pt>
                <c:pt idx="45">
                  <c:v>0.59251101321585908</c:v>
                </c:pt>
                <c:pt idx="46">
                  <c:v>0.57975272371159259</c:v>
                </c:pt>
                <c:pt idx="47">
                  <c:v>0.57735308696370546</c:v>
                </c:pt>
                <c:pt idx="48">
                  <c:v>0.5776720677865318</c:v>
                </c:pt>
                <c:pt idx="49">
                  <c:v>0.57749320235067103</c:v>
                </c:pt>
                <c:pt idx="50">
                  <c:v>0.58061473154626209</c:v>
                </c:pt>
                <c:pt idx="51">
                  <c:v>0.58705171353092311</c:v>
                </c:pt>
                <c:pt idx="52">
                  <c:v>0.5787485470747773</c:v>
                </c:pt>
                <c:pt idx="53">
                  <c:v>0.58763270627677411</c:v>
                </c:pt>
                <c:pt idx="54">
                  <c:v>0.57541100786275912</c:v>
                </c:pt>
                <c:pt idx="55">
                  <c:v>0.57104937635295328</c:v>
                </c:pt>
                <c:pt idx="56">
                  <c:v>0.57349797006750436</c:v>
                </c:pt>
                <c:pt idx="57">
                  <c:v>0.57894736842105254</c:v>
                </c:pt>
                <c:pt idx="58">
                  <c:v>0.58503459835818983</c:v>
                </c:pt>
                <c:pt idx="59">
                  <c:v>0.58741481688120201</c:v>
                </c:pt>
                <c:pt idx="60">
                  <c:v>0.58100930843681176</c:v>
                </c:pt>
                <c:pt idx="61">
                  <c:v>0.58525474805522459</c:v>
                </c:pt>
                <c:pt idx="62">
                  <c:v>0.58606223248862011</c:v>
                </c:pt>
                <c:pt idx="63">
                  <c:v>0.58775837205576031</c:v>
                </c:pt>
                <c:pt idx="64">
                  <c:v>0.58099325753770759</c:v>
                </c:pt>
                <c:pt idx="65">
                  <c:v>0.57317404678446238</c:v>
                </c:pt>
                <c:pt idx="66">
                  <c:v>0.57359712525106243</c:v>
                </c:pt>
                <c:pt idx="67">
                  <c:v>0.57181880558756126</c:v>
                </c:pt>
                <c:pt idx="68">
                  <c:v>0.57485380830881549</c:v>
                </c:pt>
                <c:pt idx="69">
                  <c:v>0.58676987873738784</c:v>
                </c:pt>
                <c:pt idx="70">
                  <c:v>0.58988328547564717</c:v>
                </c:pt>
                <c:pt idx="71">
                  <c:v>0.60117395505664184</c:v>
                </c:pt>
                <c:pt idx="72">
                  <c:v>0.60107891829483151</c:v>
                </c:pt>
                <c:pt idx="73">
                  <c:v>0.58978573694379566</c:v>
                </c:pt>
                <c:pt idx="74">
                  <c:v>0.58274714087878421</c:v>
                </c:pt>
                <c:pt idx="75">
                  <c:v>0.57774510815365043</c:v>
                </c:pt>
                <c:pt idx="76">
                  <c:v>0.5693957633332527</c:v>
                </c:pt>
                <c:pt idx="77">
                  <c:v>0.56886992630450151</c:v>
                </c:pt>
                <c:pt idx="78">
                  <c:v>0.57344046813249194</c:v>
                </c:pt>
                <c:pt idx="79">
                  <c:v>0.57700020052135559</c:v>
                </c:pt>
                <c:pt idx="80">
                  <c:v>0.56602052950660608</c:v>
                </c:pt>
                <c:pt idx="81">
                  <c:v>0.55691888207225626</c:v>
                </c:pt>
                <c:pt idx="82">
                  <c:v>0.55836195544453637</c:v>
                </c:pt>
                <c:pt idx="83">
                  <c:v>0.5580584851702507</c:v>
                </c:pt>
                <c:pt idx="84">
                  <c:v>0.55543190548943422</c:v>
                </c:pt>
                <c:pt idx="85">
                  <c:v>0.55685266351989215</c:v>
                </c:pt>
                <c:pt idx="86">
                  <c:v>0.561553649907645</c:v>
                </c:pt>
                <c:pt idx="87">
                  <c:v>0.56249047013977127</c:v>
                </c:pt>
                <c:pt idx="88">
                  <c:v>0.56386205103764997</c:v>
                </c:pt>
                <c:pt idx="89">
                  <c:v>0.56214539599911528</c:v>
                </c:pt>
              </c:numCache>
            </c:numRef>
          </c:val>
          <c:smooth val="0"/>
          <c:extLst>
            <c:ext xmlns:c16="http://schemas.microsoft.com/office/drawing/2014/chart" uri="{C3380CC4-5D6E-409C-BE32-E72D297353CC}">
              <c16:uniqueId val="{00000023-0E18-45FA-9F24-1E6B60EC0988}"/>
            </c:ext>
          </c:extLst>
        </c:ser>
        <c:ser>
          <c:idx val="1"/>
          <c:order val="1"/>
          <c:tx>
            <c:strRef>
              <c:f>'HW1'!$A$33</c:f>
              <c:strCache>
                <c:ptCount val="1"/>
                <c:pt idx="0">
                  <c:v>LS Adj TS</c:v>
                </c:pt>
              </c:strCache>
            </c:strRef>
          </c:tx>
          <c:spPr>
            <a:ln w="28575" cap="rnd">
              <a:solidFill>
                <a:schemeClr val="accent2"/>
              </a:solidFill>
              <a:round/>
            </a:ln>
            <a:effectLst/>
          </c:spPr>
          <c:marker>
            <c:symbol val="none"/>
          </c:marker>
          <c:cat>
            <c:strRef>
              <c:f>'HW1'!$B$27:$CM$27</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'HW1'!$B$33:$CM$33</c:f>
              <c:numCache>
                <c:formatCode>General</c:formatCode>
                <c:ptCount val="90"/>
                <c:pt idx="0">
                  <c:v>0.52935118434603501</c:v>
                </c:pt>
                <c:pt idx="1">
                  <c:v>0.55791962174940901</c:v>
                </c:pt>
                <c:pt idx="2">
                  <c:v>0.57122507122507116</c:v>
                </c:pt>
                <c:pt idx="3">
                  <c:v>0.59619047619047616</c:v>
                </c:pt>
                <c:pt idx="4">
                  <c:v>0.59599999999999997</c:v>
                </c:pt>
                <c:pt idx="5">
                  <c:v>0.58544839255499159</c:v>
                </c:pt>
                <c:pt idx="6">
                  <c:v>0.57034795763993962</c:v>
                </c:pt>
                <c:pt idx="7">
                  <c:v>0.57048748353096179</c:v>
                </c:pt>
                <c:pt idx="8">
                  <c:v>0.57775119617224868</c:v>
                </c:pt>
                <c:pt idx="9">
                  <c:v>0.58130601792573622</c:v>
                </c:pt>
                <c:pt idx="10">
                  <c:v>0.5771971496437055</c:v>
                </c:pt>
                <c:pt idx="11">
                  <c:v>0.56727664155005386</c:v>
                </c:pt>
                <c:pt idx="12">
                  <c:v>0.56436487638533672</c:v>
                </c:pt>
                <c:pt idx="13">
                  <c:v>0.57403783431180688</c:v>
                </c:pt>
                <c:pt idx="14">
                  <c:v>0.59535129424194411</c:v>
                </c:pt>
                <c:pt idx="15">
                  <c:v>0.59502154140737196</c:v>
                </c:pt>
                <c:pt idx="16">
                  <c:v>0.59829464708668878</c:v>
                </c:pt>
                <c:pt idx="17">
                  <c:v>0.58640497845859263</c:v>
                </c:pt>
                <c:pt idx="18">
                  <c:v>0.57943107221006562</c:v>
                </c:pt>
                <c:pt idx="19">
                  <c:v>0.57352941176470584</c:v>
                </c:pt>
                <c:pt idx="20">
                  <c:v>0.58091787439613529</c:v>
                </c:pt>
                <c:pt idx="21">
                  <c:v>0.57900512070226773</c:v>
                </c:pt>
                <c:pt idx="22">
                  <c:v>0.58267963602133666</c:v>
                </c:pt>
                <c:pt idx="23">
                  <c:v>0.59922526817640043</c:v>
                </c:pt>
                <c:pt idx="24">
                  <c:v>0.60756634669678145</c:v>
                </c:pt>
                <c:pt idx="25">
                  <c:v>0.60309859154929579</c:v>
                </c:pt>
                <c:pt idx="26">
                  <c:v>0.59694537923893343</c:v>
                </c:pt>
                <c:pt idx="27">
                  <c:v>0.61419068736141913</c:v>
                </c:pt>
                <c:pt idx="28">
                  <c:v>0.61498829039812652</c:v>
                </c:pt>
                <c:pt idx="29">
                  <c:v>0.61202312138728321</c:v>
                </c:pt>
                <c:pt idx="30">
                  <c:v>0.6105533005767998</c:v>
                </c:pt>
                <c:pt idx="31">
                  <c:v>0.6223920677545961</c:v>
                </c:pt>
                <c:pt idx="32">
                  <c:v>0.62030375699440432</c:v>
                </c:pt>
                <c:pt idx="33">
                  <c:v>0.61804651162790691</c:v>
                </c:pt>
                <c:pt idx="34">
                  <c:v>0.6197382384152812</c:v>
                </c:pt>
                <c:pt idx="35">
                  <c:v>0.61923583662714099</c:v>
                </c:pt>
                <c:pt idx="36">
                  <c:v>0.61452175231165684</c:v>
                </c:pt>
                <c:pt idx="37">
                  <c:v>0.61881801901088307</c:v>
                </c:pt>
                <c:pt idx="38">
                  <c:v>0.62922815724173964</c:v>
                </c:pt>
                <c:pt idx="39">
                  <c:v>0.63500418710372053</c:v>
                </c:pt>
                <c:pt idx="40">
                  <c:v>0.64707184766965564</c:v>
                </c:pt>
                <c:pt idx="41">
                  <c:v>0.65527754415475192</c:v>
                </c:pt>
                <c:pt idx="42">
                  <c:v>0.64419257967645049</c:v>
                </c:pt>
                <c:pt idx="43">
                  <c:v>0.64267510326039201</c:v>
                </c:pt>
                <c:pt idx="44">
                  <c:v>0.63971977329974805</c:v>
                </c:pt>
                <c:pt idx="45">
                  <c:v>0.64484962952201075</c:v>
                </c:pt>
                <c:pt idx="46">
                  <c:v>0.63020625415834985</c:v>
                </c:pt>
                <c:pt idx="47">
                  <c:v>0.62607501194457715</c:v>
                </c:pt>
                <c:pt idx="48">
                  <c:v>0.62492629321897608</c:v>
                </c:pt>
                <c:pt idx="49">
                  <c:v>0.62165989991502224</c:v>
                </c:pt>
                <c:pt idx="50">
                  <c:v>0.62260810924723919</c:v>
                </c:pt>
                <c:pt idx="51">
                  <c:v>0.63051927860696511</c:v>
                </c:pt>
                <c:pt idx="52">
                  <c:v>0.62389057116007107</c:v>
                </c:pt>
                <c:pt idx="53">
                  <c:v>0.63194792188282423</c:v>
                </c:pt>
                <c:pt idx="54">
                  <c:v>0.61818461065888497</c:v>
                </c:pt>
                <c:pt idx="55">
                  <c:v>0.613533792950688</c:v>
                </c:pt>
                <c:pt idx="56">
                  <c:v>0.61591847265221888</c:v>
                </c:pt>
                <c:pt idx="57">
                  <c:v>0.62117583813898924</c:v>
                </c:pt>
                <c:pt idx="58">
                  <c:v>0.62783081961164156</c:v>
                </c:pt>
                <c:pt idx="59">
                  <c:v>0.63077713111947975</c:v>
                </c:pt>
                <c:pt idx="60">
                  <c:v>0.62390207066491787</c:v>
                </c:pt>
                <c:pt idx="61">
                  <c:v>0.62912460448998042</c:v>
                </c:pt>
                <c:pt idx="62">
                  <c:v>0.6321912788567241</c:v>
                </c:pt>
                <c:pt idx="63">
                  <c:v>0.63379235274806922</c:v>
                </c:pt>
                <c:pt idx="64">
                  <c:v>0.62538704762528874</c:v>
                </c:pt>
                <c:pt idx="65">
                  <c:v>0.61854619565217384</c:v>
                </c:pt>
                <c:pt idx="66">
                  <c:v>0.61774919803408002</c:v>
                </c:pt>
                <c:pt idx="67">
                  <c:v>0.61527853232479413</c:v>
                </c:pt>
                <c:pt idx="68">
                  <c:v>0.61848033099100286</c:v>
                </c:pt>
                <c:pt idx="69">
                  <c:v>0.63078875026432657</c:v>
                </c:pt>
                <c:pt idx="70">
                  <c:v>0.63333606855240476</c:v>
                </c:pt>
                <c:pt idx="71">
                  <c:v>0.64512961941533375</c:v>
                </c:pt>
                <c:pt idx="72">
                  <c:v>0.64395773131018019</c:v>
                </c:pt>
                <c:pt idx="73">
                  <c:v>0.63354845371469881</c:v>
                </c:pt>
                <c:pt idx="74">
                  <c:v>0.62619244717754652</c:v>
                </c:pt>
                <c:pt idx="75">
                  <c:v>0.62166162499190558</c:v>
                </c:pt>
                <c:pt idx="76">
                  <c:v>0.61293064566492039</c:v>
                </c:pt>
                <c:pt idx="77">
                  <c:v>0.61294578471220662</c:v>
                </c:pt>
                <c:pt idx="78">
                  <c:v>0.61758965314520875</c:v>
                </c:pt>
                <c:pt idx="79">
                  <c:v>0.62137045463309304</c:v>
                </c:pt>
                <c:pt idx="80">
                  <c:v>0.60905437018196662</c:v>
                </c:pt>
                <c:pt idx="81">
                  <c:v>0.59934506072935723</c:v>
                </c:pt>
                <c:pt idx="82">
                  <c:v>0.60093509150016433</c:v>
                </c:pt>
                <c:pt idx="83">
                  <c:v>0.60021159127851587</c:v>
                </c:pt>
                <c:pt idx="84">
                  <c:v>0.5978708860930827</c:v>
                </c:pt>
                <c:pt idx="85">
                  <c:v>0.59954365426624934</c:v>
                </c:pt>
                <c:pt idx="86">
                  <c:v>0.60423039780692189</c:v>
                </c:pt>
                <c:pt idx="87">
                  <c:v>0.60525020508613614</c:v>
                </c:pt>
                <c:pt idx="88">
                  <c:v>0.60668710012003679</c:v>
                </c:pt>
                <c:pt idx="89">
                  <c:v>0.60501126593701038</c:v>
                </c:pt>
              </c:numCache>
            </c:numRef>
          </c:val>
          <c:smooth val="0"/>
          <c:extLst>
            <c:ext xmlns:c16="http://schemas.microsoft.com/office/drawing/2014/chart" uri="{C3380CC4-5D6E-409C-BE32-E72D297353CC}">
              <c16:uniqueId val="{00000024-0E18-45FA-9F24-1E6B60EC0988}"/>
            </c:ext>
          </c:extLst>
        </c:ser>
        <c:ser>
          <c:idx val="2"/>
          <c:order val="2"/>
          <c:tx>
            <c:strRef>
              <c:f>'HW1'!$A$34</c:f>
              <c:strCache>
                <c:ptCount val="1"/>
                <c:pt idx="0">
                  <c:v>LS Adj TS &amp; NMI</c:v>
                </c:pt>
              </c:strCache>
            </c:strRef>
          </c:tx>
          <c:spPr>
            <a:ln w="28575" cap="rnd">
              <a:solidFill>
                <a:schemeClr val="accent3"/>
              </a:solidFill>
              <a:round/>
            </a:ln>
            <a:effectLst/>
          </c:spPr>
          <c:marker>
            <c:symbol val="none"/>
          </c:marker>
          <c:cat>
            <c:strRef>
              <c:f>'HW1'!$B$27:$CM$27</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'HW1'!$B$34:$CM$34</c:f>
              <c:numCache>
                <c:formatCode>General</c:formatCode>
                <c:ptCount val="90"/>
                <c:pt idx="0">
                  <c:v>0.61853188929001202</c:v>
                </c:pt>
                <c:pt idx="1">
                  <c:v>0.64043419267299873</c:v>
                </c:pt>
                <c:pt idx="2">
                  <c:v>0.64781906300484637</c:v>
                </c:pt>
                <c:pt idx="3">
                  <c:v>0.65894736842105261</c:v>
                </c:pt>
                <c:pt idx="4">
                  <c:v>0.66666666666666663</c:v>
                </c:pt>
                <c:pt idx="5">
                  <c:v>0.66410748560460653</c:v>
                </c:pt>
                <c:pt idx="6">
                  <c:v>0.67321428571428588</c:v>
                </c:pt>
                <c:pt idx="7">
                  <c:v>0.66106870229007642</c:v>
                </c:pt>
                <c:pt idx="8">
                  <c:v>0.67932489451476785</c:v>
                </c:pt>
                <c:pt idx="9">
                  <c:v>0.67259259259259252</c:v>
                </c:pt>
                <c:pt idx="10">
                  <c:v>0.66484268125854984</c:v>
                </c:pt>
                <c:pt idx="11">
                  <c:v>0.65303593556381667</c:v>
                </c:pt>
                <c:pt idx="12">
                  <c:v>0.65805168986083495</c:v>
                </c:pt>
                <c:pt idx="13">
                  <c:v>0.67692307692307696</c:v>
                </c:pt>
                <c:pt idx="14">
                  <c:v>0.69956548727498458</c:v>
                </c:pt>
                <c:pt idx="15">
                  <c:v>0.69209354120267264</c:v>
                </c:pt>
                <c:pt idx="16">
                  <c:v>0.70049916805324464</c:v>
                </c:pt>
                <c:pt idx="17">
                  <c:v>0.70727482678983833</c:v>
                </c:pt>
                <c:pt idx="18">
                  <c:v>0.6828261990716864</c:v>
                </c:pt>
                <c:pt idx="19">
                  <c:v>0.67969853980216677</c:v>
                </c:pt>
                <c:pt idx="20">
                  <c:v>0.67524567150210579</c:v>
                </c:pt>
                <c:pt idx="21">
                  <c:v>0.67104705383637131</c:v>
                </c:pt>
                <c:pt idx="22">
                  <c:v>0.67258239768199934</c:v>
                </c:pt>
                <c:pt idx="23">
                  <c:v>0.6872863978127135</c:v>
                </c:pt>
                <c:pt idx="24">
                  <c:v>0.68930172966047409</c:v>
                </c:pt>
                <c:pt idx="25">
                  <c:v>0.68468180364566678</c:v>
                </c:pt>
                <c:pt idx="26">
                  <c:v>0.67426900584795324</c:v>
                </c:pt>
                <c:pt idx="27">
                  <c:v>0.6923076923076924</c:v>
                </c:pt>
                <c:pt idx="28">
                  <c:v>0.69251054852320681</c:v>
                </c:pt>
                <c:pt idx="29">
                  <c:v>0.69238817682448339</c:v>
                </c:pt>
                <c:pt idx="30">
                  <c:v>0.6840593585447583</c:v>
                </c:pt>
                <c:pt idx="31">
                  <c:v>0.69504036908881206</c:v>
                </c:pt>
                <c:pt idx="32">
                  <c:v>0.69409660107334503</c:v>
                </c:pt>
                <c:pt idx="33">
                  <c:v>0.68878291519800949</c:v>
                </c:pt>
                <c:pt idx="34">
                  <c:v>0.68840864440078586</c:v>
                </c:pt>
                <c:pt idx="35">
                  <c:v>0.68600620324758266</c:v>
                </c:pt>
                <c:pt idx="36">
                  <c:v>0.68020134228187934</c:v>
                </c:pt>
                <c:pt idx="37">
                  <c:v>0.6826747720364742</c:v>
                </c:pt>
                <c:pt idx="38">
                  <c:v>0.692042516518242</c:v>
                </c:pt>
                <c:pt idx="39">
                  <c:v>0.69649652276604113</c:v>
                </c:pt>
                <c:pt idx="40">
                  <c:v>0.70737020452620103</c:v>
                </c:pt>
                <c:pt idx="41">
                  <c:v>0.7136478131440348</c:v>
                </c:pt>
                <c:pt idx="42">
                  <c:v>0.70118093631379153</c:v>
                </c:pt>
                <c:pt idx="43">
                  <c:v>0.70128500191791332</c:v>
                </c:pt>
                <c:pt idx="44">
                  <c:v>0.70187408239053461</c:v>
                </c:pt>
                <c:pt idx="45">
                  <c:v>0.70207212907307814</c:v>
                </c:pt>
                <c:pt idx="46">
                  <c:v>0.68399768919699588</c:v>
                </c:pt>
                <c:pt idx="47">
                  <c:v>0.67921472074640399</c:v>
                </c:pt>
                <c:pt idx="48">
                  <c:v>0.67739686228936657</c:v>
                </c:pt>
                <c:pt idx="49">
                  <c:v>0.6745210531707817</c:v>
                </c:pt>
                <c:pt idx="50">
                  <c:v>0.673536385190589</c:v>
                </c:pt>
                <c:pt idx="51">
                  <c:v>0.67557887722805254</c:v>
                </c:pt>
                <c:pt idx="52">
                  <c:v>0.66551570505680546</c:v>
                </c:pt>
                <c:pt idx="53">
                  <c:v>0.67025457635520302</c:v>
                </c:pt>
                <c:pt idx="54">
                  <c:v>0.65570832790303668</c:v>
                </c:pt>
                <c:pt idx="55">
                  <c:v>0.6549135510565981</c:v>
                </c:pt>
                <c:pt idx="56">
                  <c:v>0.65677185066989463</c:v>
                </c:pt>
                <c:pt idx="57">
                  <c:v>0.66271279230428315</c:v>
                </c:pt>
                <c:pt idx="58">
                  <c:v>0.67224732696249112</c:v>
                </c:pt>
                <c:pt idx="59">
                  <c:v>0.67799728617097132</c:v>
                </c:pt>
                <c:pt idx="60">
                  <c:v>0.66926733601927046</c:v>
                </c:pt>
                <c:pt idx="61">
                  <c:v>0.67395690420466459</c:v>
                </c:pt>
                <c:pt idx="62">
                  <c:v>0.67606489282495397</c:v>
                </c:pt>
                <c:pt idx="63">
                  <c:v>0.68087238979118325</c:v>
                </c:pt>
                <c:pt idx="64">
                  <c:v>0.67254532320865412</c:v>
                </c:pt>
                <c:pt idx="65">
                  <c:v>0.66545961928175146</c:v>
                </c:pt>
                <c:pt idx="66">
                  <c:v>0.66482437525734028</c:v>
                </c:pt>
                <c:pt idx="67">
                  <c:v>0.66570709430436015</c:v>
                </c:pt>
                <c:pt idx="68">
                  <c:v>0.6698627213884345</c:v>
                </c:pt>
                <c:pt idx="69">
                  <c:v>0.68536713924666526</c:v>
                </c:pt>
                <c:pt idx="70">
                  <c:v>0.6896340451603844</c:v>
                </c:pt>
                <c:pt idx="71">
                  <c:v>0.70364933642959415</c:v>
                </c:pt>
                <c:pt idx="72">
                  <c:v>0.70656713973160501</c:v>
                </c:pt>
                <c:pt idx="73">
                  <c:v>0.69606452857159062</c:v>
                </c:pt>
                <c:pt idx="74">
                  <c:v>0.68690745165021672</c:v>
                </c:pt>
                <c:pt idx="75">
                  <c:v>0.68238913880116581</c:v>
                </c:pt>
                <c:pt idx="76">
                  <c:v>0.66974372583213282</c:v>
                </c:pt>
                <c:pt idx="77">
                  <c:v>0.67062652417156787</c:v>
                </c:pt>
                <c:pt idx="78">
                  <c:v>0.66977515195307524</c:v>
                </c:pt>
                <c:pt idx="79">
                  <c:v>0.67110348504031458</c:v>
                </c:pt>
                <c:pt idx="80">
                  <c:v>0.65749442801332192</c:v>
                </c:pt>
                <c:pt idx="81">
                  <c:v>0.65419889548370058</c:v>
                </c:pt>
                <c:pt idx="82">
                  <c:v>0.6602269808655451</c:v>
                </c:pt>
                <c:pt idx="83">
                  <c:v>0.66277513442420033</c:v>
                </c:pt>
                <c:pt idx="84">
                  <c:v>0.66062441577865016</c:v>
                </c:pt>
                <c:pt idx="85">
                  <c:v>0.66163299759642913</c:v>
                </c:pt>
                <c:pt idx="86">
                  <c:v>0.66297519192250642</c:v>
                </c:pt>
                <c:pt idx="87">
                  <c:v>0.66257117769144802</c:v>
                </c:pt>
                <c:pt idx="88">
                  <c:v>0.66556714738672396</c:v>
                </c:pt>
                <c:pt idx="89">
                  <c:v>0.66335852377917393</c:v>
                </c:pt>
              </c:numCache>
            </c:numRef>
          </c:val>
          <c:smooth val="0"/>
          <c:extLst>
            <c:ext xmlns:c16="http://schemas.microsoft.com/office/drawing/2014/chart" uri="{C3380CC4-5D6E-409C-BE32-E72D297353CC}">
              <c16:uniqueId val="{00000025-0E18-45FA-9F24-1E6B60EC0988}"/>
            </c:ext>
          </c:extLst>
        </c:ser>
        <c:dLbls>
          <c:showLegendKey val="0"/>
          <c:showVal val="0"/>
          <c:showCatName val="0"/>
          <c:showSerName val="0"/>
          <c:showPercent val="0"/>
          <c:showBubbleSize val="0"/>
        </c:dLbls>
        <c:smooth val="0"/>
        <c:axId val="490426448"/>
        <c:axId val="490428088"/>
      </c:lineChart>
      <c:catAx>
        <c:axId val="4904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8088"/>
        <c:crosses val="autoZero"/>
        <c:auto val="1"/>
        <c:lblAlgn val="ctr"/>
        <c:lblOffset val="100"/>
        <c:noMultiLvlLbl val="0"/>
      </c:catAx>
      <c:valAx>
        <c:axId val="490428088"/>
        <c:scaling>
          <c:orientation val="minMax"/>
          <c:max val="0.75000000000000011"/>
          <c:min val="0.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99759405074367"/>
          <c:y val="0.17171296296296298"/>
          <c:w val="0.87122462817147861"/>
          <c:h val="0.58139654418197728"/>
        </c:manualLayout>
      </c:layout>
      <c:lineChart>
        <c:grouping val="standard"/>
        <c:varyColors val="0"/>
        <c:ser>
          <c:idx val="0"/>
          <c:order val="0"/>
          <c:tx>
            <c:strRef>
              <c:f>'HW1'!$A$54</c:f>
              <c:strCache>
                <c:ptCount val="1"/>
                <c:pt idx="0">
                  <c:v>(T-S)/GDP (C)</c:v>
                </c:pt>
              </c:strCache>
            </c:strRef>
          </c:tx>
          <c:spPr>
            <a:ln w="28575" cap="rnd">
              <a:solidFill>
                <a:schemeClr val="accent1"/>
              </a:solidFill>
              <a:round/>
            </a:ln>
            <a:effectLst/>
          </c:spPr>
          <c:marker>
            <c:symbol val="none"/>
          </c:marker>
          <c:cat>
            <c:strRef>
              <c:f>'HW1'!$B$53:$BT$53</c:f>
              <c:strCache>
                <c:ptCount val="71"/>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strCache>
            </c:strRef>
          </c:cat>
          <c:val>
            <c:numRef>
              <c:f>'HW1'!$B$54:$BT$54</c:f>
              <c:numCache>
                <c:formatCode>General</c:formatCode>
                <c:ptCount val="71"/>
                <c:pt idx="0">
                  <c:v>4.8451730418943538E-2</c:v>
                </c:pt>
                <c:pt idx="1">
                  <c:v>5.1009174311926607E-2</c:v>
                </c:pt>
                <c:pt idx="2">
                  <c:v>5.1701134089392926E-2</c:v>
                </c:pt>
                <c:pt idx="3">
                  <c:v>4.8717209570481403E-2</c:v>
                </c:pt>
                <c:pt idx="4">
                  <c:v>5.0095289953716302E-2</c:v>
                </c:pt>
                <c:pt idx="5">
                  <c:v>4.9845837615621787E-2</c:v>
                </c:pt>
                <c:pt idx="6">
                  <c:v>4.788732394366197E-2</c:v>
                </c:pt>
                <c:pt idx="7">
                  <c:v>4.9118683901292592E-2</c:v>
                </c:pt>
                <c:pt idx="8">
                  <c:v>5.0956831330663109E-2</c:v>
                </c:pt>
                <c:pt idx="9">
                  <c:v>5.1476793248945142E-2</c:v>
                </c:pt>
                <c:pt idx="10">
                  <c:v>5.1122194513715712E-2</c:v>
                </c:pt>
                <c:pt idx="11">
                  <c:v>5.1562200498370701E-2</c:v>
                </c:pt>
                <c:pt idx="12">
                  <c:v>5.401917404129794E-2</c:v>
                </c:pt>
                <c:pt idx="13">
                  <c:v>5.4429028815368194E-2</c:v>
                </c:pt>
                <c:pt idx="14">
                  <c:v>5.4810399072694159E-2</c:v>
                </c:pt>
                <c:pt idx="15">
                  <c:v>5.5686274509803922E-2</c:v>
                </c:pt>
                <c:pt idx="16">
                  <c:v>5.595325054784514E-2</c:v>
                </c:pt>
                <c:pt idx="17">
                  <c:v>5.5233732992051733E-2</c:v>
                </c:pt>
                <c:pt idx="18">
                  <c:v>5.1389230390951557E-2</c:v>
                </c:pt>
                <c:pt idx="19">
                  <c:v>5.1744186046511625E-2</c:v>
                </c:pt>
                <c:pt idx="20">
                  <c:v>5.4852769214414794E-2</c:v>
                </c:pt>
                <c:pt idx="21">
                  <c:v>5.6210691823899372E-2</c:v>
                </c:pt>
                <c:pt idx="22">
                  <c:v>5.6554551383583347E-2</c:v>
                </c:pt>
                <c:pt idx="23">
                  <c:v>5.6828912352991673E-2</c:v>
                </c:pt>
                <c:pt idx="24">
                  <c:v>5.5664138847627241E-2</c:v>
                </c:pt>
                <c:pt idx="25">
                  <c:v>5.5352883401150556E-2</c:v>
                </c:pt>
                <c:pt idx="26">
                  <c:v>5.4944343774268704E-2</c:v>
                </c:pt>
                <c:pt idx="27">
                  <c:v>5.5018101964508279E-2</c:v>
                </c:pt>
                <c:pt idx="28">
                  <c:v>5.284509448062346E-2</c:v>
                </c:pt>
                <c:pt idx="29">
                  <c:v>5.0917475261792675E-2</c:v>
                </c:pt>
                <c:pt idx="30">
                  <c:v>4.9583262459601971E-2</c:v>
                </c:pt>
                <c:pt idx="31">
                  <c:v>4.7881855897689639E-2</c:v>
                </c:pt>
                <c:pt idx="32">
                  <c:v>4.9207293598852057E-2</c:v>
                </c:pt>
                <c:pt idx="33">
                  <c:v>5.2603679451200494E-2</c:v>
                </c:pt>
                <c:pt idx="34">
                  <c:v>5.3202942759734431E-2</c:v>
                </c:pt>
                <c:pt idx="35">
                  <c:v>5.4182718767198677E-2</c:v>
                </c:pt>
                <c:pt idx="36">
                  <c:v>5.5106994254012283E-2</c:v>
                </c:pt>
                <c:pt idx="37">
                  <c:v>5.5289237151417377E-2</c:v>
                </c:pt>
                <c:pt idx="38">
                  <c:v>5.4349724866800592E-2</c:v>
                </c:pt>
                <c:pt idx="39">
                  <c:v>5.3200692041522495E-2</c:v>
                </c:pt>
                <c:pt idx="40">
                  <c:v>5.3166297456267664E-2</c:v>
                </c:pt>
                <c:pt idx="41">
                  <c:v>5.3389109472490065E-2</c:v>
                </c:pt>
                <c:pt idx="42">
                  <c:v>5.3411816001744057E-2</c:v>
                </c:pt>
                <c:pt idx="43">
                  <c:v>5.5471655218330328E-2</c:v>
                </c:pt>
                <c:pt idx="44">
                  <c:v>5.5196846770854097E-2</c:v>
                </c:pt>
                <c:pt idx="45">
                  <c:v>5.4748782550374707E-2</c:v>
                </c:pt>
                <c:pt idx="46">
                  <c:v>5.6029750795916128E-2</c:v>
                </c:pt>
                <c:pt idx="47">
                  <c:v>5.5185413039779051E-2</c:v>
                </c:pt>
                <c:pt idx="48">
                  <c:v>5.4774498024302926E-2</c:v>
                </c:pt>
                <c:pt idx="49">
                  <c:v>5.2613784741652674E-2</c:v>
                </c:pt>
                <c:pt idx="50">
                  <c:v>5.3360992187844826E-2</c:v>
                </c:pt>
                <c:pt idx="51">
                  <c:v>5.2737599551434471E-2</c:v>
                </c:pt>
                <c:pt idx="52">
                  <c:v>5.3861084829745526E-2</c:v>
                </c:pt>
                <c:pt idx="53">
                  <c:v>5.2372942221550214E-2</c:v>
                </c:pt>
                <c:pt idx="54">
                  <c:v>5.1122855784353174E-2</c:v>
                </c:pt>
                <c:pt idx="55">
                  <c:v>5.0164947373933073E-2</c:v>
                </c:pt>
                <c:pt idx="56">
                  <c:v>5.109016923618559E-2</c:v>
                </c:pt>
                <c:pt idx="57">
                  <c:v>5.1792645321632941E-2</c:v>
                </c:pt>
                <c:pt idx="58">
                  <c:v>5.0873713317794216E-2</c:v>
                </c:pt>
                <c:pt idx="59">
                  <c:v>5.1598751721226972E-2</c:v>
                </c:pt>
                <c:pt idx="60">
                  <c:v>5.3083029742808985E-2</c:v>
                </c:pt>
                <c:pt idx="61">
                  <c:v>5.2128535736284426E-2</c:v>
                </c:pt>
                <c:pt idx="62">
                  <c:v>5.2374250438564314E-2</c:v>
                </c:pt>
                <c:pt idx="63">
                  <c:v>5.3189299087668729E-2</c:v>
                </c:pt>
                <c:pt idx="64">
                  <c:v>4.9725257763783413E-2</c:v>
                </c:pt>
                <c:pt idx="65">
                  <c:v>5.130802089973726E-2</c:v>
                </c:pt>
                <c:pt idx="66">
                  <c:v>5.267211721143588E-2</c:v>
                </c:pt>
                <c:pt idx="67">
                  <c:v>5.3509503533646467E-2</c:v>
                </c:pt>
                <c:pt idx="68">
                  <c:v>5.4095645204381509E-2</c:v>
                </c:pt>
                <c:pt idx="69">
                  <c:v>5.1687039560642231E-2</c:v>
                </c:pt>
                <c:pt idx="70">
                  <c:v>5.2254108317703427E-2</c:v>
                </c:pt>
              </c:numCache>
            </c:numRef>
          </c:val>
          <c:smooth val="0"/>
          <c:extLst>
            <c:ext xmlns:c16="http://schemas.microsoft.com/office/drawing/2014/chart" uri="{C3380CC4-5D6E-409C-BE32-E72D297353CC}">
              <c16:uniqueId val="{00000000-DC56-4579-9CF5-DCE81EB519BB}"/>
            </c:ext>
          </c:extLst>
        </c:ser>
        <c:dLbls>
          <c:showLegendKey val="0"/>
          <c:showVal val="0"/>
          <c:showCatName val="0"/>
          <c:showSerName val="0"/>
          <c:showPercent val="0"/>
          <c:showBubbleSize val="0"/>
        </c:dLbls>
        <c:smooth val="0"/>
        <c:axId val="493006920"/>
        <c:axId val="492999048"/>
      </c:lineChart>
      <c:catAx>
        <c:axId val="493006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99048"/>
        <c:crosses val="autoZero"/>
        <c:auto val="1"/>
        <c:lblAlgn val="ctr"/>
        <c:lblOffset val="100"/>
        <c:noMultiLvlLbl val="0"/>
      </c:catAx>
      <c:valAx>
        <c:axId val="49299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06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Labour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'HW1'!$A$55</c:f>
              <c:strCache>
                <c:ptCount val="1"/>
                <c:pt idx="0">
                  <c:v>LS Naive</c:v>
                </c:pt>
              </c:strCache>
            </c:strRef>
          </c:tx>
          <c:spPr>
            <a:ln w="28575" cap="rnd">
              <a:solidFill>
                <a:schemeClr val="accent1"/>
              </a:solidFill>
              <a:round/>
            </a:ln>
            <a:effectLst/>
          </c:spPr>
          <c:marker>
            <c:symbol val="none"/>
          </c:marker>
          <c:cat>
            <c:strRef>
              <c:f>'HW1'!$B$53:$BT$53</c:f>
              <c:strCache>
                <c:ptCount val="71"/>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strCache>
            </c:strRef>
          </c:cat>
          <c:val>
            <c:numRef>
              <c:f>'HW1'!$B$55:$BT$55</c:f>
              <c:numCache>
                <c:formatCode>General</c:formatCode>
                <c:ptCount val="71"/>
                <c:pt idx="0">
                  <c:v>0.67682020802377418</c:v>
                </c:pt>
                <c:pt idx="1">
                  <c:v>0.67993874425727407</c:v>
                </c:pt>
                <c:pt idx="2">
                  <c:v>0.66330645161290325</c:v>
                </c:pt>
                <c:pt idx="3">
                  <c:v>0.67135325131810197</c:v>
                </c:pt>
                <c:pt idx="4">
                  <c:v>0.68753493571827839</c:v>
                </c:pt>
                <c:pt idx="5">
                  <c:v>0.6982803543512246</c:v>
                </c:pt>
                <c:pt idx="6">
                  <c:v>0.70132625994694953</c:v>
                </c:pt>
                <c:pt idx="7">
                  <c:v>0.67728337236533953</c:v>
                </c:pt>
                <c:pt idx="8">
                  <c:v>0.69385964912280695</c:v>
                </c:pt>
                <c:pt idx="9">
                  <c:v>0.70223534373681995</c:v>
                </c:pt>
                <c:pt idx="10">
                  <c:v>0.71180555555555558</c:v>
                </c:pt>
                <c:pt idx="11">
                  <c:v>0.6939953810623557</c:v>
                </c:pt>
                <c:pt idx="12">
                  <c:v>0.7026529108327193</c:v>
                </c:pt>
                <c:pt idx="13">
                  <c:v>0.70057306590257884</c:v>
                </c:pt>
                <c:pt idx="14">
                  <c:v>0.69157653228449678</c:v>
                </c:pt>
                <c:pt idx="15">
                  <c:v>0.68544167436134196</c:v>
                </c:pt>
                <c:pt idx="16">
                  <c:v>0.68031854379977241</c:v>
                </c:pt>
                <c:pt idx="17">
                  <c:v>0.67227108122090007</c:v>
                </c:pt>
                <c:pt idx="18">
                  <c:v>0.68010372465818014</c:v>
                </c:pt>
                <c:pt idx="19">
                  <c:v>0.69132481506388699</c:v>
                </c:pt>
                <c:pt idx="20">
                  <c:v>0.69132290184921763</c:v>
                </c:pt>
                <c:pt idx="21">
                  <c:v>0.70573939054028789</c:v>
                </c:pt>
                <c:pt idx="22">
                  <c:v>0.72324186807196078</c:v>
                </c:pt>
                <c:pt idx="23">
                  <c:v>0.71077026799258392</c:v>
                </c:pt>
                <c:pt idx="24">
                  <c:v>0.70993176648976497</c:v>
                </c:pt>
                <c:pt idx="25">
                  <c:v>0.71267949065293956</c:v>
                </c:pt>
                <c:pt idx="26">
                  <c:v>0.72753623188405792</c:v>
                </c:pt>
                <c:pt idx="27">
                  <c:v>0.71338028169014078</c:v>
                </c:pt>
                <c:pt idx="28">
                  <c:v>0.70955003637119396</c:v>
                </c:pt>
                <c:pt idx="29">
                  <c:v>0.70662027286878504</c:v>
                </c:pt>
                <c:pt idx="30">
                  <c:v>0.70912151330554674</c:v>
                </c:pt>
                <c:pt idx="31">
                  <c:v>0.72735172713447749</c:v>
                </c:pt>
                <c:pt idx="32">
                  <c:v>0.73954768136366689</c:v>
                </c:pt>
                <c:pt idx="33">
                  <c:v>0.72229125983786013</c:v>
                </c:pt>
                <c:pt idx="34">
                  <c:v>0.73033965290108249</c:v>
                </c:pt>
                <c:pt idx="35">
                  <c:v>0.71720116618075802</c:v>
                </c:pt>
                <c:pt idx="36">
                  <c:v>0.7042458362655406</c:v>
                </c:pt>
                <c:pt idx="37">
                  <c:v>0.71047309180443197</c:v>
                </c:pt>
                <c:pt idx="38">
                  <c:v>0.73127678533542673</c:v>
                </c:pt>
                <c:pt idx="39">
                  <c:v>0.73212870502456806</c:v>
                </c:pt>
                <c:pt idx="40">
                  <c:v>0.73010027347310846</c:v>
                </c:pt>
                <c:pt idx="41">
                  <c:v>0.73261200221238942</c:v>
                </c:pt>
                <c:pt idx="42">
                  <c:v>0.74187551867219925</c:v>
                </c:pt>
                <c:pt idx="43">
                  <c:v>0.74079614934304672</c:v>
                </c:pt>
                <c:pt idx="44">
                  <c:v>0.74531962064293633</c:v>
                </c:pt>
                <c:pt idx="45">
                  <c:v>0.73965071151358341</c:v>
                </c:pt>
                <c:pt idx="46">
                  <c:v>0.72341471407504498</c:v>
                </c:pt>
                <c:pt idx="47">
                  <c:v>0.71799428262381215</c:v>
                </c:pt>
                <c:pt idx="48">
                  <c:v>0.71297190306073177</c:v>
                </c:pt>
                <c:pt idx="49">
                  <c:v>0.71036271747394775</c:v>
                </c:pt>
                <c:pt idx="50">
                  <c:v>0.72450823806321463</c:v>
                </c:pt>
                <c:pt idx="51">
                  <c:v>0.73210134128166915</c:v>
                </c:pt>
                <c:pt idx="52">
                  <c:v>0.74570312500000002</c:v>
                </c:pt>
                <c:pt idx="53">
                  <c:v>0.75541084804456671</c:v>
                </c:pt>
                <c:pt idx="54">
                  <c:v>0.73855735266778211</c:v>
                </c:pt>
                <c:pt idx="55">
                  <c:v>0.72378649471610246</c:v>
                </c:pt>
                <c:pt idx="56">
                  <c:v>0.70962127424564447</c:v>
                </c:pt>
                <c:pt idx="57">
                  <c:v>0.69082936841123244</c:v>
                </c:pt>
                <c:pt idx="58">
                  <c:v>0.6794687568038319</c:v>
                </c:pt>
                <c:pt idx="59">
                  <c:v>0.69999141851883628</c:v>
                </c:pt>
                <c:pt idx="60">
                  <c:v>0.72250903081445517</c:v>
                </c:pt>
                <c:pt idx="61">
                  <c:v>0.70449993119371257</c:v>
                </c:pt>
                <c:pt idx="62">
                  <c:v>0.67531497363846638</c:v>
                </c:pt>
                <c:pt idx="63">
                  <c:v>0.67480042175026367</c:v>
                </c:pt>
                <c:pt idx="64">
                  <c:v>0.66527604841918797</c:v>
                </c:pt>
                <c:pt idx="65">
                  <c:v>0.6667247972695225</c:v>
                </c:pt>
                <c:pt idx="66">
                  <c:v>0.66189074792763425</c:v>
                </c:pt>
                <c:pt idx="67">
                  <c:v>0.66740800646987475</c:v>
                </c:pt>
                <c:pt idx="68">
                  <c:v>0.67488568296814622</c:v>
                </c:pt>
                <c:pt idx="69">
                  <c:v>0.68759984989009804</c:v>
                </c:pt>
                <c:pt idx="70">
                  <c:v>0.69021472392638039</c:v>
                </c:pt>
              </c:numCache>
            </c:numRef>
          </c:val>
          <c:smooth val="0"/>
          <c:extLst>
            <c:ext xmlns:c16="http://schemas.microsoft.com/office/drawing/2014/chart" uri="{C3380CC4-5D6E-409C-BE32-E72D297353CC}">
              <c16:uniqueId val="{00000000-D201-4DDF-80BB-0E59E6A7BAFB}"/>
            </c:ext>
          </c:extLst>
        </c:ser>
        <c:ser>
          <c:idx val="1"/>
          <c:order val="1"/>
          <c:tx>
            <c:strRef>
              <c:f>'HW1'!$A$56</c:f>
              <c:strCache>
                <c:ptCount val="1"/>
                <c:pt idx="0">
                  <c:v>LS Adj TS</c:v>
                </c:pt>
              </c:strCache>
            </c:strRef>
          </c:tx>
          <c:spPr>
            <a:ln w="28575" cap="rnd">
              <a:solidFill>
                <a:schemeClr val="accent2"/>
              </a:solidFill>
              <a:round/>
            </a:ln>
            <a:effectLst/>
          </c:spPr>
          <c:marker>
            <c:symbol val="none"/>
          </c:marker>
          <c:cat>
            <c:strRef>
              <c:f>'HW1'!$B$53:$BT$53</c:f>
              <c:strCache>
                <c:ptCount val="71"/>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strCache>
            </c:strRef>
          </c:cat>
          <c:val>
            <c:numRef>
              <c:f>'HW1'!$B$56:$BT$56</c:f>
              <c:numCache>
                <c:formatCode>General</c:formatCode>
                <c:ptCount val="71"/>
                <c:pt idx="0">
                  <c:v>0.75103050288540807</c:v>
                </c:pt>
                <c:pt idx="1">
                  <c:v>0.76092544987146538</c:v>
                </c:pt>
                <c:pt idx="2">
                  <c:v>0.74043510877719421</c:v>
                </c:pt>
                <c:pt idx="3">
                  <c:v>0.74512353706111834</c:v>
                </c:pt>
                <c:pt idx="4">
                  <c:v>0.76635514018691586</c:v>
                </c:pt>
                <c:pt idx="5">
                  <c:v>0.77681159420289858</c:v>
                </c:pt>
                <c:pt idx="6">
                  <c:v>0.77856301531213179</c:v>
                </c:pt>
                <c:pt idx="7">
                  <c:v>0.75077881619937692</c:v>
                </c:pt>
                <c:pt idx="8">
                  <c:v>0.77133105802047774</c:v>
                </c:pt>
                <c:pt idx="9">
                  <c:v>0.78279266572637518</c:v>
                </c:pt>
                <c:pt idx="10">
                  <c:v>0.7968901846452866</c:v>
                </c:pt>
                <c:pt idx="11">
                  <c:v>0.77415199656504941</c:v>
                </c:pt>
                <c:pt idx="12">
                  <c:v>0.78769103676166885</c:v>
                </c:pt>
                <c:pt idx="13">
                  <c:v>0.78680611423974256</c:v>
                </c:pt>
                <c:pt idx="14">
                  <c:v>0.77573529411764708</c:v>
                </c:pt>
                <c:pt idx="15">
                  <c:v>0.76952315134761573</c:v>
                </c:pt>
                <c:pt idx="16">
                  <c:v>0.76348547717842319</c:v>
                </c:pt>
                <c:pt idx="17">
                  <c:v>0.7520254629629628</c:v>
                </c:pt>
                <c:pt idx="18">
                  <c:v>0.75444560669456073</c:v>
                </c:pt>
                <c:pt idx="19">
                  <c:v>0.76792828685258951</c:v>
                </c:pt>
                <c:pt idx="20">
                  <c:v>0.77230419977298526</c:v>
                </c:pt>
                <c:pt idx="21">
                  <c:v>0.79024492359221266</c:v>
                </c:pt>
                <c:pt idx="22">
                  <c:v>0.81290849673202625</c:v>
                </c:pt>
                <c:pt idx="23">
                  <c:v>0.8000379434642384</c:v>
                </c:pt>
                <c:pt idx="24">
                  <c:v>0.79585245622981471</c:v>
                </c:pt>
                <c:pt idx="25">
                  <c:v>0.79796754133171544</c:v>
                </c:pt>
                <c:pt idx="26">
                  <c:v>0.81470505221563638</c:v>
                </c:pt>
                <c:pt idx="27">
                  <c:v>0.8004741209008297</c:v>
                </c:pt>
                <c:pt idx="28">
                  <c:v>0.7909185682844897</c:v>
                </c:pt>
                <c:pt idx="29">
                  <c:v>0.78257783186289431</c:v>
                </c:pt>
                <c:pt idx="30">
                  <c:v>0.78222811671087533</c:v>
                </c:pt>
                <c:pt idx="31">
                  <c:v>0.80025495976416217</c:v>
                </c:pt>
                <c:pt idx="32">
                  <c:v>0.81659874027417567</c:v>
                </c:pt>
                <c:pt idx="33">
                  <c:v>0.80239284775177488</c:v>
                </c:pt>
                <c:pt idx="34">
                  <c:v>0.81320153061224487</c:v>
                </c:pt>
                <c:pt idx="35">
                  <c:v>0.80078125</c:v>
                </c:pt>
                <c:pt idx="36">
                  <c:v>0.78632792037716082</c:v>
                </c:pt>
                <c:pt idx="37">
                  <c:v>0.79424920127795529</c:v>
                </c:pt>
                <c:pt idx="38">
                  <c:v>0.81762975614384681</c:v>
                </c:pt>
                <c:pt idx="39">
                  <c:v>0.8156094115569682</c:v>
                </c:pt>
                <c:pt idx="40">
                  <c:v>0.81258877480621727</c:v>
                </c:pt>
                <c:pt idx="41">
                  <c:v>0.81775736996450066</c:v>
                </c:pt>
                <c:pt idx="42">
                  <c:v>0.82958426132145513</c:v>
                </c:pt>
                <c:pt idx="43">
                  <c:v>0.83338211620079028</c:v>
                </c:pt>
                <c:pt idx="44">
                  <c:v>0.8382103404093223</c:v>
                </c:pt>
                <c:pt idx="45">
                  <c:v>0.83144396338037474</c:v>
                </c:pt>
                <c:pt idx="46">
                  <c:v>0.81420009220839096</c:v>
                </c:pt>
                <c:pt idx="47">
                  <c:v>0.80544881980758676</c:v>
                </c:pt>
                <c:pt idx="48">
                  <c:v>0.79816786467059386</c:v>
                </c:pt>
                <c:pt idx="49">
                  <c:v>0.79010073373958456</c:v>
                </c:pt>
                <c:pt idx="50">
                  <c:v>0.80647047815102479</c:v>
                </c:pt>
                <c:pt idx="51">
                  <c:v>0.81428192547407507</c:v>
                </c:pt>
                <c:pt idx="52">
                  <c:v>0.8310667938140055</c:v>
                </c:pt>
                <c:pt idx="53">
                  <c:v>0.84337703815767362</c:v>
                </c:pt>
                <c:pt idx="54">
                  <c:v>0.82422871843814194</c:v>
                </c:pt>
                <c:pt idx="55">
                  <c:v>0.8068567549219281</c:v>
                </c:pt>
                <c:pt idx="56">
                  <c:v>0.79236820959393039</c:v>
                </c:pt>
                <c:pt idx="57">
                  <c:v>0.77186338209235261</c:v>
                </c:pt>
                <c:pt idx="58">
                  <c:v>0.75665540595147651</c:v>
                </c:pt>
                <c:pt idx="59">
                  <c:v>0.78356094202782534</c:v>
                </c:pt>
                <c:pt idx="60">
                  <c:v>0.81567520266811966</c:v>
                </c:pt>
                <c:pt idx="61">
                  <c:v>0.79619485389414013</c:v>
                </c:pt>
                <c:pt idx="62">
                  <c:v>0.76117687063814632</c:v>
                </c:pt>
                <c:pt idx="63">
                  <c:v>0.76094005744109205</c:v>
                </c:pt>
                <c:pt idx="64">
                  <c:v>0.74198628469985251</c:v>
                </c:pt>
                <c:pt idx="65">
                  <c:v>0.74684303793935836</c:v>
                </c:pt>
                <c:pt idx="66">
                  <c:v>0.74223279908489681</c:v>
                </c:pt>
                <c:pt idx="67">
                  <c:v>0.74950804783288771</c:v>
                </c:pt>
                <c:pt idx="68">
                  <c:v>0.76008479331629153</c:v>
                </c:pt>
                <c:pt idx="69">
                  <c:v>0.77100365490045197</c:v>
                </c:pt>
                <c:pt idx="70">
                  <c:v>0.77548652436642695</c:v>
                </c:pt>
              </c:numCache>
            </c:numRef>
          </c:val>
          <c:smooth val="0"/>
          <c:extLst>
            <c:ext xmlns:c16="http://schemas.microsoft.com/office/drawing/2014/chart" uri="{C3380CC4-5D6E-409C-BE32-E72D297353CC}">
              <c16:uniqueId val="{00000001-D201-4DDF-80BB-0E59E6A7BAFB}"/>
            </c:ext>
          </c:extLst>
        </c:ser>
        <c:dLbls>
          <c:showLegendKey val="0"/>
          <c:showVal val="0"/>
          <c:showCatName val="0"/>
          <c:showSerName val="0"/>
          <c:showPercent val="0"/>
          <c:showBubbleSize val="0"/>
        </c:dLbls>
        <c:smooth val="0"/>
        <c:axId val="492019424"/>
        <c:axId val="492022048"/>
      </c:lineChart>
      <c:catAx>
        <c:axId val="49201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22048"/>
        <c:crosses val="autoZero"/>
        <c:auto val="1"/>
        <c:lblAlgn val="ctr"/>
        <c:lblOffset val="100"/>
        <c:noMultiLvlLbl val="0"/>
      </c:catAx>
      <c:valAx>
        <c:axId val="492022048"/>
        <c:scaling>
          <c:orientation val="minMax"/>
          <c:max val="0.85000000000000009"/>
          <c:min val="0.6500000000000001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1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Rate</a:t>
            </a:r>
            <a:r>
              <a:rPr lang="en-GB" baseline="0"/>
              <a:t> of return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'HW1'!$A$81</c:f>
              <c:strCache>
                <c:ptCount val="1"/>
                <c:pt idx="0">
                  <c:v>Rate of return (SNA 2008)</c:v>
                </c:pt>
              </c:strCache>
            </c:strRef>
          </c:tx>
          <c:spPr>
            <a:ln w="28575" cap="rnd">
              <a:solidFill>
                <a:schemeClr val="accent1"/>
              </a:solidFill>
              <a:round/>
            </a:ln>
            <a:effectLst/>
          </c:spPr>
          <c:marker>
            <c:symbol val="none"/>
          </c:marker>
          <c:cat>
            <c:strRef>
              <c:f>'HW1'!$B$84:$CM$84</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'HW1'!$B$81:$CM$81</c:f>
              <c:numCache>
                <c:formatCode>General</c:formatCode>
                <c:ptCount val="90"/>
                <c:pt idx="0">
                  <c:v>0.16748966598405912</c:v>
                </c:pt>
                <c:pt idx="1">
                  <c:v>0.1544180023855338</c:v>
                </c:pt>
                <c:pt idx="2">
                  <c:v>0.163234592613903</c:v>
                </c:pt>
                <c:pt idx="3">
                  <c:v>0.15334560266195876</c:v>
                </c:pt>
                <c:pt idx="4">
                  <c:v>0.13819523045258655</c:v>
                </c:pt>
                <c:pt idx="5">
                  <c:v>0.14646489468977239</c:v>
                </c:pt>
                <c:pt idx="6">
                  <c:v>0.15582810546477244</c:v>
                </c:pt>
                <c:pt idx="7">
                  <c:v>0.16573082996237282</c:v>
                </c:pt>
                <c:pt idx="8">
                  <c:v>0.15982128580672536</c:v>
                </c:pt>
                <c:pt idx="9">
                  <c:v>0.15873907015983674</c:v>
                </c:pt>
                <c:pt idx="10">
                  <c:v>0.17476582694104598</c:v>
                </c:pt>
                <c:pt idx="11">
                  <c:v>0.18673076898653734</c:v>
                </c:pt>
                <c:pt idx="12">
                  <c:v>0.19909704845670051</c:v>
                </c:pt>
                <c:pt idx="13">
                  <c:v>0.20695094508593523</c:v>
                </c:pt>
                <c:pt idx="14">
                  <c:v>0.21458863343663462</c:v>
                </c:pt>
                <c:pt idx="15">
                  <c:v>0.23345124213368254</c:v>
                </c:pt>
                <c:pt idx="16">
                  <c:v>0.21289493463137413</c:v>
                </c:pt>
                <c:pt idx="17">
                  <c:v>0.15794027760932403</c:v>
                </c:pt>
                <c:pt idx="18">
                  <c:v>0.14734382319858499</c:v>
                </c:pt>
                <c:pt idx="19">
                  <c:v>0.14818819477209447</c:v>
                </c:pt>
                <c:pt idx="20">
                  <c:v>0.150933053956438</c:v>
                </c:pt>
                <c:pt idx="21">
                  <c:v>0.1540115514038663</c:v>
                </c:pt>
                <c:pt idx="22">
                  <c:v>0.15642246582841449</c:v>
                </c:pt>
                <c:pt idx="23">
                  <c:v>0.15374295430781804</c:v>
                </c:pt>
                <c:pt idx="24">
                  <c:v>0.16090815292098626</c:v>
                </c:pt>
                <c:pt idx="25">
                  <c:v>0.16136531809626783</c:v>
                </c:pt>
                <c:pt idx="26">
                  <c:v>0.17053694208111492</c:v>
                </c:pt>
                <c:pt idx="27">
                  <c:v>0.15942827000735088</c:v>
                </c:pt>
                <c:pt idx="28">
                  <c:v>0.16085113022806763</c:v>
                </c:pt>
                <c:pt idx="29">
                  <c:v>0.1601024854439827</c:v>
                </c:pt>
                <c:pt idx="30">
                  <c:v>0.1747241265200413</c:v>
                </c:pt>
                <c:pt idx="31">
                  <c:v>0.1743695278328283</c:v>
                </c:pt>
                <c:pt idx="32">
                  <c:v>0.1797046076867522</c:v>
                </c:pt>
                <c:pt idx="33">
                  <c:v>0.19240359404749996</c:v>
                </c:pt>
                <c:pt idx="34">
                  <c:v>0.20231400745787323</c:v>
                </c:pt>
                <c:pt idx="35">
                  <c:v>0.21042648599741387</c:v>
                </c:pt>
                <c:pt idx="36">
                  <c:v>0.22265306981793589</c:v>
                </c:pt>
                <c:pt idx="37">
                  <c:v>0.22730815397262619</c:v>
                </c:pt>
                <c:pt idx="38">
                  <c:v>0.21967692657185611</c:v>
                </c:pt>
                <c:pt idx="39">
                  <c:v>0.21480641911055776</c:v>
                </c:pt>
                <c:pt idx="40">
                  <c:v>0.20386333920998503</c:v>
                </c:pt>
                <c:pt idx="41">
                  <c:v>0.1894978652735845</c:v>
                </c:pt>
                <c:pt idx="42">
                  <c:v>0.1893599155072383</c:v>
                </c:pt>
                <c:pt idx="43">
                  <c:v>0.18733288324096228</c:v>
                </c:pt>
                <c:pt idx="44">
                  <c:v>0.18013817252268174</c:v>
                </c:pt>
                <c:pt idx="45">
                  <c:v>0.15537238017253924</c:v>
                </c:pt>
                <c:pt idx="46">
                  <c:v>0.15423558174287083</c:v>
                </c:pt>
                <c:pt idx="47">
                  <c:v>0.15488526835303182</c:v>
                </c:pt>
                <c:pt idx="48">
                  <c:v>0.1497425345604558</c:v>
                </c:pt>
                <c:pt idx="49">
                  <c:v>0.14526045193958759</c:v>
                </c:pt>
                <c:pt idx="50">
                  <c:v>0.13528524212748397</c:v>
                </c:pt>
                <c:pt idx="51">
                  <c:v>0.12147645351595296</c:v>
                </c:pt>
                <c:pt idx="52">
                  <c:v>0.11942345848769473</c:v>
                </c:pt>
                <c:pt idx="53">
                  <c:v>0.11222088089295534</c:v>
                </c:pt>
                <c:pt idx="54">
                  <c:v>0.12063580551614217</c:v>
                </c:pt>
                <c:pt idx="55">
                  <c:v>0.12649748986429746</c:v>
                </c:pt>
                <c:pt idx="56">
                  <c:v>0.12903565232194794</c:v>
                </c:pt>
                <c:pt idx="57">
                  <c:v>0.1276207220645636</c:v>
                </c:pt>
                <c:pt idx="58">
                  <c:v>0.12516074143524639</c:v>
                </c:pt>
                <c:pt idx="59">
                  <c:v>0.12395499718079377</c:v>
                </c:pt>
                <c:pt idx="60">
                  <c:v>0.12768039379088869</c:v>
                </c:pt>
                <c:pt idx="61">
                  <c:v>0.125667725392655</c:v>
                </c:pt>
                <c:pt idx="62">
                  <c:v>0.12424808184208039</c:v>
                </c:pt>
                <c:pt idx="63">
                  <c:v>0.12370555058359503</c:v>
                </c:pt>
                <c:pt idx="64">
                  <c:v>0.12600237082243307</c:v>
                </c:pt>
                <c:pt idx="65">
                  <c:v>0.12837727924303541</c:v>
                </c:pt>
                <c:pt idx="66">
                  <c:v>0.12911803503292268</c:v>
                </c:pt>
                <c:pt idx="67">
                  <c:v>0.13129999262739905</c:v>
                </c:pt>
                <c:pt idx="68">
                  <c:v>0.13285562754174807</c:v>
                </c:pt>
                <c:pt idx="69">
                  <c:v>0.13032890172384365</c:v>
                </c:pt>
                <c:pt idx="70">
                  <c:v>0.13158798376674036</c:v>
                </c:pt>
                <c:pt idx="71">
                  <c:v>0.12829619973851727</c:v>
                </c:pt>
                <c:pt idx="72">
                  <c:v>0.12482227147493621</c:v>
                </c:pt>
                <c:pt idx="73">
                  <c:v>0.12704437792051229</c:v>
                </c:pt>
                <c:pt idx="74">
                  <c:v>0.12996352188930288</c:v>
                </c:pt>
                <c:pt idx="75">
                  <c:v>0.12673428955483945</c:v>
                </c:pt>
                <c:pt idx="76">
                  <c:v>0.12621452878893083</c:v>
                </c:pt>
                <c:pt idx="77">
                  <c:v>0.12286369804956104</c:v>
                </c:pt>
                <c:pt idx="78">
                  <c:v>0.12286071175513281</c:v>
                </c:pt>
                <c:pt idx="79">
                  <c:v>0.12055598108600818</c:v>
                </c:pt>
                <c:pt idx="80">
                  <c:v>0.12478818876952937</c:v>
                </c:pt>
                <c:pt idx="81">
                  <c:v>0.12749387700380943</c:v>
                </c:pt>
                <c:pt idx="82">
                  <c:v>0.12487789429957831</c:v>
                </c:pt>
                <c:pt idx="83">
                  <c:v>0.1243818868787024</c:v>
                </c:pt>
                <c:pt idx="84">
                  <c:v>0.1229411248478047</c:v>
                </c:pt>
                <c:pt idx="85">
                  <c:v>0.12252121288002316</c:v>
                </c:pt>
                <c:pt idx="86">
                  <c:v>0.12431128925942093</c:v>
                </c:pt>
                <c:pt idx="87">
                  <c:v>0.12348801343847225</c:v>
                </c:pt>
                <c:pt idx="88">
                  <c:v>0.12181248761961043</c:v>
                </c:pt>
                <c:pt idx="89">
                  <c:v>0.12194698803979527</c:v>
                </c:pt>
              </c:numCache>
            </c:numRef>
          </c:val>
          <c:smooth val="0"/>
          <c:extLst>
            <c:ext xmlns:c16="http://schemas.microsoft.com/office/drawing/2014/chart" uri="{C3380CC4-5D6E-409C-BE32-E72D297353CC}">
              <c16:uniqueId val="{00000000-6736-4D58-ACFA-C342EE739981}"/>
            </c:ext>
          </c:extLst>
        </c:ser>
        <c:ser>
          <c:idx val="1"/>
          <c:order val="1"/>
          <c:tx>
            <c:strRef>
              <c:f>'HW1'!$A$88</c:f>
              <c:strCache>
                <c:ptCount val="1"/>
                <c:pt idx="0">
                  <c:v>Rate of return (SNA 1993)</c:v>
                </c:pt>
              </c:strCache>
            </c:strRef>
          </c:tx>
          <c:spPr>
            <a:ln w="28575" cap="rnd">
              <a:solidFill>
                <a:schemeClr val="accent2"/>
              </a:solidFill>
              <a:round/>
            </a:ln>
            <a:effectLst/>
          </c:spPr>
          <c:marker>
            <c:symbol val="none"/>
          </c:marker>
          <c:cat>
            <c:strRef>
              <c:f>'HW1'!$B$84:$CM$84</c:f>
              <c:strCache>
                <c:ptCount val="90"/>
                <c:pt idx="0">
                  <c:v>1929</c:v>
                </c:pt>
                <c:pt idx="1">
                  <c:v>1930</c:v>
                </c:pt>
                <c:pt idx="2">
                  <c:v>1931</c:v>
                </c:pt>
                <c:pt idx="3">
                  <c:v>1932</c:v>
                </c:pt>
                <c:pt idx="4">
                  <c:v>1933</c:v>
                </c:pt>
                <c:pt idx="5">
                  <c:v>1934</c:v>
                </c:pt>
                <c:pt idx="6">
                  <c:v>1935</c:v>
                </c:pt>
                <c:pt idx="7">
                  <c:v>1936</c:v>
                </c:pt>
                <c:pt idx="8">
                  <c:v>1937</c:v>
                </c:pt>
                <c:pt idx="9">
                  <c:v>1938</c:v>
                </c:pt>
                <c:pt idx="10">
                  <c:v>1939</c:v>
                </c:pt>
                <c:pt idx="11">
                  <c:v>1940</c:v>
                </c:pt>
                <c:pt idx="12">
                  <c:v>1941</c:v>
                </c:pt>
                <c:pt idx="13">
                  <c:v>1942</c:v>
                </c:pt>
                <c:pt idx="14">
                  <c:v>1943</c:v>
                </c:pt>
                <c:pt idx="15">
                  <c:v>1944</c:v>
                </c:pt>
                <c:pt idx="16">
                  <c:v>1945</c:v>
                </c:pt>
                <c:pt idx="17">
                  <c:v>1946</c:v>
                </c:pt>
                <c:pt idx="18">
                  <c:v>1947</c:v>
                </c:pt>
                <c:pt idx="19">
                  <c:v>1948</c:v>
                </c:pt>
                <c:pt idx="20">
                  <c:v>1949</c:v>
                </c:pt>
                <c:pt idx="21">
                  <c:v>1950</c:v>
                </c:pt>
                <c:pt idx="22">
                  <c:v>1951</c:v>
                </c:pt>
                <c:pt idx="23">
                  <c:v>1952</c:v>
                </c:pt>
                <c:pt idx="24">
                  <c:v>1953</c:v>
                </c:pt>
                <c:pt idx="25">
                  <c:v>1954</c:v>
                </c:pt>
                <c:pt idx="26">
                  <c:v>1955</c:v>
                </c:pt>
                <c:pt idx="27">
                  <c:v>1956</c:v>
                </c:pt>
                <c:pt idx="28">
                  <c:v>1957</c:v>
                </c:pt>
                <c:pt idx="29">
                  <c:v>1958</c:v>
                </c:pt>
                <c:pt idx="30">
                  <c:v>1959</c:v>
                </c:pt>
                <c:pt idx="31">
                  <c:v>1960</c:v>
                </c:pt>
                <c:pt idx="32">
                  <c:v>1961</c:v>
                </c:pt>
                <c:pt idx="33">
                  <c:v>1962</c:v>
                </c:pt>
                <c:pt idx="34">
                  <c:v>1963</c:v>
                </c:pt>
                <c:pt idx="35">
                  <c:v>1964</c:v>
                </c:pt>
                <c:pt idx="36">
                  <c:v>1965</c:v>
                </c:pt>
                <c:pt idx="37">
                  <c:v>1966</c:v>
                </c:pt>
                <c:pt idx="38">
                  <c:v>1967</c:v>
                </c:pt>
                <c:pt idx="39">
                  <c:v>1968</c:v>
                </c:pt>
                <c:pt idx="40">
                  <c:v>1969</c:v>
                </c:pt>
                <c:pt idx="41">
                  <c:v>1970</c:v>
                </c:pt>
                <c:pt idx="42">
                  <c:v>1971</c:v>
                </c:pt>
                <c:pt idx="43">
                  <c:v>1972</c:v>
                </c:pt>
                <c:pt idx="44">
                  <c:v>1973</c:v>
                </c:pt>
                <c:pt idx="45">
                  <c:v>1974</c:v>
                </c:pt>
                <c:pt idx="46">
                  <c:v>1975</c:v>
                </c:pt>
                <c:pt idx="47">
                  <c:v>1976</c:v>
                </c:pt>
                <c:pt idx="48">
                  <c:v>1977</c:v>
                </c:pt>
                <c:pt idx="49">
                  <c:v>1978</c:v>
                </c:pt>
                <c:pt idx="50">
                  <c:v>1979</c:v>
                </c:pt>
                <c:pt idx="51">
                  <c:v>1980</c:v>
                </c:pt>
                <c:pt idx="52">
                  <c:v>1981</c:v>
                </c:pt>
                <c:pt idx="53">
                  <c:v>1982</c:v>
                </c:pt>
                <c:pt idx="54">
                  <c:v>1983</c:v>
                </c:pt>
                <c:pt idx="55">
                  <c:v>1984</c:v>
                </c:pt>
                <c:pt idx="56">
                  <c:v>1985</c:v>
                </c:pt>
                <c:pt idx="57">
                  <c:v>1986</c:v>
                </c:pt>
                <c:pt idx="58">
                  <c:v>1987</c:v>
                </c:pt>
                <c:pt idx="59">
                  <c:v>1988</c:v>
                </c:pt>
                <c:pt idx="60">
                  <c:v>1989</c:v>
                </c:pt>
                <c:pt idx="61">
                  <c:v>1990</c:v>
                </c:pt>
                <c:pt idx="62">
                  <c:v>1991</c:v>
                </c:pt>
                <c:pt idx="63">
                  <c:v>1992</c:v>
                </c:pt>
                <c:pt idx="64">
                  <c:v>1993</c:v>
                </c:pt>
                <c:pt idx="65">
                  <c:v>1994</c:v>
                </c:pt>
                <c:pt idx="66">
                  <c:v>1995</c:v>
                </c:pt>
                <c:pt idx="67">
                  <c:v>1996</c:v>
                </c:pt>
                <c:pt idx="68">
                  <c:v>1997</c:v>
                </c:pt>
                <c:pt idx="69">
                  <c:v>1998</c:v>
                </c:pt>
                <c:pt idx="70">
                  <c:v>1999</c:v>
                </c:pt>
                <c:pt idx="71">
                  <c:v>2000</c:v>
                </c:pt>
                <c:pt idx="72">
                  <c:v>2001</c:v>
                </c:pt>
                <c:pt idx="73">
                  <c:v>2002</c:v>
                </c:pt>
                <c:pt idx="74">
                  <c:v>2003</c:v>
                </c:pt>
                <c:pt idx="75">
                  <c:v>2004</c:v>
                </c:pt>
                <c:pt idx="76">
                  <c:v>2005</c:v>
                </c:pt>
                <c:pt idx="77">
                  <c:v>2006</c:v>
                </c:pt>
                <c:pt idx="78">
                  <c:v>2007</c:v>
                </c:pt>
                <c:pt idx="79">
                  <c:v>2008</c:v>
                </c:pt>
                <c:pt idx="80">
                  <c:v>2009</c:v>
                </c:pt>
                <c:pt idx="81">
                  <c:v>2010</c:v>
                </c:pt>
                <c:pt idx="82">
                  <c:v>2011</c:v>
                </c:pt>
                <c:pt idx="83">
                  <c:v>2012</c:v>
                </c:pt>
                <c:pt idx="84">
                  <c:v>2013</c:v>
                </c:pt>
                <c:pt idx="85">
                  <c:v>2014</c:v>
                </c:pt>
                <c:pt idx="86">
                  <c:v>2015</c:v>
                </c:pt>
                <c:pt idx="87">
                  <c:v>2016</c:v>
                </c:pt>
                <c:pt idx="88">
                  <c:v>2017</c:v>
                </c:pt>
                <c:pt idx="89">
                  <c:v>2018</c:v>
                </c:pt>
              </c:strCache>
            </c:strRef>
          </c:cat>
          <c:val>
            <c:numRef>
              <c:f>'HW1'!$B$88:$CM$88</c:f>
              <c:numCache>
                <c:formatCode>General</c:formatCode>
                <c:ptCount val="90"/>
                <c:pt idx="0">
                  <c:v>0.14860425278325373</c:v>
                </c:pt>
                <c:pt idx="1">
                  <c:v>0.13921709986124825</c:v>
                </c:pt>
                <c:pt idx="2">
                  <c:v>0.15099553672254171</c:v>
                </c:pt>
                <c:pt idx="3">
                  <c:v>0.14579423477979508</c:v>
                </c:pt>
                <c:pt idx="4">
                  <c:v>0.13513776146266532</c:v>
                </c:pt>
                <c:pt idx="5">
                  <c:v>0.1454021658503942</c:v>
                </c:pt>
                <c:pt idx="6">
                  <c:v>0.15459898999105137</c:v>
                </c:pt>
                <c:pt idx="7">
                  <c:v>0.16358676201993924</c:v>
                </c:pt>
                <c:pt idx="8">
                  <c:v>0.15464823512336109</c:v>
                </c:pt>
                <c:pt idx="9">
                  <c:v>0.15150807944063477</c:v>
                </c:pt>
                <c:pt idx="10">
                  <c:v>0.16599810031400172</c:v>
                </c:pt>
                <c:pt idx="11">
                  <c:v>0.17690592613169837</c:v>
                </c:pt>
                <c:pt idx="12">
                  <c:v>0.18611948498005323</c:v>
                </c:pt>
                <c:pt idx="13">
                  <c:v>0.19411621470351248</c:v>
                </c:pt>
                <c:pt idx="14">
                  <c:v>0.2033244421256806</c:v>
                </c:pt>
                <c:pt idx="15">
                  <c:v>0.22183020424586564</c:v>
                </c:pt>
                <c:pt idx="16">
                  <c:v>0.20344544294629527</c:v>
                </c:pt>
                <c:pt idx="17">
                  <c:v>0.14616679884671424</c:v>
                </c:pt>
                <c:pt idx="18">
                  <c:v>0.13208393962914824</c:v>
                </c:pt>
                <c:pt idx="19">
                  <c:v>0.12817523535223299</c:v>
                </c:pt>
                <c:pt idx="20">
                  <c:v>0.12762962236800715</c:v>
                </c:pt>
                <c:pt idx="21">
                  <c:v>0.12863737156984084</c:v>
                </c:pt>
                <c:pt idx="22">
                  <c:v>0.13173727688153253</c:v>
                </c:pt>
                <c:pt idx="23">
                  <c:v>0.12948331476691535</c:v>
                </c:pt>
                <c:pt idx="24">
                  <c:v>0.13436956255941424</c:v>
                </c:pt>
                <c:pt idx="25">
                  <c:v>0.13540518560661083</c:v>
                </c:pt>
                <c:pt idx="26">
                  <c:v>0.14265784576631721</c:v>
                </c:pt>
                <c:pt idx="27">
                  <c:v>0.13077441636526471</c:v>
                </c:pt>
                <c:pt idx="28">
                  <c:v>0.13116895042048232</c:v>
                </c:pt>
                <c:pt idx="29">
                  <c:v>0.1306572947695927</c:v>
                </c:pt>
                <c:pt idx="30">
                  <c:v>0.14357985028158723</c:v>
                </c:pt>
                <c:pt idx="31">
                  <c:v>0.14277515386428394</c:v>
                </c:pt>
                <c:pt idx="32">
                  <c:v>0.14640773117373779</c:v>
                </c:pt>
                <c:pt idx="33">
                  <c:v>0.1560382855652552</c:v>
                </c:pt>
                <c:pt idx="34">
                  <c:v>0.16238589083451185</c:v>
                </c:pt>
                <c:pt idx="35">
                  <c:v>0.16774571280535155</c:v>
                </c:pt>
                <c:pt idx="36">
                  <c:v>0.17575945499616968</c:v>
                </c:pt>
                <c:pt idx="37">
                  <c:v>0.17730833524113476</c:v>
                </c:pt>
                <c:pt idx="38">
                  <c:v>0.17027561935397112</c:v>
                </c:pt>
                <c:pt idx="39">
                  <c:v>0.1665021222181875</c:v>
                </c:pt>
                <c:pt idx="40">
                  <c:v>0.1581316475651508</c:v>
                </c:pt>
                <c:pt idx="41">
                  <c:v>0.14853695164894529</c:v>
                </c:pt>
                <c:pt idx="42">
                  <c:v>0.15021685244734551</c:v>
                </c:pt>
                <c:pt idx="43">
                  <c:v>0.148736404027492</c:v>
                </c:pt>
                <c:pt idx="44">
                  <c:v>0.14317705804127248</c:v>
                </c:pt>
                <c:pt idx="45">
                  <c:v>0.12362326067460261</c:v>
                </c:pt>
                <c:pt idx="46">
                  <c:v>0.12468083910263575</c:v>
                </c:pt>
                <c:pt idx="47">
                  <c:v>0.12642619657307322</c:v>
                </c:pt>
                <c:pt idx="48">
                  <c:v>0.1231433604818019</c:v>
                </c:pt>
                <c:pt idx="49">
                  <c:v>0.11912914978403727</c:v>
                </c:pt>
                <c:pt idx="50">
                  <c:v>0.10916933721499134</c:v>
                </c:pt>
                <c:pt idx="51">
                  <c:v>9.744659939060267E-2</c:v>
                </c:pt>
                <c:pt idx="52">
                  <c:v>9.6133405118594806E-2</c:v>
                </c:pt>
                <c:pt idx="53">
                  <c:v>9.0908318450502318E-2</c:v>
                </c:pt>
                <c:pt idx="54">
                  <c:v>9.9148401693306298E-2</c:v>
                </c:pt>
                <c:pt idx="55">
                  <c:v>0.10332263425986295</c:v>
                </c:pt>
                <c:pt idx="56">
                  <c:v>0.1044469484168893</c:v>
                </c:pt>
                <c:pt idx="57">
                  <c:v>0.10209863077568565</c:v>
                </c:pt>
                <c:pt idx="58">
                  <c:v>9.9249686353759331E-2</c:v>
                </c:pt>
                <c:pt idx="59">
                  <c:v>9.8399829969147923E-2</c:v>
                </c:pt>
                <c:pt idx="60">
                  <c:v>0.10210488165756502</c:v>
                </c:pt>
                <c:pt idx="61">
                  <c:v>0.10068692228692189</c:v>
                </c:pt>
                <c:pt idx="62">
                  <c:v>0.10000859064603379</c:v>
                </c:pt>
                <c:pt idx="63">
                  <c:v>0.10048269323594189</c:v>
                </c:pt>
                <c:pt idx="64">
                  <c:v>0.10333567433051431</c:v>
                </c:pt>
                <c:pt idx="65">
                  <c:v>0.10590536910111309</c:v>
                </c:pt>
                <c:pt idx="66">
                  <c:v>0.10543550031081787</c:v>
                </c:pt>
                <c:pt idx="67">
                  <c:v>0.10572299789956834</c:v>
                </c:pt>
                <c:pt idx="68">
                  <c:v>0.10538452707742284</c:v>
                </c:pt>
                <c:pt idx="69">
                  <c:v>0.10133643839996989</c:v>
                </c:pt>
                <c:pt idx="70">
                  <c:v>0.10046563394577528</c:v>
                </c:pt>
                <c:pt idx="71">
                  <c:v>9.5968747319004274E-2</c:v>
                </c:pt>
                <c:pt idx="72">
                  <c:v>9.3541304309384815E-2</c:v>
                </c:pt>
                <c:pt idx="73">
                  <c:v>9.7167199621439701E-2</c:v>
                </c:pt>
                <c:pt idx="74">
                  <c:v>0.10092247918207621</c:v>
                </c:pt>
                <c:pt idx="75">
                  <c:v>9.968160682017535E-2</c:v>
                </c:pt>
                <c:pt idx="76">
                  <c:v>0.1000372340691798</c:v>
                </c:pt>
                <c:pt idx="77">
                  <c:v>9.6982110338745015E-2</c:v>
                </c:pt>
                <c:pt idx="78">
                  <c:v>9.6905878335627887E-2</c:v>
                </c:pt>
                <c:pt idx="79">
                  <c:v>9.534087652705632E-2</c:v>
                </c:pt>
                <c:pt idx="80">
                  <c:v>0.10087180774024995</c:v>
                </c:pt>
                <c:pt idx="81">
                  <c:v>0.10501145193799302</c:v>
                </c:pt>
                <c:pt idx="82">
                  <c:v>0.10325652038077682</c:v>
                </c:pt>
                <c:pt idx="83">
                  <c:v>0.10296650769064949</c:v>
                </c:pt>
                <c:pt idx="84">
                  <c:v>0.10101181209546267</c:v>
                </c:pt>
                <c:pt idx="85">
                  <c:v>9.9786296625460735E-2</c:v>
                </c:pt>
                <c:pt idx="86">
                  <c:v>0.10062227522274025</c:v>
                </c:pt>
                <c:pt idx="87">
                  <c:v>9.9248052294233099E-2</c:v>
                </c:pt>
                <c:pt idx="88">
                  <c:v>9.7680145255663431E-2</c:v>
                </c:pt>
                <c:pt idx="89">
                  <c:v>9.74882025842322E-2</c:v>
                </c:pt>
              </c:numCache>
            </c:numRef>
          </c:val>
          <c:smooth val="0"/>
          <c:extLst>
            <c:ext xmlns:c16="http://schemas.microsoft.com/office/drawing/2014/chart" uri="{C3380CC4-5D6E-409C-BE32-E72D297353CC}">
              <c16:uniqueId val="{00000001-6736-4D58-ACFA-C342EE739981}"/>
            </c:ext>
          </c:extLst>
        </c:ser>
        <c:dLbls>
          <c:showLegendKey val="0"/>
          <c:showVal val="0"/>
          <c:showCatName val="0"/>
          <c:showSerName val="0"/>
          <c:showPercent val="0"/>
          <c:showBubbleSize val="0"/>
        </c:dLbls>
        <c:smooth val="0"/>
        <c:axId val="488200008"/>
        <c:axId val="488197056"/>
      </c:lineChart>
      <c:catAx>
        <c:axId val="48820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197056"/>
        <c:crosses val="autoZero"/>
        <c:auto val="1"/>
        <c:lblAlgn val="ctr"/>
        <c:lblOffset val="100"/>
        <c:noMultiLvlLbl val="0"/>
      </c:catAx>
      <c:valAx>
        <c:axId val="48819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00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68580</xdr:colOff>
      <xdr:row>11</xdr:row>
      <xdr:rowOff>91440</xdr:rowOff>
    </xdr:from>
    <xdr:to>
      <xdr:col>7</xdr:col>
      <xdr:colOff>594360</xdr:colOff>
      <xdr:row>24</xdr:row>
      <xdr:rowOff>15240</xdr:rowOff>
    </xdr:to>
    <xdr:graphicFrame macro="">
      <xdr:nvGraphicFramePr>
        <xdr:cNvPr id="3" name="Chart 2">
          <a:extLst>
            <a:ext uri="{FF2B5EF4-FFF2-40B4-BE49-F238E27FC236}">
              <a16:creationId xmlns:a16="http://schemas.microsoft.com/office/drawing/2014/main" id="{7BF35443-35BB-4FA1-B647-71442FD85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11</xdr:row>
      <xdr:rowOff>80010</xdr:rowOff>
    </xdr:from>
    <xdr:to>
      <xdr:col>14</xdr:col>
      <xdr:colOff>480060</xdr:colOff>
      <xdr:row>24</xdr:row>
      <xdr:rowOff>106680</xdr:rowOff>
    </xdr:to>
    <xdr:graphicFrame macro="">
      <xdr:nvGraphicFramePr>
        <xdr:cNvPr id="6" name="Chart 5">
          <a:extLst>
            <a:ext uri="{FF2B5EF4-FFF2-40B4-BE49-F238E27FC236}">
              <a16:creationId xmlns:a16="http://schemas.microsoft.com/office/drawing/2014/main" id="{46BB71F8-1E15-45F0-A41E-378462DCD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281940</xdr:colOff>
      <xdr:row>35</xdr:row>
      <xdr:rowOff>57150</xdr:rowOff>
    </xdr:from>
    <xdr:to>
      <xdr:col>7</xdr:col>
      <xdr:colOff>388620</xdr:colOff>
      <xdr:row>47</xdr:row>
      <xdr:rowOff>7620</xdr:rowOff>
    </xdr:to>
    <xdr:graphicFrame macro="">
      <xdr:nvGraphicFramePr>
        <xdr:cNvPr id="2" name="Chart 1">
          <a:extLst>
            <a:ext uri="{FF2B5EF4-FFF2-40B4-BE49-F238E27FC236}">
              <a16:creationId xmlns:a16="http://schemas.microsoft.com/office/drawing/2014/main" id="{8036D71B-3E53-4F14-852E-D458F990B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441960</xdr:colOff>
      <xdr:row>35</xdr:row>
      <xdr:rowOff>41910</xdr:rowOff>
    </xdr:from>
    <xdr:to>
      <xdr:col>13</xdr:col>
      <xdr:colOff>464820</xdr:colOff>
      <xdr:row>47</xdr:row>
      <xdr:rowOff>53340</xdr:rowOff>
    </xdr:to>
    <xdr:graphicFrame macro="">
      <xdr:nvGraphicFramePr>
        <xdr:cNvPr id="9" name="Chart 8">
          <a:extLst>
            <a:ext uri="{FF2B5EF4-FFF2-40B4-BE49-F238E27FC236}">
              <a16:creationId xmlns:a16="http://schemas.microsoft.com/office/drawing/2014/main" id="{C1FFE207-3DD0-4808-B947-13316027E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58</xdr:row>
      <xdr:rowOff>0</xdr:rowOff>
    </xdr:from>
    <xdr:to>
      <xdr:col>6</xdr:col>
      <xdr:colOff>541020</xdr:colOff>
      <xdr:row>73</xdr:row>
      <xdr:rowOff>0</xdr:rowOff>
    </xdr:to>
    <xdr:graphicFrame macro="">
      <xdr:nvGraphicFramePr>
        <xdr:cNvPr id="11" name="Chart 10">
          <a:extLst>
            <a:ext uri="{FF2B5EF4-FFF2-40B4-BE49-F238E27FC236}">
              <a16:creationId xmlns:a16="http://schemas.microsoft.com/office/drawing/2014/main" id="{22F51C02-8615-4821-8212-BDB5B509E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114300</xdr:colOff>
      <xdr:row>58</xdr:row>
      <xdr:rowOff>11430</xdr:rowOff>
    </xdr:from>
    <xdr:to>
      <xdr:col>14</xdr:col>
      <xdr:colOff>22860</xdr:colOff>
      <xdr:row>72</xdr:row>
      <xdr:rowOff>160020</xdr:rowOff>
    </xdr:to>
    <xdr:graphicFrame macro="">
      <xdr:nvGraphicFramePr>
        <xdr:cNvPr id="12" name="Chart 11">
          <a:extLst>
            <a:ext uri="{FF2B5EF4-FFF2-40B4-BE49-F238E27FC236}">
              <a16:creationId xmlns:a16="http://schemas.microsoft.com/office/drawing/2014/main" id="{21903750-9C12-4522-83B5-A46C12649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365760</xdr:colOff>
      <xdr:row>89</xdr:row>
      <xdr:rowOff>11430</xdr:rowOff>
    </xdr:from>
    <xdr:to>
      <xdr:col>7</xdr:col>
      <xdr:colOff>495300</xdr:colOff>
      <xdr:row>104</xdr:row>
      <xdr:rowOff>175260</xdr:rowOff>
    </xdr:to>
    <xdr:graphicFrame macro="">
      <xdr:nvGraphicFramePr>
        <xdr:cNvPr id="10" name="Chart 9">
          <a:extLst>
            <a:ext uri="{FF2B5EF4-FFF2-40B4-BE49-F238E27FC236}">
              <a16:creationId xmlns:a16="http://schemas.microsoft.com/office/drawing/2014/main" id="{F22BC73B-2F76-48A7-BF38-910BE3B92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20E2CE-AF71-44DD-B39F-E7FE0D9214D8}" name="Table1" displayName="Table1" ref="A3:CM6" totalsRowShown="0">
  <autoFilter ref="A3:CM6" xr:uid="{BF256F05-6F25-4421-8045-C30D0B54BC4E}"/>
  <tableColumns count="91">
    <tableColumn id="1" xr3:uid="{117F6771-A105-4B66-A52E-9F6DB65895FE}" name="Ratios"/>
    <tableColumn id="2" xr3:uid="{CD073602-3232-40AC-B7E5-9CC4EBFAF029}" name="1929"/>
    <tableColumn id="3" xr3:uid="{55CF42A9-1697-4EE9-926E-D95CB6574A29}" name="1930"/>
    <tableColumn id="4" xr3:uid="{F74DC3BE-E200-49AD-A78E-B16B8C9F9F70}" name="1931"/>
    <tableColumn id="5" xr3:uid="{34674E7A-D1D4-4D94-B087-F1A71D8F3858}" name="1932"/>
    <tableColumn id="6" xr3:uid="{84BF9E2C-74B1-4423-A151-D23A37BA92B6}" name="1933"/>
    <tableColumn id="7" xr3:uid="{DA995B3B-C764-49A7-8440-C0D27B3EF34D}" name="1934"/>
    <tableColumn id="8" xr3:uid="{74BDB47F-6ED4-47DD-8F9E-DAB6B49246F7}" name="1935"/>
    <tableColumn id="9" xr3:uid="{2F5240A5-6570-4042-9101-40418A2B384B}" name="1936"/>
    <tableColumn id="10" xr3:uid="{C618571E-9962-4E88-9519-936D046BE386}" name="1937"/>
    <tableColumn id="11" xr3:uid="{41154019-41B0-4E97-BE58-6E193AE01D87}" name="1938"/>
    <tableColumn id="12" xr3:uid="{8CE9D3FB-322E-4199-A215-590F42983761}" name="1939"/>
    <tableColumn id="13" xr3:uid="{FF982364-1D9F-4C24-A27A-3937ACD41F50}" name="1940"/>
    <tableColumn id="14" xr3:uid="{E712195B-CA8C-4B9C-A2BD-5BA1CF08B0D2}" name="1941"/>
    <tableColumn id="15" xr3:uid="{919E74C5-3160-4DF2-AF80-9EAF28616BFD}" name="1942"/>
    <tableColumn id="16" xr3:uid="{773558C6-0D80-4375-BDE1-283CAE69CB88}" name="1943"/>
    <tableColumn id="17" xr3:uid="{C990D26D-3D12-47DF-8001-7622D0B97F41}" name="1944"/>
    <tableColumn id="18" xr3:uid="{B177A909-25DB-47F1-A797-07080CE6AB3C}" name="1945"/>
    <tableColumn id="19" xr3:uid="{1017067F-3C0D-4732-B299-D209697F495E}" name="1946"/>
    <tableColumn id="20" xr3:uid="{A1AECE88-71FC-4EFC-92F6-908B5339C768}" name="1947"/>
    <tableColumn id="21" xr3:uid="{C24FFAFC-6951-466C-8C03-947AF0026CE7}" name="1948"/>
    <tableColumn id="22" xr3:uid="{5B612411-939B-4234-B4E0-BDBADB4C46A1}" name="1949"/>
    <tableColumn id="23" xr3:uid="{3A9D39B3-27A3-4CF2-94F5-CFD731D662DC}" name="1950"/>
    <tableColumn id="24" xr3:uid="{99CDDDC7-6F7B-4E12-BC5C-461E0B77D736}" name="1951"/>
    <tableColumn id="25" xr3:uid="{5B526B96-EDAB-49F3-B29C-BDDA802FDFF4}" name="1952"/>
    <tableColumn id="26" xr3:uid="{8559EC27-3A30-4E9F-A22C-1007191CC1AF}" name="1953"/>
    <tableColumn id="27" xr3:uid="{C12CAC67-9697-4EED-A17B-EABBA4D99A79}" name="1954"/>
    <tableColumn id="28" xr3:uid="{726DA2A0-E10B-4297-89CC-120F48177D23}" name="1955"/>
    <tableColumn id="29" xr3:uid="{7C33C2D0-D73D-44C2-B7B5-BAF78FFC0A56}" name="1956"/>
    <tableColumn id="30" xr3:uid="{35095CB3-F65C-4FFF-BF20-94B7C7F7CF09}" name="1957"/>
    <tableColumn id="31" xr3:uid="{1A05C098-B464-4685-BF41-A67BEAE4E2E3}" name="1958"/>
    <tableColumn id="32" xr3:uid="{D6B6E19C-30A6-435D-8568-ADDC8D3F0872}" name="1959"/>
    <tableColumn id="33" xr3:uid="{ED63C4B4-9B23-4ECF-819D-2786408D2531}" name="1960"/>
    <tableColumn id="34" xr3:uid="{371CA697-E4BA-4521-8E5E-99CD9F58AB29}" name="1961"/>
    <tableColumn id="35" xr3:uid="{F6FDCB72-A904-47C8-A229-74427035D06F}" name="1962"/>
    <tableColumn id="36" xr3:uid="{AB9C0C7E-CAAF-4ADB-8324-6D6CF6F48F90}" name="1963"/>
    <tableColumn id="37" xr3:uid="{5C642BF7-4A6D-4AF1-A715-19B100C202F8}" name="1964"/>
    <tableColumn id="38" xr3:uid="{0407E99F-AE62-4BCE-9D65-CF267E038B2C}" name="1965"/>
    <tableColumn id="39" xr3:uid="{39010320-A10A-42C0-9102-AFEAE4E5D895}" name="1966"/>
    <tableColumn id="40" xr3:uid="{B5DDCFEC-23C8-4711-B818-5D8F85BC8AE2}" name="1967"/>
    <tableColumn id="41" xr3:uid="{F431F3A1-A25A-4D5F-A155-66B5AB7C6EAA}" name="1968"/>
    <tableColumn id="42" xr3:uid="{0A685BFB-6BE7-407A-BA72-DC538BFD7834}" name="1969"/>
    <tableColumn id="43" xr3:uid="{D84857EC-D14E-4AC1-BE4A-AB3A8F4A84A5}" name="1970"/>
    <tableColumn id="44" xr3:uid="{3295C82F-F8F8-4943-8FD1-E7F2CACAF788}" name="1971"/>
    <tableColumn id="45" xr3:uid="{52683F48-5368-4939-806B-4085C4B2E8E7}" name="1972"/>
    <tableColumn id="46" xr3:uid="{4B82D942-30B3-47A3-A193-61487595699F}" name="1973"/>
    <tableColumn id="47" xr3:uid="{15AFB8AC-7A7A-4FE8-B424-3B83E19845C4}" name="1974"/>
    <tableColumn id="48" xr3:uid="{F832F045-56A3-4095-B0A8-E5EC83CF1023}" name="1975"/>
    <tableColumn id="49" xr3:uid="{8F541C4E-E0D2-442C-B08D-FA30DFB70A63}" name="1976"/>
    <tableColumn id="50" xr3:uid="{546F856D-4AD9-4870-A7EF-BB7089FD7C31}" name="1977"/>
    <tableColumn id="51" xr3:uid="{12D06ED9-48D9-4E10-90EA-C946ADF99548}" name="1978"/>
    <tableColumn id="52" xr3:uid="{C5E9691C-6180-4D60-8C2D-E894F0BCD403}" name="1979"/>
    <tableColumn id="53" xr3:uid="{3099B61A-A217-486E-9994-B2753EC5C383}" name="1980"/>
    <tableColumn id="54" xr3:uid="{91DC86D7-6FA4-4D2A-BEA6-565E38FE76FA}" name="1981"/>
    <tableColumn id="55" xr3:uid="{3EF0AC6B-74F8-4E4C-B443-08CABD948559}" name="1982"/>
    <tableColumn id="56" xr3:uid="{9DAA0409-24DA-4BDA-AF09-CB512671762A}" name="1983"/>
    <tableColumn id="57" xr3:uid="{FC6E1787-3D71-46E3-9A43-542C546237CA}" name="1984"/>
    <tableColumn id="58" xr3:uid="{8983AEA8-0727-49F5-9661-390AC61AB219}" name="1985"/>
    <tableColumn id="59" xr3:uid="{7757A142-BC78-44A7-AE6B-560AE2A6ED64}" name="1986"/>
    <tableColumn id="60" xr3:uid="{6E244E49-76AE-4F19-A49F-9146C03080D5}" name="1987"/>
    <tableColumn id="61" xr3:uid="{5B3B9A72-62EC-4CB1-B5C9-917A8BC04A36}" name="1988"/>
    <tableColumn id="62" xr3:uid="{728D6130-0FEB-4C7C-BABB-4A266899F86C}" name="1989"/>
    <tableColumn id="63" xr3:uid="{16C8A0AA-F531-4873-9590-97B8E70FB270}" name="1990"/>
    <tableColumn id="64" xr3:uid="{269FF7FE-2BA1-4DA7-B89D-2FBF9F7F7A2B}" name="1991"/>
    <tableColumn id="65" xr3:uid="{94387E9A-367B-4640-84BC-FB3BC53ED892}" name="1992"/>
    <tableColumn id="66" xr3:uid="{633E4740-5B13-4C4C-AA30-4462A83323FC}" name="1993"/>
    <tableColumn id="67" xr3:uid="{257B67C0-CBBF-46CB-A73A-EBD575F404E2}" name="1994"/>
    <tableColumn id="68" xr3:uid="{13EB3AF0-4650-469D-8308-FF8AE269B4CD}" name="1995"/>
    <tableColumn id="69" xr3:uid="{06D3AD72-C41C-45C4-901F-93BF5A97D420}" name="1996"/>
    <tableColumn id="70" xr3:uid="{0426266D-2416-4F09-A868-33F571AC5CF2}" name="1997"/>
    <tableColumn id="71" xr3:uid="{807A6484-6FE1-4AD2-9C11-F40E119058B9}" name="1998"/>
    <tableColumn id="72" xr3:uid="{5C2A06E8-8BE5-4252-8775-2E8B82C98BB7}" name="1999"/>
    <tableColumn id="73" xr3:uid="{97ADC174-40F1-4592-B910-5D2A1DA576C3}" name="2000"/>
    <tableColumn id="74" xr3:uid="{B907204F-1D04-4737-A84B-C1448950ED15}" name="2001"/>
    <tableColumn id="75" xr3:uid="{5041F5E2-DBC9-4E6D-9277-64F3A13BB374}" name="2002"/>
    <tableColumn id="76" xr3:uid="{470186A7-4757-4516-95BF-59C80074471E}" name="2003"/>
    <tableColumn id="77" xr3:uid="{8090EE8A-0455-4175-9B69-C70641B91383}" name="2004"/>
    <tableColumn id="78" xr3:uid="{1980371C-6A43-4204-B1C7-936C62F08026}" name="2005"/>
    <tableColumn id="79" xr3:uid="{1353927C-50B2-4CCD-8446-3F707B2E07C1}" name="2006"/>
    <tableColumn id="80" xr3:uid="{31BFE7F3-E1A8-44FC-9A3D-2AE0F5271369}" name="2007"/>
    <tableColumn id="81" xr3:uid="{9D3F7DB4-0779-48A8-A55A-008BD659D0D4}" name="2008"/>
    <tableColumn id="82" xr3:uid="{8231ED93-1EB9-47B6-A8F1-C491B2B0FE24}" name="2009"/>
    <tableColumn id="83" xr3:uid="{0546ADE6-8B5D-46A5-BE0A-03BFC98AC54F}" name="2010"/>
    <tableColumn id="84" xr3:uid="{E5163C83-ED62-4E2E-B315-66052BA6CD07}" name="2011"/>
    <tableColumn id="85" xr3:uid="{2F45F695-0268-4EAF-A219-E0BE91B5F46D}" name="2012"/>
    <tableColumn id="86" xr3:uid="{4B781150-9649-4D11-B01C-C4BB077A9F01}" name="2013"/>
    <tableColumn id="87" xr3:uid="{88D4117A-13F7-4F5F-9005-46503868D07D}" name="2014"/>
    <tableColumn id="88" xr3:uid="{B362266B-7458-4C84-BA4C-E6F87008EAAA}" name="2015"/>
    <tableColumn id="89" xr3:uid="{6EAF7704-9990-4B03-8B15-CEB2A9BE0969}" name="2016"/>
    <tableColumn id="90" xr3:uid="{04831AF9-A7FA-4D31-A7D3-CF81298162AD}" name="2017"/>
    <tableColumn id="91" xr3:uid="{21937591-BF82-448E-8B4C-E100026BE979}" name="20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EF38D2-CEB8-4FAE-91F2-5A2380BE95A9}" name="Table3" displayName="Table3" ref="A8:CM11" totalsRowShown="0" headerRowDxfId="274" headerRowBorderDxfId="273" tableBorderDxfId="272" totalsRowBorderDxfId="271">
  <autoFilter ref="A8:CM11" xr:uid="{9670D120-175A-4381-8BEE-7CF302494F60}"/>
  <tableColumns count="91">
    <tableColumn id="1" xr3:uid="{F450C7BF-5FEF-4619-962C-A2E1D81193A1}" name="Labour Share"/>
    <tableColumn id="2" xr3:uid="{E215F39A-052F-4478-B806-BE89CA917B43}" name="1929"/>
    <tableColumn id="3" xr3:uid="{A2C5E51C-2BF6-4BC9-8BEB-1DB970A54F01}" name="1930"/>
    <tableColumn id="4" xr3:uid="{4DD751F5-5B70-4B2B-8FA2-E0F23B57DAF4}" name="1931"/>
    <tableColumn id="5" xr3:uid="{56DDC7BE-807F-4932-9D0A-6AE0CDF65238}" name="1932"/>
    <tableColumn id="6" xr3:uid="{0E559AE7-478B-400D-9A01-28A78E5790F7}" name="1933"/>
    <tableColumn id="7" xr3:uid="{108BBB23-B5FD-4872-A922-0760050B6E4A}" name="1934"/>
    <tableColumn id="8" xr3:uid="{EB075F0A-B060-430C-9454-EF1ED7D0E570}" name="1935"/>
    <tableColumn id="9" xr3:uid="{3A646DDC-F585-479D-A14F-24800794A48A}" name="1936"/>
    <tableColumn id="10" xr3:uid="{8BD583DD-384F-41D6-88DB-6E1DA16045E7}" name="1937"/>
    <tableColumn id="11" xr3:uid="{204AF891-E036-42E0-BC7C-83213C76F9AD}" name="1938"/>
    <tableColumn id="12" xr3:uid="{3CEFB331-87EB-48C9-8D86-9F482006ADC9}" name="1939"/>
    <tableColumn id="13" xr3:uid="{4AB34385-98EE-469D-B1FB-247FF56C7830}" name="1940"/>
    <tableColumn id="14" xr3:uid="{3B92F159-34B8-4F24-B4D8-47E6477AACC4}" name="1941"/>
    <tableColumn id="15" xr3:uid="{1B111030-5336-400B-85EE-0D69A2253C13}" name="1942"/>
    <tableColumn id="16" xr3:uid="{E4C86ADE-2A74-414D-A47B-59C28DEE8BE3}" name="1943"/>
    <tableColumn id="17" xr3:uid="{CB72CF87-FC7F-4F9F-9591-65A244FD7F15}" name="1944"/>
    <tableColumn id="18" xr3:uid="{B3C451D3-1201-40E5-BAD0-22953B6BCF1B}" name="1945"/>
    <tableColumn id="19" xr3:uid="{9482A6B3-D110-40D4-99A3-D0BAB5498BC6}" name="1946"/>
    <tableColumn id="20" xr3:uid="{91D62430-1706-4E63-BB72-048B9401F16D}" name="1947"/>
    <tableColumn id="21" xr3:uid="{E090B030-85E1-488A-840B-CDC7E4A65327}" name="1948"/>
    <tableColumn id="22" xr3:uid="{57FC0A9C-D9F7-490A-8932-B0F1639AD295}" name="1949"/>
    <tableColumn id="23" xr3:uid="{9306BE6B-21AC-4AC5-ABCB-8370741C6BC5}" name="1950"/>
    <tableColumn id="24" xr3:uid="{B0158279-E899-4EFF-BDA6-544E07831CFA}" name="1951"/>
    <tableColumn id="25" xr3:uid="{5D04C129-3E63-4E41-B10E-EA0DA94F6BDB}" name="1952"/>
    <tableColumn id="26" xr3:uid="{85F22AE1-824C-4BB5-BEAF-FE1FDD967CD0}" name="1953"/>
    <tableColumn id="27" xr3:uid="{8C000225-9DB5-404B-8E95-02133F45F936}" name="1954"/>
    <tableColumn id="28" xr3:uid="{6B3E2819-DFE9-42A2-ABE5-DF52484DE40A}" name="1955"/>
    <tableColumn id="29" xr3:uid="{AE66E2AE-D0C4-464A-81F3-D23316A61B29}" name="1956"/>
    <tableColumn id="30" xr3:uid="{88151143-F6CD-4F5A-BA56-14CE3AAB7AA9}" name="1957"/>
    <tableColumn id="31" xr3:uid="{092FC9D0-DD70-47C6-8B65-0C2F7C6EC769}" name="1958"/>
    <tableColumn id="32" xr3:uid="{B5B46F2F-07F1-4153-BA6A-91F0676D36D1}" name="1959"/>
    <tableColumn id="33" xr3:uid="{8D38D531-FBAA-4430-80AF-DCA85AA69422}" name="1960"/>
    <tableColumn id="34" xr3:uid="{A4E3B2C9-38BF-413F-A126-AEF6FC17FD1D}" name="1961"/>
    <tableColumn id="35" xr3:uid="{68350709-14FB-4B48-94BC-A3D92A8B7F21}" name="1962"/>
    <tableColumn id="36" xr3:uid="{94B0410B-5E0B-4B1E-AAE3-CAE63E1FC9DB}" name="1963"/>
    <tableColumn id="37" xr3:uid="{F3FE7C6A-90A5-47C1-BD48-EB4334F1C515}" name="1964"/>
    <tableColumn id="38" xr3:uid="{D39E55E0-DA7E-4849-9316-DD09A3820A14}" name="1965"/>
    <tableColumn id="39" xr3:uid="{7E39D2AE-B2C9-4D6C-970A-DE8D513834D5}" name="1966"/>
    <tableColumn id="40" xr3:uid="{AE58AF9A-78E7-4EED-B7AE-E1DB776A988B}" name="1967"/>
    <tableColumn id="41" xr3:uid="{42A80B87-9AB9-4C23-B077-EB2CF20175E2}" name="1968"/>
    <tableColumn id="42" xr3:uid="{0FC385CA-388C-411C-9B11-E46E47B3A84A}" name="1969"/>
    <tableColumn id="43" xr3:uid="{01E4F6E5-B635-4696-9204-D4C9188BFB8A}" name="1970"/>
    <tableColumn id="44" xr3:uid="{F0E22E82-55D1-47AB-A298-380ED29BF99B}" name="1971"/>
    <tableColumn id="45" xr3:uid="{7475FB4C-DA34-4B48-97B4-73D3906FA860}" name="1972"/>
    <tableColumn id="46" xr3:uid="{CEEA82A6-4DBA-4327-A2E1-1DD4A6EBC451}" name="1973"/>
    <tableColumn id="47" xr3:uid="{151E6674-D3E7-40B7-9147-2EAB7CE19535}" name="1974"/>
    <tableColumn id="48" xr3:uid="{784746AF-6FFB-4C15-94DF-8E5FB206BD25}" name="1975"/>
    <tableColumn id="49" xr3:uid="{497A64B0-9BCF-4892-9CB5-CE42389976E1}" name="1976"/>
    <tableColumn id="50" xr3:uid="{02CC0FAB-8625-4F23-B288-1B84A5F8E537}" name="1977"/>
    <tableColumn id="51" xr3:uid="{FE470856-B29B-4390-9E12-0E68561EC163}" name="1978"/>
    <tableColumn id="52" xr3:uid="{56A64CED-3037-401F-801D-F86D02298B45}" name="1979"/>
    <tableColumn id="53" xr3:uid="{BFF2B08B-CB06-4A59-AE86-1DE94FEED253}" name="1980"/>
    <tableColumn id="54" xr3:uid="{B650EF07-FFEA-49D3-BDEA-733B01878378}" name="1981"/>
    <tableColumn id="55" xr3:uid="{1C3C21E1-9576-44D1-83F9-5F541BE6A069}" name="1982"/>
    <tableColumn id="56" xr3:uid="{2D36B42F-7BF4-4046-B18B-3D2CDA31193D}" name="1983"/>
    <tableColumn id="57" xr3:uid="{71F27A8A-29F1-4A3F-8AD4-3324FCDB4770}" name="1984"/>
    <tableColumn id="58" xr3:uid="{96ADF30B-AABA-41BA-A312-6B2556C94BE2}" name="1985"/>
    <tableColumn id="59" xr3:uid="{2BAA896A-97D1-48E1-8910-9E9D70129BF2}" name="1986"/>
    <tableColumn id="60" xr3:uid="{B846AEC7-E9FB-42D0-80C8-3A55A927A022}" name="1987"/>
    <tableColumn id="61" xr3:uid="{1CE9DAED-0BC9-4FFF-9F36-3DB6B12DC648}" name="1988"/>
    <tableColumn id="62" xr3:uid="{3F588059-4F01-4733-AE22-DA06CF0260B5}" name="1989"/>
    <tableColumn id="63" xr3:uid="{8F844AFD-C2CF-4EA0-854E-77508F3EB92D}" name="1990"/>
    <tableColumn id="64" xr3:uid="{E3A7C6E5-E5AA-41EB-B30C-0ED0AF9B6178}" name="1991"/>
    <tableColumn id="65" xr3:uid="{63D08D0F-203F-4734-B240-C85E6A1E2871}" name="1992"/>
    <tableColumn id="66" xr3:uid="{3E484A11-D90F-4A48-8DF3-D31F68810034}" name="1993"/>
    <tableColumn id="67" xr3:uid="{C7F22B8A-233C-47FC-AFD4-4A6A3C62929A}" name="1994"/>
    <tableColumn id="68" xr3:uid="{19499CB3-0339-4D91-8A44-6A4BD2AF9CDF}" name="1995"/>
    <tableColumn id="69" xr3:uid="{C257B873-692D-4F7A-A8C8-3968710815C7}" name="1996"/>
    <tableColumn id="70" xr3:uid="{9BC496EB-DBF5-4504-846B-16F6B618EF63}" name="1997"/>
    <tableColumn id="71" xr3:uid="{FA38C8F8-C819-4E0F-A94F-E41798306447}" name="1998"/>
    <tableColumn id="72" xr3:uid="{0BA6F491-4593-454B-92F9-46B99AEDDDC1}" name="1999"/>
    <tableColumn id="73" xr3:uid="{85C74517-F083-445E-98BB-734A7EADF9A7}" name="2000"/>
    <tableColumn id="74" xr3:uid="{064C5576-B215-4800-9010-3C34202CFFCE}" name="2001"/>
    <tableColumn id="75" xr3:uid="{F982BC23-D5BB-4541-BDC3-FD227CC7EC60}" name="2002"/>
    <tableColumn id="76" xr3:uid="{5177231A-7379-496D-84BE-891B32FC5B7B}" name="2003"/>
    <tableColumn id="77" xr3:uid="{10F93BA9-31C0-425C-B7B4-A565BBE4459F}" name="2004"/>
    <tableColumn id="78" xr3:uid="{E0481CB6-7602-41BD-9DB1-2C23CC84A64F}" name="2005"/>
    <tableColumn id="79" xr3:uid="{99E12B14-968E-4607-8D27-38FE249C1FC8}" name="2006"/>
    <tableColumn id="80" xr3:uid="{6D2DD4D7-83A7-453F-BFF6-0C7686C5113F}" name="2007"/>
    <tableColumn id="81" xr3:uid="{F6EF82AC-F12D-4BC2-ACDE-D7B8F402E100}" name="2008"/>
    <tableColumn id="82" xr3:uid="{8BC1E48F-09A3-4789-A8FC-9AF6984C535A}" name="2009"/>
    <tableColumn id="83" xr3:uid="{E1E7D1D7-66EE-4179-B517-DF3DA8A25845}" name="2010"/>
    <tableColumn id="84" xr3:uid="{27EBA4CC-6E91-4492-964F-04C62D0CC62E}" name="2011"/>
    <tableColumn id="85" xr3:uid="{236C5BDF-E6E2-4FE2-8DDA-196D80C411A4}" name="2012"/>
    <tableColumn id="86" xr3:uid="{5AB827EB-7F99-4B52-904B-687B0F324D7B}" name="2013"/>
    <tableColumn id="87" xr3:uid="{31AFA061-BB8F-4A63-8800-7C19958946D4}" name="2014"/>
    <tableColumn id="88" xr3:uid="{E89667D6-9B02-4126-8F58-02FDC2FEEC51}" name="2015"/>
    <tableColumn id="89" xr3:uid="{A45B93CC-B045-4C19-AE9D-E0BA61FE3AF4}" name="2016"/>
    <tableColumn id="90" xr3:uid="{772F3251-BFC3-4D0E-BC0B-8E4E9553145A}" name="2017"/>
    <tableColumn id="91" xr3:uid="{CB14C414-478E-4720-8B02-444FF3F59106}" name="20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492DC5-28BD-48E3-AC5B-148D38AC9FA4}" name="Table6" displayName="Table6" ref="A27:CM34" totalsRowShown="0">
  <autoFilter ref="A27:CM34" xr:uid="{A76208A6-AD56-4F81-A2C5-2282F044088A}"/>
  <tableColumns count="91">
    <tableColumn id="1" xr3:uid="{5EA03F04-475A-4365-B6EA-C0CB8E0D8B6A}" name=" "/>
    <tableColumn id="2" xr3:uid="{9E2A7D46-AFDE-4241-9484-B3DE9160F1D2}" name="1929" dataDxfId="270">
      <calculatedColumnFormula>GDP!C8-(Investment!C26+Investment!C54)</calculatedColumnFormula>
    </tableColumn>
    <tableColumn id="3" xr3:uid="{4B1162F5-2DF0-4889-BB62-0A07A5F622A2}" name="1930" dataDxfId="269">
      <calculatedColumnFormula>GDP!D8-(Investment!D26+Investment!D54)</calculatedColumnFormula>
    </tableColumn>
    <tableColumn id="4" xr3:uid="{0BB13AA9-B5C5-436D-BFCC-8C987145F077}" name="1931" dataDxfId="268">
      <calculatedColumnFormula>GDP!E8-(Investment!E26+Investment!E54)</calculatedColumnFormula>
    </tableColumn>
    <tableColumn id="5" xr3:uid="{F7F5D24F-7D8F-474D-BDB2-CA8778D7AE77}" name="1932" dataDxfId="267">
      <calculatedColumnFormula>GDP!F8-(Investment!F26+Investment!F54)</calculatedColumnFormula>
    </tableColumn>
    <tableColumn id="6" xr3:uid="{7A1AB57D-6809-4042-8094-DAD49755B1AB}" name="1933" dataDxfId="266">
      <calculatedColumnFormula>GDP!G8-(Investment!G26+Investment!G54)</calculatedColumnFormula>
    </tableColumn>
    <tableColumn id="7" xr3:uid="{C0DA8AF1-50FB-4CE1-BDF4-B20B9706CCBA}" name="1934" dataDxfId="265">
      <calculatedColumnFormula>GDP!H8-(Investment!H26+Investment!H54)</calculatedColumnFormula>
    </tableColumn>
    <tableColumn id="8" xr3:uid="{FD9F812B-083D-45F8-AD2C-7442647FD576}" name="1935" dataDxfId="264">
      <calculatedColumnFormula>GDP!I8-(Investment!I26+Investment!I54)</calculatedColumnFormula>
    </tableColumn>
    <tableColumn id="9" xr3:uid="{2DCC94D3-4977-4B3F-9110-5BFBE4D54FE1}" name="1936" dataDxfId="263">
      <calculatedColumnFormula>GDP!J8-(Investment!J26+Investment!J54)</calculatedColumnFormula>
    </tableColumn>
    <tableColumn id="10" xr3:uid="{47EEBC6B-6C66-494D-B1B3-5152009B74EF}" name="1937" dataDxfId="262">
      <calculatedColumnFormula>GDP!K8-(Investment!K26+Investment!K54)</calculatedColumnFormula>
    </tableColumn>
    <tableColumn id="11" xr3:uid="{7D7832EE-5329-48C7-A350-702BA968AF35}" name="1938" dataDxfId="261">
      <calculatedColumnFormula>GDP!L8-(Investment!L26+Investment!L54)</calculatedColumnFormula>
    </tableColumn>
    <tableColumn id="12" xr3:uid="{4288C5EA-4E1E-486E-9899-41F8D23E0661}" name="1939" dataDxfId="260">
      <calculatedColumnFormula>GDP!M8-(Investment!M26+Investment!M54)</calculatedColumnFormula>
    </tableColumn>
    <tableColumn id="13" xr3:uid="{4FD01C72-7F74-45E0-85E6-AA3514936260}" name="1940" dataDxfId="259">
      <calculatedColumnFormula>GDP!N8-(Investment!N26+Investment!N54)</calculatedColumnFormula>
    </tableColumn>
    <tableColumn id="14" xr3:uid="{C1019B96-E248-40F0-B519-79D479B7EA81}" name="1941" dataDxfId="258">
      <calculatedColumnFormula>GDP!O8-(Investment!O26+Investment!O54)</calculatedColumnFormula>
    </tableColumn>
    <tableColumn id="15" xr3:uid="{1C8F6D17-47C6-4015-BE21-5FE868D20DDD}" name="1942" dataDxfId="257">
      <calculatedColumnFormula>GDP!P8-(Investment!P26+Investment!P54)</calculatedColumnFormula>
    </tableColumn>
    <tableColumn id="16" xr3:uid="{F8B40FB8-8F77-4477-B3C5-26E0A41BBC20}" name="1943" dataDxfId="256">
      <calculatedColumnFormula>GDP!Q8-(Investment!Q26+Investment!Q54)</calculatedColumnFormula>
    </tableColumn>
    <tableColumn id="17" xr3:uid="{67DE4EBA-CB7C-41B1-AE03-995D856E14B5}" name="1944" dataDxfId="255">
      <calculatedColumnFormula>GDP!R8-(Investment!R26+Investment!R54)</calculatedColumnFormula>
    </tableColumn>
    <tableColumn id="18" xr3:uid="{9150EA4C-BD63-4E07-ABC7-5A353E856364}" name="1945" dataDxfId="254">
      <calculatedColumnFormula>GDP!S8-(Investment!S26+Investment!S54)</calculatedColumnFormula>
    </tableColumn>
    <tableColumn id="19" xr3:uid="{842EB494-D789-498A-BAA4-185D9CA47ED2}" name="1946" dataDxfId="253">
      <calculatedColumnFormula>GDP!T8-(Investment!T26+Investment!T54)</calculatedColumnFormula>
    </tableColumn>
    <tableColumn id="20" xr3:uid="{69A22306-2F0F-4984-BF7C-A225C1AC34F0}" name="1947" dataDxfId="252">
      <calculatedColumnFormula>GDP!U8-(Investment!U26+Investment!U54)</calculatedColumnFormula>
    </tableColumn>
    <tableColumn id="21" xr3:uid="{5089DD95-3C17-40F7-943D-4668DC6D017D}" name="1948" dataDxfId="251">
      <calculatedColumnFormula>GDP!V8-(Investment!V26+Investment!V54)</calculatedColumnFormula>
    </tableColumn>
    <tableColumn id="22" xr3:uid="{6EF58DB5-B357-4523-B98B-1E2F36378C56}" name="1949" dataDxfId="250">
      <calculatedColumnFormula>GDP!W8-(Investment!W26+Investment!W54)</calculatedColumnFormula>
    </tableColumn>
    <tableColumn id="23" xr3:uid="{6E6E0861-750B-4AED-818F-60309F48C8FF}" name="1950" dataDxfId="249">
      <calculatedColumnFormula>GDP!X8-(Investment!X26+Investment!X54)</calculatedColumnFormula>
    </tableColumn>
    <tableColumn id="24" xr3:uid="{815EF08B-EE1A-43A7-BAB2-B5B0BA548752}" name="1951" dataDxfId="248">
      <calculatedColumnFormula>GDP!Y8-(Investment!Y26+Investment!Y54)</calculatedColumnFormula>
    </tableColumn>
    <tableColumn id="25" xr3:uid="{E5DED2F9-1EF2-4123-99D0-9B2FC6769DF2}" name="1952" dataDxfId="247">
      <calculatedColumnFormula>GDP!Z8-(Investment!Z26+Investment!Z54)</calculatedColumnFormula>
    </tableColumn>
    <tableColumn id="26" xr3:uid="{876ADF6B-3E9E-4317-9078-3F0CF83A4021}" name="1953" dataDxfId="246">
      <calculatedColumnFormula>GDP!AA8-(Investment!AA26+Investment!AA54)</calculatedColumnFormula>
    </tableColumn>
    <tableColumn id="27" xr3:uid="{0DC358E8-6C00-4110-9F1B-960CB6EBE9B7}" name="1954" dataDxfId="245">
      <calculatedColumnFormula>GDP!AB8-(Investment!AB26+Investment!AB54)</calculatedColumnFormula>
    </tableColumn>
    <tableColumn id="28" xr3:uid="{4AF93610-A652-40DB-8689-485FC072D332}" name="1955" dataDxfId="244">
      <calculatedColumnFormula>GDP!AC8-(Investment!AC26+Investment!AC54)</calculatedColumnFormula>
    </tableColumn>
    <tableColumn id="29" xr3:uid="{C957D5FA-5985-421C-B5A1-549D5CA56709}" name="1956" dataDxfId="243">
      <calculatedColumnFormula>GDP!AD8-(Investment!AD26+Investment!AD54)</calculatedColumnFormula>
    </tableColumn>
    <tableColumn id="30" xr3:uid="{DA7F5684-6454-46C1-B51F-6D7893E1DC9F}" name="1957" dataDxfId="242">
      <calculatedColumnFormula>GDP!AE8-(Investment!AE26+Investment!AE54)</calculatedColumnFormula>
    </tableColumn>
    <tableColumn id="31" xr3:uid="{07F846D4-BA39-48A5-8E3D-9590B814DE9C}" name="1958" dataDxfId="241">
      <calculatedColumnFormula>GDP!AF8-(Investment!AF26+Investment!AF54)</calculatedColumnFormula>
    </tableColumn>
    <tableColumn id="32" xr3:uid="{F72A3240-32A6-4558-AC87-896148E4BB66}" name="1959" dataDxfId="240">
      <calculatedColumnFormula>GDP!AG8-(Investment!AG26+Investment!AG54)</calculatedColumnFormula>
    </tableColumn>
    <tableColumn id="33" xr3:uid="{15788A32-9252-4CDC-B972-93F71F71A8D2}" name="1960" dataDxfId="239">
      <calculatedColumnFormula>GDP!AH8-(Investment!AH26+Investment!AH54)</calculatedColumnFormula>
    </tableColumn>
    <tableColumn id="34" xr3:uid="{12DAE990-F595-4BA7-89DF-DBB849CB018F}" name="1961" dataDxfId="238">
      <calculatedColumnFormula>GDP!AI8-(Investment!AI26+Investment!AI54)</calculatedColumnFormula>
    </tableColumn>
    <tableColumn id="35" xr3:uid="{1B720A35-7D40-40D1-85F8-8061BF4A5BEB}" name="1962" dataDxfId="237">
      <calculatedColumnFormula>GDP!AJ8-(Investment!AJ26+Investment!AJ54)</calculatedColumnFormula>
    </tableColumn>
    <tableColumn id="36" xr3:uid="{4382646A-54C0-4879-8927-54518AD1379B}" name="1963" dataDxfId="236">
      <calculatedColumnFormula>GDP!AK8-(Investment!AK26+Investment!AK54)</calculatedColumnFormula>
    </tableColumn>
    <tableColumn id="37" xr3:uid="{CD261046-AA97-4F63-BB89-2B4081648479}" name="1964" dataDxfId="235">
      <calculatedColumnFormula>GDP!AL8-(Investment!AL26+Investment!AL54)</calculatedColumnFormula>
    </tableColumn>
    <tableColumn id="38" xr3:uid="{F4C9ABEB-08F8-4E5E-BB25-837FA8373832}" name="1965" dataDxfId="234">
      <calculatedColumnFormula>GDP!AM8-(Investment!AM26+Investment!AM54)</calculatedColumnFormula>
    </tableColumn>
    <tableColumn id="39" xr3:uid="{8CA7CFDB-D67A-4705-8CB7-DEF6FC717C97}" name="1966" dataDxfId="233">
      <calculatedColumnFormula>GDP!AN8-(Investment!AN26+Investment!AN54)</calculatedColumnFormula>
    </tableColumn>
    <tableColumn id="40" xr3:uid="{04E063EA-2AAF-4CBD-99BE-46B1490F9B11}" name="1967" dataDxfId="232">
      <calculatedColumnFormula>GDP!AO8-(Investment!AO26+Investment!AO54)</calculatedColumnFormula>
    </tableColumn>
    <tableColumn id="41" xr3:uid="{92263412-308E-45CB-B3F0-C98678BC0AC6}" name="1968" dataDxfId="231">
      <calculatedColumnFormula>GDP!AP8-(Investment!AP26+Investment!AP54)</calculatedColumnFormula>
    </tableColumn>
    <tableColumn id="42" xr3:uid="{52A22CB4-BEB8-4E15-A1DB-BF2BE6A7FF45}" name="1969" dataDxfId="230">
      <calculatedColumnFormula>GDP!AQ8-(Investment!AQ26+Investment!AQ54)</calculatedColumnFormula>
    </tableColumn>
    <tableColumn id="43" xr3:uid="{1EC04E32-E52D-41AB-B360-1FA5C91C4B20}" name="1970" dataDxfId="229">
      <calculatedColumnFormula>GDP!AR8-(Investment!AR26+Investment!AR54)</calculatedColumnFormula>
    </tableColumn>
    <tableColumn id="44" xr3:uid="{14A68A55-19B1-4943-8AE9-EB60292A2CBF}" name="1971" dataDxfId="228">
      <calculatedColumnFormula>GDP!AS8-(Investment!AS26+Investment!AS54)</calculatedColumnFormula>
    </tableColumn>
    <tableColumn id="45" xr3:uid="{7C72CE29-6361-4F44-ADEF-9892D25A25C2}" name="1972" dataDxfId="227">
      <calculatedColumnFormula>GDP!AT8-(Investment!AT26+Investment!AT54)</calculatedColumnFormula>
    </tableColumn>
    <tableColumn id="46" xr3:uid="{3FB91159-9EFA-4A00-AC3B-D5520617AF96}" name="1973" dataDxfId="226">
      <calculatedColumnFormula>GDP!AU8-(Investment!AU26+Investment!AU54)</calculatedColumnFormula>
    </tableColumn>
    <tableColumn id="47" xr3:uid="{F77D11F4-C9D3-40E5-8CDE-1F02702AF4D2}" name="1974" dataDxfId="225">
      <calculatedColumnFormula>GDP!AV8-(Investment!AV26+Investment!AV54)</calculatedColumnFormula>
    </tableColumn>
    <tableColumn id="48" xr3:uid="{DDDCA941-42DD-44C6-A829-5B0C9EADAD8D}" name="1975" dataDxfId="224">
      <calculatedColumnFormula>GDP!AW8-(Investment!AW26+Investment!AW54)</calculatedColumnFormula>
    </tableColumn>
    <tableColumn id="49" xr3:uid="{2C4403E0-5A35-4F23-A9BA-DAF7F4C1D75E}" name="1976" dataDxfId="223">
      <calculatedColumnFormula>GDP!AX8-(Investment!AX26+Investment!AX54)</calculatedColumnFormula>
    </tableColumn>
    <tableColumn id="50" xr3:uid="{A53F541C-EED4-4F90-A544-75E819CA76C2}" name="1977" dataDxfId="222">
      <calculatedColumnFormula>GDP!AY8-(Investment!AY26+Investment!AY54)</calculatedColumnFormula>
    </tableColumn>
    <tableColumn id="51" xr3:uid="{F7315713-C096-4E91-A1AD-8E961F9D941F}" name="1978" dataDxfId="221">
      <calculatedColumnFormula>GDP!AZ8-(Investment!AZ26+Investment!AZ54)</calculatedColumnFormula>
    </tableColumn>
    <tableColumn id="52" xr3:uid="{8EB8B874-C99C-4F66-A080-B5A1B3091CE0}" name="1979" dataDxfId="220">
      <calculatedColumnFormula>GDP!BA8-(Investment!BA26+Investment!BA54)</calculatedColumnFormula>
    </tableColumn>
    <tableColumn id="53" xr3:uid="{11587F04-B6FA-4903-8D2D-EF62B0F7E44B}" name="1980" dataDxfId="219">
      <calculatedColumnFormula>GDP!BB8-(Investment!BB26+Investment!BB54)</calculatedColumnFormula>
    </tableColumn>
    <tableColumn id="54" xr3:uid="{1B47FACB-3EC7-44E6-B88E-96F339590176}" name="1981" dataDxfId="218">
      <calculatedColumnFormula>GDP!BC8-(Investment!BC26+Investment!BC54)</calculatedColumnFormula>
    </tableColumn>
    <tableColumn id="55" xr3:uid="{9C2A935E-AFFD-4EC6-901C-10F75F7D155E}" name="1982" dataDxfId="217">
      <calculatedColumnFormula>GDP!BD8-(Investment!BD26+Investment!BD54)</calculatedColumnFormula>
    </tableColumn>
    <tableColumn id="56" xr3:uid="{287646C0-167A-4BD1-BD77-4D29F3877A05}" name="1983" dataDxfId="216">
      <calculatedColumnFormula>GDP!BE8-(Investment!BE26+Investment!BE54)</calculatedColumnFormula>
    </tableColumn>
    <tableColumn id="57" xr3:uid="{7A118CAB-A0F6-4248-97CD-B9BDC0BCBE38}" name="1984" dataDxfId="215">
      <calculatedColumnFormula>GDP!BF8-(Investment!BF26+Investment!BF54)</calculatedColumnFormula>
    </tableColumn>
    <tableColumn id="58" xr3:uid="{74F118F8-3D26-43B9-8C5D-650C130A006C}" name="1985" dataDxfId="214">
      <calculatedColumnFormula>GDP!BG8-(Investment!BG26+Investment!BG54)</calculatedColumnFormula>
    </tableColumn>
    <tableColumn id="59" xr3:uid="{BA16D51A-5BEB-4AF5-B304-17EDD058241D}" name="1986" dataDxfId="213">
      <calculatedColumnFormula>GDP!BH8-(Investment!BH26+Investment!BH54)</calculatedColumnFormula>
    </tableColumn>
    <tableColumn id="60" xr3:uid="{807DD4F5-52F3-4F01-9328-BD4184A00C17}" name="1987" dataDxfId="212">
      <calculatedColumnFormula>GDP!BI8-(Investment!BI26+Investment!BI54)</calculatedColumnFormula>
    </tableColumn>
    <tableColumn id="61" xr3:uid="{14519C5F-A8E7-46DF-8132-D20FEE203AE1}" name="1988" dataDxfId="211">
      <calculatedColumnFormula>GDP!BJ8-(Investment!BJ26+Investment!BJ54)</calculatedColumnFormula>
    </tableColumn>
    <tableColumn id="62" xr3:uid="{43588E9F-37F4-4EB9-8476-17F6F8F97A29}" name="1989" dataDxfId="210">
      <calculatedColumnFormula>GDP!BK8-(Investment!BK26+Investment!BK54)</calculatedColumnFormula>
    </tableColumn>
    <tableColumn id="63" xr3:uid="{3DC1252A-D46F-46FA-BB4D-BB91649F0B6B}" name="1990" dataDxfId="209">
      <calculatedColumnFormula>GDP!BL8-(Investment!BL26+Investment!BL54)</calculatedColumnFormula>
    </tableColumn>
    <tableColumn id="64" xr3:uid="{0E6163D1-D555-4D47-9FA5-5ED094A726FE}" name="1991" dataDxfId="208">
      <calculatedColumnFormula>GDP!BM8-(Investment!BM26+Investment!BM54)</calculatedColumnFormula>
    </tableColumn>
    <tableColumn id="65" xr3:uid="{4015AC40-F4B3-4967-8A4C-953A15E0F93D}" name="1992" dataDxfId="207">
      <calculatedColumnFormula>GDP!BN8-(Investment!BN26+Investment!BN54)</calculatedColumnFormula>
    </tableColumn>
    <tableColumn id="66" xr3:uid="{598E1ACF-FDC5-48E9-982A-838F337CE4B7}" name="1993" dataDxfId="206">
      <calculatedColumnFormula>GDP!BO8-(Investment!BO26+Investment!BO54)</calculatedColumnFormula>
    </tableColumn>
    <tableColumn id="67" xr3:uid="{D07B00C6-3D97-43C9-89B4-B387F2C73703}" name="1994" dataDxfId="205">
      <calculatedColumnFormula>GDP!BP8-(Investment!BP26+Investment!BP54)</calculatedColumnFormula>
    </tableColumn>
    <tableColumn id="68" xr3:uid="{53B0D139-47BC-4E30-9463-B96ACDB7EAA0}" name="1995" dataDxfId="204">
      <calculatedColumnFormula>GDP!BQ8-(Investment!BQ26+Investment!BQ54)</calculatedColumnFormula>
    </tableColumn>
    <tableColumn id="69" xr3:uid="{86B60CD6-F1B9-4BD3-872B-53B9DA027E5A}" name="1996" dataDxfId="203">
      <calculatedColumnFormula>GDP!BR8-(Investment!BR26+Investment!BR54)</calculatedColumnFormula>
    </tableColumn>
    <tableColumn id="70" xr3:uid="{1295F7EF-96E9-4B41-9270-39D74E6260F2}" name="1997" dataDxfId="202">
      <calculatedColumnFormula>GDP!BS8-(Investment!BS26+Investment!BS54)</calculatedColumnFormula>
    </tableColumn>
    <tableColumn id="71" xr3:uid="{AA8FE844-3422-49E2-936A-D1051BBF6864}" name="1998" dataDxfId="201">
      <calculatedColumnFormula>GDP!BT8-(Investment!BT26+Investment!BT54)</calculatedColumnFormula>
    </tableColumn>
    <tableColumn id="72" xr3:uid="{AA3B540A-C400-4299-97CE-40010D5791D1}" name="1999" dataDxfId="200">
      <calculatedColumnFormula>GDP!BU8-(Investment!BU26+Investment!BU54)</calculatedColumnFormula>
    </tableColumn>
    <tableColumn id="73" xr3:uid="{D6890737-85CC-4404-B7AB-A981AC206F01}" name="2000" dataDxfId="199">
      <calculatedColumnFormula>GDP!BV8-(Investment!BV26+Investment!BV54)</calculatedColumnFormula>
    </tableColumn>
    <tableColumn id="74" xr3:uid="{3591922F-FAC5-4A8C-AC89-95E4FA8F4C97}" name="2001" dataDxfId="198">
      <calculatedColumnFormula>GDP!BW8-(Investment!BW26+Investment!BW54)</calculatedColumnFormula>
    </tableColumn>
    <tableColumn id="75" xr3:uid="{A33280E4-AE61-4AE5-A466-4068BA171AE8}" name="2002" dataDxfId="197">
      <calculatedColumnFormula>GDP!BX8-(Investment!BX26+Investment!BX54)</calculatedColumnFormula>
    </tableColumn>
    <tableColumn id="76" xr3:uid="{67CBE717-CA92-4A9D-A1A1-8C18306A1127}" name="2003" dataDxfId="196">
      <calculatedColumnFormula>GDP!BY8-(Investment!BY26+Investment!BY54)</calculatedColumnFormula>
    </tableColumn>
    <tableColumn id="77" xr3:uid="{2512B859-9A2B-4CAD-872F-2332FD6B7872}" name="2004" dataDxfId="195">
      <calculatedColumnFormula>GDP!BZ8-(Investment!BZ26+Investment!BZ54)</calculatedColumnFormula>
    </tableColumn>
    <tableColumn id="78" xr3:uid="{7AD63A74-7F70-450E-9EF2-4DB43C11FCAC}" name="2005" dataDxfId="194">
      <calculatedColumnFormula>GDP!CA8-(Investment!CA26+Investment!CA54)</calculatedColumnFormula>
    </tableColumn>
    <tableColumn id="79" xr3:uid="{9263EE7C-D022-4436-B1BB-C95B9F3A8C84}" name="2006" dataDxfId="193">
      <calculatedColumnFormula>GDP!CB8-(Investment!CB26+Investment!CB54)</calculatedColumnFormula>
    </tableColumn>
    <tableColumn id="80" xr3:uid="{96B9D030-DBBB-4621-8437-A7FC8EB7F2B6}" name="2007" dataDxfId="192">
      <calculatedColumnFormula>GDP!CC8-(Investment!CC26+Investment!CC54)</calculatedColumnFormula>
    </tableColumn>
    <tableColumn id="81" xr3:uid="{903F7233-D59C-4016-B1FF-15ED7E0285CA}" name="2008" dataDxfId="191">
      <calculatedColumnFormula>GDP!CD8-(Investment!CD26+Investment!CD54)</calculatedColumnFormula>
    </tableColumn>
    <tableColumn id="82" xr3:uid="{F0FED8A3-82A2-4CCE-9E5F-454962873CD1}" name="2009" dataDxfId="190">
      <calculatedColumnFormula>GDP!CE8-(Investment!CE26+Investment!CE54)</calculatedColumnFormula>
    </tableColumn>
    <tableColumn id="83" xr3:uid="{169742A6-7EA0-43F5-B4BB-B454A8D12CA8}" name="2010" dataDxfId="189">
      <calculatedColumnFormula>GDP!CF8-(Investment!CF26+Investment!CF54)</calculatedColumnFormula>
    </tableColumn>
    <tableColumn id="84" xr3:uid="{98AF28DC-4BC9-4105-8EDF-5D12313D2019}" name="2011" dataDxfId="188">
      <calculatedColumnFormula>GDP!CG8-(Investment!CG26+Investment!CG54)</calculatedColumnFormula>
    </tableColumn>
    <tableColumn id="85" xr3:uid="{4212369D-4878-432C-99A9-BDCAB14184EE}" name="2012" dataDxfId="187">
      <calculatedColumnFormula>GDP!CH8-(Investment!CH26+Investment!CH54)</calculatedColumnFormula>
    </tableColumn>
    <tableColumn id="86" xr3:uid="{AE77AE60-27B4-41B4-9BA3-345F17E1A456}" name="2013" dataDxfId="186">
      <calculatedColumnFormula>GDP!CI8-(Investment!CI26+Investment!CI54)</calculatedColumnFormula>
    </tableColumn>
    <tableColumn id="87" xr3:uid="{77CBEB66-E674-42DE-818A-F16E9494AF24}" name="2014" dataDxfId="185">
      <calculatedColumnFormula>GDP!CJ8-(Investment!CJ26+Investment!CJ54)</calculatedColumnFormula>
    </tableColumn>
    <tableColumn id="88" xr3:uid="{315D3BC5-0945-40AB-A593-B9A93EE679FF}" name="2015" dataDxfId="184">
      <calculatedColumnFormula>GDP!CK8-(Investment!CK26+Investment!CK54)</calculatedColumnFormula>
    </tableColumn>
    <tableColumn id="89" xr3:uid="{2E80BBD5-76C1-4401-9E0C-F7FF0A675E88}" name="2016" dataDxfId="183">
      <calculatedColumnFormula>GDP!CL8-(Investment!CL26+Investment!CL54)</calculatedColumnFormula>
    </tableColumn>
    <tableColumn id="90" xr3:uid="{6CA2CE9A-FA2C-4B7C-A5BA-3A665DD0A829}" name="2017" dataDxfId="182">
      <calculatedColumnFormula>GDP!CM8-(Investment!CM26+Investment!CM54)</calculatedColumnFormula>
    </tableColumn>
    <tableColumn id="91" xr3:uid="{C4D4C397-D408-4410-AF66-0C58C47FB1E5}" name="2018" dataDxfId="181">
      <calculatedColumnFormula>GDP!CN8-(Investment!CN26+Investment!CN54)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0973F3-1C81-4835-9047-9C48CA6819F5}" name="Table4" displayName="Table4" ref="A53:BT57" totalsRowShown="0" headerRowDxfId="180">
  <autoFilter ref="A53:BT57" xr:uid="{BD701585-9029-4142-B586-89AD36E039B2}"/>
  <tableColumns count="72">
    <tableColumn id="1" xr3:uid="{8CBCADBA-060F-4254-8648-0BA149D86FDD}" name="Column1"/>
    <tableColumn id="2" xr3:uid="{DF52C17D-C232-4CD3-815F-E065893772C1}" name="1948"/>
    <tableColumn id="3" xr3:uid="{8D773F2E-B60C-43F1-890D-2C260D4414C8}" name="1949"/>
    <tableColumn id="4" xr3:uid="{2D34B6DE-7C02-4388-A669-E0D1782ED7D8}" name="1950"/>
    <tableColumn id="5" xr3:uid="{A50B03EE-6EC4-4A03-9FC3-B069805565D9}" name="1951"/>
    <tableColumn id="6" xr3:uid="{8C04683B-36AA-4D37-BDB3-1BBC90E088BF}" name="1952"/>
    <tableColumn id="7" xr3:uid="{B548630C-5D56-4D2F-BC26-5BD18507B38E}" name="1953"/>
    <tableColumn id="8" xr3:uid="{D901DB44-F4A1-4FE8-9D07-6A976A122C0C}" name="1954"/>
    <tableColumn id="9" xr3:uid="{6138F9E4-AABD-4955-98B8-F4E09FAE1871}" name="1955"/>
    <tableColumn id="10" xr3:uid="{5F8251A0-5732-4D41-BF9F-8CE4E1BFCEA3}" name="1956"/>
    <tableColumn id="11" xr3:uid="{8DB24F48-3BD3-41F1-AF19-B76F10760407}" name="1957"/>
    <tableColumn id="12" xr3:uid="{33309509-D925-4879-AD6A-F076DC67D139}" name="1958"/>
    <tableColumn id="13" xr3:uid="{7271F6C9-F40F-4BAB-A8DF-181EF39B243E}" name="1959"/>
    <tableColumn id="14" xr3:uid="{181EE3AF-0E00-4BF0-BBA3-9FB15BD3356D}" name="1960"/>
    <tableColumn id="15" xr3:uid="{A5E78649-5576-4911-A8E6-AF8A75F7FA57}" name="1961"/>
    <tableColumn id="16" xr3:uid="{3679C9DB-821A-4542-B0D2-CD65A81765F8}" name="1962"/>
    <tableColumn id="17" xr3:uid="{DAE2176E-6571-457D-A283-2B3C1301A3D4}" name="1963"/>
    <tableColumn id="18" xr3:uid="{EF55530E-7E36-4E8A-B7D5-19DB2CC4A268}" name="1964"/>
    <tableColumn id="19" xr3:uid="{E5D27318-C8E3-4D02-90A7-2822E147EBD9}" name="1965"/>
    <tableColumn id="20" xr3:uid="{9450A9E1-0070-46CC-B2E5-2B5FD2FBC281}" name="1966"/>
    <tableColumn id="21" xr3:uid="{6A4C9781-652A-4FAA-804D-6B2D6D4EC047}" name="1967"/>
    <tableColumn id="22" xr3:uid="{6F0EFCB3-D75F-45AC-8BA5-086BAA3F39A1}" name="1968"/>
    <tableColumn id="23" xr3:uid="{C04E7517-9163-4577-9808-7E901CA4A8D9}" name="1969"/>
    <tableColumn id="24" xr3:uid="{E1BDDCED-24DB-46EB-87EB-5A01836DA017}" name="1970"/>
    <tableColumn id="25" xr3:uid="{4A51E77D-24F6-4AA6-95D1-1C3A4C39DCE9}" name="1971"/>
    <tableColumn id="26" xr3:uid="{A1AE1D03-34C3-4AEB-9CDD-F7D453D99BE6}" name="1972"/>
    <tableColumn id="27" xr3:uid="{336C46E2-E9E8-4769-9E44-6D3AB43FA242}" name="1973"/>
    <tableColumn id="28" xr3:uid="{1039FBEF-4035-445F-AB08-AA7F4D88E9C3}" name="1974"/>
    <tableColumn id="29" xr3:uid="{1FA0F30E-FB38-4591-A6F5-32A3668D7012}" name="1975"/>
    <tableColumn id="30" xr3:uid="{A58E2EC4-F479-4CE4-940E-E0659E5213E8}" name="1976"/>
    <tableColumn id="31" xr3:uid="{CC789D02-43A0-45D9-8F2E-A87320B8C513}" name="1977"/>
    <tableColumn id="32" xr3:uid="{DFC83539-55B9-47AA-AADD-C3F6E830D3B3}" name="1978"/>
    <tableColumn id="33" xr3:uid="{296F48BD-DA93-45B0-B5DB-BE9EF41F7300}" name="1979"/>
    <tableColumn id="34" xr3:uid="{771E999E-AE6F-4CD9-BA4B-6D93B989EFDB}" name="1980"/>
    <tableColumn id="35" xr3:uid="{08ACF1C2-EDF5-47D5-AE20-FA9D8798B7FF}" name="1981"/>
    <tableColumn id="36" xr3:uid="{703ED5F8-AA16-4516-BA2E-309125120050}" name="1982"/>
    <tableColumn id="37" xr3:uid="{F540E1A4-9AB5-4660-B6F5-1B19BF8EE1A3}" name="1983"/>
    <tableColumn id="38" xr3:uid="{55E6A4B9-B165-4124-8B1E-7A05968F9DF7}" name="1984"/>
    <tableColumn id="39" xr3:uid="{E4DB6E62-CA71-41AF-9B1E-50C3C024A2D8}" name="1985"/>
    <tableColumn id="40" xr3:uid="{1B175CC6-7088-4630-B0C2-3971807142C2}" name="1986"/>
    <tableColumn id="41" xr3:uid="{6B0FB148-8E7B-43CC-8332-A1CBA171913A}" name="1987"/>
    <tableColumn id="42" xr3:uid="{166ECC83-261E-443D-8566-8E3BE5A1D363}" name="1988"/>
    <tableColumn id="43" xr3:uid="{CFD7ED87-2ED2-4E0D-85BC-B1EE8CE4F42D}" name="1989"/>
    <tableColumn id="44" xr3:uid="{9AFD0E08-BFBD-46F0-BCE6-F6DA80AF336D}" name="1990"/>
    <tableColumn id="45" xr3:uid="{421E8419-2515-43A0-9D60-597EA08F250D}" name="1991"/>
    <tableColumn id="46" xr3:uid="{F242EC6C-75FD-4437-8640-2B42B3D59B1A}" name="1992"/>
    <tableColumn id="47" xr3:uid="{B8726503-CB17-4B1F-9A3B-82E5DDFD8B50}" name="1993"/>
    <tableColumn id="48" xr3:uid="{32E4EEB2-56E6-4B8D-A1CE-7B141AEEA118}" name="1994"/>
    <tableColumn id="49" xr3:uid="{CE37576E-BCE2-430B-B8C4-BB6FFB037932}" name="1995"/>
    <tableColumn id="50" xr3:uid="{17A950A1-843E-4B10-A464-6023C70E77CC}" name="1996"/>
    <tableColumn id="51" xr3:uid="{EF1DC5FD-3460-4D30-8BF0-8F38C26A1121}" name="1997"/>
    <tableColumn id="52" xr3:uid="{AB4DA1C1-BEA7-4DA7-9164-A7F17F0A7CF4}" name="1998"/>
    <tableColumn id="53" xr3:uid="{1C5137B5-5E8D-4AA7-B246-28C3AA5BA6A5}" name="1999"/>
    <tableColumn id="54" xr3:uid="{EEBBA2D8-A770-401C-8855-86BC87A64A1E}" name="2000"/>
    <tableColumn id="55" xr3:uid="{4C1A080F-B47E-4752-9FCC-6E47FD632C40}" name="2001"/>
    <tableColumn id="56" xr3:uid="{62D594B3-578D-4E66-B373-1CD24FDD4584}" name="2002"/>
    <tableColumn id="57" xr3:uid="{752F8E3E-4E8A-4653-92B4-BD7CF14EC39F}" name="2003"/>
    <tableColumn id="58" xr3:uid="{C71133A0-A06F-4422-B61A-3252BC8D5339}" name="2004"/>
    <tableColumn id="59" xr3:uid="{3DC1394E-90EA-4E1D-8C4B-B06684063635}" name="2005"/>
    <tableColumn id="60" xr3:uid="{DD129E7A-EE33-424F-A310-80727F04CB18}" name="2006"/>
    <tableColumn id="61" xr3:uid="{2E01697A-EF31-44B7-8633-0077D599C919}" name="2007"/>
    <tableColumn id="62" xr3:uid="{8DD7E261-B973-42F3-A4F1-A21B8206553C}" name="2008"/>
    <tableColumn id="63" xr3:uid="{E51223F0-D6FD-4A99-A473-CA2C9F6F3A3C}" name="2009"/>
    <tableColumn id="64" xr3:uid="{DC05E915-C9C5-4984-9C5F-10475CF61A80}" name="2010"/>
    <tableColumn id="65" xr3:uid="{04D67693-B5DA-489C-B297-91558F5C5EEE}" name="2011"/>
    <tableColumn id="66" xr3:uid="{D628F05D-C150-4AC3-B904-BF3EB1825E38}" name="2012"/>
    <tableColumn id="67" xr3:uid="{BF97AEF6-BED4-497A-BDA1-99D44D0D6567}" name="2013"/>
    <tableColumn id="68" xr3:uid="{AF7F8A35-7A91-4043-9DDD-3DC2F0D0C7AC}" name="2014"/>
    <tableColumn id="69" xr3:uid="{933FE46C-6281-4E93-B98C-C66C60A164AA}" name="2015"/>
    <tableColumn id="70" xr3:uid="{BD3BEB65-9570-4979-8869-ACA187B3C53F}" name="2016"/>
    <tableColumn id="71" xr3:uid="{8BD986F0-4077-4F41-AE1A-223704F6194D}" name="2017"/>
    <tableColumn id="72" xr3:uid="{2943886E-2135-401A-B4DB-93ACAC8CB4AC}" name="20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E15436-217A-4103-8AD8-637FFF72B9B4}" name="Table5" displayName="Table5" ref="A77:CM81" totalsRowShown="0">
  <autoFilter ref="A77:CM81" xr:uid="{CB85F961-EBCB-402B-9945-FA48E20840D0}"/>
  <tableColumns count="91">
    <tableColumn id="1" xr3:uid="{8D728729-CD06-442E-8105-78C54E0146E7}" name="2008SNA"/>
    <tableColumn id="2" xr3:uid="{612026EA-3EBA-44A8-A59A-84A314C0308D}" name="1929" dataDxfId="179">
      <calculatedColumnFormula>GDP!C7*(1-B10)</calculatedColumnFormula>
    </tableColumn>
    <tableColumn id="3" xr3:uid="{39665EB0-134B-4E57-80A5-207BACBA59EA}" name="1930" dataDxfId="178">
      <calculatedColumnFormula>GDP!D7*(1-C10)</calculatedColumnFormula>
    </tableColumn>
    <tableColumn id="4" xr3:uid="{14E2FD4C-71FE-4510-9693-F19AF0C7CEB4}" name="1931" dataDxfId="177">
      <calculatedColumnFormula>GDP!E7*(1-D10)</calculatedColumnFormula>
    </tableColumn>
    <tableColumn id="5" xr3:uid="{73172065-9A94-4576-91B7-20DCB4988DCA}" name="1932" dataDxfId="176">
      <calculatedColumnFormula>GDP!F7*(1-E10)</calculatedColumnFormula>
    </tableColumn>
    <tableColumn id="6" xr3:uid="{427226E3-9E2D-429B-A684-C014A3B07E74}" name="1933" dataDxfId="175">
      <calculatedColumnFormula>GDP!G7*(1-F10)</calculatedColumnFormula>
    </tableColumn>
    <tableColumn id="7" xr3:uid="{5F1E1526-7AAB-4BD4-BBDA-689FB798AE53}" name="1934" dataDxfId="174">
      <calculatedColumnFormula>GDP!H7*(1-G10)</calculatedColumnFormula>
    </tableColumn>
    <tableColumn id="8" xr3:uid="{A1C1A293-57AB-45E9-B35B-B36C9AEB94FA}" name="1935" dataDxfId="173">
      <calculatedColumnFormula>GDP!I7*(1-H10)</calculatedColumnFormula>
    </tableColumn>
    <tableColumn id="9" xr3:uid="{7A709E16-9114-4701-90AD-91BC7AD07A15}" name="1936" dataDxfId="172">
      <calculatedColumnFormula>GDP!J7*(1-I10)</calculatedColumnFormula>
    </tableColumn>
    <tableColumn id="10" xr3:uid="{4D608E4C-4D1D-4D30-AB56-2514AFD7B389}" name="1937" dataDxfId="171">
      <calculatedColumnFormula>GDP!K7*(1-J10)</calculatedColumnFormula>
    </tableColumn>
    <tableColumn id="11" xr3:uid="{5B87DA75-6250-4715-AB65-CC37F274C9F9}" name="1938" dataDxfId="170">
      <calculatedColumnFormula>GDP!L7*(1-K10)</calculatedColumnFormula>
    </tableColumn>
    <tableColumn id="12" xr3:uid="{C68A54EC-BBB1-4D68-B680-834A18A727E7}" name="1939" dataDxfId="169">
      <calculatedColumnFormula>GDP!M7*(1-L10)</calculatedColumnFormula>
    </tableColumn>
    <tableColumn id="13" xr3:uid="{1323DBE1-D991-42DE-A8D5-C542E80ECEF3}" name="1940" dataDxfId="168">
      <calculatedColumnFormula>GDP!N7*(1-M10)</calculatedColumnFormula>
    </tableColumn>
    <tableColumn id="14" xr3:uid="{FA019097-7B06-4C9C-9AF1-53B0DD6AD8B5}" name="1941" dataDxfId="167">
      <calculatedColumnFormula>GDP!O7*(1-N10)</calculatedColumnFormula>
    </tableColumn>
    <tableColumn id="15" xr3:uid="{F7D76CF6-3F7D-43A9-B17F-92BB536258F0}" name="1942" dataDxfId="166">
      <calculatedColumnFormula>GDP!P7*(1-O10)</calculatedColumnFormula>
    </tableColumn>
    <tableColumn id="16" xr3:uid="{0256096C-6DFC-451E-A666-3BBD7F2F8F4B}" name="1943" dataDxfId="165">
      <calculatedColumnFormula>GDP!Q7*(1-P10)</calculatedColumnFormula>
    </tableColumn>
    <tableColumn id="17" xr3:uid="{D57B9E57-65EC-4E2E-81A7-41DB2D2A42C8}" name="1944" dataDxfId="164">
      <calculatedColumnFormula>GDP!R7*(1-Q10)</calculatedColumnFormula>
    </tableColumn>
    <tableColumn id="18" xr3:uid="{65A1D624-6C93-44B2-B6EA-A605E905182C}" name="1945" dataDxfId="163">
      <calculatedColumnFormula>GDP!S7*(1-R10)</calculatedColumnFormula>
    </tableColumn>
    <tableColumn id="19" xr3:uid="{9AEBC8E0-74CF-4B02-A7BF-09C1ABF5A2B9}" name="1946" dataDxfId="162">
      <calculatedColumnFormula>GDP!T7*(1-S10)</calculatedColumnFormula>
    </tableColumn>
    <tableColumn id="20" xr3:uid="{1E84B596-FA80-4E3B-9E13-669DF1A78C7B}" name="1947" dataDxfId="161">
      <calculatedColumnFormula>GDP!U7*(1-T10)</calculatedColumnFormula>
    </tableColumn>
    <tableColumn id="21" xr3:uid="{80A4BB29-8142-472E-ACC1-873DA6D81EC5}" name="1948" dataDxfId="160">
      <calculatedColumnFormula>GDP!V7*(1-U10)</calculatedColumnFormula>
    </tableColumn>
    <tableColumn id="22" xr3:uid="{E3F25A6F-5A9B-4AE3-B0F6-7FDF23ADB3E1}" name="1949" dataDxfId="159">
      <calculatedColumnFormula>GDP!W7*(1-V10)</calculatedColumnFormula>
    </tableColumn>
    <tableColumn id="23" xr3:uid="{DE3D44B2-1E32-4D72-A877-801EA92D9477}" name="1950" dataDxfId="158">
      <calculatedColumnFormula>GDP!X7*(1-W10)</calculatedColumnFormula>
    </tableColumn>
    <tableColumn id="24" xr3:uid="{B8DBBE38-F906-4985-B713-552440C705C6}" name="1951" dataDxfId="157">
      <calculatedColumnFormula>GDP!Y7*(1-X10)</calculatedColumnFormula>
    </tableColumn>
    <tableColumn id="25" xr3:uid="{EE752C91-186D-4E48-8666-D4B283AD1E09}" name="1952" dataDxfId="156">
      <calculatedColumnFormula>GDP!Z7*(1-Y10)</calculatedColumnFormula>
    </tableColumn>
    <tableColumn id="26" xr3:uid="{BDCA9B66-308D-4B0D-9095-452C137AF342}" name="1953" dataDxfId="155">
      <calculatedColumnFormula>GDP!AA7*(1-Z10)</calculatedColumnFormula>
    </tableColumn>
    <tableColumn id="27" xr3:uid="{14D1CCA6-2112-4C46-82D9-48B19D2A9D84}" name="1954" dataDxfId="154">
      <calculatedColumnFormula>GDP!AB7*(1-AA10)</calculatedColumnFormula>
    </tableColumn>
    <tableColumn id="28" xr3:uid="{BBA8252F-25E4-47AE-8817-24579026B914}" name="1955" dataDxfId="153">
      <calculatedColumnFormula>GDP!AC7*(1-AB10)</calculatedColumnFormula>
    </tableColumn>
    <tableColumn id="29" xr3:uid="{91C35F89-228D-4ED9-B938-BCCE2D1DC3B1}" name="1956" dataDxfId="152">
      <calculatedColumnFormula>GDP!AD7*(1-AC10)</calculatedColumnFormula>
    </tableColumn>
    <tableColumn id="30" xr3:uid="{DC23D1A4-759B-4C6B-B713-26D8924FA604}" name="1957" dataDxfId="151">
      <calculatedColumnFormula>GDP!AE7*(1-AD10)</calculatedColumnFormula>
    </tableColumn>
    <tableColumn id="31" xr3:uid="{499E74C3-4171-43AB-8C42-2017BDBBFB76}" name="1958" dataDxfId="150">
      <calculatedColumnFormula>GDP!AF7*(1-AE10)</calculatedColumnFormula>
    </tableColumn>
    <tableColumn id="32" xr3:uid="{7EA122C1-FEEA-431C-8C96-208D97445A7D}" name="1959" dataDxfId="149">
      <calculatedColumnFormula>GDP!AG7*(1-AF10)</calculatedColumnFormula>
    </tableColumn>
    <tableColumn id="33" xr3:uid="{E2519CFA-EAA5-4B56-BC3A-E0C4F3BEFFC8}" name="1960" dataDxfId="148">
      <calculatedColumnFormula>GDP!AH7*(1-AG10)</calculatedColumnFormula>
    </tableColumn>
    <tableColumn id="34" xr3:uid="{461BF9CA-E532-4060-8003-3631A45B6019}" name="1961" dataDxfId="147">
      <calculatedColumnFormula>GDP!AI7*(1-AH10)</calculatedColumnFormula>
    </tableColumn>
    <tableColumn id="35" xr3:uid="{CDBEE396-9D20-43CD-979F-F2DA69173BAB}" name="1962" dataDxfId="146">
      <calculatedColumnFormula>GDP!AJ7*(1-AI10)</calculatedColumnFormula>
    </tableColumn>
    <tableColumn id="36" xr3:uid="{38378575-1C83-4001-B978-EACD5C763805}" name="1963" dataDxfId="145">
      <calculatedColumnFormula>GDP!AK7*(1-AJ10)</calculatedColumnFormula>
    </tableColumn>
    <tableColumn id="37" xr3:uid="{5054E401-421A-406C-902C-1DBB22DF81EA}" name="1964" dataDxfId="144">
      <calculatedColumnFormula>GDP!AL7*(1-AK10)</calculatedColumnFormula>
    </tableColumn>
    <tableColumn id="38" xr3:uid="{0C860F1B-692C-4A4F-9554-08FF4532A2BC}" name="1965" dataDxfId="143">
      <calculatedColumnFormula>GDP!AM7*(1-AL10)</calculatedColumnFormula>
    </tableColumn>
    <tableColumn id="39" xr3:uid="{C76CD108-C947-4751-AEF3-0BF6B62C3E9F}" name="1966" dataDxfId="142">
      <calculatedColumnFormula>GDP!AN7*(1-AM10)</calculatedColumnFormula>
    </tableColumn>
    <tableColumn id="40" xr3:uid="{085DE96A-CE82-4FBD-92B3-9E91B6B02661}" name="1967" dataDxfId="141">
      <calculatedColumnFormula>GDP!AO7*(1-AN10)</calculatedColumnFormula>
    </tableColumn>
    <tableColumn id="41" xr3:uid="{E3E608BD-A7A8-4EF9-96D4-D90697654B2B}" name="1968" dataDxfId="140">
      <calculatedColumnFormula>GDP!AP7*(1-AO10)</calculatedColumnFormula>
    </tableColumn>
    <tableColumn id="42" xr3:uid="{3F3F8CCE-DB86-4816-8A0A-69480E75FA90}" name="1969" dataDxfId="139">
      <calculatedColumnFormula>GDP!AQ7*(1-AP10)</calculatedColumnFormula>
    </tableColumn>
    <tableColumn id="43" xr3:uid="{2F53EEE2-B106-4D2A-BB92-2CDF174FB4BF}" name="1970" dataDxfId="138">
      <calculatedColumnFormula>GDP!AR7*(1-AQ10)</calculatedColumnFormula>
    </tableColumn>
    <tableColumn id="44" xr3:uid="{C5106578-2E5B-4E61-B8A4-0515CF9705DB}" name="1971" dataDxfId="137">
      <calculatedColumnFormula>GDP!AS7*(1-AR10)</calculatedColumnFormula>
    </tableColumn>
    <tableColumn id="45" xr3:uid="{1953867B-569F-42F7-A117-59736560969F}" name="1972" dataDxfId="136">
      <calculatedColumnFormula>GDP!AT7*(1-AS10)</calculatedColumnFormula>
    </tableColumn>
    <tableColumn id="46" xr3:uid="{FF76C3B4-2C16-4E95-BF88-F8A4637C3E1E}" name="1973" dataDxfId="135">
      <calculatedColumnFormula>GDP!AU7*(1-AT10)</calculatedColumnFormula>
    </tableColumn>
    <tableColumn id="47" xr3:uid="{BD06FE52-CC30-417C-BE97-04CB57169466}" name="1974" dataDxfId="134">
      <calculatedColumnFormula>GDP!AV7*(1-AU10)</calculatedColumnFormula>
    </tableColumn>
    <tableColumn id="48" xr3:uid="{E93DA91B-EBD6-4338-979C-2FD9005AA879}" name="1975" dataDxfId="133">
      <calculatedColumnFormula>GDP!AW7*(1-AV10)</calculatedColumnFormula>
    </tableColumn>
    <tableColumn id="49" xr3:uid="{61E2920F-F511-4310-BA80-A4C223AEDB0C}" name="1976" dataDxfId="132">
      <calculatedColumnFormula>GDP!AX7*(1-AW10)</calculatedColumnFormula>
    </tableColumn>
    <tableColumn id="50" xr3:uid="{02CC161C-4706-464E-87B7-A2E25CBDAAEE}" name="1977" dataDxfId="131">
      <calculatedColumnFormula>GDP!AY7*(1-AX10)</calculatedColumnFormula>
    </tableColumn>
    <tableColumn id="51" xr3:uid="{F8B70700-02AD-4CF7-9AB4-1F8A8AF6D504}" name="1978" dataDxfId="130">
      <calculatedColumnFormula>GDP!AZ7*(1-AY10)</calculatedColumnFormula>
    </tableColumn>
    <tableColumn id="52" xr3:uid="{1475D8CD-3D19-4B70-9D9E-0129976C3BDA}" name="1979" dataDxfId="129">
      <calculatedColumnFormula>GDP!BA7*(1-AZ10)</calculatedColumnFormula>
    </tableColumn>
    <tableColumn id="53" xr3:uid="{B4634C74-CEB4-465A-9320-ED6F38DA6036}" name="1980" dataDxfId="128">
      <calculatedColumnFormula>GDP!BB7*(1-BA10)</calculatedColumnFormula>
    </tableColumn>
    <tableColumn id="54" xr3:uid="{5D72244E-8FDE-4247-A9C6-56F9C4DBA278}" name="1981" dataDxfId="127">
      <calculatedColumnFormula>GDP!BC7*(1-BB10)</calculatedColumnFormula>
    </tableColumn>
    <tableColumn id="55" xr3:uid="{350CAF04-1BDE-44CC-B794-9034BC936223}" name="1982" dataDxfId="126">
      <calculatedColumnFormula>GDP!BD7*(1-BC10)</calculatedColumnFormula>
    </tableColumn>
    <tableColumn id="56" xr3:uid="{CBD16A3A-95D6-49D1-B79E-24BA6C773156}" name="1983" dataDxfId="125">
      <calculatedColumnFormula>GDP!BE7*(1-BD10)</calculatedColumnFormula>
    </tableColumn>
    <tableColumn id="57" xr3:uid="{F1E9E8A5-A10E-4676-A36C-61EC36F380AC}" name="1984" dataDxfId="124">
      <calculatedColumnFormula>GDP!BF7*(1-BE10)</calculatedColumnFormula>
    </tableColumn>
    <tableColumn id="58" xr3:uid="{3A107204-473E-4188-A8BF-883E396EFB2D}" name="1985" dataDxfId="123">
      <calculatedColumnFormula>GDP!BG7*(1-BF10)</calculatedColumnFormula>
    </tableColumn>
    <tableColumn id="59" xr3:uid="{406A9157-B81B-41A1-BEC7-41285EF5242A}" name="1986" dataDxfId="122">
      <calculatedColumnFormula>GDP!BH7*(1-BG10)</calculatedColumnFormula>
    </tableColumn>
    <tableColumn id="60" xr3:uid="{2FDF5883-9CC6-4D56-844E-8BA0EE6408D8}" name="1987" dataDxfId="121">
      <calculatedColumnFormula>GDP!BI7*(1-BH10)</calculatedColumnFormula>
    </tableColumn>
    <tableColumn id="61" xr3:uid="{16B4F7A8-6E38-4AE3-BE18-C099CB009205}" name="1988" dataDxfId="120">
      <calculatedColumnFormula>GDP!BJ7*(1-BI10)</calculatedColumnFormula>
    </tableColumn>
    <tableColumn id="62" xr3:uid="{75789CC9-CA59-4059-AC5F-38AA74DDCAC2}" name="1989" dataDxfId="119">
      <calculatedColumnFormula>GDP!BK7*(1-BJ10)</calculatedColumnFormula>
    </tableColumn>
    <tableColumn id="63" xr3:uid="{1E6E3341-A4F9-4896-B107-1C8B3C830C65}" name="1990" dataDxfId="118">
      <calculatedColumnFormula>GDP!BL7*(1-BK10)</calculatedColumnFormula>
    </tableColumn>
    <tableColumn id="64" xr3:uid="{39F4986A-C8AC-4D1A-B2B2-0EE6512803B8}" name="1991" dataDxfId="117">
      <calculatedColumnFormula>GDP!BM7*(1-BL10)</calculatedColumnFormula>
    </tableColumn>
    <tableColumn id="65" xr3:uid="{5E0294F9-0BDA-4ED2-84C7-AD7060A8DC25}" name="1992" dataDxfId="116">
      <calculatedColumnFormula>GDP!BN7*(1-BM10)</calculatedColumnFormula>
    </tableColumn>
    <tableColumn id="66" xr3:uid="{E1F16A5E-6114-4523-AD2A-CED5096ED200}" name="1993" dataDxfId="115">
      <calculatedColumnFormula>GDP!BO7*(1-BN10)</calculatedColumnFormula>
    </tableColumn>
    <tableColumn id="67" xr3:uid="{6488816D-84FA-4C28-9CCA-D67488035280}" name="1994" dataDxfId="114">
      <calculatedColumnFormula>GDP!BP7*(1-BO10)</calculatedColumnFormula>
    </tableColumn>
    <tableColumn id="68" xr3:uid="{FD2D967C-A682-4B24-A820-FE8EC03BC527}" name="1995" dataDxfId="113">
      <calculatedColumnFormula>GDP!BQ7*(1-BP10)</calculatedColumnFormula>
    </tableColumn>
    <tableColumn id="69" xr3:uid="{BA30F819-5DEE-460F-ADF6-93F3F74C1F2A}" name="1996" dataDxfId="112">
      <calculatedColumnFormula>GDP!BR7*(1-BQ10)</calculatedColumnFormula>
    </tableColumn>
    <tableColumn id="70" xr3:uid="{39FE2819-9270-4A23-80B8-BD16B20EFA85}" name="1997" dataDxfId="111">
      <calculatedColumnFormula>GDP!BS7*(1-BR10)</calculatedColumnFormula>
    </tableColumn>
    <tableColumn id="71" xr3:uid="{0AFF6546-1BD4-4ACB-94F6-6E41175DAAD1}" name="1998" dataDxfId="110">
      <calculatedColumnFormula>GDP!BT7*(1-BS10)</calculatedColumnFormula>
    </tableColumn>
    <tableColumn id="72" xr3:uid="{872FAF73-B933-4FAC-A9EC-642A551CF2C1}" name="1999" dataDxfId="109">
      <calculatedColumnFormula>GDP!BU7*(1-BT10)</calculatedColumnFormula>
    </tableColumn>
    <tableColumn id="73" xr3:uid="{2CC9D2F9-D1C8-41B3-B497-DFA1518D0BCE}" name="2000" dataDxfId="108">
      <calculatedColumnFormula>GDP!BV7*(1-BU10)</calculatedColumnFormula>
    </tableColumn>
    <tableColumn id="74" xr3:uid="{3F15495E-A766-4E48-AD60-2DBF4BEDE15B}" name="2001" dataDxfId="107">
      <calculatedColumnFormula>GDP!BW7*(1-BV10)</calculatedColumnFormula>
    </tableColumn>
    <tableColumn id="75" xr3:uid="{3B374EC1-5F5D-4A84-8606-46AD1C922CE9}" name="2002" dataDxfId="106">
      <calculatedColumnFormula>GDP!BX7*(1-BW10)</calculatedColumnFormula>
    </tableColumn>
    <tableColumn id="76" xr3:uid="{7DEBCD31-2ECD-4AB2-9F08-DF1BC1C274D4}" name="2003" dataDxfId="105">
      <calculatedColumnFormula>GDP!BY7*(1-BX10)</calculatedColumnFormula>
    </tableColumn>
    <tableColumn id="77" xr3:uid="{8434AB8B-A6B9-4EB0-9B04-4933AEDC4322}" name="2004" dataDxfId="104">
      <calculatedColumnFormula>GDP!BZ7*(1-BY10)</calculatedColumnFormula>
    </tableColumn>
    <tableColumn id="78" xr3:uid="{1965F235-467C-4B05-96A0-5AE36DF1902E}" name="2005" dataDxfId="103">
      <calculatedColumnFormula>GDP!CA7*(1-BZ10)</calculatedColumnFormula>
    </tableColumn>
    <tableColumn id="79" xr3:uid="{272060F1-21BA-4D70-B2A2-002D8093A2DA}" name="2006" dataDxfId="102">
      <calculatedColumnFormula>GDP!CB7*(1-CA10)</calculatedColumnFormula>
    </tableColumn>
    <tableColumn id="80" xr3:uid="{5595A699-3F0F-41A0-9320-6D0B0E67E2DC}" name="2007" dataDxfId="101">
      <calculatedColumnFormula>GDP!CC7*(1-CB10)</calculatedColumnFormula>
    </tableColumn>
    <tableColumn id="81" xr3:uid="{609EC3E3-EEFD-4E3B-9090-3DB1A38F704B}" name="2008" dataDxfId="100">
      <calculatedColumnFormula>GDP!CD7*(1-CC10)</calculatedColumnFormula>
    </tableColumn>
    <tableColumn id="82" xr3:uid="{849DD29E-E0CC-40F4-BF3A-0D92391B548F}" name="2009" dataDxfId="99">
      <calculatedColumnFormula>GDP!CE7*(1-CD10)</calculatedColumnFormula>
    </tableColumn>
    <tableColumn id="83" xr3:uid="{6622CFEC-4049-47B7-B48D-25DC3DAB1712}" name="2010" dataDxfId="98">
      <calculatedColumnFormula>GDP!CF7*(1-CE10)</calculatedColumnFormula>
    </tableColumn>
    <tableColumn id="84" xr3:uid="{2A8ECBC0-6366-45C3-9C22-9FBF7F2D31EA}" name="2011" dataDxfId="97">
      <calculatedColumnFormula>GDP!CG7*(1-CF10)</calculatedColumnFormula>
    </tableColumn>
    <tableColumn id="85" xr3:uid="{FE203163-1141-482D-89D4-19B08EA77251}" name="2012" dataDxfId="96">
      <calculatedColumnFormula>GDP!CH7*(1-CG10)</calculatedColumnFormula>
    </tableColumn>
    <tableColumn id="86" xr3:uid="{C977417D-4A7A-4DAA-852B-E494F7D3CCC5}" name="2013" dataDxfId="95">
      <calculatedColumnFormula>GDP!CI7*(1-CH10)</calculatedColumnFormula>
    </tableColumn>
    <tableColumn id="87" xr3:uid="{00CBDF9A-4306-4070-86BC-D512EE90C3E4}" name="2014" dataDxfId="94">
      <calculatedColumnFormula>GDP!CJ7*(1-CI10)</calculatedColumnFormula>
    </tableColumn>
    <tableColumn id="88" xr3:uid="{A276BCC4-D06B-4FFE-B228-CBF99BE9E4D8}" name="2015" dataDxfId="93">
      <calculatedColumnFormula>GDP!CK7*(1-CJ10)</calculatedColumnFormula>
    </tableColumn>
    <tableColumn id="89" xr3:uid="{4026EB98-4DD3-4968-9668-C6FCB7CEFD20}" name="2016" dataDxfId="92">
      <calculatedColumnFormula>GDP!CL7*(1-CK10)</calculatedColumnFormula>
    </tableColumn>
    <tableColumn id="90" xr3:uid="{3A908227-CF3D-4B93-9EC5-2C42A1768D8A}" name="2017" dataDxfId="91">
      <calculatedColumnFormula>GDP!CM7*(1-CL10)</calculatedColumnFormula>
    </tableColumn>
    <tableColumn id="91" xr3:uid="{8074A387-838A-44D0-A06B-FF51739DF8CD}" name="2018" dataDxfId="90">
      <calculatedColumnFormula>GDP!CN7*(1-CM10)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2FC1F8-B795-493E-A3AA-48F2917506DF}" name="Table7" displayName="Table7" ref="A84:CM88" totalsRowShown="0">
  <autoFilter ref="A84:CM88" xr:uid="{2AC89AE8-20F1-450A-852E-926701551480}"/>
  <tableColumns count="91">
    <tableColumn id="1" xr3:uid="{3F7D5C47-DD78-4F84-9958-C152C54EBD84}" name="Pre93SNA"/>
    <tableColumn id="2" xr3:uid="{1D76C265-0D55-4FA8-8D3B-2D63B0107529}" name="1929" dataDxfId="89"/>
    <tableColumn id="3" xr3:uid="{27FB56F0-C60D-4EBF-8BED-30A891443A8F}" name="1930" dataDxfId="88"/>
    <tableColumn id="4" xr3:uid="{5993ABDF-24FC-4AA3-ADAC-30EEEE399C09}" name="1931" dataDxfId="87"/>
    <tableColumn id="5" xr3:uid="{52063A1A-753C-4216-A730-F01D571CBFBB}" name="1932" dataDxfId="86"/>
    <tableColumn id="6" xr3:uid="{14D2388C-D6A6-4D21-9B42-8E8D8E211B71}" name="1933" dataDxfId="85"/>
    <tableColumn id="7" xr3:uid="{F9F78CBE-68F5-45CD-B7F4-2F45DB3AEE20}" name="1934" dataDxfId="84"/>
    <tableColumn id="8" xr3:uid="{A178434B-6B84-48CC-82CE-F16510CE8FD3}" name="1935" dataDxfId="83"/>
    <tableColumn id="9" xr3:uid="{E0F370D6-3657-4F8B-9530-E65153904FC8}" name="1936" dataDxfId="82"/>
    <tableColumn id="10" xr3:uid="{46212BAF-ED5B-465F-9144-9BEC9CFF7A77}" name="1937" dataDxfId="81"/>
    <tableColumn id="11" xr3:uid="{213B8B18-7A5E-48CB-8C7E-ED6DBEF385E8}" name="1938" dataDxfId="80"/>
    <tableColumn id="12" xr3:uid="{4D5C8150-3438-4B04-81DE-9889510793F8}" name="1939" dataDxfId="79"/>
    <tableColumn id="13" xr3:uid="{7DCD2A8F-E1C2-4570-A05D-EECE2A47B93D}" name="1940" dataDxfId="78"/>
    <tableColumn id="14" xr3:uid="{1EC31495-6855-4696-A409-D7D29796BBA8}" name="1941" dataDxfId="77"/>
    <tableColumn id="15" xr3:uid="{1F80E35F-EB59-4A83-8D88-5024ABF7E5A6}" name="1942" dataDxfId="76"/>
    <tableColumn id="16" xr3:uid="{38F1EB70-4455-4A02-AE2D-A2CB0F0DB24C}" name="1943" dataDxfId="75"/>
    <tableColumn id="17" xr3:uid="{8F8229B2-AF27-4851-B612-3FD27A27CBED}" name="1944" dataDxfId="74"/>
    <tableColumn id="18" xr3:uid="{FC057F5D-DD61-485D-ABCB-792006299FDE}" name="1945" dataDxfId="73"/>
    <tableColumn id="19" xr3:uid="{A06AD5AD-9B59-4076-B580-6CD0369A05E2}" name="1946" dataDxfId="72"/>
    <tableColumn id="20" xr3:uid="{066E303D-02AC-492F-963E-BFC1830EB3FE}" name="1947" dataDxfId="71"/>
    <tableColumn id="21" xr3:uid="{4E32AE5F-625A-492F-A0B6-ACA5305DD1A9}" name="1948" dataDxfId="70"/>
    <tableColumn id="22" xr3:uid="{9FB09016-CAD7-481B-AFED-18BC9B038A16}" name="1949" dataDxfId="69"/>
    <tableColumn id="23" xr3:uid="{79ED32FB-A568-43C6-B0AB-DD24547B3D1B}" name="1950" dataDxfId="68"/>
    <tableColumn id="24" xr3:uid="{2FE07E72-3F8A-4A3A-8A6E-0AFFBC639051}" name="1951" dataDxfId="67"/>
    <tableColumn id="25" xr3:uid="{CE34D5FC-1496-42AE-9996-5B6D2BEB94F4}" name="1952" dataDxfId="66"/>
    <tableColumn id="26" xr3:uid="{5E820358-0F19-4FB1-8CC0-D4CA5AA0C739}" name="1953" dataDxfId="65"/>
    <tableColumn id="27" xr3:uid="{5AE4E368-E584-450F-B5E3-0F9448E42236}" name="1954" dataDxfId="64"/>
    <tableColumn id="28" xr3:uid="{E93B543D-A0B8-4604-8E88-A5C83EC19818}" name="1955" dataDxfId="63"/>
    <tableColumn id="29" xr3:uid="{EB6E2F24-24DB-4A19-ADE7-6ED327AB8FAF}" name="1956" dataDxfId="62"/>
    <tableColumn id="30" xr3:uid="{1CF160A7-54B2-4AE4-AC09-CE99D73436E3}" name="1957" dataDxfId="61"/>
    <tableColumn id="31" xr3:uid="{EE4FDBEF-628E-4812-ABAA-3B7DB43ADA6E}" name="1958" dataDxfId="60"/>
    <tableColumn id="32" xr3:uid="{597A669F-5393-400A-B7CA-27FD9749AF66}" name="1959" dataDxfId="59"/>
    <tableColumn id="33" xr3:uid="{BC793ACD-2206-4020-BA52-3159DE54F85E}" name="1960" dataDxfId="58"/>
    <tableColumn id="34" xr3:uid="{497CB45D-1C16-41B8-8EF0-D9F0E0A17514}" name="1961" dataDxfId="57"/>
    <tableColumn id="35" xr3:uid="{3B350414-4E2C-45BF-B0ED-CF51CA34EBF0}" name="1962" dataDxfId="56"/>
    <tableColumn id="36" xr3:uid="{15241488-2AA0-4894-AEDF-21BF520C2827}" name="1963" dataDxfId="55"/>
    <tableColumn id="37" xr3:uid="{CED6BF6F-4576-4A3F-8E4F-359DDD5B0F7D}" name="1964" dataDxfId="54"/>
    <tableColumn id="38" xr3:uid="{E2064611-C4E9-4D0B-9721-D3F13D215426}" name="1965" dataDxfId="53"/>
    <tableColumn id="39" xr3:uid="{97D39C3B-0491-47B7-831D-3C67C97E2F6C}" name="1966" dataDxfId="52"/>
    <tableColumn id="40" xr3:uid="{4014DCAE-31E2-4AB3-B5C9-24E372B32BAA}" name="1967" dataDxfId="51"/>
    <tableColumn id="41" xr3:uid="{580F062D-4784-4C75-BA7E-09508421DBB4}" name="1968" dataDxfId="50"/>
    <tableColumn id="42" xr3:uid="{64B7B95C-1047-49CD-A797-F589FD102BB8}" name="1969" dataDxfId="49"/>
    <tableColumn id="43" xr3:uid="{DBDB81FF-4271-499B-9BCA-2F28F52FA6DA}" name="1970" dataDxfId="48"/>
    <tableColumn id="44" xr3:uid="{9B2E2CA1-1D48-42E6-9DF4-601FB4A33F2C}" name="1971" dataDxfId="47"/>
    <tableColumn id="45" xr3:uid="{361066B2-9C92-49F3-99F2-DC9528099F8D}" name="1972" dataDxfId="46"/>
    <tableColumn id="46" xr3:uid="{42A719AB-C16A-4573-9F3B-EDC15853DF0C}" name="1973" dataDxfId="45"/>
    <tableColumn id="47" xr3:uid="{7E577A1A-3885-4908-8C1E-39EBA12AABBB}" name="1974" dataDxfId="44"/>
    <tableColumn id="48" xr3:uid="{DD683817-1B2F-49C3-8E1A-35237AF7FE8B}" name="1975" dataDxfId="43"/>
    <tableColumn id="49" xr3:uid="{DF786BD5-9B59-473C-B692-EF51F29AFEF8}" name="1976" dataDxfId="42"/>
    <tableColumn id="50" xr3:uid="{6270E5D4-4BC8-416B-B8DD-AA7AC6DB5E2B}" name="1977" dataDxfId="41"/>
    <tableColumn id="51" xr3:uid="{DCE536AA-DB6F-46FA-A286-F46C9C035B2B}" name="1978" dataDxfId="40"/>
    <tableColumn id="52" xr3:uid="{F2D5126E-AB0E-4AB4-B808-FE9A9FD87F40}" name="1979" dataDxfId="39"/>
    <tableColumn id="53" xr3:uid="{4D9F5276-993B-4450-86B7-F7EDC0352ADE}" name="1980" dataDxfId="38"/>
    <tableColumn id="54" xr3:uid="{703155DA-C505-4968-9B88-37BF9F2BD4A8}" name="1981" dataDxfId="37"/>
    <tableColumn id="55" xr3:uid="{F2780ED7-5784-48B8-A092-F80A4BD6EA7C}" name="1982" dataDxfId="36"/>
    <tableColumn id="56" xr3:uid="{079EFE7F-0AED-4CC2-8F4F-5DCBEE3FD093}" name="1983" dataDxfId="35"/>
    <tableColumn id="57" xr3:uid="{4957E377-96B6-45BC-8526-F1ECAF87E713}" name="1984" dataDxfId="34"/>
    <tableColumn id="58" xr3:uid="{4F5DE15C-57FD-47E4-AC35-732BD943F033}" name="1985" dataDxfId="33"/>
    <tableColumn id="59" xr3:uid="{40043C4E-4F11-4E72-B11E-0F15C92A4439}" name="1986" dataDxfId="32"/>
    <tableColumn id="60" xr3:uid="{75832D62-A8B5-4069-B141-3BB2472985AE}" name="1987" dataDxfId="31"/>
    <tableColumn id="61" xr3:uid="{0E3036E9-8862-4C34-A542-CA70F46CA8C1}" name="1988" dataDxfId="30"/>
    <tableColumn id="62" xr3:uid="{953ED72B-3A8B-4BD9-A882-E37D0A9CBEA0}" name="1989" dataDxfId="29"/>
    <tableColumn id="63" xr3:uid="{9F6106BC-E200-4F86-8085-41E7CCE15B24}" name="1990" dataDxfId="28"/>
    <tableColumn id="64" xr3:uid="{FB9D0DCD-F3CC-4501-BEA6-9591C0E90FB7}" name="1991" dataDxfId="27"/>
    <tableColumn id="65" xr3:uid="{00258F26-B2F0-40D6-B5AD-8B3892512433}" name="1992" dataDxfId="26"/>
    <tableColumn id="66" xr3:uid="{560A4144-A29B-4DA8-A4B0-0193A4E4EB78}" name="1993" dataDxfId="25"/>
    <tableColumn id="67" xr3:uid="{756D9B77-6757-4FB6-98BA-23ECEA289B78}" name="1994" dataDxfId="24"/>
    <tableColumn id="68" xr3:uid="{716DEE0A-1D23-4065-95FB-2980EAB2EE0A}" name="1995" dataDxfId="23"/>
    <tableColumn id="69" xr3:uid="{758D8852-BA7D-4EE9-849B-826411067067}" name="1996" dataDxfId="22"/>
    <tableColumn id="70" xr3:uid="{A4E16308-BC1B-46D5-9E18-27705AF2A76B}" name="1997" dataDxfId="21"/>
    <tableColumn id="71" xr3:uid="{3747C7B3-6C6B-4F2F-9C27-F989229ADD8B}" name="1998" dataDxfId="20"/>
    <tableColumn id="72" xr3:uid="{28248608-34EB-4E5E-B5B0-E95E2C234A9F}" name="1999" dataDxfId="19"/>
    <tableColumn id="73" xr3:uid="{5648AAF4-EC71-42D2-9577-9B9172695AE7}" name="2000" dataDxfId="18"/>
    <tableColumn id="74" xr3:uid="{3E419A3D-6A46-4F62-8030-08462BF24185}" name="2001" dataDxfId="17"/>
    <tableColumn id="75" xr3:uid="{388ECDE2-E678-4C10-9F81-77BA43BF2670}" name="2002" dataDxfId="16"/>
    <tableColumn id="76" xr3:uid="{2A100479-8664-4496-BE9C-664941E3C540}" name="2003" dataDxfId="15"/>
    <tableColumn id="77" xr3:uid="{333A081D-157A-4772-8C48-4E22A87FEA2B}" name="2004" dataDxfId="14"/>
    <tableColumn id="78" xr3:uid="{55F7A00B-AD62-4EE7-8774-C25DADADA409}" name="2005" dataDxfId="13"/>
    <tableColumn id="79" xr3:uid="{B7FDAA12-B4B6-4ECB-8CB6-E8E494B5C72C}" name="2006" dataDxfId="12"/>
    <tableColumn id="80" xr3:uid="{633E6A38-7291-4485-B7E4-735C1676B6B6}" name="2007" dataDxfId="11"/>
    <tableColumn id="81" xr3:uid="{47002E34-0ADC-4636-B9C7-623164956E7A}" name="2008" dataDxfId="10"/>
    <tableColumn id="82" xr3:uid="{41444EEA-D67B-4107-9492-E751E7FEC9EB}" name="2009" dataDxfId="9"/>
    <tableColumn id="83" xr3:uid="{C8E72D1C-5FB8-48F0-8C88-675AD159A81C}" name="2010" dataDxfId="8"/>
    <tableColumn id="84" xr3:uid="{E9708AB9-07F4-49EC-8D8A-22C516FB4BB8}" name="2011" dataDxfId="7"/>
    <tableColumn id="85" xr3:uid="{ECC5DBDC-DB28-4727-AA22-2079B28269E5}" name="2012" dataDxfId="6"/>
    <tableColumn id="86" xr3:uid="{13479154-C5A5-411C-A41F-A3F0151D331C}" name="2013" dataDxfId="5"/>
    <tableColumn id="87" xr3:uid="{FBC57E6A-35BF-4A11-AE76-7287768A20D9}" name="2014" dataDxfId="4"/>
    <tableColumn id="88" xr3:uid="{A2655935-E4CA-4C28-8DEB-B85407B2CF40}" name="2015" dataDxfId="3"/>
    <tableColumn id="89" xr3:uid="{5BFFFEF3-D6BC-473E-ACE4-30A4BE4E8091}" name="2016" dataDxfId="2"/>
    <tableColumn id="90" xr3:uid="{8DE49543-32D1-47F9-8267-997023F26C4D}" name="2017" dataDxfId="1"/>
    <tableColumn id="91" xr3:uid="{F874F18B-CBFB-44D5-ACC1-BEB22CB48F21}" name="201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DF6E-EAF4-4087-BBA1-9B26C848187F}">
  <dimension ref="A1:CM88"/>
  <sheetViews>
    <sheetView tabSelected="1" topLeftCell="A56" workbookViewId="0">
      <selection activeCell="B86" sqref="B86"/>
    </sheetView>
  </sheetViews>
  <sheetFormatPr defaultRowHeight="14.4" x14ac:dyDescent="0.3"/>
  <cols>
    <col min="1" max="1" width="14.33203125" bestFit="1" customWidth="1"/>
  </cols>
  <sheetData>
    <row r="1" spans="1:91" x14ac:dyDescent="0.3">
      <c r="A1" s="11" t="s">
        <v>271</v>
      </c>
    </row>
    <row r="3" spans="1:91" x14ac:dyDescent="0.3">
      <c r="A3" t="s">
        <v>267</v>
      </c>
      <c r="B3" t="s">
        <v>62</v>
      </c>
      <c r="C3" t="s">
        <v>63</v>
      </c>
      <c r="D3" t="s">
        <v>64</v>
      </c>
      <c r="E3" t="s">
        <v>65</v>
      </c>
      <c r="F3" t="s">
        <v>66</v>
      </c>
      <c r="G3" t="s">
        <v>67</v>
      </c>
      <c r="H3" t="s">
        <v>68</v>
      </c>
      <c r="I3" t="s">
        <v>69</v>
      </c>
      <c r="J3" t="s">
        <v>70</v>
      </c>
      <c r="K3" t="s">
        <v>71</v>
      </c>
      <c r="L3" t="s">
        <v>72</v>
      </c>
      <c r="M3" t="s">
        <v>73</v>
      </c>
      <c r="N3" t="s">
        <v>74</v>
      </c>
      <c r="O3" t="s">
        <v>75</v>
      </c>
      <c r="P3" t="s">
        <v>76</v>
      </c>
      <c r="Q3" t="s">
        <v>77</v>
      </c>
      <c r="R3" t="s">
        <v>78</v>
      </c>
      <c r="S3" t="s">
        <v>79</v>
      </c>
      <c r="T3" t="s">
        <v>80</v>
      </c>
      <c r="U3" t="s">
        <v>81</v>
      </c>
      <c r="V3" t="s">
        <v>82</v>
      </c>
      <c r="W3" t="s">
        <v>83</v>
      </c>
      <c r="X3" t="s">
        <v>84</v>
      </c>
      <c r="Y3" t="s">
        <v>85</v>
      </c>
      <c r="Z3" t="s">
        <v>86</v>
      </c>
      <c r="AA3" t="s">
        <v>87</v>
      </c>
      <c r="AB3" t="s">
        <v>88</v>
      </c>
      <c r="AC3" t="s">
        <v>89</v>
      </c>
      <c r="AD3" t="s">
        <v>90</v>
      </c>
      <c r="AE3" t="s">
        <v>91</v>
      </c>
      <c r="AF3" t="s">
        <v>92</v>
      </c>
      <c r="AG3" t="s">
        <v>93</v>
      </c>
      <c r="AH3" t="s">
        <v>94</v>
      </c>
      <c r="AI3" t="s">
        <v>95</v>
      </c>
      <c r="AJ3" t="s">
        <v>96</v>
      </c>
      <c r="AK3" t="s">
        <v>97</v>
      </c>
      <c r="AL3" t="s">
        <v>98</v>
      </c>
      <c r="AM3" t="s">
        <v>99</v>
      </c>
      <c r="AN3" t="s">
        <v>100</v>
      </c>
      <c r="AO3" t="s">
        <v>101</v>
      </c>
      <c r="AP3" t="s">
        <v>102</v>
      </c>
      <c r="AQ3" t="s">
        <v>103</v>
      </c>
      <c r="AR3" t="s">
        <v>104</v>
      </c>
      <c r="AS3" t="s">
        <v>105</v>
      </c>
      <c r="AT3" t="s">
        <v>106</v>
      </c>
      <c r="AU3" t="s">
        <v>107</v>
      </c>
      <c r="AV3" t="s">
        <v>108</v>
      </c>
      <c r="AW3" t="s">
        <v>109</v>
      </c>
      <c r="AX3" t="s">
        <v>110</v>
      </c>
      <c r="AY3" t="s">
        <v>111</v>
      </c>
      <c r="AZ3" t="s">
        <v>112</v>
      </c>
      <c r="BA3" t="s">
        <v>113</v>
      </c>
      <c r="BB3" t="s">
        <v>114</v>
      </c>
      <c r="BC3" t="s">
        <v>115</v>
      </c>
      <c r="BD3" t="s">
        <v>116</v>
      </c>
      <c r="BE3" t="s">
        <v>117</v>
      </c>
      <c r="BF3" t="s">
        <v>118</v>
      </c>
      <c r="BG3" t="s">
        <v>119</v>
      </c>
      <c r="BH3" t="s">
        <v>120</v>
      </c>
      <c r="BI3" t="s">
        <v>121</v>
      </c>
      <c r="BJ3" t="s">
        <v>122</v>
      </c>
      <c r="BK3" t="s">
        <v>123</v>
      </c>
      <c r="BL3" t="s">
        <v>124</v>
      </c>
      <c r="BM3" t="s">
        <v>125</v>
      </c>
      <c r="BN3" t="s">
        <v>126</v>
      </c>
      <c r="BO3" t="s">
        <v>127</v>
      </c>
      <c r="BP3" t="s">
        <v>128</v>
      </c>
      <c r="BQ3" t="s">
        <v>129</v>
      </c>
      <c r="BR3" t="s">
        <v>130</v>
      </c>
      <c r="BS3" t="s">
        <v>131</v>
      </c>
      <c r="BT3" t="s">
        <v>132</v>
      </c>
      <c r="BU3" t="s">
        <v>133</v>
      </c>
      <c r="BV3" t="s">
        <v>134</v>
      </c>
      <c r="BW3" t="s">
        <v>135</v>
      </c>
      <c r="BX3" t="s">
        <v>136</v>
      </c>
      <c r="BY3" t="s">
        <v>137</v>
      </c>
      <c r="BZ3" t="s">
        <v>138</v>
      </c>
      <c r="CA3" t="s">
        <v>139</v>
      </c>
      <c r="CB3" t="s">
        <v>140</v>
      </c>
      <c r="CC3" t="s">
        <v>141</v>
      </c>
      <c r="CD3" t="s">
        <v>142</v>
      </c>
      <c r="CE3" t="s">
        <v>143</v>
      </c>
      <c r="CF3" t="s">
        <v>144</v>
      </c>
      <c r="CG3" t="s">
        <v>145</v>
      </c>
      <c r="CH3" t="s">
        <v>146</v>
      </c>
      <c r="CI3" t="s">
        <v>147</v>
      </c>
      <c r="CJ3" t="s">
        <v>148</v>
      </c>
      <c r="CK3" t="s">
        <v>149</v>
      </c>
      <c r="CL3" t="s">
        <v>150</v>
      </c>
      <c r="CM3" t="s">
        <v>151</v>
      </c>
    </row>
    <row r="4" spans="1:91" x14ac:dyDescent="0.3">
      <c r="A4" t="s">
        <v>58</v>
      </c>
      <c r="B4">
        <f>('Income by type'!C26-'Income by type'!C27)/GDP!C8</f>
        <v>6.5009560229445512E-2</v>
      </c>
      <c r="C4">
        <f>('Income by type'!D26-'Income by type'!D27)/GDP!D8</f>
        <v>7.4837310195227769E-2</v>
      </c>
      <c r="D4">
        <f>('Income by type'!E26-'Income by type'!E27)/GDP!E8</f>
        <v>8.5271317829457363E-2</v>
      </c>
      <c r="E4">
        <f>('Income by type'!F26-'Income by type'!F27)/GDP!F8</f>
        <v>0.1092436974789916</v>
      </c>
      <c r="F4">
        <f>('Income by type'!G26-'Income by type'!G27)/GDP!G8</f>
        <v>0.11713286713286714</v>
      </c>
      <c r="G4">
        <f>('Income by type'!H26-'Income by type'!H27)/GDP!H8</f>
        <v>0.1062874251497006</v>
      </c>
      <c r="H4">
        <f>('Income by type'!I26-'Income by type'!I27)/GDP!I8</f>
        <v>9.9730458221024262E-2</v>
      </c>
      <c r="I4">
        <f>('Income by type'!J26-'Income by type'!J27)/GDP!J8</f>
        <v>9.6698113207547162E-2</v>
      </c>
      <c r="J4">
        <f>('Income by type'!K26-'Income by type'!K27)/GDP!K8</f>
        <v>9.2473118279569888E-2</v>
      </c>
      <c r="K4">
        <f>('Income by type'!L26-'Income by type'!L27)/GDP!L8</f>
        <v>9.6109839816933634E-2</v>
      </c>
      <c r="L4">
        <f>('Income by type'!M26-'Income by type'!M27)/GDP!M8</f>
        <v>8.8865096359743018E-2</v>
      </c>
      <c r="M4">
        <f>('Income by type'!N26-'Income by type'!N27)/GDP!N8</f>
        <v>8.8435374149659879E-2</v>
      </c>
      <c r="N4">
        <f>('Income by type'!O26-'Income by type'!O27)/GDP!O8</f>
        <v>8.1979891724671294E-2</v>
      </c>
      <c r="O4">
        <f>('Income by type'!P26-'Income by type'!P27)/GDP!P8</f>
        <v>6.6265060240963861E-2</v>
      </c>
      <c r="P4">
        <f>('Income by type'!Q26-'Income by type'!Q27)/GDP!Q8</f>
        <v>5.8099458394879372E-2</v>
      </c>
      <c r="Q4">
        <f>('Income by type'!R26-'Income by type'!R27)/GDP!R8</f>
        <v>5.6595365418894823E-2</v>
      </c>
      <c r="R4">
        <f>('Income by type'!S26-'Income by type'!S27)/GDP!S8</f>
        <v>6.1403508771929821E-2</v>
      </c>
      <c r="S4">
        <f>('Income by type'!T26-'Income by type'!T27)/GDP!T8</f>
        <v>6.7692307692307691E-2</v>
      </c>
      <c r="T4">
        <f>('Income by type'!U26-'Income by type'!U27)/GDP!U8</f>
        <v>7.091346153846155E-2</v>
      </c>
      <c r="U4">
        <f>('Income by type'!V26-'Income by type'!V27)/GDP!V8</f>
        <v>6.9945355191256831E-2</v>
      </c>
      <c r="V4">
        <f>('Income by type'!W26-'Income by type'!W27)/GDP!W8</f>
        <v>7.4862385321100913E-2</v>
      </c>
      <c r="W4">
        <f>('Income by type'!X26-'Income by type'!X27)/GDP!X8</f>
        <v>7.4049366244162765E-2</v>
      </c>
      <c r="X4">
        <f>('Income by type'!Y26-'Income by type'!Y27)/GDP!Y8</f>
        <v>6.8319400403574523E-2</v>
      </c>
      <c r="Y4">
        <f>('Income by type'!Z26-'Income by type'!Z27)/GDP!Z8</f>
        <v>7.1603593792540152E-2</v>
      </c>
      <c r="Z4">
        <f>('Income by type'!AA26-'Income by type'!AA27)/GDP!AA8</f>
        <v>7.3484069886947584E-2</v>
      </c>
      <c r="AA4">
        <f>('Income by type'!AB26-'Income by type'!AB27)/GDP!AB8</f>
        <v>7.3239436619718309E-2</v>
      </c>
      <c r="AB4">
        <f>('Income by type'!AC26-'Income by type'!AC27)/GDP!AC8</f>
        <v>7.3560517038777903E-2</v>
      </c>
      <c r="AC4">
        <f>('Income by type'!AD26-'Income by type'!AD27)/GDP!AD8</f>
        <v>7.4543836226079227E-2</v>
      </c>
      <c r="AD4">
        <f>('Income by type'!AE26-'Income by type'!AE27)/GDP!AE8</f>
        <v>7.4894514767932491E-2</v>
      </c>
      <c r="AE4">
        <f>('Income by type'!AF26-'Income by type'!AF27)/GDP!AF8</f>
        <v>7.5436408977556116E-2</v>
      </c>
      <c r="AF4">
        <f>('Income by type'!AG26-'Income by type'!AG27)/GDP!AG8</f>
        <v>7.6672417097949003E-2</v>
      </c>
      <c r="AG4">
        <f>('Income by type'!AH26-'Income by type'!AH27)/GDP!AH8</f>
        <v>8.0014749262536877E-2</v>
      </c>
      <c r="AH4">
        <f>('Income by type'!AI26-'Income by type'!AI27)/GDP!AI8</f>
        <v>8.0042689434364989E-2</v>
      </c>
      <c r="AI4">
        <f>('Income by type'!AJ26-'Income by type'!AJ27)/GDP!AJ8</f>
        <v>7.9648948501407524E-2</v>
      </c>
      <c r="AJ4">
        <f>('Income by type'!AK26-'Income by type'!AK27)/GDP!AK8</f>
        <v>8.0313725490196067E-2</v>
      </c>
      <c r="AK4">
        <f>('Income by type'!AL26-'Income by type'!AL27)/GDP!AL8</f>
        <v>7.9766252739225704E-2</v>
      </c>
      <c r="AL4">
        <f>('Income by type'!AM26-'Income by type'!AM27)/GDP!AM8</f>
        <v>7.7731375454667934E-2</v>
      </c>
      <c r="AM4">
        <f>('Income by type'!AN26-'Income by type'!AN27)/GDP!AN8</f>
        <v>7.2903860339316451E-2</v>
      </c>
      <c r="AN4">
        <f>('Income by type'!AO26-'Income by type'!AO27)/GDP!AO8</f>
        <v>7.4534883720930242E-2</v>
      </c>
      <c r="AO4">
        <f>('Income by type'!AP26-'Income by type'!AP27)/GDP!AP8</f>
        <v>7.6751355373657917E-2</v>
      </c>
      <c r="AP4">
        <f>('Income by type'!AQ26-'Income by type'!AQ27)/GDP!AQ8</f>
        <v>7.8026729559748431E-2</v>
      </c>
      <c r="AQ4">
        <f>('Income by type'!AR26-'Income by type'!AR27)/GDP!AR8</f>
        <v>8.0685735581850382E-2</v>
      </c>
      <c r="AR4">
        <f>('Income by type'!AS26-'Income by type'!AS27)/GDP!AS8</f>
        <v>8.2238818782728124E-2</v>
      </c>
      <c r="AS4">
        <f>('Income by type'!AT26-'Income by type'!AT27)/GDP!AT8</f>
        <v>7.9196309905402246E-2</v>
      </c>
      <c r="AT4">
        <f>('Income by type'!AU26-'Income by type'!AU27)/GDP!AU8</f>
        <v>7.857443524624666E-2</v>
      </c>
      <c r="AU4">
        <f>('Income by type'!AV26-'Income by type'!AV27)/GDP!AV8</f>
        <v>7.8695314522391924E-2</v>
      </c>
      <c r="AV4">
        <f>('Income by type'!AW26-'Income by type'!AW27)/GDP!AW8</f>
        <v>7.7630719924031102E-2</v>
      </c>
      <c r="AW4">
        <f>('Income by type'!AX26-'Income by type'!AX27)/GDP!AX8</f>
        <v>7.5424362122344407E-2</v>
      </c>
      <c r="AX4">
        <f>('Income by type'!AY26-'Income by type'!AY27)/GDP!AY8</f>
        <v>7.3301950235373226E-2</v>
      </c>
      <c r="AY4">
        <f>('Income by type'!AZ26-'Income by type'!AZ27)/GDP!AZ8</f>
        <v>6.888926688212281E-2</v>
      </c>
      <c r="AZ4">
        <f>('Income by type'!BA26-'Income by type'!BA27)/GDP!BA8</f>
        <v>6.5314200890648183E-2</v>
      </c>
      <c r="BA4">
        <f>('Income by type'!BB26-'Income by type'!BB27)/GDP!BB8</f>
        <v>6.6671333076680772E-2</v>
      </c>
      <c r="BB4">
        <f>('Income by type'!BC26-'Income by type'!BC27)/GDP!BC8</f>
        <v>6.987839101964452E-2</v>
      </c>
      <c r="BC4">
        <f>('Income by type'!BD26-'Income by type'!BD27)/GDP!BD8</f>
        <v>6.7557868293558226E-2</v>
      </c>
      <c r="BD4">
        <f>('Income by type'!BE26-'Income by type'!BE27)/GDP!BE8</f>
        <v>6.6593285635663177E-2</v>
      </c>
      <c r="BE4">
        <f>('Income by type'!BF26-'Income by type'!BF27)/GDP!BF8</f>
        <v>6.6549435308103824E-2</v>
      </c>
      <c r="BF4">
        <f>('Income by type'!BG26-'Income by type'!BG27)/GDP!BG8</f>
        <v>6.6075132519013605E-2</v>
      </c>
      <c r="BG4">
        <f>('Income by type'!BH26-'Income by type'!BH27)/GDP!BH8</f>
        <v>6.5180365097388407E-2</v>
      </c>
      <c r="BH4">
        <f>('Income by type'!BI26-'Income by type'!BI27)/GDP!BI8</f>
        <v>6.5332015159004775E-2</v>
      </c>
      <c r="BI4">
        <f>('Income by type'!BJ26-'Income by type'!BJ27)/GDP!BJ8</f>
        <v>6.5884959132228249E-2</v>
      </c>
      <c r="BJ4">
        <f>('Income by type'!BK26-'Income by type'!BK27)/GDP!BK8</f>
        <v>6.5850113442994893E-2</v>
      </c>
      <c r="BK4">
        <f>('Income by type'!BL26-'Income by type'!BL27)/GDP!BL8</f>
        <v>6.6743807751001985E-2</v>
      </c>
      <c r="BL4">
        <f>('Income by type'!BM26-'Income by type'!BM27)/GDP!BM8</f>
        <v>6.9761777171530176E-2</v>
      </c>
      <c r="BM4">
        <f>('Income by type'!BN26-'Income by type'!BN27)/GDP!BN8</f>
        <v>6.9521341042590057E-2</v>
      </c>
      <c r="BN4">
        <f>('Income by type'!BO26-'Income by type'!BO27)/GDP!BO8</f>
        <v>6.8002216195725079E-2</v>
      </c>
      <c r="BO4">
        <f>('Income by type'!BP26-'Income by type'!BP27)/GDP!BP8</f>
        <v>7.0356241080250306E-2</v>
      </c>
      <c r="BP4">
        <f>('Income by type'!BQ26-'Income by type'!BQ27)/GDP!BQ8</f>
        <v>6.8471275050067421E-2</v>
      </c>
      <c r="BQ4">
        <f>('Income by type'!BR26-'Income by type'!BR27)/GDP!BR8</f>
        <v>6.758246522401555E-2</v>
      </c>
      <c r="BR4">
        <f>('Income by type'!BS26-'Income by type'!BS27)/GDP!BS8</f>
        <v>6.7361499720201459E-2</v>
      </c>
      <c r="BS4">
        <f>('Income by type'!BT26-'Income by type'!BT27)/GDP!BT8</f>
        <v>6.654676258992806E-2</v>
      </c>
      <c r="BT4">
        <f>('Income by type'!BU26-'Income by type'!BU27)/GDP!BU8</f>
        <v>6.524967032510616E-2</v>
      </c>
      <c r="BU4">
        <f>('Income by type'!BV26-'Income by type'!BV27)/GDP!BV8</f>
        <v>6.4648908049901005E-2</v>
      </c>
      <c r="BV4">
        <f>('Income by type'!BW26-'Income by type'!BW27)/GDP!BW8</f>
        <v>6.3221758112986456E-2</v>
      </c>
      <c r="BW4">
        <f>('Income by type'!BX26-'Income by type'!BX27)/GDP!BX8</f>
        <v>6.5707179693500609E-2</v>
      </c>
      <c r="BX4">
        <f>('Income by type'!BY26-'Income by type'!BY27)/GDP!BY8</f>
        <v>6.6022586444642262E-2</v>
      </c>
      <c r="BY4">
        <f>('Income by type'!BZ26-'Income by type'!BZ27)/GDP!BZ8</f>
        <v>6.7276910354765546E-2</v>
      </c>
      <c r="BZ4">
        <f>('Income by type'!CA26-'Income by type'!CA27)/GDP!CA8</f>
        <v>6.7617323535277607E-2</v>
      </c>
      <c r="CA4">
        <f>('Income by type'!CB26-'Income by type'!CB27)/GDP!CB8</f>
        <v>6.844208301362327E-2</v>
      </c>
      <c r="CB4">
        <f>('Income by type'!CC26-'Income by type'!CC27)/GDP!CC8</f>
        <v>6.7963381977456244E-2</v>
      </c>
      <c r="CC4">
        <f>('Income by type'!CD26-'Income by type'!CD27)/GDP!CD8</f>
        <v>6.7770920558969064E-2</v>
      </c>
      <c r="CD4">
        <f>('Income by type'!CE26-'Income by type'!CE27)/GDP!CE8</f>
        <v>6.7029324031587179E-2</v>
      </c>
      <c r="CE4">
        <f>('Income by type'!CF26-'Income by type'!CF27)/GDP!CF8</f>
        <v>6.7188719392213228E-2</v>
      </c>
      <c r="CF4">
        <f>('Income by type'!CG26-'Income by type'!CG27)/GDP!CG8</f>
        <v>6.7150927129309132E-2</v>
      </c>
      <c r="CG4">
        <f>('Income by type'!CH26-'Income by type'!CH27)/GDP!CH8</f>
        <v>6.6561708958449095E-2</v>
      </c>
      <c r="CH4">
        <f>('Income by type'!CI26-'Income by type'!CI27)/GDP!CI8</f>
        <v>6.7262837431262615E-2</v>
      </c>
      <c r="CI4">
        <f>('Income by type'!CJ26-'Income by type'!CJ27)/GDP!CJ8</f>
        <v>6.7477592099182429E-2</v>
      </c>
      <c r="CJ4">
        <f>('Income by type'!CK26-'Income by type'!CK27)/GDP!CK8</f>
        <v>6.6930775646371982E-2</v>
      </c>
      <c r="CK4">
        <f>('Income by type'!CL26-'Income by type'!CL27)/GDP!CL8</f>
        <v>6.6844776916911569E-2</v>
      </c>
      <c r="CL4">
        <f>('Income by type'!CM26-'Income by type'!CM27)/GDP!CM8</f>
        <v>6.6774593481357003E-2</v>
      </c>
      <c r="CM4">
        <f>('Income by type'!CN26-'Income by type'!CN27)/GDP!CN8</f>
        <v>6.6928406915384681E-2</v>
      </c>
    </row>
    <row r="5" spans="1:91" x14ac:dyDescent="0.3">
      <c r="A5" t="s">
        <v>59</v>
      </c>
      <c r="B5">
        <f>'Income by type'!C16/GDP!C8</f>
        <v>0.13384321223709369</v>
      </c>
      <c r="C5">
        <f>'Income by type'!D16/GDP!D8</f>
        <v>0.11822125813449023</v>
      </c>
      <c r="D5">
        <f>'Income by type'!E16/GDP!E8</f>
        <v>0.10723514211886305</v>
      </c>
      <c r="E5">
        <f>'Income by type'!F16/GDP!F8</f>
        <v>8.4033613445378158E-2</v>
      </c>
      <c r="F5">
        <f>'Income by type'!G16/GDP!G8</f>
        <v>9.2657342657342656E-2</v>
      </c>
      <c r="G5">
        <f>'Income by type'!H16/GDP!H8</f>
        <v>0.10479041916167665</v>
      </c>
      <c r="H5">
        <f>'Income by type'!I16/GDP!I8</f>
        <v>0.13611859838274931</v>
      </c>
      <c r="I5">
        <f>'Income by type'!J16/GDP!J8</f>
        <v>0.12264150943396228</v>
      </c>
      <c r="J5">
        <f>'Income by type'!K16/GDP!K8</f>
        <v>0.13440860215053763</v>
      </c>
      <c r="K5">
        <f>'Income by type'!L16/GDP!L8</f>
        <v>0.12128146453089243</v>
      </c>
      <c r="L5">
        <f>'Income by type'!M16/GDP!M8</f>
        <v>0.11884368308351177</v>
      </c>
      <c r="M5">
        <f>'Income by type'!N16/GDP!N8</f>
        <v>0.11856171039844508</v>
      </c>
      <c r="N5">
        <f>'Income by type'!O16/GDP!O8</f>
        <v>0.12915699922660479</v>
      </c>
      <c r="O5">
        <f>'Income by type'!P16/GDP!P8</f>
        <v>0.14036144578313253</v>
      </c>
      <c r="P5">
        <f>'Income by type'!Q16/GDP!Q8</f>
        <v>0.13884785819793205</v>
      </c>
      <c r="Q5">
        <f>'Income by type'!R16/GDP!R8</f>
        <v>0.1305704099821747</v>
      </c>
      <c r="R5">
        <f>'Income by type'!S16/GDP!S8</f>
        <v>0.13508771929824562</v>
      </c>
      <c r="S5">
        <f>'Income by type'!T16/GDP!T8</f>
        <v>0.15692307692307694</v>
      </c>
      <c r="T5">
        <f>'Income by type'!U16/GDP!U8</f>
        <v>0.13862179487179488</v>
      </c>
      <c r="U5">
        <f>'Income by type'!V16/GDP!V8</f>
        <v>0.14316939890710381</v>
      </c>
      <c r="V5">
        <f>'Income by type'!W16/GDP!W8</f>
        <v>0.12733944954128443</v>
      </c>
      <c r="W5">
        <f>'Income by type'!X16/GDP!X8</f>
        <v>0.12508338892595064</v>
      </c>
      <c r="X5">
        <f>'Income by type'!Y16/GDP!Y8</f>
        <v>0.12280196021908332</v>
      </c>
      <c r="Y5">
        <f>'Income by type'!Z16/GDP!Z8</f>
        <v>0.11707051456575006</v>
      </c>
      <c r="Z5">
        <f>'Income by type'!AA16/GDP!AA8</f>
        <v>0.10791366906474821</v>
      </c>
      <c r="AA5">
        <f>'Income by type'!AB16/GDP!AB8</f>
        <v>0.10832266325224071</v>
      </c>
      <c r="AB5">
        <f>'Income by type'!AC16/GDP!AC8</f>
        <v>0.10411280846063455</v>
      </c>
      <c r="AC5">
        <f>'Income by type'!AD16/GDP!AD8</f>
        <v>0.10191366266132622</v>
      </c>
      <c r="AD5">
        <f>'Income by type'!AE16/GDP!AE8</f>
        <v>0.10084388185654009</v>
      </c>
      <c r="AE5">
        <f>'Income by type'!AF16/GDP!AF8</f>
        <v>0.10432252701579385</v>
      </c>
      <c r="AF5">
        <f>'Income by type'!AG16/GDP!AG8</f>
        <v>9.6415564500670875E-2</v>
      </c>
      <c r="AG5">
        <f>'Income by type'!AH16/GDP!AH8</f>
        <v>9.3289085545722725E-2</v>
      </c>
      <c r="AH5">
        <f>'Income by type'!AI16/GDP!AI8</f>
        <v>9.4628246175738173E-2</v>
      </c>
      <c r="AI5">
        <f>'Income by type'!AJ16/GDP!AJ8</f>
        <v>9.1405861897665183E-2</v>
      </c>
      <c r="AJ5">
        <f>'Income by type'!AK16/GDP!AK8</f>
        <v>8.847058823529412E-2</v>
      </c>
      <c r="AK5">
        <f>'Income by type'!AL16/GDP!AL8</f>
        <v>8.6340394448502555E-2</v>
      </c>
      <c r="AL5">
        <f>'Income by type'!AM16/GDP!AM8</f>
        <v>8.5814360770577941E-2</v>
      </c>
      <c r="AM5">
        <f>'Income by type'!AN16/GDP!AN8</f>
        <v>8.3476764199655773E-2</v>
      </c>
      <c r="AN5">
        <f>'Income by type'!AO16/GDP!AO8</f>
        <v>8.0813953488372087E-2</v>
      </c>
      <c r="AO5">
        <f>'Income by type'!AP16/GDP!AP8</f>
        <v>7.8452216434569996E-2</v>
      </c>
      <c r="AP5">
        <f>'Income by type'!AQ16/GDP!AQ8</f>
        <v>7.5668238993710696E-2</v>
      </c>
      <c r="AQ5">
        <f>'Income by type'!AR16/GDP!AR8</f>
        <v>7.2486723190161181E-2</v>
      </c>
      <c r="AR5">
        <f>'Income by type'!AS16/GDP!AS8</f>
        <v>7.2023349643746237E-2</v>
      </c>
      <c r="AS5">
        <f>'Income by type'!AT16/GDP!AT8</f>
        <v>7.4349151747322331E-2</v>
      </c>
      <c r="AT5">
        <f>'Income by type'!AU16/GDP!AU8</f>
        <v>7.8925213975024555E-2</v>
      </c>
      <c r="AU5">
        <f>'Income by type'!AV16/GDP!AV8</f>
        <v>7.261195961687808E-2</v>
      </c>
      <c r="AV5">
        <f>'Income by type'!AW16/GDP!AW8</f>
        <v>7.0152531307495991E-2</v>
      </c>
      <c r="AW5">
        <f>'Income by type'!AX16/GDP!AX8</f>
        <v>6.9926337141027001E-2</v>
      </c>
      <c r="AX5">
        <f>'Income by type'!AY16/GDP!AY8</f>
        <v>6.9411086559707943E-2</v>
      </c>
      <c r="AY5">
        <f>'Income by type'!AZ16/GDP!AZ8</f>
        <v>7.059023643476782E-2</v>
      </c>
      <c r="AZ5">
        <f>'Income by type'!BA16/GDP!BA8</f>
        <v>6.8283028203859467E-2</v>
      </c>
      <c r="BA5">
        <f>'Income by type'!BB16/GDP!BB8</f>
        <v>6.0056696881671499E-2</v>
      </c>
      <c r="BB5">
        <f>'Income by type'!BC16/GDP!BC8</f>
        <v>5.6033676333021511E-2</v>
      </c>
      <c r="BC5">
        <f>'Income by type'!BD16/GDP!BD8</f>
        <v>5.1199234403971526E-2</v>
      </c>
      <c r="BD5">
        <f>'Income by type'!BE16/GDP!BE8</f>
        <v>5.1265822784810129E-2</v>
      </c>
      <c r="BE5">
        <f>'Income by type'!BF16/GDP!BF8</f>
        <v>5.6518723994452146E-2</v>
      </c>
      <c r="BF5">
        <f>'Income by type'!BG16/GDP!BG8</f>
        <v>5.5565798571099327E-2</v>
      </c>
      <c r="BG5">
        <f>'Income by type'!BH16/GDP!BH8</f>
        <v>5.600925845051969E-2</v>
      </c>
      <c r="BH5">
        <f>'Income by type'!BI16/GDP!BI8</f>
        <v>5.9008897676717749E-2</v>
      </c>
      <c r="BI5">
        <f>'Income by type'!BJ16/GDP!BJ8</f>
        <v>6.2161026659537093E-2</v>
      </c>
      <c r="BJ5">
        <f>'Income by type'!BK16/GDP!BK8</f>
        <v>6.0461571185479297E-2</v>
      </c>
      <c r="BK5">
        <f>'Income by type'!BL16/GDP!BL8</f>
        <v>5.9230936928778649E-2</v>
      </c>
      <c r="BL5">
        <f>'Income by type'!BM16/GDP!BM8</f>
        <v>5.7517740861629391E-2</v>
      </c>
      <c r="BM5">
        <f>'Income by type'!BN16/GDP!BN8</f>
        <v>6.1377543978037817E-2</v>
      </c>
      <c r="BN5">
        <f>'Income by type'!BO16/GDP!BO8</f>
        <v>6.2403405942903799E-2</v>
      </c>
      <c r="BO5">
        <f>'Income by type'!BP16/GDP!BP8</f>
        <v>6.2657810956197171E-2</v>
      </c>
      <c r="BP5">
        <f>'Income by type'!BQ16/GDP!BQ8</f>
        <v>6.2986766496066604E-2</v>
      </c>
      <c r="BQ5">
        <f>'Income by type'!BR16/GDP!BR8</f>
        <v>6.7359502545490571E-2</v>
      </c>
      <c r="BR5">
        <f>'Income by type'!BS16/GDP!BS8</f>
        <v>6.8084312628240995E-2</v>
      </c>
      <c r="BS5">
        <f>'Income by type'!BT16/GDP!BT8</f>
        <v>7.0640420179194086E-2</v>
      </c>
      <c r="BT5">
        <f>'Income by type'!BU16/GDP!BU8</f>
        <v>7.2310423956721728E-2</v>
      </c>
      <c r="BU5">
        <f>'Income by type'!BV16/GDP!BV8</f>
        <v>7.3534719038654744E-2</v>
      </c>
      <c r="BV5">
        <f>'Income by type'!BW16/GDP!BW8</f>
        <v>7.8531062768149085E-2</v>
      </c>
      <c r="BW5">
        <f>'Income by type'!BX16/GDP!BX8</f>
        <v>7.9532570132767641E-2</v>
      </c>
      <c r="BX5">
        <f>'Income by type'!BY16/GDP!BY8</f>
        <v>7.8275819936813804E-2</v>
      </c>
      <c r="BY5">
        <f>'Income by type'!BZ16/GDP!BZ8</f>
        <v>7.8764010905786122E-2</v>
      </c>
      <c r="BZ5">
        <f>'Income by type'!CA16/GDP!CA8</f>
        <v>7.5019560314806E-2</v>
      </c>
      <c r="CA5">
        <f>'Income by type'!CB16/GDP!CB8</f>
        <v>7.5977588927656242E-2</v>
      </c>
      <c r="CB5">
        <f>'Income by type'!CC16/GDP!CC8</f>
        <v>6.8779883613919277E-2</v>
      </c>
      <c r="CC5">
        <f>'Income by type'!CD16/GDP!CD8</f>
        <v>6.5310477951171772E-2</v>
      </c>
      <c r="CD5">
        <f>'Income by type'!CE16/GDP!CE8</f>
        <v>6.4953041407996459E-2</v>
      </c>
      <c r="CE5">
        <f>'Income by type'!CF16/GDP!CF8</f>
        <v>7.3952281534941738E-2</v>
      </c>
      <c r="CF5">
        <f>'Income by type'!CG16/GDP!CG8</f>
        <v>7.9092301159394182E-2</v>
      </c>
      <c r="CG5">
        <f>'Income by type'!CH16/GDP!CH8</f>
        <v>8.3182070753843304E-2</v>
      </c>
      <c r="CH5">
        <f>'Income by type'!CI16/GDP!CI8</f>
        <v>8.3622779998689292E-2</v>
      </c>
      <c r="CI5">
        <f>'Income by type'!CJ16/GDP!CJ8</f>
        <v>8.2596863179154809E-2</v>
      </c>
      <c r="CJ5">
        <f>'Income by type'!CK16/GDP!CK8</f>
        <v>7.8036521662789168E-2</v>
      </c>
      <c r="CK5">
        <f>'Income by type'!CL16/GDP!CL8</f>
        <v>7.6072668982099925E-2</v>
      </c>
      <c r="CL5">
        <f>'Income by type'!CM16/GDP!CM8</f>
        <v>7.7779030093138107E-2</v>
      </c>
      <c r="CM5">
        <f>'Income by type'!CN16/GDP!CN8</f>
        <v>7.7200415933761576E-2</v>
      </c>
    </row>
    <row r="6" spans="1:91" x14ac:dyDescent="0.3">
      <c r="A6" t="s">
        <v>60</v>
      </c>
      <c r="B6">
        <f>GDP!C19/GDP!C8</f>
        <v>5.7361376673040155E-3</v>
      </c>
      <c r="C6">
        <f>(Investment!D26+Investment!D54)/GDP!D8</f>
        <v>7.5921908893709323E-3</v>
      </c>
      <c r="D6">
        <f>(Investment!E26+Investment!E54)/GDP!E8</f>
        <v>7.7519379844961231E-3</v>
      </c>
      <c r="E6">
        <f>(Investment!F26+Investment!F54)/GDP!F8</f>
        <v>8.4033613445378148E-3</v>
      </c>
      <c r="F6">
        <f>(Investment!G26+Investment!G54)/GDP!G8</f>
        <v>8.7412587412587402E-3</v>
      </c>
      <c r="G6">
        <f>(Investment!H26+Investment!H54)/GDP!H8</f>
        <v>8.9820359281437123E-3</v>
      </c>
      <c r="H6">
        <f>(Investment!I26+Investment!I54)/GDP!I8</f>
        <v>9.433962264150943E-3</v>
      </c>
      <c r="I6">
        <f>(Investment!J26+Investment!J54)/GDP!J8</f>
        <v>8.2547169811320754E-3</v>
      </c>
      <c r="J6">
        <f>(Investment!K26+Investment!K54)/GDP!K8</f>
        <v>8.6021505376344086E-3</v>
      </c>
      <c r="K6">
        <f>(Investment!L26+Investment!L54)/GDP!L8</f>
        <v>1.0297482837528604E-2</v>
      </c>
      <c r="L6">
        <f>(Investment!M26+Investment!M54)/GDP!M8</f>
        <v>9.6359743040685224E-3</v>
      </c>
      <c r="M6">
        <f>(Investment!N26+Investment!N54)/GDP!N8</f>
        <v>8.7463556851311956E-3</v>
      </c>
      <c r="N6">
        <f>(Investment!O26+Investment!O54)/GDP!O8</f>
        <v>1.082753286929621E-2</v>
      </c>
      <c r="O6">
        <f>(Investment!P26+Investment!P54)/GDP!P8</f>
        <v>1.0240963855421687E-2</v>
      </c>
      <c r="P6">
        <f>(Investment!Q26+Investment!Q54)/GDP!Q8</f>
        <v>9.8473658296405718E-3</v>
      </c>
      <c r="Q6">
        <f>(Investment!R26+Investment!R54)/GDP!R8</f>
        <v>1.24777183600713E-2</v>
      </c>
      <c r="R6">
        <f>(Investment!S26+Investment!S54)/GDP!S8</f>
        <v>1.2719298245614035E-2</v>
      </c>
      <c r="S6">
        <f>(Investment!T26+Investment!T54)/GDP!T8</f>
        <v>1.4065934065934066E-2</v>
      </c>
      <c r="T6">
        <f>(Investment!U26+Investment!U54)/GDP!U8</f>
        <v>1.3621794871794872E-2</v>
      </c>
      <c r="U6">
        <f>(Investment!V26+Investment!V54)/GDP!V8</f>
        <v>1.3479052823315119E-2</v>
      </c>
      <c r="V6">
        <f>(Investment!W26+Investment!W54)/GDP!W8</f>
        <v>1.3577981651376147E-2</v>
      </c>
      <c r="W6">
        <f>(Investment!X26+Investment!X54)/GDP!X8</f>
        <v>1.4009339559706468E-2</v>
      </c>
      <c r="X6">
        <f>(Investment!Y26+Investment!Y54)/GDP!Y8</f>
        <v>1.2972038051311618E-2</v>
      </c>
      <c r="Y6">
        <f>(Investment!Z26+Investment!Z54)/GDP!Z8</f>
        <v>1.4701878573373265E-2</v>
      </c>
      <c r="Z6">
        <f>(Investment!AA26+Investment!AA54)/GDP!AA8</f>
        <v>1.644398766700925E-2</v>
      </c>
      <c r="AA6">
        <f>(Investment!AB26+Investment!AB54)/GDP!AB8</f>
        <v>1.7669654289372599E-2</v>
      </c>
      <c r="AB6">
        <f>(Investment!AC26+Investment!AC54)/GDP!AC8</f>
        <v>1.8566392479435957E-2</v>
      </c>
      <c r="AC6">
        <f>(Investment!AD26+Investment!AD54)/GDP!AD8</f>
        <v>2.2251891410769917E-2</v>
      </c>
      <c r="AD6">
        <f>(Investment!AE26+Investment!AE54)/GDP!AE8</f>
        <v>2.4261603375527425E-2</v>
      </c>
      <c r="AE6">
        <f>(Investment!AF26+Investment!AF54)/GDP!AF8</f>
        <v>2.5768911055694101E-2</v>
      </c>
      <c r="AF6">
        <f>(Investment!AG26+Investment!AG54)/GDP!AG8</f>
        <v>2.6068621813302661E-2</v>
      </c>
      <c r="AG6">
        <f>(Investment!AH26+Investment!AH54)/GDP!AH8</f>
        <v>2.7470501474926252E-2</v>
      </c>
      <c r="AH6">
        <f>(Investment!AI26+Investment!AI54)/GDP!AI8</f>
        <v>2.9882604055496264E-2</v>
      </c>
      <c r="AI6">
        <f>(Investment!AJ26+Investment!AJ54)/GDP!AJ8</f>
        <v>3.0303030303030304E-2</v>
      </c>
      <c r="AJ6">
        <f>(Investment!AK26+Investment!AK54)/GDP!AK8</f>
        <v>3.2784313725490191E-2</v>
      </c>
      <c r="AK6">
        <f>(Investment!AL26+Investment!AL54)/GDP!AL8</f>
        <v>3.3162892622352086E-2</v>
      </c>
      <c r="AL6">
        <f>(Investment!AM26+Investment!AM54)/GDP!AM8</f>
        <v>3.3544389061026539E-2</v>
      </c>
      <c r="AM6">
        <f>(Investment!AN26+Investment!AN54)/GDP!AN8</f>
        <v>3.4669289402507998E-2</v>
      </c>
      <c r="AN6">
        <f>(Investment!AO26+Investment!AO54)/GDP!AO8</f>
        <v>3.5116279069767442E-2</v>
      </c>
      <c r="AO6">
        <f>(Investment!AP26+Investment!AP54)/GDP!AP8</f>
        <v>3.4655044116083771E-2</v>
      </c>
      <c r="AP6">
        <f>(Investment!AQ26+Investment!AQ54)/GDP!AQ8</f>
        <v>3.4296383647798738E-2</v>
      </c>
      <c r="AQ6">
        <f>(Investment!AR26+Investment!AR54)/GDP!AR8</f>
        <v>3.3075561352837048E-2</v>
      </c>
      <c r="AR6">
        <f>(Investment!AS26+Investment!AS54)/GDP!AS8</f>
        <v>3.1590694480212886E-2</v>
      </c>
      <c r="AS6">
        <f>(Investment!AT26+Investment!AT54)/GDP!AT8</f>
        <v>3.1193808146352912E-2</v>
      </c>
      <c r="AT6">
        <f>(Investment!AU26+Investment!AU54)/GDP!AU8</f>
        <v>3.0166970674898274E-2</v>
      </c>
      <c r="AU6">
        <f>(Investment!AV26+Investment!AV54)/GDP!AV8</f>
        <v>3.0416774527569246E-2</v>
      </c>
      <c r="AV6">
        <f>(Investment!AW26+Investment!AW54)/GDP!AW8</f>
        <v>3.0328209389281262E-2</v>
      </c>
      <c r="AW6">
        <f>(Investment!AX26+Investment!AX54)/GDP!AX8</f>
        <v>3.0799615672040141E-2</v>
      </c>
      <c r="AX6">
        <f>(Investment!AY26+Investment!AY54)/GDP!AY8</f>
        <v>3.0598520511096162E-2</v>
      </c>
      <c r="AY6">
        <f>(Investment!AZ26+Investment!AZ54)/GDP!AZ8</f>
        <v>3.0362306514713389E-2</v>
      </c>
      <c r="AZ6">
        <f>(Investment!BA26+Investment!BA54)/GDP!BA8</f>
        <v>3.1629429452289415E-2</v>
      </c>
      <c r="BA6">
        <f>(Investment!BB26+Investment!BB54)/GDP!BB8</f>
        <v>3.2898190599517027E-2</v>
      </c>
      <c r="BB6">
        <f>(Investment!BC26+Investment!BC54)/GDP!BC8</f>
        <v>3.4237605238540691E-2</v>
      </c>
      <c r="BC6">
        <f>(Investment!BD26+Investment!BD54)/GDP!BD8</f>
        <v>3.660506011125067E-2</v>
      </c>
      <c r="BD6">
        <f>(Investment!BE26+Investment!BE54)/GDP!BE8</f>
        <v>3.7561915244909191E-2</v>
      </c>
      <c r="BE6">
        <f>(Investment!BF26+Investment!BF54)/GDP!BF8</f>
        <v>3.8934020210025753E-2</v>
      </c>
      <c r="BF6">
        <f>(Investment!BG26+Investment!BG54)/GDP!BG8</f>
        <v>4.06314819082738E-2</v>
      </c>
      <c r="BG6">
        <f>(Investment!BH26+Investment!BH54)/GDP!BH8</f>
        <v>4.1204472006288753E-2</v>
      </c>
      <c r="BH6">
        <f>(Investment!BI26+Investment!BI54)/GDP!BI8</f>
        <v>4.1563684297248313E-2</v>
      </c>
      <c r="BI6">
        <f>(Investment!BJ26+Investment!BJ54)/GDP!BJ8</f>
        <v>4.1593461156519747E-2</v>
      </c>
      <c r="BJ6">
        <f>(Investment!BK26+Investment!BK54)/GDP!BK8</f>
        <v>4.216888825865002E-2</v>
      </c>
      <c r="BK6">
        <f>(Investment!BL26+Investment!BL54)/GDP!BL8</f>
        <v>4.2846841407992484E-2</v>
      </c>
      <c r="BL6">
        <f>(Investment!BM26+Investment!BM54)/GDP!BM8</f>
        <v>4.392588623114272E-2</v>
      </c>
      <c r="BM6">
        <f>(Investment!BN26+Investment!BN54)/GDP!BN8</f>
        <v>4.2835452356486656E-2</v>
      </c>
      <c r="BN6">
        <f>(Investment!BO26+Investment!BO54)/GDP!BO8</f>
        <v>4.2034817601259732E-2</v>
      </c>
      <c r="BO6">
        <f>(Investment!BP26+Investment!BP54)/GDP!BP8</f>
        <v>4.0852453617301568E-2</v>
      </c>
      <c r="BP6">
        <f>(Investment!BQ26+Investment!BQ54)/GDP!BQ8</f>
        <v>4.19911776640444E-2</v>
      </c>
      <c r="BQ6">
        <f>(Investment!BR26+Investment!BR54)/GDP!BR8</f>
        <v>4.3205212371951296E-2</v>
      </c>
      <c r="BR6">
        <f>(Investment!BS26+Investment!BS54)/GDP!BS8</f>
        <v>4.5035907479947769E-2</v>
      </c>
      <c r="BS6">
        <f>(Investment!BT26+Investment!BT54)/GDP!BT8</f>
        <v>4.6387429933353937E-2</v>
      </c>
      <c r="BT6">
        <f>(Investment!BU26+Investment!BU54)/GDP!BU8</f>
        <v>4.8968403127498519E-2</v>
      </c>
      <c r="BU6">
        <f>(Investment!BV26+Investment!BV54)/GDP!BV8</f>
        <v>5.1159252070267162E-2</v>
      </c>
      <c r="BV6">
        <f>(Investment!BW26+Investment!BW54)/GDP!BW8</f>
        <v>5.0530155550095456E-2</v>
      </c>
      <c r="BW6">
        <f>(Investment!BX26+Investment!BX54)/GDP!BX8</f>
        <v>4.8763761384002048E-2</v>
      </c>
      <c r="BX6">
        <f>(Investment!BY26+Investment!BY54)/GDP!BY8</f>
        <v>4.8393290394651865E-2</v>
      </c>
      <c r="BY6">
        <f>(Investment!BZ26+Investment!BZ54)/GDP!BZ8</f>
        <v>4.7659595372409672E-2</v>
      </c>
      <c r="BZ6">
        <f>(Investment!CA26+Investment!CA54)/GDP!CA8</f>
        <v>4.8010984459138123E-2</v>
      </c>
      <c r="CA6">
        <f>(Investment!CB26+Investment!CB54)/GDP!CB8</f>
        <v>4.8202626207056301E-2</v>
      </c>
      <c r="CB6">
        <f>(Investment!CC26+Investment!CC54)/GDP!CC8</f>
        <v>4.9280717414319219E-2</v>
      </c>
      <c r="CC6">
        <f>(Investment!CD26+Investment!CD54)/GDP!CD8</f>
        <v>5.0921646457506395E-2</v>
      </c>
      <c r="CD6">
        <f>(Investment!CE26+Investment!CE54)/GDP!CE8</f>
        <v>5.1339548339319946E-2</v>
      </c>
      <c r="CE6">
        <f>(Investment!CF26+Investment!CF54)/GDP!CF8</f>
        <v>5.0840109124138715E-2</v>
      </c>
      <c r="CF6">
        <f>(Investment!CG26+Investment!CG54)/GDP!CG8</f>
        <v>5.2140568502052426E-2</v>
      </c>
      <c r="CG6">
        <f>(Investment!CH26+Investment!CH54)/GDP!CH8</f>
        <v>5.2238068778168799E-2</v>
      </c>
      <c r="CH6">
        <f>(Investment!CI26+Investment!CI54)/GDP!CI8</f>
        <v>5.2416159762643799E-2</v>
      </c>
      <c r="CI6">
        <f>(Investment!CJ26+Investment!CJ54)/GDP!CJ8</f>
        <v>5.2358321019210036E-2</v>
      </c>
      <c r="CJ6">
        <f>(Investment!CK26+Investment!CK54)/GDP!CK8</f>
        <v>5.2373688600149251E-2</v>
      </c>
      <c r="CK6">
        <f>(Investment!CL26+Investment!CL54)/GDP!CL8</f>
        <v>5.3833823136521505E-2</v>
      </c>
      <c r="CL6">
        <f>(Investment!CM26+Investment!CM54)/GDP!CM8</f>
        <v>5.4028300050206465E-2</v>
      </c>
      <c r="CM6">
        <f>(Investment!CN26+Investment!CN54)/GDP!CN8</f>
        <v>5.5368752490257626E-2</v>
      </c>
    </row>
    <row r="8" spans="1:91" x14ac:dyDescent="0.3">
      <c r="A8" s="9" t="s">
        <v>269</v>
      </c>
      <c r="B8" s="9" t="s">
        <v>62</v>
      </c>
      <c r="C8" s="9" t="s">
        <v>63</v>
      </c>
      <c r="D8" s="9" t="s">
        <v>64</v>
      </c>
      <c r="E8" s="9" t="s">
        <v>65</v>
      </c>
      <c r="F8" s="9" t="s">
        <v>66</v>
      </c>
      <c r="G8" s="9" t="s">
        <v>67</v>
      </c>
      <c r="H8" s="9" t="s">
        <v>68</v>
      </c>
      <c r="I8" s="9" t="s">
        <v>69</v>
      </c>
      <c r="J8" s="9" t="s">
        <v>70</v>
      </c>
      <c r="K8" s="9" t="s">
        <v>71</v>
      </c>
      <c r="L8" s="9" t="s">
        <v>72</v>
      </c>
      <c r="M8" s="9" t="s">
        <v>73</v>
      </c>
      <c r="N8" s="9" t="s">
        <v>74</v>
      </c>
      <c r="O8" s="9" t="s">
        <v>75</v>
      </c>
      <c r="P8" s="9" t="s">
        <v>76</v>
      </c>
      <c r="Q8" s="9" t="s">
        <v>77</v>
      </c>
      <c r="R8" s="9" t="s">
        <v>78</v>
      </c>
      <c r="S8" s="9" t="s">
        <v>79</v>
      </c>
      <c r="T8" s="9" t="s">
        <v>80</v>
      </c>
      <c r="U8" s="9" t="s">
        <v>81</v>
      </c>
      <c r="V8" s="9" t="s">
        <v>82</v>
      </c>
      <c r="W8" s="9" t="s">
        <v>83</v>
      </c>
      <c r="X8" s="9" t="s">
        <v>84</v>
      </c>
      <c r="Y8" s="9" t="s">
        <v>85</v>
      </c>
      <c r="Z8" s="9" t="s">
        <v>86</v>
      </c>
      <c r="AA8" s="9" t="s">
        <v>87</v>
      </c>
      <c r="AB8" s="9" t="s">
        <v>88</v>
      </c>
      <c r="AC8" s="9" t="s">
        <v>89</v>
      </c>
      <c r="AD8" s="9" t="s">
        <v>90</v>
      </c>
      <c r="AE8" s="9" t="s">
        <v>91</v>
      </c>
      <c r="AF8" s="9" t="s">
        <v>92</v>
      </c>
      <c r="AG8" s="9" t="s">
        <v>93</v>
      </c>
      <c r="AH8" s="9" t="s">
        <v>94</v>
      </c>
      <c r="AI8" s="9" t="s">
        <v>95</v>
      </c>
      <c r="AJ8" s="9" t="s">
        <v>96</v>
      </c>
      <c r="AK8" s="9" t="s">
        <v>97</v>
      </c>
      <c r="AL8" s="9" t="s">
        <v>98</v>
      </c>
      <c r="AM8" s="9" t="s">
        <v>99</v>
      </c>
      <c r="AN8" s="9" t="s">
        <v>100</v>
      </c>
      <c r="AO8" s="9" t="s">
        <v>101</v>
      </c>
      <c r="AP8" s="9" t="s">
        <v>102</v>
      </c>
      <c r="AQ8" s="9" t="s">
        <v>103</v>
      </c>
      <c r="AR8" s="9" t="s">
        <v>104</v>
      </c>
      <c r="AS8" s="9" t="s">
        <v>105</v>
      </c>
      <c r="AT8" s="9" t="s">
        <v>106</v>
      </c>
      <c r="AU8" s="9" t="s">
        <v>107</v>
      </c>
      <c r="AV8" s="9" t="s">
        <v>108</v>
      </c>
      <c r="AW8" s="9" t="s">
        <v>109</v>
      </c>
      <c r="AX8" s="9" t="s">
        <v>110</v>
      </c>
      <c r="AY8" s="9" t="s">
        <v>111</v>
      </c>
      <c r="AZ8" s="9" t="s">
        <v>112</v>
      </c>
      <c r="BA8" s="9" t="s">
        <v>113</v>
      </c>
      <c r="BB8" s="9" t="s">
        <v>114</v>
      </c>
      <c r="BC8" s="9" t="s">
        <v>115</v>
      </c>
      <c r="BD8" s="9" t="s">
        <v>116</v>
      </c>
      <c r="BE8" s="9" t="s">
        <v>117</v>
      </c>
      <c r="BF8" s="9" t="s">
        <v>118</v>
      </c>
      <c r="BG8" s="9" t="s">
        <v>119</v>
      </c>
      <c r="BH8" s="9" t="s">
        <v>120</v>
      </c>
      <c r="BI8" s="9" t="s">
        <v>121</v>
      </c>
      <c r="BJ8" s="9" t="s">
        <v>122</v>
      </c>
      <c r="BK8" s="9" t="s">
        <v>123</v>
      </c>
      <c r="BL8" s="9" t="s">
        <v>124</v>
      </c>
      <c r="BM8" s="9" t="s">
        <v>125</v>
      </c>
      <c r="BN8" s="9" t="s">
        <v>126</v>
      </c>
      <c r="BO8" s="9" t="s">
        <v>127</v>
      </c>
      <c r="BP8" s="9" t="s">
        <v>128</v>
      </c>
      <c r="BQ8" s="9" t="s">
        <v>129</v>
      </c>
      <c r="BR8" s="9" t="s">
        <v>130</v>
      </c>
      <c r="BS8" s="9" t="s">
        <v>131</v>
      </c>
      <c r="BT8" s="9" t="s">
        <v>132</v>
      </c>
      <c r="BU8" s="9" t="s">
        <v>133</v>
      </c>
      <c r="BV8" s="9" t="s">
        <v>134</v>
      </c>
      <c r="BW8" s="9" t="s">
        <v>135</v>
      </c>
      <c r="BX8" s="9" t="s">
        <v>136</v>
      </c>
      <c r="BY8" s="9" t="s">
        <v>137</v>
      </c>
      <c r="BZ8" s="9" t="s">
        <v>138</v>
      </c>
      <c r="CA8" s="9" t="s">
        <v>139</v>
      </c>
      <c r="CB8" s="9" t="s">
        <v>140</v>
      </c>
      <c r="CC8" s="9" t="s">
        <v>141</v>
      </c>
      <c r="CD8" s="9" t="s">
        <v>142</v>
      </c>
      <c r="CE8" s="9" t="s">
        <v>143</v>
      </c>
      <c r="CF8" s="9" t="s">
        <v>144</v>
      </c>
      <c r="CG8" s="9" t="s">
        <v>145</v>
      </c>
      <c r="CH8" s="9" t="s">
        <v>146</v>
      </c>
      <c r="CI8" s="9" t="s">
        <v>147</v>
      </c>
      <c r="CJ8" s="9" t="s">
        <v>148</v>
      </c>
      <c r="CK8" s="9" t="s">
        <v>149</v>
      </c>
      <c r="CL8" s="9" t="s">
        <v>150</v>
      </c>
      <c r="CM8" s="9" t="s">
        <v>151</v>
      </c>
    </row>
    <row r="9" spans="1:91" x14ac:dyDescent="0.3">
      <c r="A9" s="7" t="s">
        <v>268</v>
      </c>
      <c r="B9" s="7">
        <f>'Income by type'!C9/GDP!C8</f>
        <v>0.491395793499044</v>
      </c>
      <c r="C9" s="7">
        <f>'Income by type'!D9/GDP!D8</f>
        <v>0.51193058568329719</v>
      </c>
      <c r="D9" s="7">
        <f>'Income by type'!E9/GDP!E8</f>
        <v>0.51808785529715762</v>
      </c>
      <c r="E9" s="7">
        <f>'Income by type'!F9/GDP!F8</f>
        <v>0.52605042016806725</v>
      </c>
      <c r="F9" s="7">
        <f>'Income by type'!G9/GDP!G8</f>
        <v>0.52097902097902093</v>
      </c>
      <c r="G9" s="7">
        <f>'Income by type'!H9/GDP!H8</f>
        <v>0.51796407185628746</v>
      </c>
      <c r="H9" s="7">
        <f>'Income by type'!I9/GDP!I8</f>
        <v>0.50808625336927227</v>
      </c>
      <c r="I9" s="7">
        <f>'Income by type'!J9/GDP!J8</f>
        <v>0.51061320754716977</v>
      </c>
      <c r="J9" s="7">
        <f>'Income by type'!K9/GDP!K8</f>
        <v>0.51935483870967736</v>
      </c>
      <c r="K9" s="7">
        <f>'Income by type'!L9/GDP!L8</f>
        <v>0.5194508009153318</v>
      </c>
      <c r="L9" s="7">
        <f>'Income by type'!M9/GDP!M8</f>
        <v>0.52034261241970015</v>
      </c>
      <c r="M9" s="7">
        <f>'Income by type'!N9/GDP!N8</f>
        <v>0.51214771622934885</v>
      </c>
      <c r="N9" s="7">
        <f>'Income by type'!O9/GDP!O8</f>
        <v>0.51198762567672074</v>
      </c>
      <c r="O9" s="7">
        <f>'Income by type'!P9/GDP!P8</f>
        <v>0.53012048192771088</v>
      </c>
      <c r="P9" s="7">
        <f>'Income by type'!Q9/GDP!Q8</f>
        <v>0.55489906450024618</v>
      </c>
      <c r="Q9" s="7">
        <f>'Income by type'!R9/GDP!R8</f>
        <v>0.5539215686274509</v>
      </c>
      <c r="R9" s="7">
        <f>'Income by type'!S9/GDP!S8</f>
        <v>0.55394736842105263</v>
      </c>
      <c r="S9" s="7">
        <f>'Income by type'!T9/GDP!T8</f>
        <v>0.53846153846153844</v>
      </c>
      <c r="T9" s="7">
        <f>'Income by type'!U9/GDP!U8</f>
        <v>0.53044871794871795</v>
      </c>
      <c r="U9" s="7">
        <f>'Income by type'!V9/GDP!V8</f>
        <v>0.52568306010928967</v>
      </c>
      <c r="V9" s="7">
        <f>'Income by type'!W9/GDP!W8</f>
        <v>0.52954128440366977</v>
      </c>
      <c r="W9" s="7">
        <f>'Income by type'!X9/GDP!X8</f>
        <v>0.52801867911941291</v>
      </c>
      <c r="X9" s="7">
        <f>'Income by type'!Y9/GDP!Y8</f>
        <v>0.53531277025079271</v>
      </c>
      <c r="Y9" s="7">
        <f>'Income by type'!Z9/GDP!Z8</f>
        <v>0.54750884835284508</v>
      </c>
      <c r="Z9" s="7">
        <f>'Income by type'!AA9/GDP!AA8</f>
        <v>0.55292908530318596</v>
      </c>
      <c r="AA9" s="7">
        <f>'Income by type'!AB9/GDP!AB8</f>
        <v>0.54827144686299611</v>
      </c>
      <c r="AB9" s="7">
        <f>'Income by type'!AC9/GDP!AC8</f>
        <v>0.54195064629847234</v>
      </c>
      <c r="AC9" s="7">
        <f>'Income by type'!AD9/GDP!AD8</f>
        <v>0.55473965287049409</v>
      </c>
      <c r="AD9" s="7">
        <f>'Income by type'!AE9/GDP!AE8</f>
        <v>0.55400843881856543</v>
      </c>
      <c r="AE9" s="7">
        <f>'Income by type'!AF9/GDP!AF8</f>
        <v>0.55008312551953453</v>
      </c>
      <c r="AF9" s="7">
        <f>'Income by type'!AG9/GDP!AG8</f>
        <v>0.54782442016484567</v>
      </c>
      <c r="AG9" s="7">
        <f>'Income by type'!AH9/GDP!AH8</f>
        <v>0.55549410029498525</v>
      </c>
      <c r="AH9" s="7">
        <f>'Income by type'!AI9/GDP!AI8</f>
        <v>0.55211668445393092</v>
      </c>
      <c r="AI9" s="7">
        <f>'Income by type'!AJ9/GDP!AJ8</f>
        <v>0.55009107468123863</v>
      </c>
      <c r="AJ9" s="7">
        <f>'Income by type'!AK9/GDP!AK8</f>
        <v>0.54964705882352938</v>
      </c>
      <c r="AK9" s="7">
        <f>'Income by type'!AL9/GDP!AL8</f>
        <v>0.54930606281957628</v>
      </c>
      <c r="AL9" s="7">
        <f>'Income by type'!AM9/GDP!AM8</f>
        <v>0.54614037451165298</v>
      </c>
      <c r="AM9" s="7">
        <f>'Income by type'!AN9/GDP!AN8</f>
        <v>0.55224981558888619</v>
      </c>
      <c r="AN9" s="7">
        <f>'Income by type'!AO9/GDP!AO8</f>
        <v>0.56023255813953488</v>
      </c>
      <c r="AO9" s="7">
        <f>'Income by type'!AP9/GDP!AP8</f>
        <v>0.56426065695758465</v>
      </c>
      <c r="AP9" s="7">
        <f>'Income by type'!AQ9/GDP!AQ8</f>
        <v>0.57439072327044027</v>
      </c>
      <c r="AQ9" s="7">
        <f>'Income by type'!AR9/GDP!AR8</f>
        <v>0.58073232087953042</v>
      </c>
      <c r="AR9" s="7">
        <f>'Income by type'!AS9/GDP!AS8</f>
        <v>0.57086445188428192</v>
      </c>
      <c r="AS9" s="7">
        <f>'Income by type'!AT9/GDP!AT8</f>
        <v>0.57173012274255341</v>
      </c>
      <c r="AT9" s="7">
        <f>'Income by type'!AU9/GDP!AU8</f>
        <v>0.57015574575557737</v>
      </c>
      <c r="AU9" s="7">
        <f>'Income by type'!AV9/GDP!AV8</f>
        <v>0.57448873932177069</v>
      </c>
      <c r="AV9" s="7">
        <f>'Income by type'!AW9/GDP!AW8</f>
        <v>0.56216986171286132</v>
      </c>
      <c r="AW9" s="7">
        <f>'Income by type'!AX9/GDP!AX8</f>
        <v>0.55957083377815731</v>
      </c>
      <c r="AX9" s="7">
        <f>'Income by type'!AY9/GDP!AY8</f>
        <v>0.55999615717167828</v>
      </c>
      <c r="AY9" s="7">
        <f>'Income by type'!AZ9/GDP!AZ8</f>
        <v>0.55995917673073647</v>
      </c>
      <c r="AZ9" s="7">
        <f>'Income by type'!BA9/GDP!BA8</f>
        <v>0.56225021885585957</v>
      </c>
      <c r="BA9" s="7">
        <f>'Income by type'!BB9/GDP!BB8</f>
        <v>0.56773877436740983</v>
      </c>
      <c r="BB9" s="7">
        <f>'Income by type'!BC9/GDP!BC8</f>
        <v>0.55893358278765204</v>
      </c>
      <c r="BC9" s="7">
        <f>'Income by type'!BD9/GDP!BD8</f>
        <v>0.56612237574017577</v>
      </c>
      <c r="BD9" s="7">
        <f>'Income by type'!BE9/GDP!BE8</f>
        <v>0.55379746835443033</v>
      </c>
      <c r="BE9" s="7">
        <f>'Income by type'!BF9/GDP!BF8</f>
        <v>0.5488161283931049</v>
      </c>
      <c r="BF9" s="7">
        <f>'Income by type'!BG9/GDP!BG8</f>
        <v>0.55019589767227473</v>
      </c>
      <c r="BG9" s="7">
        <f>'Income by type'!BH9/GDP!BH8</f>
        <v>0.55509214778583271</v>
      </c>
      <c r="BH9" s="7">
        <f>'Income by type'!BI9/GDP!BI8</f>
        <v>0.56071840500906245</v>
      </c>
      <c r="BI9" s="7">
        <f>'Income by type'!BJ9/GDP!BJ8</f>
        <v>0.56298220151248957</v>
      </c>
      <c r="BJ9" s="7">
        <f>'Income by type'!BK9/GDP!BK8</f>
        <v>0.55650879183210433</v>
      </c>
      <c r="BK9" s="7">
        <f>'Income by type'!BL9/GDP!BL8</f>
        <v>0.56017843068202777</v>
      </c>
      <c r="BL9" s="7">
        <f>'Income by type'!BM9/GDP!BM8</f>
        <v>0.56031892953995543</v>
      </c>
      <c r="BM9" s="7">
        <f>'Income by type'!BN9/GDP!BN8</f>
        <v>0.5625814763124396</v>
      </c>
      <c r="BN9" s="7">
        <f>'Income by type'!BO9/GDP!BO8</f>
        <v>0.55657131192954834</v>
      </c>
      <c r="BO9" s="7">
        <f>'Income by type'!BP9/GDP!BP8</f>
        <v>0.54975848062355914</v>
      </c>
      <c r="BP9" s="7">
        <f>'Income by type'!BQ9/GDP!BQ8</f>
        <v>0.54951110645705992</v>
      </c>
      <c r="BQ9" s="7">
        <f>'Income by type'!BR9/GDP!BR8</f>
        <v>0.54711325265387512</v>
      </c>
      <c r="BR9" s="7">
        <f>'Income by type'!BS9/GDP!BS8</f>
        <v>0.54896474538332396</v>
      </c>
      <c r="BS9" s="7">
        <f>'Income by type'!BT9/GDP!BT8</f>
        <v>0.55955113210045471</v>
      </c>
      <c r="BT9" s="7">
        <f>'Income by type'!BU9/GDP!BU8</f>
        <v>0.56099764295430232</v>
      </c>
      <c r="BU9" s="7">
        <f>'Income by type'!BV9/GDP!BV8</f>
        <v>0.57041834515181966</v>
      </c>
      <c r="BV9" s="7">
        <f>'Income by type'!BW9/GDP!BW8</f>
        <v>0.57070630705551051</v>
      </c>
      <c r="BW9" s="7">
        <f>'Income by type'!BX9/GDP!BX8</f>
        <v>0.5610255659997806</v>
      </c>
      <c r="BX9" s="7">
        <f>'Income by type'!BY9/GDP!BY8</f>
        <v>0.55454608926358417</v>
      </c>
      <c r="BY9" s="7">
        <f>'Income by type'!BZ9/GDP!BZ8</f>
        <v>0.5502100100706584</v>
      </c>
      <c r="BZ9" s="7">
        <f>'Income by type'!CA9/GDP!CA8</f>
        <v>0.54205851218876089</v>
      </c>
      <c r="CA9" s="7">
        <f>'Income by type'!CB9/GDP!CB8</f>
        <v>0.54144890188641004</v>
      </c>
      <c r="CB9" s="7">
        <f>'Income by type'!CC9/GDP!CC8</f>
        <v>0.54518091046851969</v>
      </c>
      <c r="CC9" s="7">
        <f>'Income by type'!CD9/GDP!CD8</f>
        <v>0.54761840030449682</v>
      </c>
      <c r="CD9" s="7">
        <f>'Income by type'!CE9/GDP!CE8</f>
        <v>0.53696129117095426</v>
      </c>
      <c r="CE9" s="7">
        <f>'Income by type'!CF9/GDP!CF8</f>
        <v>0.52860506533440943</v>
      </c>
      <c r="CF9" s="7">
        <f>'Income by type'!CG9/GDP!CG8</f>
        <v>0.52924864565774066</v>
      </c>
      <c r="CG9" s="7">
        <f>'Income by type'!CH9/GDP!CH8</f>
        <v>0.52890658763968645</v>
      </c>
      <c r="CH9" s="7">
        <f>'Income by type'!CI9/GDP!CI8</f>
        <v>0.52631829799403029</v>
      </c>
      <c r="CI9" s="7">
        <f>'Income by type'!CJ9/GDP!CJ8</f>
        <v>0.5276967930029155</v>
      </c>
      <c r="CJ9" s="7">
        <f>'Income by type'!CK9/GDP!CK8</f>
        <v>0.53214301391510477</v>
      </c>
      <c r="CK9" s="7">
        <f>'Income by type'!CL9/GDP!CL8</f>
        <v>0.53220945765428795</v>
      </c>
      <c r="CL9" s="7">
        <f>'Income by type'!CM9/GDP!CM8</f>
        <v>0.53339754295726305</v>
      </c>
      <c r="CM9" s="7">
        <f>'Income by type'!CN9/GDP!CN8</f>
        <v>0.53102010670450239</v>
      </c>
    </row>
    <row r="10" spans="1:91" x14ac:dyDescent="0.3">
      <c r="A10" s="8" t="s">
        <v>486</v>
      </c>
      <c r="B10" s="8">
        <f>'Income by type'!C9/(GDP!C8-('Income by type'!C26-'Income by type'!C27))</f>
        <v>0.52556237218813906</v>
      </c>
      <c r="C10" s="8">
        <f>'Income by type'!D9/(GDP!D8-('Income by type'!D26-'Income by type'!D27))</f>
        <v>0.55334114888628372</v>
      </c>
      <c r="D10" s="8">
        <f>'Income by type'!E9/(GDP!E8-('Income by type'!E26-'Income by type'!E27))</f>
        <v>0.56638418079096042</v>
      </c>
      <c r="E10" s="8">
        <f>'Income by type'!F9/(GDP!F8-('Income by type'!F26-'Income by type'!F27))</f>
        <v>0.59056603773584904</v>
      </c>
      <c r="F10" s="8">
        <f>'Income by type'!G9/(GDP!G8-('Income by type'!G26-'Income by type'!G27))</f>
        <v>0.59009900990099007</v>
      </c>
      <c r="G10" s="8">
        <f>'Income by type'!H9/(GDP!H8-('Income by type'!H26-'Income by type'!H27))</f>
        <v>0.57956448911222791</v>
      </c>
      <c r="H10" s="8">
        <f>'Income by type'!I9/(GDP!I8-('Income by type'!I26-'Income by type'!I27))</f>
        <v>0.56437125748503003</v>
      </c>
      <c r="I10" s="8">
        <f>'Income by type'!J9/(GDP!J8-('Income by type'!J26-'Income by type'!J27))</f>
        <v>0.56527415143603132</v>
      </c>
      <c r="J10" s="8">
        <f>'Income by type'!K9/(GDP!K8-('Income by type'!K26-'Income by type'!K27))</f>
        <v>0.57227488151658756</v>
      </c>
      <c r="K10" s="8">
        <f>'Income by type'!L9/(GDP!L8-('Income by type'!L26-'Income by type'!L27))</f>
        <v>0.57468354430379742</v>
      </c>
      <c r="L10" s="8">
        <f>'Income by type'!M9/(GDP!M8-('Income by type'!M26-'Income by type'!M27))</f>
        <v>0.57109283196239713</v>
      </c>
      <c r="M10" s="8">
        <f>'Income by type'!N9/(GDP!N8-('Income by type'!N26-'Income by type'!N27))</f>
        <v>0.56183368869936035</v>
      </c>
      <c r="N10" s="8">
        <f>'Income by type'!O9/(GDP!O8-('Income by type'!O26-'Income by type'!O27))</f>
        <v>0.55770850884582979</v>
      </c>
      <c r="O10" s="8">
        <f>'Income by type'!P9/(GDP!P8-('Income by type'!P26-'Income by type'!P27))</f>
        <v>0.56774193548387097</v>
      </c>
      <c r="P10" s="8">
        <f>'Income by type'!Q9/(GDP!Q8-('Income by type'!Q26-'Income by type'!Q27))</f>
        <v>0.58912702561421859</v>
      </c>
      <c r="Q10" s="8">
        <f>'Income by type'!R9/(GDP!R8-('Income by type'!R26-'Income by type'!R27))</f>
        <v>0.58715162966461965</v>
      </c>
      <c r="R10" s="8">
        <f>'Income by type'!S9/(GDP!S8-('Income by type'!S26-'Income by type'!S27))</f>
        <v>0.59018691588785044</v>
      </c>
      <c r="S10" s="8">
        <f>'Income by type'!T9/(GDP!T8-('Income by type'!T26-'Income by type'!T27))</f>
        <v>0.57755775577557755</v>
      </c>
      <c r="T10" s="8">
        <f>'Income by type'!U9/(GDP!U8-('Income by type'!U26-'Income by type'!U27))</f>
        <v>0.57093574816731363</v>
      </c>
      <c r="U10" s="8">
        <f>'Income by type'!V9/(GDP!V8-('Income by type'!V26-'Income by type'!V27))</f>
        <v>0.56521739130434789</v>
      </c>
      <c r="V10" s="8">
        <f>'Income by type'!W9/(GDP!W8-('Income by type'!W26-'Income by type'!W27))</f>
        <v>0.57239190797302664</v>
      </c>
      <c r="W10" s="8">
        <f>'Income by type'!X9/(GDP!X8-('Income by type'!X26-'Income by type'!X27))</f>
        <v>0.57024495677233433</v>
      </c>
      <c r="X10" s="8">
        <f>'Income by type'!Y9/(GDP!Y8-('Income by type'!Y26-'Income by type'!Y27))</f>
        <v>0.57456683168316836</v>
      </c>
      <c r="Y10" s="8">
        <f>'Income by type'!Z9/(GDP!Z8-('Income by type'!Z26-'Income by type'!Z27))</f>
        <v>0.58973607038123166</v>
      </c>
      <c r="Z10" s="8">
        <f>'Income by type'!AA9/(GDP!AA8-('Income by type'!AA26-'Income by type'!AA27))</f>
        <v>0.59678313921242376</v>
      </c>
      <c r="AA10" s="8">
        <f>'Income by type'!AB9/(GDP!AB8-('Income by type'!AB26-'Income by type'!AB27))</f>
        <v>0.59159988947222997</v>
      </c>
      <c r="AB10" s="8">
        <f>'Income by type'!AC9/(GDP!AC8-('Income by type'!AC26-'Income by type'!AC27))</f>
        <v>0.58498224251648911</v>
      </c>
      <c r="AC10" s="8">
        <f>'Income by type'!AD9/(GDP!AD8-('Income by type'!AD26-'Income by type'!AD27))</f>
        <v>0.59942293820629966</v>
      </c>
      <c r="AD10" s="8">
        <f>'Income by type'!AE9/(GDP!AE8-('Income by type'!AE26-'Income by type'!AE27))</f>
        <v>0.59885974914481188</v>
      </c>
      <c r="AE10" s="8">
        <f>'Income by type'!AF9/(GDP!AF8-('Income by type'!AF26-'Income by type'!AF27))</f>
        <v>0.59496516071027195</v>
      </c>
      <c r="AF10" s="8">
        <f>'Income by type'!AG9/(GDP!AG8-('Income by type'!AG26-'Income by type'!AG27))</f>
        <v>0.59331534149885823</v>
      </c>
      <c r="AG10" s="8">
        <f>'Income by type'!AH9/(GDP!AH8-('Income by type'!AH26-'Income by type'!AH27))</f>
        <v>0.60380761523046089</v>
      </c>
      <c r="AH10" s="8">
        <f>'Income by type'!AI9/(GDP!AI8-('Income by type'!AI26-'Income by type'!AI27))</f>
        <v>0.60015467904098985</v>
      </c>
      <c r="AI10" s="8">
        <f>'Income by type'!AJ9/(GDP!AJ8-('Income by type'!AJ26-'Income by type'!AJ27))</f>
        <v>0.59769701331414182</v>
      </c>
      <c r="AJ10" s="8">
        <f>'Income by type'!AK9/(GDP!AK8-('Income by type'!AK26-'Income by type'!AK27))</f>
        <v>0.59764625618284151</v>
      </c>
      <c r="AK10" s="8">
        <f>'Income by type'!AL9/(GDP!AL8-('Income by type'!AL26-'Income by type'!AL27))</f>
        <v>0.59692014605492938</v>
      </c>
      <c r="AL10" s="8">
        <f>'Income by type'!AM9/(GDP!AM8-('Income by type'!AM26-'Income by type'!AM27))</f>
        <v>0.59217061057551856</v>
      </c>
      <c r="AM10" s="8">
        <f>'Income by type'!AN9/(GDP!AN8-('Income by type'!AN26-'Income by type'!AN27))</f>
        <v>0.59567696591963926</v>
      </c>
      <c r="AN10" s="8">
        <f>'Income by type'!AO9/(GDP!AO8-('Income by type'!AO26-'Income by type'!AO27))</f>
        <v>0.60535243120995108</v>
      </c>
      <c r="AO10" s="8">
        <f>'Income by type'!AP9/(GDP!AP8-('Income by type'!AP26-'Income by type'!AP27))</f>
        <v>0.61116868163500282</v>
      </c>
      <c r="AP10" s="8">
        <f>'Income by type'!AQ9/(GDP!AQ8-('Income by type'!AQ26-'Income by type'!AQ27))</f>
        <v>0.62300149221914303</v>
      </c>
      <c r="AQ10" s="8">
        <f>'Income by type'!AR9/(GDP!AR8-('Income by type'!AR26-'Income by type'!AR27))</f>
        <v>0.63170163170163174</v>
      </c>
      <c r="AR10" s="8">
        <f>'Income by type'!AS9/(GDP!AS8-('Income by type'!AS26-'Income by type'!AS27))</f>
        <v>0.62201852025067805</v>
      </c>
      <c r="AS10" s="8">
        <f>'Income by type'!AT9/(GDP!AT8-('Income by type'!AT26-'Income by type'!AT27))</f>
        <v>0.62090337918152483</v>
      </c>
      <c r="AT10" s="8">
        <f>'Income by type'!AU9/(GDP!AU8-('Income by type'!AU26-'Income by type'!AU27))</f>
        <v>0.61877569666514387</v>
      </c>
      <c r="AU10" s="8">
        <f>'Income by type'!AV9/(GDP!AV8-('Income by type'!AV26-'Income by type'!AV27))</f>
        <v>0.62355998876088781</v>
      </c>
      <c r="AV10" s="8">
        <f>'Income by type'!AW9/(GDP!AW8-('Income by type'!AW26-'Income by type'!AW27))</f>
        <v>0.60948458915127723</v>
      </c>
      <c r="AW10" s="8">
        <f>'Income by type'!AX9/(GDP!AX8-('Income by type'!AX26-'Income by type'!AX27))</f>
        <v>0.6052190982044916</v>
      </c>
      <c r="AX10" s="8">
        <f>'Income by type'!AY9/(GDP!AY8-('Income by type'!AY26-'Income by type'!AY27))</f>
        <v>0.60429193448061358</v>
      </c>
      <c r="AY10" s="8">
        <f>'Income by type'!AZ9/(GDP!AZ8-('Income by type'!AZ26-'Income by type'!AZ27))</f>
        <v>0.60138838143953233</v>
      </c>
      <c r="AZ10" s="8">
        <f>'Income by type'!BA9/(GDP!BA8-('Income by type'!BA26-'Income by type'!BA27))</f>
        <v>0.60153927597019174</v>
      </c>
      <c r="BA10" s="8">
        <f>'Income by type'!BB9/(GDP!BB8-('Income by type'!BB26-'Income by type'!BB27))</f>
        <v>0.60829458527073643</v>
      </c>
      <c r="BB10" s="8">
        <f>'Income by type'!BC9/(GDP!BC8-('Income by type'!BC26-'Income by type'!BC27))</f>
        <v>0.60092527406215424</v>
      </c>
      <c r="BC10" s="8">
        <f>'Income by type'!BD9/(GDP!BD8-('Income by type'!BD26-'Income by type'!BD27))</f>
        <v>0.60713942076397576</v>
      </c>
      <c r="BD10" s="8">
        <f>'Income by type'!BE9/(GDP!BE8-('Income by type'!BE26-'Income by type'!BE27))</f>
        <v>0.59330778301886788</v>
      </c>
      <c r="BE10" s="8">
        <f>'Income by type'!BF9/(GDP!BF8-('Income by type'!BF26-'Income by type'!BF27))</f>
        <v>0.58794343177054309</v>
      </c>
      <c r="BF10" s="8">
        <f>'Income by type'!BG9/(GDP!BG8-('Income by type'!BG26-'Income by type'!BG27))</f>
        <v>0.58912222688349825</v>
      </c>
      <c r="BG10" s="8">
        <f>'Income by type'!BH9/(GDP!BH8-('Income by type'!BH26-'Income by type'!BH27))</f>
        <v>0.59379598701268355</v>
      </c>
      <c r="BH10" s="8">
        <f>'Income by type'!BI9/(GDP!BI8-('Income by type'!BI26-'Income by type'!BI27))</f>
        <v>0.59991185544292647</v>
      </c>
      <c r="BI10" s="8">
        <f>'Income by type'!BJ9/(GDP!BJ8-('Income by type'!BJ26-'Income by type'!BJ27))</f>
        <v>0.6026904362759129</v>
      </c>
      <c r="BJ10" s="8">
        <f>'Income by type'!BK9/(GDP!BK8-('Income by type'!BK26-'Income by type'!BK27))</f>
        <v>0.59573822128612353</v>
      </c>
      <c r="BK10" s="8">
        <f>'Income by type'!BL9/(GDP!BL8-('Income by type'!BL26-'Income by type'!BL27))</f>
        <v>0.60024078632908662</v>
      </c>
      <c r="BL10" s="8">
        <f>'Income by type'!BM9/(GDP!BM8-('Income by type'!BM26-'Income by type'!BM27))</f>
        <v>0.60233918128654973</v>
      </c>
      <c r="BM10" s="8">
        <f>'Income by type'!BN9/(GDP!BN8-('Income by type'!BN26-'Income by type'!BN27))</f>
        <v>0.60461513103675624</v>
      </c>
      <c r="BN10" s="8">
        <f>'Income by type'!BO9/(GDP!BO8-('Income by type'!BO26-'Income by type'!BO27))</f>
        <v>0.59718093926973492</v>
      </c>
      <c r="BO10" s="8">
        <f>'Income by type'!BP9/(GDP!BP8-('Income by type'!BP26-'Income by type'!BP27))</f>
        <v>0.59136467635987888</v>
      </c>
      <c r="BP10" s="8">
        <f>'Income by type'!BQ9/(GDP!BQ8-('Income by type'!BQ26-'Income by type'!BQ27))</f>
        <v>0.58990248152207525</v>
      </c>
      <c r="BQ10" s="8">
        <f>'Income by type'!BR9/(GDP!BR8-('Income by type'!BR26-'Income by type'!BR27))</f>
        <v>0.58676851544337427</v>
      </c>
      <c r="BR10" s="8">
        <f>'Income by type'!BS9/(GDP!BS8-('Income by type'!BS26-'Income by type'!BS27))</f>
        <v>0.58861471536788423</v>
      </c>
      <c r="BS10" s="8">
        <f>'Income by type'!BT9/(GDP!BT8-('Income by type'!BT26-'Income by type'!BT27))</f>
        <v>0.5994420605931654</v>
      </c>
      <c r="BT10" s="8">
        <f>'Income by type'!BU9/(GDP!BU8-('Income by type'!BU26-'Income by type'!BU27))</f>
        <v>0.60015773746709167</v>
      </c>
      <c r="BU10" s="8">
        <f>'Income by type'!BV9/(GDP!BV8-('Income by type'!BV26-'Income by type'!BV27))</f>
        <v>0.60984410031805625</v>
      </c>
      <c r="BV10" s="8">
        <f>'Income by type'!BW9/(GDP!BW8-('Income by type'!BW26-'Income by type'!BW27))</f>
        <v>0.6092224194980228</v>
      </c>
      <c r="BW10" s="8">
        <f>'Income by type'!BX9/(GDP!BX8-('Income by type'!BX26-'Income by type'!BX27))</f>
        <v>0.60048151265438754</v>
      </c>
      <c r="BX10" s="8">
        <f>'Income by type'!BY9/(GDP!BY8-('Income by type'!BY26-'Income by type'!BY27))</f>
        <v>0.59374678789351221</v>
      </c>
      <c r="BY10" s="8">
        <f>'Income by type'!BZ9/(GDP!BZ8-('Income by type'!BZ26-'Income by type'!BZ27))</f>
        <v>0.58989641853932584</v>
      </c>
      <c r="BZ10" s="8">
        <f>'Income by type'!CA9/(GDP!CA8-('Income by type'!CA26-'Income by type'!CA27))</f>
        <v>0.58136913723457639</v>
      </c>
      <c r="CA10" s="8">
        <f>'Income by type'!CB9/(GDP!CB8-('Income by type'!CB26-'Income by type'!CB27))</f>
        <v>0.58122945660535696</v>
      </c>
      <c r="CB10" s="8">
        <f>'Income by type'!CC9/(GDP!CC8-('Income by type'!CC26-'Income by type'!CC27))</f>
        <v>0.58493507650504473</v>
      </c>
      <c r="CC10" s="8">
        <f>'Income by type'!CD9/(GDP!CD8-('Income by type'!CD26-'Income by type'!CD27))</f>
        <v>0.58742900471722193</v>
      </c>
      <c r="CD10" s="8">
        <f>'Income by type'!CE9/(GDP!CE8-('Income by type'!CE26-'Income by type'!CE27))</f>
        <v>0.57553930150440646</v>
      </c>
      <c r="CE10" s="8">
        <f>'Income by type'!CF9/(GDP!CF8-('Income by type'!CF26-'Income by type'!CF27))</f>
        <v>0.56667953778387958</v>
      </c>
      <c r="CF10" s="8">
        <f>'Income by type'!CG9/(GDP!CG8-('Income by type'!CG26-'Income by type'!CG27))</f>
        <v>0.56734648835428891</v>
      </c>
      <c r="CG10" s="8">
        <f>'Income by type'!CH9/(GDP!CH8-('Income by type'!CH26-'Income by type'!CH27))</f>
        <v>0.56662191032416387</v>
      </c>
      <c r="CH10" s="8">
        <f>'Income by type'!CI9/(GDP!CI8-('Income by type'!CI26-'Income by type'!CI27))</f>
        <v>0.56427289392497393</v>
      </c>
      <c r="CI10" s="8">
        <f>'Income by type'!CJ9/(GDP!CJ8-('Income by type'!CJ26-'Income by type'!CJ27))</f>
        <v>0.56588108610795007</v>
      </c>
      <c r="CJ10" s="8">
        <f>'Income by type'!CK9/(GDP!CK8-('Income by type'!CK26-'Income by type'!CK27))</f>
        <v>0.57031461334901501</v>
      </c>
      <c r="CK10" s="8">
        <f>'Income by type'!CL9/(GDP!CL8-('Income by type'!CL26-'Income by type'!CL27))</f>
        <v>0.57033325698579929</v>
      </c>
      <c r="CL10" s="8">
        <f>'Income by type'!CM9/(GDP!CM8-('Income by type'!CM26-'Income by type'!CM27))</f>
        <v>0.57156346069389552</v>
      </c>
      <c r="CM10" s="8">
        <f>'Income by type'!CN9/(GDP!CN8-('Income by type'!CN26-'Income by type'!CN27))</f>
        <v>0.5691097131668299</v>
      </c>
    </row>
    <row r="11" spans="1:91" x14ac:dyDescent="0.3">
      <c r="A11" s="10" t="s">
        <v>487</v>
      </c>
      <c r="B11" s="10">
        <f>'Income by type'!C9/(GDP!C8-('Income by type'!C26-'Income by type'!C27)-'Income by type'!C16)</f>
        <v>0.61336515513126488</v>
      </c>
      <c r="C11" s="10">
        <f>'Income by type'!D9/(GDP!D8-('Income by type'!D26-'Income by type'!D27)-'Income by type'!D16)</f>
        <v>0.63440860215053774</v>
      </c>
      <c r="D11" s="10">
        <f>'Income by type'!E9/(GDP!E8-('Income by type'!E26-'Income by type'!E27)-'Income by type'!E16)</f>
        <v>0.64159999999999984</v>
      </c>
      <c r="E11" s="10">
        <f>'Income by type'!F9/(GDP!F8-('Income by type'!F26-'Income by type'!F27)-'Income by type'!F16)</f>
        <v>0.65208333333333335</v>
      </c>
      <c r="F11" s="10">
        <f>'Income by type'!G9/(GDP!G8-('Income by type'!G26-'Income by type'!G27)-'Income by type'!G16)</f>
        <v>0.65929203539823011</v>
      </c>
      <c r="G11" s="10">
        <f>'Income by type'!H9/(GDP!H8-('Income by type'!H26-'Income by type'!H27)-'Income by type'!H16)</f>
        <v>0.65654648956356743</v>
      </c>
      <c r="H11" s="10">
        <f>'Income by type'!I9/(GDP!I8-('Income by type'!I26-'Income by type'!I27)-'Income by type'!I16)</f>
        <v>0.6649029982363317</v>
      </c>
      <c r="I11" s="10">
        <f>'Income by type'!J9/(GDP!J8-('Income by type'!J26-'Income by type'!J27)-'Income by type'!J16)</f>
        <v>0.65407854984894265</v>
      </c>
      <c r="J11" s="10">
        <f>'Income by type'!K9/(GDP!K8-('Income by type'!K26-'Income by type'!K27)-'Income by type'!K16)</f>
        <v>0.67176634214186359</v>
      </c>
      <c r="K11" s="10">
        <f>'Income by type'!L9/(GDP!L8-('Income by type'!L26-'Income by type'!L27)-'Income by type'!L16)</f>
        <v>0.66374269005847941</v>
      </c>
      <c r="L11" s="10">
        <f>'Income by type'!M9/(GDP!M8-('Income by type'!M26-'Income by type'!M27)-'Income by type'!M16)</f>
        <v>0.6567567567567566</v>
      </c>
      <c r="M11" s="10">
        <f>'Income by type'!N9/(GDP!N8-('Income by type'!N26-'Income by type'!N27)-'Income by type'!N16)</f>
        <v>0.64583333333333326</v>
      </c>
      <c r="N11" s="10">
        <f>'Income by type'!O9/(GDP!O8-('Income by type'!O26-'Income by type'!O27)-'Income by type'!O16)</f>
        <v>0.64901960784313717</v>
      </c>
      <c r="O11" s="10">
        <f>'Income by type'!P9/(GDP!P8-('Income by type'!P26-'Income by type'!P27)-'Income by type'!P16)</f>
        <v>0.66818526955201218</v>
      </c>
      <c r="P11" s="10">
        <f>'Income by type'!Q9/(GDP!Q8-('Income by type'!Q26-'Income by type'!Q27)-'Income by type'!Q16)</f>
        <v>0.6909871244635194</v>
      </c>
      <c r="Q11" s="10">
        <f>'Income by type'!R9/(GDP!R8-('Income by type'!R26-'Income by type'!R27)-'Income by type'!R16)</f>
        <v>0.68146929824561397</v>
      </c>
      <c r="R11" s="10">
        <f>'Income by type'!S9/(GDP!S8-('Income by type'!S26-'Income by type'!S27)-'Income by type'!S16)</f>
        <v>0.68941048034934505</v>
      </c>
      <c r="S11" s="10">
        <f>'Income by type'!T9/(GDP!T8-('Income by type'!T26-'Income by type'!T27)-'Income by type'!T16)</f>
        <v>0.69444444444444453</v>
      </c>
      <c r="T11" s="10">
        <f>'Income by type'!U9/(GDP!U8-('Income by type'!U26-'Income by type'!U27)-'Income by type'!U16)</f>
        <v>0.67105930055752672</v>
      </c>
      <c r="U11" s="10">
        <f>'Income by type'!V9/(GDP!V8-('Income by type'!V26-'Income by type'!V27)-'Income by type'!V16)</f>
        <v>0.66805555555555562</v>
      </c>
      <c r="V11" s="10">
        <f>'Income by type'!W9/(GDP!W8-('Income by type'!W26-'Income by type'!W27)-'Income by type'!W16)</f>
        <v>0.66375344986200568</v>
      </c>
      <c r="W11" s="10">
        <f>'Income by type'!X9/(GDP!X8-('Income by type'!X26-'Income by type'!X27)-'Income by type'!X16)</f>
        <v>0.65930862140774671</v>
      </c>
      <c r="X11" s="10">
        <f>'Income by type'!Y9/(GDP!Y8-('Income by type'!Y26-'Income by type'!Y27)-'Income by type'!Y16)</f>
        <v>0.66179615110477552</v>
      </c>
      <c r="Y11" s="10">
        <f>'Income by type'!Z9/(GDP!Z8-('Income by type'!Z26-'Income by type'!Z27)-'Income by type'!Z16)</f>
        <v>0.67483221476510069</v>
      </c>
      <c r="Z11" s="10">
        <f>'Income by type'!AA9/(GDP!AA8-('Income by type'!AA26-'Income by type'!AA27)-'Income by type'!AA16)</f>
        <v>0.67545511613308229</v>
      </c>
      <c r="AA11" s="10">
        <f>'Income by type'!AB9/(GDP!AB8-('Income by type'!AB26-'Income by type'!AB27)-'Income by type'!AB16)</f>
        <v>0.66989987484355451</v>
      </c>
      <c r="AB11" s="10">
        <f>'Income by type'!AC9/(GDP!AC8-('Income by type'!AC26-'Income by type'!AC27)-'Income by type'!AC16)</f>
        <v>0.65904544155472999</v>
      </c>
      <c r="AC11" s="10">
        <f>'Income by type'!AD9/(GDP!AD8-('Income by type'!AD26-'Income by type'!AD27)-'Income by type'!AD16)</f>
        <v>0.67360172926236161</v>
      </c>
      <c r="AD11" s="10">
        <f>'Income by type'!AE9/(GDP!AE8-('Income by type'!AE26-'Income by type'!AE27)-'Income by type'!AE16)</f>
        <v>0.67212695162528802</v>
      </c>
      <c r="AE11" s="10">
        <f>'Income by type'!AF9/(GDP!AF8-('Income by type'!AF26-'Income by type'!AF27)-'Income by type'!AF16)</f>
        <v>0.67063592601976185</v>
      </c>
      <c r="AF11" s="10">
        <f>'Income by type'!AG9/(GDP!AG8-('Income by type'!AG26-'Income by type'!AG27)-'Income by type'!AG16)</f>
        <v>0.66249420491423272</v>
      </c>
      <c r="AG11" s="10">
        <f>'Income by type'!AH9/(GDP!AH8-('Income by type'!AH26-'Income by type'!AH27)-'Income by type'!AH16)</f>
        <v>0.67194469223907227</v>
      </c>
      <c r="AH11" s="10">
        <f>'Income by type'!AI9/(GDP!AI8-('Income by type'!AI26-'Income by type'!AI27)-'Income by type'!AI16)</f>
        <v>0.6689655172413792</v>
      </c>
      <c r="AI11" s="10">
        <f>'Income by type'!AJ9/(GDP!AJ8-('Income by type'!AJ26-'Income by type'!AJ27)-'Income by type'!AJ16)</f>
        <v>0.6636036755892929</v>
      </c>
      <c r="AJ11" s="10">
        <f>'Income by type'!AK9/(GDP!AK8-('Income by type'!AK26-'Income by type'!AK27)-'Income by type'!AK16)</f>
        <v>0.66125684091337988</v>
      </c>
      <c r="AK11" s="10">
        <f>'Income by type'!AL9/(GDP!AL8-('Income by type'!AL26-'Income by type'!AL27)-'Income by type'!AL16)</f>
        <v>0.65872459705676245</v>
      </c>
      <c r="AL11" s="10">
        <f>'Income by type'!AM9/(GDP!AM8-('Income by type'!AM26-'Income by type'!AM27)-'Income by type'!AM16)</f>
        <v>0.65292317603478833</v>
      </c>
      <c r="AM11" s="10">
        <f>'Income by type'!AN9/(GDP!AN8-('Income by type'!AN26-'Income by type'!AN27)-'Income by type'!AN16)</f>
        <v>0.65461964441853682</v>
      </c>
      <c r="AN11" s="10">
        <f>'Income by type'!AO9/(GDP!AO8-('Income by type'!AO26-'Income by type'!AO27)-'Income by type'!AO16)</f>
        <v>0.66327092511013219</v>
      </c>
      <c r="AO11" s="10">
        <f>'Income by type'!AP9/(GDP!AP8-('Income by type'!AP26-'Income by type'!AP27)-'Income by type'!AP16)</f>
        <v>0.66792500314584113</v>
      </c>
      <c r="AP11" s="10">
        <f>'Income by type'!AQ9/(GDP!AQ8-('Income by type'!AQ26-'Income by type'!AQ27)-'Income by type'!AQ16)</f>
        <v>0.67870413376683691</v>
      </c>
      <c r="AQ11" s="10">
        <f>'Income by type'!AR9/(GDP!AR8-('Income by type'!AR26-'Income by type'!AR27)-'Income by type'!AR16)</f>
        <v>0.68577401254263393</v>
      </c>
      <c r="AR11" s="10">
        <f>'Income by type'!AS9/(GDP!AS8-('Income by type'!AS26-'Income by type'!AS27)-'Income by type'!AS16)</f>
        <v>0.67498984977669496</v>
      </c>
      <c r="AS11" s="10">
        <f>'Income by type'!AT9/(GDP!AT8-('Income by type'!AT26-'Income by type'!AT27)-'Income by type'!AT16)</f>
        <v>0.67544102706197462</v>
      </c>
      <c r="AT11" s="10">
        <f>'Income by type'!AU9/(GDP!AU8-('Income by type'!AU26-'Income by type'!AU27)-'Income by type'!AU16)</f>
        <v>0.67674244316762422</v>
      </c>
      <c r="AU11" s="10">
        <f>'Income by type'!AV9/(GDP!AV8-('Income by type'!AV26-'Income by type'!AV27)-'Income by type'!AV16)</f>
        <v>0.67691017233490924</v>
      </c>
      <c r="AV11" s="10">
        <f>'Income by type'!AW9/(GDP!AW8-('Income by type'!AW26-'Income by type'!AW27)-'Income by type'!AW16)</f>
        <v>0.65965596490006262</v>
      </c>
      <c r="AW11" s="10">
        <f>'Income by type'!AX9/(GDP!AX8-('Income by type'!AX26-'Income by type'!AX27)-'Income by type'!AX16)</f>
        <v>0.65473736805945904</v>
      </c>
      <c r="AX11" s="10">
        <f>'Income by type'!AY9/(GDP!AY8-('Income by type'!AY26-'Income by type'!AY27)-'Income by type'!AY16)</f>
        <v>0.65321902840813573</v>
      </c>
      <c r="AY11" s="10">
        <f>'Income by type'!AZ9/(GDP!AZ8-('Income by type'!AZ26-'Income by type'!AZ27)-'Income by type'!AZ16)</f>
        <v>0.65072148645977468</v>
      </c>
      <c r="AZ11" s="10">
        <f>'Income by type'!BA9/(GDP!BA8-('Income by type'!BA26-'Income by type'!BA27)-'Income by type'!BA16)</f>
        <v>0.64894785397355359</v>
      </c>
      <c r="BA11" s="10">
        <f>'Income by type'!BB9/(GDP!BB8-('Income by type'!BB26-'Income by type'!BB27)-'Income by type'!BB16)</f>
        <v>0.65012824623276688</v>
      </c>
      <c r="BB11" s="10">
        <f>'Income by type'!BC9/(GDP!BC8-('Income by type'!BC26-'Income by type'!BC27)-'Income by type'!BC16)</f>
        <v>0.63944777397260266</v>
      </c>
      <c r="BC11" s="10">
        <f>'Income by type'!BD9/(GDP!BD8-('Income by type'!BD26-'Income by type'!BD27)-'Income by type'!BD16)</f>
        <v>0.64241354735806155</v>
      </c>
      <c r="BD11" s="10">
        <f>'Income by type'!BE9/(GDP!BE8-('Income by type'!BE26-'Income by type'!BE27)-'Income by type'!BE16)</f>
        <v>0.62778800262033252</v>
      </c>
      <c r="BE11" s="10">
        <f>'Income by type'!BF9/(GDP!BF8-('Income by type'!BF26-'Income by type'!BF27)-'Income by type'!BF16)</f>
        <v>0.62583669895783323</v>
      </c>
      <c r="BF11" s="10">
        <f>'Income by type'!BG9/(GDP!BG8-('Income by type'!BG26-'Income by type'!BG27)-'Income by type'!BG16)</f>
        <v>0.62639063811922757</v>
      </c>
      <c r="BG11" s="10">
        <f>'Income by type'!BH9/(GDP!BH8-('Income by type'!BH26-'Income by type'!BH27)-'Income by type'!BH16)</f>
        <v>0.6316404114694627</v>
      </c>
      <c r="BH11" s="10">
        <f>'Income by type'!BI9/(GDP!BI8-('Income by type'!BI26-'Income by type'!BI27)-'Income by type'!BI16)</f>
        <v>0.64033870398682824</v>
      </c>
      <c r="BI11" s="10">
        <f>'Income by type'!BJ9/(GDP!BJ8-('Income by type'!BJ26-'Income by type'!BJ27)-'Income by type'!BJ16)</f>
        <v>0.6456558400315382</v>
      </c>
      <c r="BJ11" s="10">
        <f>'Income by type'!BK9/(GDP!BK8-('Income by type'!BK26-'Income by type'!BK27)-'Income by type'!BK16)</f>
        <v>0.6369649016027592</v>
      </c>
      <c r="BK11" s="10">
        <f>'Income by type'!BL9/(GDP!BL8-('Income by type'!BL26-'Income by type'!BL27)-'Income by type'!BL16)</f>
        <v>0.64091789942247546</v>
      </c>
      <c r="BL11" s="10">
        <f>'Income by type'!BM9/(GDP!BM8-('Income by type'!BM26-'Income by type'!BM27)-'Income by type'!BM16)</f>
        <v>0.64203710250637291</v>
      </c>
      <c r="BM11" s="10">
        <f>'Income by type'!BN9/(GDP!BN8-('Income by type'!BN26-'Income by type'!BN27)-'Income by type'!BN16)</f>
        <v>0.64731418084280368</v>
      </c>
      <c r="BN11" s="10">
        <f>'Income by type'!BO9/(GDP!BO8-('Income by type'!BO26-'Income by type'!BO27)-'Income by type'!BO16)</f>
        <v>0.64003554542101204</v>
      </c>
      <c r="BO11" s="10">
        <f>'Income by type'!BP9/(GDP!BP8-('Income by type'!BP26-'Income by type'!BP27)-'Income by type'!BP16)</f>
        <v>0.63410310387945368</v>
      </c>
      <c r="BP11" s="10">
        <f>'Income by type'!BQ9/(GDP!BQ8-('Income by type'!BQ26-'Income by type'!BQ27)-'Income by type'!BQ16)</f>
        <v>0.63268227989269687</v>
      </c>
      <c r="BQ11" s="10">
        <f>'Income by type'!BR9/(GDP!BR8-('Income by type'!BR26-'Income by type'!BR27)-'Income by type'!BR16)</f>
        <v>0.63245843893638043</v>
      </c>
      <c r="BR11" s="10">
        <f>'Income by type'!BS9/(GDP!BS8-('Income by type'!BS26-'Income by type'!BS27)-'Income by type'!BS16)</f>
        <v>0.63496858059818229</v>
      </c>
      <c r="BS11" s="10">
        <f>'Income by type'!BT9/(GDP!BT8-('Income by type'!BT26-'Income by type'!BT27)-'Income by type'!BT16)</f>
        <v>0.64851972632521271</v>
      </c>
      <c r="BT11" s="10">
        <f>'Income by type'!BU9/(GDP!BU8-('Income by type'!BU26-'Income by type'!BU27)-'Income by type'!BU16)</f>
        <v>0.65047737150700091</v>
      </c>
      <c r="BU11" s="10">
        <f>'Income by type'!BV9/(GDP!BV8-('Income by type'!BV26-'Income by type'!BV27)-'Income by type'!BV16)</f>
        <v>0.66187921589931642</v>
      </c>
      <c r="BV11" s="10">
        <f>'Income by type'!BW9/(GDP!BW8-('Income by type'!BW26-'Income by type'!BW27)-'Income by type'!BW16)</f>
        <v>0.66496729723182635</v>
      </c>
      <c r="BW11" s="10">
        <f>'Income by type'!BX9/(GDP!BX8-('Income by type'!BX26-'Income by type'!BX27)-'Income by type'!BX16)</f>
        <v>0.65635430038510911</v>
      </c>
      <c r="BX11" s="10">
        <f>'Income by type'!BY9/(GDP!BY8-('Income by type'!BY26-'Income by type'!BY27)-'Income by type'!BY16)</f>
        <v>0.64806013381201044</v>
      </c>
      <c r="BY11" s="10">
        <f>'Income by type'!BZ9/(GDP!BZ8-('Income by type'!BZ26-'Income by type'!BZ27)-'Income by type'!BZ16)</f>
        <v>0.64430488974113143</v>
      </c>
      <c r="BZ11" s="10">
        <f>'Income by type'!CA9/(GDP!CA8-('Income by type'!CA26-'Income by type'!CA27)-'Income by type'!CA16)</f>
        <v>0.63223913179626201</v>
      </c>
      <c r="CA11" s="10">
        <f>'Income by type'!CB9/(GDP!CB8-('Income by type'!CB26-'Income by type'!CB27)-'Income by type'!CB16)</f>
        <v>0.63284402893523417</v>
      </c>
      <c r="CB11" s="10">
        <f>'Income by type'!CC9/(GDP!CC8-('Income by type'!CC26-'Income by type'!CC27)-'Income by type'!CC16)</f>
        <v>0.6315397132024656</v>
      </c>
      <c r="CC11" s="10">
        <f>'Income by type'!CD9/(GDP!CD8-('Income by type'!CD26-'Income by type'!CD27)-'Income by type'!CD16)</f>
        <v>0.63168375827139589</v>
      </c>
      <c r="CD11" s="10">
        <f>'Income by type'!CE9/(GDP!CE8-('Income by type'!CE26-'Income by type'!CE27)-'Income by type'!CE16)</f>
        <v>0.61860643124247527</v>
      </c>
      <c r="CE11" s="10">
        <f>'Income by type'!CF9/(GDP!CF8-('Income by type'!CF26-'Income by type'!CF27)-'Income by type'!CF16)</f>
        <v>0.61547362943748496</v>
      </c>
      <c r="CF11" s="10">
        <f>'Income by type'!CG9/(GDP!CG8-('Income by type'!CG26-'Income by type'!CG27)-'Income by type'!CG16)</f>
        <v>0.61990564900223066</v>
      </c>
      <c r="CG11" s="10">
        <f>'Income by type'!CH9/(GDP!CH8-('Income by type'!CH26-'Income by type'!CH27)-'Income by type'!CH16)</f>
        <v>0.62205553457840779</v>
      </c>
      <c r="CH11" s="10">
        <f>'Income by type'!CI9/(GDP!CI8-('Income by type'!CI26-'Income by type'!CI27)-'Income by type'!CI16)</f>
        <v>0.61984381468254246</v>
      </c>
      <c r="CI11" s="10">
        <f>'Income by type'!CJ9/(GDP!CJ8-('Income by type'!CJ26-'Income by type'!CJ27)-'Income by type'!CJ16)</f>
        <v>0.62087414159993026</v>
      </c>
      <c r="CJ11" s="10">
        <f>'Income by type'!CK9/(GDP!CK8-('Income by type'!CK26-'Income by type'!CK27)-'Income by type'!CK16)</f>
        <v>0.62236568524270353</v>
      </c>
      <c r="CK11" s="10">
        <f>'Income by type'!CL9/(GDP!CL8-('Income by type'!CL26-'Income by type'!CL27)-'Income by type'!CL16)</f>
        <v>0.62095472029824872</v>
      </c>
      <c r="CL11" s="10">
        <f>'Income by type'!CM9/(GDP!CM8-('Income by type'!CM26-'Income by type'!CM27)-'Income by type'!CM16)</f>
        <v>0.62353124363688639</v>
      </c>
      <c r="CM11" s="10">
        <f>'Income by type'!CN9/(GDP!CN8-('Income by type'!CN26-'Income by type'!CN27)-'Income by type'!CN16)</f>
        <v>0.62044396502781873</v>
      </c>
    </row>
    <row r="25" spans="1:91" x14ac:dyDescent="0.3">
      <c r="A25" s="11" t="s">
        <v>272</v>
      </c>
    </row>
    <row r="27" spans="1:91" x14ac:dyDescent="0.3">
      <c r="A27" t="s">
        <v>355</v>
      </c>
      <c r="B27" s="12" t="s">
        <v>62</v>
      </c>
      <c r="C27" t="s">
        <v>63</v>
      </c>
      <c r="D27" t="s">
        <v>64</v>
      </c>
      <c r="E27" t="s">
        <v>65</v>
      </c>
      <c r="F27" t="s">
        <v>66</v>
      </c>
      <c r="G27" t="s">
        <v>67</v>
      </c>
      <c r="H27" t="s">
        <v>68</v>
      </c>
      <c r="I27" t="s">
        <v>69</v>
      </c>
      <c r="J27" t="s">
        <v>70</v>
      </c>
      <c r="K27" t="s">
        <v>71</v>
      </c>
      <c r="L27" t="s">
        <v>72</v>
      </c>
      <c r="M27" t="s">
        <v>73</v>
      </c>
      <c r="N27" t="s">
        <v>74</v>
      </c>
      <c r="O27" t="s">
        <v>75</v>
      </c>
      <c r="P27" t="s">
        <v>76</v>
      </c>
      <c r="Q27" t="s">
        <v>77</v>
      </c>
      <c r="R27" t="s">
        <v>78</v>
      </c>
      <c r="S27" t="s">
        <v>79</v>
      </c>
      <c r="T27" t="s">
        <v>80</v>
      </c>
      <c r="U27" t="s">
        <v>81</v>
      </c>
      <c r="V27" t="s">
        <v>82</v>
      </c>
      <c r="W27" t="s">
        <v>83</v>
      </c>
      <c r="X27" t="s">
        <v>84</v>
      </c>
      <c r="Y27" t="s">
        <v>85</v>
      </c>
      <c r="Z27" t="s">
        <v>86</v>
      </c>
      <c r="AA27" t="s">
        <v>87</v>
      </c>
      <c r="AB27" t="s">
        <v>88</v>
      </c>
      <c r="AC27" t="s">
        <v>89</v>
      </c>
      <c r="AD27" t="s">
        <v>90</v>
      </c>
      <c r="AE27" t="s">
        <v>91</v>
      </c>
      <c r="AF27" t="s">
        <v>92</v>
      </c>
      <c r="AG27" t="s">
        <v>93</v>
      </c>
      <c r="AH27" t="s">
        <v>94</v>
      </c>
      <c r="AI27" t="s">
        <v>95</v>
      </c>
      <c r="AJ27" t="s">
        <v>96</v>
      </c>
      <c r="AK27" t="s">
        <v>97</v>
      </c>
      <c r="AL27" t="s">
        <v>98</v>
      </c>
      <c r="AM27" t="s">
        <v>99</v>
      </c>
      <c r="AN27" t="s">
        <v>100</v>
      </c>
      <c r="AO27" t="s">
        <v>101</v>
      </c>
      <c r="AP27" t="s">
        <v>102</v>
      </c>
      <c r="AQ27" t="s">
        <v>103</v>
      </c>
      <c r="AR27" t="s">
        <v>104</v>
      </c>
      <c r="AS27" t="s">
        <v>105</v>
      </c>
      <c r="AT27" t="s">
        <v>106</v>
      </c>
      <c r="AU27" t="s">
        <v>107</v>
      </c>
      <c r="AV27" t="s">
        <v>108</v>
      </c>
      <c r="AW27" t="s">
        <v>109</v>
      </c>
      <c r="AX27" t="s">
        <v>110</v>
      </c>
      <c r="AY27" t="s">
        <v>111</v>
      </c>
      <c r="AZ27" t="s">
        <v>112</v>
      </c>
      <c r="BA27" t="s">
        <v>113</v>
      </c>
      <c r="BB27" t="s">
        <v>114</v>
      </c>
      <c r="BC27" t="s">
        <v>115</v>
      </c>
      <c r="BD27" t="s">
        <v>116</v>
      </c>
      <c r="BE27" t="s">
        <v>117</v>
      </c>
      <c r="BF27" t="s">
        <v>118</v>
      </c>
      <c r="BG27" t="s">
        <v>119</v>
      </c>
      <c r="BH27" t="s">
        <v>120</v>
      </c>
      <c r="BI27" t="s">
        <v>121</v>
      </c>
      <c r="BJ27" t="s">
        <v>122</v>
      </c>
      <c r="BK27" t="s">
        <v>123</v>
      </c>
      <c r="BL27" t="s">
        <v>124</v>
      </c>
      <c r="BM27" t="s">
        <v>125</v>
      </c>
      <c r="BN27" t="s">
        <v>126</v>
      </c>
      <c r="BO27" t="s">
        <v>127</v>
      </c>
      <c r="BP27" t="s">
        <v>128</v>
      </c>
      <c r="BQ27" t="s">
        <v>129</v>
      </c>
      <c r="BR27" t="s">
        <v>130</v>
      </c>
      <c r="BS27" t="s">
        <v>131</v>
      </c>
      <c r="BT27" t="s">
        <v>132</v>
      </c>
      <c r="BU27" t="s">
        <v>133</v>
      </c>
      <c r="BV27" t="s">
        <v>134</v>
      </c>
      <c r="BW27" t="s">
        <v>135</v>
      </c>
      <c r="BX27" t="s">
        <v>136</v>
      </c>
      <c r="BY27" t="s">
        <v>137</v>
      </c>
      <c r="BZ27" t="s">
        <v>138</v>
      </c>
      <c r="CA27" t="s">
        <v>139</v>
      </c>
      <c r="CB27" t="s">
        <v>140</v>
      </c>
      <c r="CC27" t="s">
        <v>141</v>
      </c>
      <c r="CD27" t="s">
        <v>142</v>
      </c>
      <c r="CE27" t="s">
        <v>143</v>
      </c>
      <c r="CF27" t="s">
        <v>144</v>
      </c>
      <c r="CG27" t="s">
        <v>145</v>
      </c>
      <c r="CH27" t="s">
        <v>146</v>
      </c>
      <c r="CI27" t="s">
        <v>147</v>
      </c>
      <c r="CJ27" t="s">
        <v>148</v>
      </c>
      <c r="CK27" t="s">
        <v>149</v>
      </c>
      <c r="CL27" t="s">
        <v>150</v>
      </c>
      <c r="CM27" t="s">
        <v>151</v>
      </c>
    </row>
    <row r="28" spans="1:91" x14ac:dyDescent="0.3">
      <c r="A28" t="s">
        <v>273</v>
      </c>
      <c r="B28" s="12">
        <f>GDP!C8-(Investment!C26+Investment!C54)</f>
        <v>103.89999999999999</v>
      </c>
      <c r="C28" s="12">
        <f>GDP!D8-(Investment!D26+Investment!D54)</f>
        <v>91.5</v>
      </c>
      <c r="D28" s="12">
        <f>GDP!E8-(Investment!E26+Investment!E54)</f>
        <v>76.800000000000011</v>
      </c>
      <c r="E28" s="12">
        <f>GDP!F8-(Investment!F26+Investment!F54)</f>
        <v>59</v>
      </c>
      <c r="F28" s="12">
        <f>GDP!G8-(Investment!G26+Investment!G54)</f>
        <v>56.7</v>
      </c>
      <c r="G28" s="12">
        <f>GDP!H8-(Investment!H26+Investment!H54)</f>
        <v>66.2</v>
      </c>
      <c r="H28" s="12">
        <f>GDP!I8-(Investment!I26+Investment!I54)</f>
        <v>73.5</v>
      </c>
      <c r="I28" s="12">
        <f>GDP!J8-(Investment!J26+Investment!J54)</f>
        <v>84.1</v>
      </c>
      <c r="J28" s="12">
        <f>GDP!K8-(Investment!K26+Investment!K54)</f>
        <v>92.2</v>
      </c>
      <c r="K28" s="12">
        <f>GDP!L8-(Investment!L26+Investment!L54)</f>
        <v>86.5</v>
      </c>
      <c r="L28" s="12">
        <f>GDP!M8-(Investment!M26+Investment!M54)</f>
        <v>92.5</v>
      </c>
      <c r="M28" s="12">
        <f>GDP!N8-(Investment!N26+Investment!N54)</f>
        <v>102</v>
      </c>
      <c r="N28" s="12">
        <f>GDP!O8-(Investment!O26+Investment!O54)</f>
        <v>127.9</v>
      </c>
      <c r="O28" s="12">
        <f>GDP!P8-(Investment!P26+Investment!P54)</f>
        <v>164.3</v>
      </c>
      <c r="P28" s="12">
        <f>GDP!Q8-(Investment!Q26+Investment!Q54)</f>
        <v>201.1</v>
      </c>
      <c r="Q28" s="12">
        <f>GDP!R8-(Investment!R26+Investment!R54)</f>
        <v>221.6</v>
      </c>
      <c r="R28" s="12">
        <f>GDP!S8-(Investment!S26+Investment!S54)</f>
        <v>225.1</v>
      </c>
      <c r="S28" s="12">
        <f>GDP!T8-(Investment!T26+Investment!T54)</f>
        <v>224.3</v>
      </c>
      <c r="T28" s="12">
        <f>GDP!U8-(Investment!U26+Investment!U54)</f>
        <v>246.2</v>
      </c>
      <c r="U28" s="12">
        <f>GDP!V8-(Investment!V26+Investment!V54)</f>
        <v>270.8</v>
      </c>
      <c r="V28" s="12">
        <f>GDP!W8-(Investment!W26+Investment!W54)</f>
        <v>268.8</v>
      </c>
      <c r="W28" s="12">
        <f>GDP!X8-(Investment!X26+Investment!X54)</f>
        <v>295.60000000000002</v>
      </c>
      <c r="X28" s="12">
        <f>GDP!Y8-(Investment!Y26+Investment!Y54)</f>
        <v>342.4</v>
      </c>
      <c r="Y28" s="12">
        <f>GDP!Z8-(Investment!Z26+Investment!Z54)</f>
        <v>361.90000000000003</v>
      </c>
      <c r="Z28" s="12">
        <f>GDP!AA8-(Investment!AA26+Investment!AA54)</f>
        <v>382.8</v>
      </c>
      <c r="AA28" s="12">
        <f>GDP!AB8-(Investment!AB26+Investment!AB54)</f>
        <v>383.6</v>
      </c>
      <c r="AB28" s="12">
        <f>GDP!AC8-(Investment!AC26+Investment!AC54)</f>
        <v>417.6</v>
      </c>
      <c r="AC28" s="12">
        <f>GDP!AD8-(Investment!AD26+Investment!AD54)</f>
        <v>439.4</v>
      </c>
      <c r="AD28" s="12">
        <f>GDP!AE8-(Investment!AE26+Investment!AE54)</f>
        <v>462.5</v>
      </c>
      <c r="AE28" s="12">
        <f>GDP!AF8-(Investment!AF26+Investment!AF54)</f>
        <v>468.8</v>
      </c>
      <c r="AF28" s="12">
        <f>GDP!AG8-(Investment!AG26+Investment!AG54)</f>
        <v>508.1</v>
      </c>
      <c r="AG28" s="12">
        <f>GDP!AH8-(Investment!AH26+Investment!AH54)</f>
        <v>527.5</v>
      </c>
      <c r="AH28" s="12">
        <f>GDP!AI8-(Investment!AI26+Investment!AI54)</f>
        <v>545.40000000000009</v>
      </c>
      <c r="AI28" s="12">
        <f>GDP!AJ8-(Investment!AJ26+Investment!AJ54)</f>
        <v>585.6</v>
      </c>
      <c r="AJ28" s="12">
        <f>GDP!AK8-(Investment!AK26+Investment!AK54)</f>
        <v>616.6</v>
      </c>
      <c r="AK28" s="12">
        <f>GDP!AL8-(Investment!AL26+Investment!AL54)</f>
        <v>661.8</v>
      </c>
      <c r="AL28" s="12">
        <f>GDP!AM8-(Investment!AM26+Investment!AM54)</f>
        <v>717.4</v>
      </c>
      <c r="AM28" s="12">
        <f>GDP!AN8-(Investment!AN26+Investment!AN54)</f>
        <v>785.19999999999993</v>
      </c>
      <c r="AN28" s="12">
        <f>GDP!AO8-(Investment!AO26+Investment!AO54)</f>
        <v>829.8</v>
      </c>
      <c r="AO28" s="12">
        <f>GDP!AP8-(Investment!AP26+Investment!AP54)</f>
        <v>908.1</v>
      </c>
      <c r="AP28" s="12">
        <f>GDP!AQ8-(Investment!AQ26+Investment!AQ54)</f>
        <v>982.7</v>
      </c>
      <c r="AQ28" s="12">
        <f>GDP!AR8-(Investment!AR26+Investment!AR54)</f>
        <v>1037.8</v>
      </c>
      <c r="AR28" s="12">
        <f>GDP!AS8-(Investment!AS26+Investment!AS54)</f>
        <v>1128.1000000000001</v>
      </c>
      <c r="AS28" s="12">
        <f>GDP!AT8-(Investment!AT26+Investment!AT54)</f>
        <v>1239.1999999999998</v>
      </c>
      <c r="AT28" s="12">
        <f>GDP!AU8-(Investment!AU26+Investment!AU54)</f>
        <v>1382.4</v>
      </c>
      <c r="AU28" s="12">
        <f>GDP!AV8-(Investment!AV26+Investment!AV54)</f>
        <v>1498.2</v>
      </c>
      <c r="AV28" s="12">
        <f>GDP!AW8-(Investment!AW26+Investment!AW54)</f>
        <v>1633.8000000000002</v>
      </c>
      <c r="AW28" s="12">
        <f>GDP!AX8-(Investment!AX26+Investment!AX54)</f>
        <v>1815.7</v>
      </c>
      <c r="AX28" s="12">
        <f>GDP!AY8-(Investment!AY26+Investment!AY54)</f>
        <v>2018.1000000000001</v>
      </c>
      <c r="AY28" s="12">
        <f>GDP!AZ8-(Investment!AZ26+Investment!AZ54)</f>
        <v>2280.1999999999998</v>
      </c>
      <c r="AZ28" s="12">
        <f>GDP!BA8-(Investment!BA26+Investment!BA54)</f>
        <v>2544.2000000000003</v>
      </c>
      <c r="BA28" s="12">
        <f>GDP!BB8-(Investment!BB26+Investment!BB54)</f>
        <v>2763.3</v>
      </c>
      <c r="BB28" s="12">
        <f>GDP!BC8-(Investment!BC26+Investment!BC54)</f>
        <v>3097.2</v>
      </c>
      <c r="BC28" s="12">
        <f>GDP!BD8-(Investment!BD26+Investment!BD54)</f>
        <v>3221.4</v>
      </c>
      <c r="BD28" s="12">
        <f>GDP!BE8-(Investment!BE26+Investment!BE54)</f>
        <v>3497.5</v>
      </c>
      <c r="BE28" s="12">
        <f>GDP!BF8-(Investment!BF26+Investment!BF54)</f>
        <v>3880.4</v>
      </c>
      <c r="BF28" s="12">
        <f>GDP!BG8-(Investment!BG26+Investment!BG54)</f>
        <v>4162.7</v>
      </c>
      <c r="BG28" s="12">
        <f>GDP!BH8-(Investment!BH26+Investment!BH54)</f>
        <v>4390.9000000000005</v>
      </c>
      <c r="BH28" s="12">
        <f>GDP!BI8-(Investment!BI26+Investment!BI54)</f>
        <v>4653.3999999999996</v>
      </c>
      <c r="BI28" s="12">
        <f>GDP!BJ8-(Investment!BJ26+Investment!BJ54)</f>
        <v>5018.5999999999995</v>
      </c>
      <c r="BJ28" s="12">
        <f>GDP!BK8-(Investment!BK26+Investment!BK54)</f>
        <v>5403.7000000000007</v>
      </c>
      <c r="BK28" s="12">
        <f>GDP!BL8-(Investment!BL26+Investment!BL54)</f>
        <v>5707.6</v>
      </c>
      <c r="BL28" s="12">
        <f>GDP!BM8-(Investment!BM26+Investment!BM54)</f>
        <v>5887.6</v>
      </c>
      <c r="BM28" s="12">
        <f>GDP!BN8-(Investment!BN26+Investment!BN54)</f>
        <v>6241</v>
      </c>
      <c r="BN28" s="12">
        <f>GDP!BO8-(Investment!BO26+Investment!BO54)</f>
        <v>6570.3</v>
      </c>
      <c r="BO28" s="12">
        <f>GDP!BP8-(Investment!BP26+Investment!BP54)</f>
        <v>6989.5</v>
      </c>
      <c r="BP28" s="12">
        <f>GDP!BQ8-(Investment!BQ26+Investment!BQ54)</f>
        <v>7318.9</v>
      </c>
      <c r="BQ28" s="12">
        <f>GDP!BR8-(Investment!BR26+Investment!BR54)</f>
        <v>7724.3</v>
      </c>
      <c r="BR28" s="12">
        <f>GDP!BS8-(Investment!BS26+Investment!BS54)</f>
        <v>8191.3</v>
      </c>
      <c r="BS28" s="12">
        <f>GDP!BT8-(Investment!BT26+Investment!BT54)</f>
        <v>8642.4</v>
      </c>
      <c r="BT28" s="12">
        <f>GDP!BU8-(Investment!BU26+Investment!BU54)</f>
        <v>9159.1</v>
      </c>
      <c r="BU28" s="12">
        <f>GDP!BV8-(Investment!BV26+Investment!BV54)</f>
        <v>9727.7999999999993</v>
      </c>
      <c r="BV28" s="12">
        <f>GDP!BW8-(Investment!BW26+Investment!BW54)</f>
        <v>10047.099999999999</v>
      </c>
      <c r="BW28" s="12">
        <f>GDP!BX8-(Investment!BX26+Investment!BX54)</f>
        <v>10403.1</v>
      </c>
      <c r="BX28" s="12">
        <f>GDP!BY8-(Investment!BY26+Investment!BY54)</f>
        <v>10903.7</v>
      </c>
      <c r="BY28" s="12">
        <f>GDP!BZ8-(Investment!BZ26+Investment!BZ54)</f>
        <v>11631.6</v>
      </c>
      <c r="BZ28" s="12">
        <f>GDP!CA8-(Investment!CA26+Investment!CA54)</f>
        <v>12410.7</v>
      </c>
      <c r="CA28" s="12">
        <f>GDP!CB8-(Investment!CB26+Investment!CB54)</f>
        <v>13148.7</v>
      </c>
      <c r="CB28" s="12">
        <f>GDP!CC8-(Investment!CC26+Investment!CC54)</f>
        <v>13739.699999999999</v>
      </c>
      <c r="CC28" s="12">
        <f>GDP!CD8-(Investment!CD26+Investment!CD54)</f>
        <v>13963.599999999999</v>
      </c>
      <c r="CD28" s="12">
        <f>GDP!CE8-(Investment!CE26+Investment!CE54)</f>
        <v>13707.1</v>
      </c>
      <c r="CE28" s="12">
        <f>GDP!CF8-(Investment!CF26+Investment!CF54)</f>
        <v>14229.9</v>
      </c>
      <c r="CF28" s="12">
        <f>GDP!CG8-(Investment!CG26+Investment!CG54)</f>
        <v>14732.2</v>
      </c>
      <c r="CG28" s="12">
        <f>GDP!CH8-(Investment!CH26+Investment!CH54)</f>
        <v>15350.9</v>
      </c>
      <c r="CH28" s="12">
        <f>GDP!CI8-(Investment!CI26+Investment!CI54)</f>
        <v>15905.100000000002</v>
      </c>
      <c r="CI28" s="12">
        <f>GDP!CJ8-(Investment!CJ26+Investment!CJ54)</f>
        <v>16609.599999999999</v>
      </c>
      <c r="CJ28" s="12">
        <f>GDP!CK8-(Investment!CK26+Investment!CK54)</f>
        <v>17270.3</v>
      </c>
      <c r="CK28" s="12">
        <f>GDP!CL8-(Investment!CL26+Investment!CL54)</f>
        <v>17707.5</v>
      </c>
      <c r="CL28" s="12">
        <f>GDP!CM8-(Investment!CM26+Investment!CM54)</f>
        <v>18464.800000000003</v>
      </c>
      <c r="CM28" s="12">
        <f>GDP!CN8-(Investment!CN26+Investment!CN54)</f>
        <v>19440.7</v>
      </c>
    </row>
    <row r="29" spans="1:91" x14ac:dyDescent="0.3">
      <c r="A29" t="s">
        <v>58</v>
      </c>
      <c r="B29" s="12">
        <f>('Income by type'!C26-'Income by type'!C27)/B28</f>
        <v>6.5447545717035621E-2</v>
      </c>
      <c r="C29" s="12">
        <f>('Income by type'!D26-'Income by type'!D27)/C28</f>
        <v>7.5409836065573776E-2</v>
      </c>
      <c r="D29" s="12">
        <f>('Income by type'!E26-'Income by type'!E27)/D28</f>
        <v>8.59375E-2</v>
      </c>
      <c r="E29" s="12">
        <f>('Income by type'!F26-'Income by type'!F27)/E28</f>
        <v>0.11016949152542373</v>
      </c>
      <c r="F29" s="12">
        <f>('Income by type'!G26-'Income by type'!G27)/F28</f>
        <v>0.11816578483245149</v>
      </c>
      <c r="G29" s="12">
        <f>('Income by type'!H26-'Income by type'!H27)/G28</f>
        <v>0.10725075528700906</v>
      </c>
      <c r="H29" s="12">
        <f>('Income by type'!I26-'Income by type'!I27)/H28</f>
        <v>0.10068027210884355</v>
      </c>
      <c r="I29" s="12">
        <f>('Income by type'!J26-'Income by type'!J27)/I28</f>
        <v>9.7502972651605235E-2</v>
      </c>
      <c r="J29" s="12">
        <f>('Income by type'!K26-'Income by type'!K27)/J28</f>
        <v>9.3275488069414311E-2</v>
      </c>
      <c r="K29" s="12">
        <f>('Income by type'!L26-'Income by type'!L27)/K28</f>
        <v>9.7109826589595383E-2</v>
      </c>
      <c r="L29" s="12">
        <f>('Income by type'!M26-'Income by type'!M27)/L28</f>
        <v>8.9729729729729715E-2</v>
      </c>
      <c r="M29" s="12">
        <f>('Income by type'!N26-'Income by type'!N27)/M28</f>
        <v>8.921568627450982E-2</v>
      </c>
      <c r="N29" s="12">
        <f>('Income by type'!O26-'Income by type'!O27)/N28</f>
        <v>8.2877247849882721E-2</v>
      </c>
      <c r="O29" s="12">
        <f>('Income by type'!P26-'Income by type'!P27)/O28</f>
        <v>6.6950699939135716E-2</v>
      </c>
      <c r="P29" s="12">
        <f>('Income by type'!Q26-'Income by type'!Q27)/P28</f>
        <v>5.8677274987568376E-2</v>
      </c>
      <c r="Q29" s="12">
        <f>('Income by type'!R26-'Income by type'!R27)/Q28</f>
        <v>5.7310469314079418E-2</v>
      </c>
      <c r="R29" s="12">
        <f>('Income by type'!S26-'Income by type'!S27)/R28</f>
        <v>6.2194580186583741E-2</v>
      </c>
      <c r="S29" s="12">
        <f>('Income by type'!T26-'Income by type'!T27)/S28</f>
        <v>6.8658047258136429E-2</v>
      </c>
      <c r="T29" s="12">
        <f>('Income by type'!U26-'Income by type'!U27)/T28</f>
        <v>7.1892770105605214E-2</v>
      </c>
      <c r="U29" s="12">
        <f>('Income by type'!V26-'Income by type'!V27)/U28</f>
        <v>7.0901033973412103E-2</v>
      </c>
      <c r="V29" s="12">
        <f>('Income by type'!W26-'Income by type'!W27)/V28</f>
        <v>7.5892857142857137E-2</v>
      </c>
      <c r="W29" s="12">
        <f>('Income by type'!X26-'Income by type'!X27)/W28</f>
        <v>7.5101488497970229E-2</v>
      </c>
      <c r="X29" s="12">
        <f>('Income by type'!Y26-'Income by type'!Y27)/X28</f>
        <v>6.9217289719626166E-2</v>
      </c>
      <c r="Y29" s="12">
        <f>('Income by type'!Z26-'Income by type'!Z27)/Y28</f>
        <v>7.2672008842221608E-2</v>
      </c>
      <c r="Z29" s="12">
        <f>('Income by type'!AA26-'Income by type'!AA27)/Z28</f>
        <v>7.4712643678160925E-2</v>
      </c>
      <c r="AA29" s="12">
        <f>('Income by type'!AB26-'Income by type'!AB27)/AA28</f>
        <v>7.4556830031282578E-2</v>
      </c>
      <c r="AB29" s="12">
        <f>('Income by type'!AC26-'Income by type'!AC27)/AB28</f>
        <v>7.4952107279693481E-2</v>
      </c>
      <c r="AC29" s="12">
        <f>('Income by type'!AD26-'Income by type'!AD27)/AC28</f>
        <v>7.6240327719617668E-2</v>
      </c>
      <c r="AD29" s="12">
        <f>('Income by type'!AE26-'Income by type'!AE27)/AD28</f>
        <v>7.675675675675675E-2</v>
      </c>
      <c r="AE29" s="12">
        <f>('Income by type'!AF26-'Income by type'!AF27)/AE28</f>
        <v>7.7431740614334485E-2</v>
      </c>
      <c r="AF29" s="12">
        <f>('Income by type'!AG26-'Income by type'!AG27)/AF28</f>
        <v>7.8724660499901594E-2</v>
      </c>
      <c r="AG29" s="12">
        <f>('Income by type'!AH26-'Income by type'!AH27)/AG28</f>
        <v>8.227488151658767E-2</v>
      </c>
      <c r="AH29" s="12">
        <f>('Income by type'!AI26-'Income by type'!AI27)/AH28</f>
        <v>8.2508250825082494E-2</v>
      </c>
      <c r="AI29" s="12">
        <f>('Income by type'!AJ26-'Income by type'!AJ27)/AI28</f>
        <v>8.2137978142076504E-2</v>
      </c>
      <c r="AJ29" s="12">
        <f>('Income by type'!AK26-'Income by type'!AK27)/AJ28</f>
        <v>8.3036003892312679E-2</v>
      </c>
      <c r="AK29" s="12">
        <f>('Income by type'!AL26-'Income by type'!AL27)/AK28</f>
        <v>8.2502266545784228E-2</v>
      </c>
      <c r="AL29" s="12">
        <f>('Income by type'!AM26-'Income by type'!AM27)/AL28</f>
        <v>8.042932812935602E-2</v>
      </c>
      <c r="AM29" s="12">
        <f>('Income by type'!AN26-'Income by type'!AN27)/AM28</f>
        <v>7.5522159959246063E-2</v>
      </c>
      <c r="AN29" s="12">
        <f>('Income by type'!AO26-'Income by type'!AO27)/AN28</f>
        <v>7.7247529525186806E-2</v>
      </c>
      <c r="AO29" s="12">
        <f>('Income by type'!AP26-'Income by type'!AP27)/AO28</f>
        <v>7.9506662261865438E-2</v>
      </c>
      <c r="AP29" s="12">
        <f>('Income by type'!AQ26-'Income by type'!AQ27)/AP28</f>
        <v>8.0797801974152844E-2</v>
      </c>
      <c r="AQ29" s="12">
        <f>('Income by type'!AR26-'Income by type'!AR27)/AQ28</f>
        <v>8.3445750626324935E-2</v>
      </c>
      <c r="AR29" s="12">
        <f>('Income by type'!AS26-'Income by type'!AS27)/AR28</f>
        <v>8.4921549508022331E-2</v>
      </c>
      <c r="AS29" s="12">
        <f>('Income by type'!AT26-'Income by type'!AT27)/AS28</f>
        <v>8.174628792769531E-2</v>
      </c>
      <c r="AT29" s="12">
        <f>('Income by type'!AU26-'Income by type'!AU27)/AT28</f>
        <v>8.1018518518518517E-2</v>
      </c>
      <c r="AU29" s="12">
        <f>('Income by type'!AV26-'Income by type'!AV27)/AU28</f>
        <v>8.1164063542918177E-2</v>
      </c>
      <c r="AV29" s="12">
        <f>('Income by type'!AW26-'Income by type'!AW27)/AV28</f>
        <v>8.0058758721997789E-2</v>
      </c>
      <c r="AW29" s="12">
        <f>('Income by type'!AX26-'Income by type'!AX27)/AW28</f>
        <v>7.782122597345377E-2</v>
      </c>
      <c r="AX29" s="12">
        <f>('Income by type'!AY26-'Income by type'!AY27)/AX28</f>
        <v>7.5615678113076651E-2</v>
      </c>
      <c r="AY29" s="12">
        <f>('Income by type'!AZ26-'Income by type'!AZ27)/AY28</f>
        <v>7.1046399438645741E-2</v>
      </c>
      <c r="AZ29" s="12">
        <f>('Income by type'!BA26-'Income by type'!BA27)/AZ28</f>
        <v>6.7447527710085678E-2</v>
      </c>
      <c r="BA29" s="12">
        <f>('Income by type'!BB26-'Income by type'!BB27)/BA28</f>
        <v>6.8939311692541527E-2</v>
      </c>
      <c r="BB29" s="12">
        <f>('Income by type'!BC26-'Income by type'!BC27)/BB28</f>
        <v>7.2355676094536997E-2</v>
      </c>
      <c r="BC29" s="12">
        <f>('Income by type'!BD26-'Income by type'!BD27)/BC28</f>
        <v>7.0124790463773512E-2</v>
      </c>
      <c r="BD29" s="12">
        <f>('Income by type'!BE26-'Income by type'!BE27)/BD28</f>
        <v>6.9192280200142953E-2</v>
      </c>
      <c r="BE29" s="12">
        <f>('Income by type'!BF26-'Income by type'!BF27)/BE28</f>
        <v>6.9245438614575813E-2</v>
      </c>
      <c r="BF29" s="12">
        <f>('Income by type'!BG26-'Income by type'!BG27)/BF28</f>
        <v>6.8873567636389854E-2</v>
      </c>
      <c r="BG29" s="12">
        <f>('Income by type'!BH26-'Income by type'!BH27)/BG28</f>
        <v>6.7981507208089445E-2</v>
      </c>
      <c r="BH29" s="12">
        <f>('Income by type'!BI26-'Income by type'!BI27)/BH28</f>
        <v>6.8165212532771746E-2</v>
      </c>
      <c r="BI29" s="12">
        <f>('Income by type'!BJ26-'Income by type'!BJ27)/BI28</f>
        <v>6.8744271310724109E-2</v>
      </c>
      <c r="BJ29" s="12">
        <f>('Income by type'!BK26-'Income by type'!BK27)/BJ28</f>
        <v>6.8749190369561591E-2</v>
      </c>
      <c r="BK29" s="12">
        <f>('Income by type'!BL26-'Income by type'!BL27)/BK28</f>
        <v>6.9731585955568012E-2</v>
      </c>
      <c r="BL29" s="12">
        <f>('Income by type'!BM26-'Income by type'!BM27)/BL28</f>
        <v>7.296691351314627E-2</v>
      </c>
      <c r="BM29" s="12">
        <f>('Income by type'!BN26-'Income by type'!BN27)/BM28</f>
        <v>7.2632590930940544E-2</v>
      </c>
      <c r="BN29" s="12">
        <f>('Income by type'!BO26-'Income by type'!BO27)/BN28</f>
        <v>7.098610413527541E-2</v>
      </c>
      <c r="BO29" s="12">
        <f>('Income by type'!BP26-'Income by type'!BP27)/BO28</f>
        <v>7.3352886472565992E-2</v>
      </c>
      <c r="BP29" s="12">
        <f>('Income by type'!BQ26-'Income by type'!BQ27)/BP28</f>
        <v>7.1472489035237549E-2</v>
      </c>
      <c r="BQ29" s="12">
        <f>('Income by type'!BR26-'Income by type'!BR27)/BQ28</f>
        <v>7.0634232228163063E-2</v>
      </c>
      <c r="BR29" s="12">
        <f>('Income by type'!BS26-'Income by type'!BS27)/BR28</f>
        <v>7.0538254001196399E-2</v>
      </c>
      <c r="BS29" s="12">
        <f>('Income by type'!BT26-'Income by type'!BT27)/BS28</f>
        <v>6.9783856336202918E-2</v>
      </c>
      <c r="BT29" s="12">
        <f>('Income by type'!BU26-'Income by type'!BU27)/BT28</f>
        <v>6.8609361181775491E-2</v>
      </c>
      <c r="BU29" s="12">
        <f>('Income by type'!BV26-'Income by type'!BV27)/BU28</f>
        <v>6.8134624478299322E-2</v>
      </c>
      <c r="BV29" s="12">
        <f>('Income by type'!BW26-'Income by type'!BW27)/BV28</f>
        <v>6.6586378158871723E-2</v>
      </c>
      <c r="BW29" s="12">
        <f>('Income by type'!BX26-'Income by type'!BX27)/BW28</f>
        <v>6.9075564014572585E-2</v>
      </c>
      <c r="BX29" s="12">
        <f>('Income by type'!BY26-'Income by type'!BY27)/BX28</f>
        <v>6.9380118675312047E-2</v>
      </c>
      <c r="BY29" s="12">
        <f>('Income by type'!BZ26-'Income by type'!BZ27)/BY28</f>
        <v>7.064376354069947E-2</v>
      </c>
      <c r="BZ29" s="12">
        <f>('Income by type'!CA26-'Income by type'!CA27)/BZ28</f>
        <v>7.1027419887677565E-2</v>
      </c>
      <c r="CA29" s="12">
        <f>('Income by type'!CB26-'Income by type'!CB27)/CA28</f>
        <v>7.1908249484739936E-2</v>
      </c>
      <c r="CB29" s="12">
        <f>('Income by type'!CC26-'Income by type'!CC27)/CB28</f>
        <v>7.1486276992947448E-2</v>
      </c>
      <c r="CC29" s="12">
        <f>('Income by type'!CD26-'Income by type'!CD27)/CC28</f>
        <v>7.1407086997622396E-2</v>
      </c>
      <c r="CD29" s="12">
        <f>('Income by type'!CE26-'Income by type'!CE27)/CD28</f>
        <v>7.0656812892588516E-2</v>
      </c>
      <c r="CE29" s="12">
        <f>('Income by type'!CF26-'Income by type'!CF27)/CE28</f>
        <v>7.0787567024364187E-2</v>
      </c>
      <c r="CF29" s="12">
        <f>('Income by type'!CG26-'Income by type'!CG27)/CF28</f>
        <v>7.0844816117076881E-2</v>
      </c>
      <c r="CG29" s="12">
        <f>('Income by type'!CH26-'Income by type'!CH27)/CG28</f>
        <v>7.0230409943390942E-2</v>
      </c>
      <c r="CH29" s="12">
        <f>('Income by type'!CI26-'Income by type'!CI27)/CH28</f>
        <v>7.0983521008984529E-2</v>
      </c>
      <c r="CI29" s="12">
        <f>('Income by type'!CJ26-'Income by type'!CJ27)/CI28</f>
        <v>7.1205808688950975E-2</v>
      </c>
      <c r="CJ29" s="12">
        <f>('Income by type'!CK26-'Income by type'!CK27)/CJ28</f>
        <v>7.0629925363195775E-2</v>
      </c>
      <c r="CK29" s="12">
        <f>('Income by type'!CL26-'Income by type'!CL27)/CK28</f>
        <v>7.0648030495552738E-2</v>
      </c>
      <c r="CL29" s="12">
        <f>('Income by type'!CM26-'Income by type'!CM27)/CL28</f>
        <v>7.0588362722585674E-2</v>
      </c>
      <c r="CM29" s="12">
        <f>('Income by type'!CN26-'Income by type'!CN27)/CM28</f>
        <v>7.0851358232985426E-2</v>
      </c>
    </row>
    <row r="30" spans="1:91" x14ac:dyDescent="0.3">
      <c r="A30" t="s">
        <v>59</v>
      </c>
      <c r="B30" s="12">
        <f xml:space="preserve"> 'Income by type'!C16/B28</f>
        <v>0.13474494706448509</v>
      </c>
      <c r="C30" s="12">
        <f xml:space="preserve"> 'Income by type'!D16/C28</f>
        <v>0.11912568306010929</v>
      </c>
      <c r="D30" s="12">
        <f xml:space="preserve"> 'Income by type'!E16/D28</f>
        <v>0.10807291666666666</v>
      </c>
      <c r="E30" s="12">
        <f xml:space="preserve"> 'Income by type'!F16/E28</f>
        <v>8.4745762711864403E-2</v>
      </c>
      <c r="F30" s="12">
        <f xml:space="preserve"> 'Income by type'!G16/F28</f>
        <v>9.3474426807760136E-2</v>
      </c>
      <c r="G30" s="12">
        <f xml:space="preserve"> 'Income by type'!H16/G28</f>
        <v>0.10574018126888217</v>
      </c>
      <c r="H30" s="12">
        <f xml:space="preserve"> 'Income by type'!I16/H28</f>
        <v>0.13741496598639455</v>
      </c>
      <c r="I30" s="12">
        <f xml:space="preserve"> 'Income by type'!J16/I28</f>
        <v>0.12366230677764567</v>
      </c>
      <c r="J30" s="12">
        <f xml:space="preserve"> 'Income by type'!K16/J28</f>
        <v>0.13557483731019523</v>
      </c>
      <c r="K30" s="12">
        <f xml:space="preserve"> 'Income by type'!L16/K28</f>
        <v>0.12254335260115606</v>
      </c>
      <c r="L30" s="12">
        <f xml:space="preserve"> 'Income by type'!M16/L28</f>
        <v>0.12</v>
      </c>
      <c r="M30" s="12">
        <f xml:space="preserve"> 'Income by type'!N16/M28</f>
        <v>0.11960784313725489</v>
      </c>
      <c r="N30" s="12">
        <f xml:space="preserve"> 'Income by type'!O16/N28</f>
        <v>0.1305707584050039</v>
      </c>
      <c r="O30" s="12">
        <f xml:space="preserve"> 'Income by type'!P16/O28</f>
        <v>0.14181375532562385</v>
      </c>
      <c r="P30" s="12">
        <f xml:space="preserve"> 'Income by type'!Q16/P28</f>
        <v>0.14022874191944307</v>
      </c>
      <c r="Q30" s="12">
        <f xml:space="preserve"> 'Income by type'!R16/Q28</f>
        <v>0.13222021660649821</v>
      </c>
      <c r="R30" s="12">
        <f xml:space="preserve"> 'Income by type'!S16/R28</f>
        <v>0.13682807641048422</v>
      </c>
      <c r="S30" s="12">
        <f xml:space="preserve"> 'Income by type'!T16/S28</f>
        <v>0.15916183682567989</v>
      </c>
      <c r="T30" s="12">
        <f xml:space="preserve"> 'Income by type'!U16/T28</f>
        <v>0.14053614947197401</v>
      </c>
      <c r="U30" s="12">
        <f xml:space="preserve"> 'Income by type'!V16/U28</f>
        <v>0.14512555391432791</v>
      </c>
      <c r="V30" s="12">
        <f xml:space="preserve"> 'Income by type'!W16/V28</f>
        <v>0.12909226190476192</v>
      </c>
      <c r="W30" s="12">
        <f xml:space="preserve"> 'Income by type'!X16/W28</f>
        <v>0.12686062246278754</v>
      </c>
      <c r="X30" s="12">
        <f xml:space="preserve"> 'Income by type'!Y16/X28</f>
        <v>0.1244158878504673</v>
      </c>
      <c r="Y30" s="12">
        <f xml:space="preserve"> 'Income by type'!Z16/Y28</f>
        <v>0.11881735285990604</v>
      </c>
      <c r="Z30" s="12">
        <f xml:space="preserve"> 'Income by type'!AA16/Z28</f>
        <v>0.109717868338558</v>
      </c>
      <c r="AA30" s="12">
        <f xml:space="preserve"> 'Income by type'!AB16/AA28</f>
        <v>0.11027111574556829</v>
      </c>
      <c r="AB30" s="12">
        <f xml:space="preserve"> 'Income by type'!AC16/AB28</f>
        <v>0.1060823754789272</v>
      </c>
      <c r="AC30" s="12">
        <f xml:space="preserve"> 'Income by type'!AD16/AC28</f>
        <v>0.10423304506144743</v>
      </c>
      <c r="AD30" s="12">
        <f xml:space="preserve"> 'Income by type'!AE16/AD28</f>
        <v>0.10335135135135134</v>
      </c>
      <c r="AE30" s="12">
        <f xml:space="preserve"> 'Income by type'!AF16/AE28</f>
        <v>0.10708191126279863</v>
      </c>
      <c r="AF30" s="12">
        <f xml:space="preserve"> 'Income by type'!AG16/AF28</f>
        <v>9.8996260578626247E-2</v>
      </c>
      <c r="AG30" s="12">
        <f xml:space="preserve"> 'Income by type'!AH16/AG28</f>
        <v>9.5924170616113746E-2</v>
      </c>
      <c r="AH30" s="12">
        <f xml:space="preserve"> 'Income by type'!AI16/AH28</f>
        <v>9.7543087642097528E-2</v>
      </c>
      <c r="AI30" s="12">
        <f xml:space="preserve"> 'Income by type'!AJ16/AI28</f>
        <v>9.4262295081967221E-2</v>
      </c>
      <c r="AJ30" s="12">
        <f xml:space="preserve"> 'Income by type'!AK16/AJ28</f>
        <v>9.1469348037625686E-2</v>
      </c>
      <c r="AK30" s="12">
        <f xml:space="preserve"> 'Income by type'!AL16/AK28</f>
        <v>8.9301903898458754E-2</v>
      </c>
      <c r="AL30" s="12">
        <f xml:space="preserve"> 'Income by type'!AM16/AL28</f>
        <v>8.8792863116810714E-2</v>
      </c>
      <c r="AM30" s="12">
        <f xml:space="preserve"> 'Income by type'!AN16/AM28</f>
        <v>8.6474783494651056E-2</v>
      </c>
      <c r="AN30" s="12">
        <f xml:space="preserve"> 'Income by type'!AO16/AN28</f>
        <v>8.3755121716076172E-2</v>
      </c>
      <c r="AO30" s="12">
        <f xml:space="preserve"> 'Income by type'!AP16/AO28</f>
        <v>8.126858275520317E-2</v>
      </c>
      <c r="AP30" s="12">
        <f xml:space="preserve"> 'Income by type'!AQ16/AP28</f>
        <v>7.835555103286862E-2</v>
      </c>
      <c r="AQ30" s="12">
        <f xml:space="preserve"> 'Income by type'!AR16/AQ28</f>
        <v>7.4966274812102524E-2</v>
      </c>
      <c r="AR30" s="12">
        <f xml:space="preserve"> 'Income by type'!AS16/AR28</f>
        <v>7.4372839287297224E-2</v>
      </c>
      <c r="AS30" s="12">
        <f xml:space="preserve"> 'Income by type'!AT16/AS28</f>
        <v>7.674306003873467E-2</v>
      </c>
      <c r="AT30" s="12">
        <f xml:space="preserve"> 'Income by type'!AU16/AT28</f>
        <v>8.1380208333333329E-2</v>
      </c>
      <c r="AU30" s="12">
        <f xml:space="preserve"> 'Income by type'!AV16/AU28</f>
        <v>7.4889867841409691E-2</v>
      </c>
      <c r="AV30" s="12">
        <f xml:space="preserve"> 'Income by type'!AW16/AV28</f>
        <v>7.2346676459786999E-2</v>
      </c>
      <c r="AW30" s="12">
        <f xml:space="preserve"> 'Income by type'!AX16/AW28</f>
        <v>7.2148482678856637E-2</v>
      </c>
      <c r="AX30" s="12">
        <f xml:space="preserve"> 'Income by type'!AY16/AX28</f>
        <v>7.1602001882959218E-2</v>
      </c>
      <c r="AY30" s="12">
        <f xml:space="preserve"> 'Income by type'!AZ16/AY28</f>
        <v>7.2800631523550569E-2</v>
      </c>
      <c r="AZ30" s="12">
        <f xml:space="preserve"> 'Income by type'!BA16/AZ28</f>
        <v>7.0513324424180485E-2</v>
      </c>
      <c r="BA30" s="12">
        <f xml:space="preserve"> 'Income by type'!BB16/BA28</f>
        <v>6.2099663445879923E-2</v>
      </c>
      <c r="BB30" s="12">
        <f xml:space="preserve"> 'Income by type'!BC16/BB28</f>
        <v>5.802014722975591E-2</v>
      </c>
      <c r="BC30" s="12">
        <f xml:space="preserve"> 'Income by type'!BD16/BC28</f>
        <v>5.314459551747687E-2</v>
      </c>
      <c r="BD30" s="12">
        <f xml:space="preserve"> 'Income by type'!BE16/BD28</f>
        <v>5.326661901358113E-2</v>
      </c>
      <c r="BE30" s="12">
        <f xml:space="preserve"> 'Income by type'!BF16/BE28</f>
        <v>5.8808370271106067E-2</v>
      </c>
      <c r="BF30" s="12">
        <f xml:space="preserve"> 'Income by type'!BG16/BF28</f>
        <v>5.7919139020347371E-2</v>
      </c>
      <c r="BG30" s="12">
        <f xml:space="preserve"> 'Income by type'!BH16/BG28</f>
        <v>5.8416270012981386E-2</v>
      </c>
      <c r="BH30" s="12">
        <f xml:space="preserve"> 'Income by type'!BI16/BH28</f>
        <v>6.1567885846907644E-2</v>
      </c>
      <c r="BI30" s="12">
        <f xml:space="preserve"> 'Income by type'!BJ16/BI28</f>
        <v>6.4858725540987539E-2</v>
      </c>
      <c r="BJ30" s="12">
        <f xml:space="preserve"> 'Income by type'!BK16/BJ28</f>
        <v>6.3123415437570551E-2</v>
      </c>
      <c r="BK30" s="12">
        <f xml:space="preserve"> 'Income by type'!BL16/BK28</f>
        <v>6.1882402410820651E-2</v>
      </c>
      <c r="BL30" s="12">
        <f xml:space="preserve"> 'Income by type'!BM16/BL28</f>
        <v>6.0160336979414357E-2</v>
      </c>
      <c r="BM30" s="12">
        <f xml:space="preserve"> 'Income by type'!BN16/BM28</f>
        <v>6.4124339048229451E-2</v>
      </c>
      <c r="BN30" s="12">
        <f xml:space="preserve"> 'Income by type'!BO16/BN28</f>
        <v>6.5141622148151529E-2</v>
      </c>
      <c r="BO30" s="12">
        <f xml:space="preserve"> 'Income by type'!BP16/BO28</f>
        <v>6.5326561270477146E-2</v>
      </c>
      <c r="BP30" s="12">
        <f xml:space="preserve"> 'Income by type'!BQ16/BP28</f>
        <v>6.5747585019606772E-2</v>
      </c>
      <c r="BQ30" s="12">
        <f xml:space="preserve"> 'Income by type'!BR16/BQ28</f>
        <v>7.0401201403363409E-2</v>
      </c>
      <c r="BR30" s="12">
        <f xml:space="preserve"> 'Income by type'!BS16/BR28</f>
        <v>7.1295154615262535E-2</v>
      </c>
      <c r="BS30" s="12">
        <f xml:space="preserve"> 'Income by type'!BT16/BS28</f>
        <v>7.4076645376284375E-2</v>
      </c>
      <c r="BT30" s="12">
        <f xml:space="preserve"> 'Income by type'!BU16/BT28</f>
        <v>7.6033671430599067E-2</v>
      </c>
      <c r="BU30" s="12">
        <f xml:space="preserve"> 'Income by type'!BV16/BU28</f>
        <v>7.7499537408252633E-2</v>
      </c>
      <c r="BV30" s="12">
        <f xml:space="preserve"> 'Income by type'!BW16/BV28</f>
        <v>8.2710433856535731E-2</v>
      </c>
      <c r="BW30" s="12">
        <f xml:space="preserve"> 'Income by type'!BX16/BW28</f>
        <v>8.3609693264507692E-2</v>
      </c>
      <c r="BX30" s="12">
        <f xml:space="preserve"> 'Income by type'!BY16/BX28</f>
        <v>8.225648174472884E-2</v>
      </c>
      <c r="BY30" s="12">
        <f xml:space="preserve"> 'Income by type'!BZ16/BY28</f>
        <v>8.2705732659307404E-2</v>
      </c>
      <c r="BZ30" s="12">
        <f xml:space="preserve"> 'Income by type'!CA16/BZ28</f>
        <v>7.8802968406294568E-2</v>
      </c>
      <c r="CA30" s="12">
        <f xml:space="preserve"> 'Income by type'!CB16/CA28</f>
        <v>7.9825381976925458E-2</v>
      </c>
      <c r="CB30" s="12">
        <f xml:space="preserve"> 'Income by type'!CC16/CB28</f>
        <v>7.2345102149246346E-2</v>
      </c>
      <c r="CC30" s="12">
        <f xml:space="preserve"> 'Income by type'!CD16/CC28</f>
        <v>6.8814632329771697E-2</v>
      </c>
      <c r="CD30" s="12">
        <f xml:space="preserve"> 'Income by type'!CE16/CD28</f>
        <v>6.8468166132880037E-2</v>
      </c>
      <c r="CE30" s="12">
        <f xml:space="preserve"> 'Income by type'!CF16/CE28</f>
        <v>7.7913407683820698E-2</v>
      </c>
      <c r="CF30" s="12">
        <f xml:space="preserve"> 'Income by type'!CG16/CF28</f>
        <v>8.344307028142435E-2</v>
      </c>
      <c r="CG30" s="12">
        <f xml:space="preserve"> 'Income by type'!CH16/CG28</f>
        <v>8.7766841032121901E-2</v>
      </c>
      <c r="CH30" s="12">
        <f xml:space="preserve"> 'Income by type'!CI16/CH28</f>
        <v>8.8248423461656941E-2</v>
      </c>
      <c r="CI30" s="12">
        <f xml:space="preserve"> 'Income by type'!CJ16/CI28</f>
        <v>8.7160437337443414E-2</v>
      </c>
      <c r="CJ30" s="12">
        <f xml:space="preserve"> 'Income by type'!CK16/CJ28</f>
        <v>8.2349467004047411E-2</v>
      </c>
      <c r="CK30" s="12">
        <f xml:space="preserve"> 'Income by type'!CL16/CK28</f>
        <v>8.0400960045178604E-2</v>
      </c>
      <c r="CL30" s="12">
        <f xml:space="preserve"> 'Income by type'!CM16/CL28</f>
        <v>8.2221307568996135E-2</v>
      </c>
      <c r="CM30" s="12">
        <f xml:space="preserve"> 'Income by type'!CN16/CM28</f>
        <v>8.1725452272809099E-2</v>
      </c>
    </row>
    <row r="31" spans="1:91" x14ac:dyDescent="0.3">
      <c r="A31" t="s">
        <v>60</v>
      </c>
      <c r="B31" s="12">
        <f>(Investment!C26+Investment!C54)/B28</f>
        <v>6.7372473532242546E-3</v>
      </c>
      <c r="C31" s="12">
        <f>(Investment!D26+Investment!D54)/C28</f>
        <v>7.650273224043715E-3</v>
      </c>
      <c r="D31" s="12">
        <f>(Investment!E26+Investment!E54)/D28</f>
        <v>7.8124999999999983E-3</v>
      </c>
      <c r="E31" s="12">
        <f>(Investment!F26+Investment!F54)/E28</f>
        <v>8.4745762711864406E-3</v>
      </c>
      <c r="F31" s="12">
        <f>(Investment!G26+Investment!G54)/F28</f>
        <v>8.8183421516754845E-3</v>
      </c>
      <c r="G31" s="12">
        <f>(Investment!H26+Investment!H54)/G28</f>
        <v>9.0634441087613284E-3</v>
      </c>
      <c r="H31" s="12">
        <f>(Investment!I26+Investment!I54)/H28</f>
        <v>9.5238095238095229E-3</v>
      </c>
      <c r="I31" s="12">
        <f>(Investment!J26+Investment!J54)/I28</f>
        <v>8.3234244946492272E-3</v>
      </c>
      <c r="J31" s="12">
        <f>(Investment!K26+Investment!K54)/J28</f>
        <v>8.6767895878524931E-3</v>
      </c>
      <c r="K31" s="12">
        <f>(Investment!L26+Investment!L54)/K28</f>
        <v>1.0404624277456647E-2</v>
      </c>
      <c r="L31" s="12">
        <f>(Investment!M26+Investment!M54)/L28</f>
        <v>9.7297297297297292E-3</v>
      </c>
      <c r="M31" s="12">
        <f>(Investment!N26+Investment!N54)/M28</f>
        <v>8.8235294117647058E-3</v>
      </c>
      <c r="N31" s="12">
        <f>(Investment!O26+Investment!O54)/N28</f>
        <v>1.0946051602814699E-2</v>
      </c>
      <c r="O31" s="12">
        <f>(Investment!P26+Investment!P54)/O28</f>
        <v>1.0346926354230066E-2</v>
      </c>
      <c r="P31" s="12">
        <f>(Investment!Q26+Investment!Q54)/P28</f>
        <v>9.9453008453505715E-3</v>
      </c>
      <c r="Q31" s="12">
        <f>(Investment!R26+Investment!R54)/Q28</f>
        <v>1.263537906137184E-2</v>
      </c>
      <c r="R31" s="12">
        <f>(Investment!S26+Investment!S54)/R28</f>
        <v>1.2883163038649489E-2</v>
      </c>
      <c r="S31" s="12">
        <f>(Investment!T26+Investment!T54)/S28</f>
        <v>1.4266607222469906E-2</v>
      </c>
      <c r="T31" s="12">
        <f>(Investment!U26+Investment!U54)/T28</f>
        <v>1.3809910641754672E-2</v>
      </c>
      <c r="U31" s="12">
        <f>(Investment!V26+Investment!V54)/U28</f>
        <v>1.3663220088626292E-2</v>
      </c>
      <c r="V31" s="12">
        <f>(Investment!W26+Investment!W54)/V28</f>
        <v>1.3764880952380952E-2</v>
      </c>
      <c r="W31" s="12">
        <f>(Investment!X26+Investment!X54)/W28</f>
        <v>1.4208389715832203E-2</v>
      </c>
      <c r="X31" s="12">
        <f>(Investment!Y26+Investment!Y54)/X28</f>
        <v>1.3142523364485983E-2</v>
      </c>
      <c r="Y31" s="12">
        <f>(Investment!Z26+Investment!Z54)/Y28</f>
        <v>1.4921248963802154E-2</v>
      </c>
      <c r="Z31" s="12">
        <f>(Investment!AA26+Investment!AA54)/Z28</f>
        <v>1.671891327063741E-2</v>
      </c>
      <c r="AA31" s="12">
        <f>(Investment!AB26+Investment!AB54)/AA28</f>
        <v>1.7987486965589154E-2</v>
      </c>
      <c r="AB31" s="12">
        <f>(Investment!AC26+Investment!AC54)/AB28</f>
        <v>1.8917624521072797E-2</v>
      </c>
      <c r="AC31" s="12">
        <f>(Investment!AD26+Investment!AD54)/AC28</f>
        <v>2.2758306781975421E-2</v>
      </c>
      <c r="AD31" s="12">
        <f>(Investment!AE26+Investment!AE54)/AD28</f>
        <v>2.4864864864864864E-2</v>
      </c>
      <c r="AE31" s="12">
        <f>(Investment!AF26+Investment!AF54)/AE28</f>
        <v>2.6450511945392493E-2</v>
      </c>
      <c r="AF31" s="12">
        <f>(Investment!AG26+Investment!AG54)/AF28</f>
        <v>2.676638456996654E-2</v>
      </c>
      <c r="AG31" s="12">
        <f>(Investment!AH26+Investment!AH54)/AG28</f>
        <v>2.8246445497630328E-2</v>
      </c>
      <c r="AH31" s="12">
        <f>(Investment!AI26+Investment!AI54)/AH28</f>
        <v>3.0803080308030799E-2</v>
      </c>
      <c r="AI31" s="12">
        <f>(Investment!AJ26+Investment!AJ54)/AI28</f>
        <v>3.125E-2</v>
      </c>
      <c r="AJ31" s="12">
        <f>(Investment!AK26+Investment!AK54)/AJ28</f>
        <v>3.3895556276354197E-2</v>
      </c>
      <c r="AK31" s="12">
        <f>(Investment!AL26+Investment!AL54)/AK28</f>
        <v>3.4300392867935937E-2</v>
      </c>
      <c r="AL31" s="12">
        <f>(Investment!AM26+Investment!AM54)/AL28</f>
        <v>3.4708670197936997E-2</v>
      </c>
      <c r="AM31" s="12">
        <f>(Investment!AN26+Investment!AN54)/AM28</f>
        <v>3.5914416709118706E-2</v>
      </c>
      <c r="AN31" s="12">
        <f>(Investment!AO26+Investment!AO54)/AN28</f>
        <v>3.6394311882381299E-2</v>
      </c>
      <c r="AO31" s="12">
        <f>(Investment!AP26+Investment!AP54)/AO28</f>
        <v>3.5899130051756413E-2</v>
      </c>
      <c r="AP31" s="12">
        <f>(Investment!AQ26+Investment!AQ54)/AP28</f>
        <v>3.5514399104507988E-2</v>
      </c>
      <c r="AQ31" s="12">
        <f>(Investment!AR26+Investment!AR54)/AQ28</f>
        <v>3.4206976296010792E-2</v>
      </c>
      <c r="AR31" s="12">
        <f>(Investment!AS26+Investment!AS54)/AR28</f>
        <v>3.2621221522914627E-2</v>
      </c>
      <c r="AS31" s="12">
        <f>(Investment!AT26+Investment!AT54)/AS28</f>
        <v>3.2198192382182064E-2</v>
      </c>
      <c r="AT31" s="12">
        <f>(Investment!AU26+Investment!AU54)/AT28</f>
        <v>3.1105324074074073E-2</v>
      </c>
      <c r="AU31" s="12">
        <f>(Investment!AV26+Investment!AV54)/AU28</f>
        <v>3.1370978507542384E-2</v>
      </c>
      <c r="AV31" s="12">
        <f>(Investment!AW26+Investment!AW54)/AV28</f>
        <v>3.1276778063410449E-2</v>
      </c>
      <c r="AW31" s="12">
        <f>(Investment!AX26+Investment!AX54)/AW28</f>
        <v>3.1778377485267392E-2</v>
      </c>
      <c r="AX31" s="12">
        <f>(Investment!AY26+Investment!AY54)/AX28</f>
        <v>3.1564342698577864E-2</v>
      </c>
      <c r="AY31" s="12">
        <f>(Investment!AZ26+Investment!AZ54)/AY28</f>
        <v>3.131304271555127E-2</v>
      </c>
      <c r="AZ31" s="12">
        <f>(Investment!BA26+Investment!BA54)/AZ28</f>
        <v>3.26625265309331E-2</v>
      </c>
      <c r="BA31" s="12">
        <f>(Investment!BB26+Investment!BB54)/BA28</f>
        <v>3.401729815799949E-2</v>
      </c>
      <c r="BB31" s="12">
        <f>(Investment!BC26+Investment!BC54)/BB28</f>
        <v>3.545137543587757E-2</v>
      </c>
      <c r="BC31" s="12">
        <f>(Investment!BD26+Investment!BD54)/BC28</f>
        <v>3.7995902402682066E-2</v>
      </c>
      <c r="BD31" s="12">
        <f>(Investment!BE26+Investment!BE54)/BD28</f>
        <v>3.9027877055039316E-2</v>
      </c>
      <c r="BE31" s="12">
        <f>(Investment!BF26+Investment!BF54)/BE28</f>
        <v>4.0511287496134418E-2</v>
      </c>
      <c r="BF31" s="12">
        <f>(Investment!BG26+Investment!BG54)/BF28</f>
        <v>4.2352319408076496E-2</v>
      </c>
      <c r="BG31" s="12">
        <f>(Investment!BH26+Investment!BH54)/BG28</f>
        <v>4.297524425516408E-2</v>
      </c>
      <c r="BH31" s="12">
        <f>(Investment!BI26+Investment!BI54)/BH28</f>
        <v>4.336614088623373E-2</v>
      </c>
      <c r="BI31" s="12">
        <f>(Investment!BJ26+Investment!BJ54)/BI28</f>
        <v>4.3398557366596265E-2</v>
      </c>
      <c r="BJ31" s="12">
        <f>(Investment!BK26+Investment!BK54)/BJ28</f>
        <v>4.4025390010548317E-2</v>
      </c>
      <c r="BK31" s="12">
        <f>(Investment!BL26+Investment!BL54)/BK28</f>
        <v>4.4764874903637251E-2</v>
      </c>
      <c r="BL31" s="12">
        <f>(Investment!BM26+Investment!BM54)/BL28</f>
        <v>4.5944017936001086E-2</v>
      </c>
      <c r="BM31" s="12">
        <f>(Investment!BN26+Investment!BN54)/BM28</f>
        <v>4.4752443518666876E-2</v>
      </c>
      <c r="BN31" s="12">
        <f>(Investment!BO26+Investment!BO54)/BN28</f>
        <v>4.3879274918953472E-2</v>
      </c>
      <c r="BO31" s="12">
        <f>(Investment!BP26+Investment!BP54)/BO28</f>
        <v>4.2592460118749551E-2</v>
      </c>
      <c r="BP31" s="12">
        <f>(Investment!BQ26+Investment!BQ54)/BP28</f>
        <v>4.3831723346404519E-2</v>
      </c>
      <c r="BQ31" s="12">
        <f>(Investment!BR26+Investment!BR54)/BQ28</f>
        <v>4.515619538340044E-2</v>
      </c>
      <c r="BR31" s="12">
        <f>(Investment!BS26+Investment!BS54)/BR28</f>
        <v>4.7159791486088898E-2</v>
      </c>
      <c r="BS31" s="12">
        <f>(Investment!BT26+Investment!BT54)/BS28</f>
        <v>4.8643895214292333E-2</v>
      </c>
      <c r="BT31" s="12">
        <f>(Investment!BU26+Investment!BU54)/BT28</f>
        <v>5.1489775196252904E-2</v>
      </c>
      <c r="BU31" s="12">
        <f>(Investment!BV26+Investment!BV54)/BU28</f>
        <v>5.3917638109336134E-2</v>
      </c>
      <c r="BV31" s="12">
        <f>(Investment!BW26+Investment!BW54)/BV28</f>
        <v>5.3219336923092248E-2</v>
      </c>
      <c r="BW31" s="12">
        <f>(Investment!BX26+Investment!BX54)/BW28</f>
        <v>5.1263565667925899E-2</v>
      </c>
      <c r="BX31" s="12">
        <f>(Investment!BY26+Investment!BY54)/BX28</f>
        <v>5.0854297165182458E-2</v>
      </c>
      <c r="BY31" s="12">
        <f>(Investment!BZ26+Investment!BZ54)/BY28</f>
        <v>5.0044705801437467E-2</v>
      </c>
      <c r="BZ31" s="12">
        <f>(Investment!CA26+Investment!CA54)/BZ28</f>
        <v>5.0432288267382185E-2</v>
      </c>
      <c r="CA31" s="12">
        <f>(Investment!CB26+Investment!CB54)/CA28</f>
        <v>5.0643789880368398E-2</v>
      </c>
      <c r="CB31" s="12">
        <f>(Investment!CC26+Investment!CC54)/CB28</f>
        <v>5.1835192908142098E-2</v>
      </c>
      <c r="CC31" s="12">
        <f>(Investment!CD26+Investment!CD54)/CC28</f>
        <v>5.3653785556733231E-2</v>
      </c>
      <c r="CD31" s="12">
        <f>(Investment!CE26+Investment!CE54)/CD28</f>
        <v>5.4117938878391489E-2</v>
      </c>
      <c r="CE31" s="12">
        <f>(Investment!CF26+Investment!CF54)/CE28</f>
        <v>5.3563271702541833E-2</v>
      </c>
      <c r="CF31" s="12">
        <f>(Investment!CG26+Investment!CG54)/CF28</f>
        <v>5.500875632967242E-2</v>
      </c>
      <c r="CG31" s="12">
        <f>(Investment!CH26+Investment!CH54)/CG28</f>
        <v>5.5117289540026974E-2</v>
      </c>
      <c r="CH31" s="12">
        <f>(Investment!CI26+Investment!CI54)/CH28</f>
        <v>5.5315590596726825E-2</v>
      </c>
      <c r="CI31" s="12">
        <f>(Investment!CJ26+Investment!CJ54)/CI28</f>
        <v>5.5251180040458536E-2</v>
      </c>
      <c r="CJ31" s="12">
        <f>(Investment!CK26+Investment!CK54)/CJ28</f>
        <v>5.5268292965379877E-2</v>
      </c>
      <c r="CK31" s="12">
        <f>(Investment!CL26+Investment!CL54)/CK28</f>
        <v>5.6896795143300864E-2</v>
      </c>
      <c r="CL31" s="12">
        <f>(Investment!CM26+Investment!CM54)/CL28</f>
        <v>5.7114076513149342E-2</v>
      </c>
      <c r="CM31" s="12">
        <f>(Investment!CN26+Investment!CN54)/CM28</f>
        <v>5.8614144552408091E-2</v>
      </c>
    </row>
    <row r="32" spans="1:91" x14ac:dyDescent="0.3">
      <c r="A32" s="7" t="s">
        <v>274</v>
      </c>
      <c r="B32" s="12">
        <f>'Income by type'!C9/B28</f>
        <v>0.49470644850818096</v>
      </c>
      <c r="C32" s="12">
        <f>'Income by type'!D9/C28</f>
        <v>0.51584699453551919</v>
      </c>
      <c r="D32" s="12">
        <f>'Income by type'!E9/D28</f>
        <v>0.52213541666666663</v>
      </c>
      <c r="E32" s="12">
        <f>'Income by type'!F9/E28</f>
        <v>0.53050847457627115</v>
      </c>
      <c r="F32" s="12">
        <f>'Income by type'!G9/F28</f>
        <v>0.52557319223985888</v>
      </c>
      <c r="G32" s="12">
        <f>'Income by type'!H9/G28</f>
        <v>0.5226586102719033</v>
      </c>
      <c r="H32" s="12">
        <f>'Income by type'!I9/H28</f>
        <v>0.51292517006802729</v>
      </c>
      <c r="I32" s="12">
        <f>'Income by type'!J9/I28</f>
        <v>0.51486325802615929</v>
      </c>
      <c r="J32" s="12">
        <f>'Income by type'!K9/J28</f>
        <v>0.52386117136659427</v>
      </c>
      <c r="K32" s="12">
        <f>'Income by type'!L9/K28</f>
        <v>0.52485549132947973</v>
      </c>
      <c r="L32" s="12">
        <f>'Income by type'!M9/L28</f>
        <v>0.52540540540540537</v>
      </c>
      <c r="M32" s="12">
        <f>'Income by type'!N9/M28</f>
        <v>0.51666666666666672</v>
      </c>
      <c r="N32" s="12">
        <f>'Income by type'!O9/N28</f>
        <v>0.51759186864738072</v>
      </c>
      <c r="O32" s="12">
        <f>'Income by type'!P9/O28</f>
        <v>0.53560559951308573</v>
      </c>
      <c r="P32" s="12">
        <f>'Income by type'!Q9/P28</f>
        <v>0.56041770263550472</v>
      </c>
      <c r="Q32" s="12">
        <f>'Income by type'!R9/Q28</f>
        <v>0.5609205776173285</v>
      </c>
      <c r="R32" s="12">
        <f>'Income by type'!S9/R28</f>
        <v>0.56108396268325189</v>
      </c>
      <c r="S32" s="12">
        <f>'Income by type'!T9/S28</f>
        <v>0.54614355773517609</v>
      </c>
      <c r="T32" s="12">
        <f>'Income by type'!U9/T28</f>
        <v>0.53777416734362316</v>
      </c>
      <c r="U32" s="12">
        <f>'Income by type'!V9/U28</f>
        <v>0.53286558345642543</v>
      </c>
      <c r="V32" s="12">
        <f>'Income by type'!W9/V28</f>
        <v>0.53683035714285721</v>
      </c>
      <c r="W32" s="12">
        <f>'Income by type'!X9/W28</f>
        <v>0.53552097428958056</v>
      </c>
      <c r="X32" s="12">
        <f>'Income by type'!Y9/X28</f>
        <v>0.54234813084112155</v>
      </c>
      <c r="Y32" s="12">
        <f>'Income by type'!Z9/Y28</f>
        <v>0.55567836418900241</v>
      </c>
      <c r="Z32" s="12">
        <f>'Income by type'!AA9/Z28</f>
        <v>0.56217345872518276</v>
      </c>
      <c r="AA32" s="12">
        <f>'Income by type'!AB9/AA28</f>
        <v>0.55813347236704891</v>
      </c>
      <c r="AB32" s="12">
        <f>'Income by type'!AC9/AB28</f>
        <v>0.55220306513409956</v>
      </c>
      <c r="AC32" s="12">
        <f>'Income by type'!AD9/AC28</f>
        <v>0.56736458807464729</v>
      </c>
      <c r="AD32" s="12">
        <f>'Income by type'!AE9/AD28</f>
        <v>0.5677837837837838</v>
      </c>
      <c r="AE32" s="12">
        <f>'Income by type'!AF9/AE28</f>
        <v>0.56463310580204773</v>
      </c>
      <c r="AF32" s="12">
        <f>'Income by type'!AG9/AF28</f>
        <v>0.56248769927179687</v>
      </c>
      <c r="AG32" s="12">
        <f>'Income by type'!AH9/AG28</f>
        <v>0.57118483412322274</v>
      </c>
      <c r="AH32" s="12">
        <f>'Income by type'!AI9/AH28</f>
        <v>0.569123579024569</v>
      </c>
      <c r="AI32" s="12">
        <f>'Income by type'!AJ9/AI28</f>
        <v>0.5672814207650273</v>
      </c>
      <c r="AJ32" s="12">
        <f>'Income by type'!AK9/AJ28</f>
        <v>0.56827765163801491</v>
      </c>
      <c r="AK32" s="12">
        <f>'Income by type'!AL9/AK28</f>
        <v>0.56814747657902698</v>
      </c>
      <c r="AL32" s="12">
        <f>'Income by type'!AM9/AL28</f>
        <v>0.56509618065235567</v>
      </c>
      <c r="AM32" s="12">
        <f>'Income by type'!AN9/AM28</f>
        <v>0.5720835455934794</v>
      </c>
      <c r="AN32" s="12">
        <f>'Income by type'!AO9/AN28</f>
        <v>0.58062183658712951</v>
      </c>
      <c r="AO32" s="12">
        <f>'Income by type'!AP9/AO28</f>
        <v>0.58451712366479458</v>
      </c>
      <c r="AP32" s="12">
        <f>'Income by type'!AQ9/AP28</f>
        <v>0.59478986465859363</v>
      </c>
      <c r="AQ32" s="12">
        <f>'Income by type'!AR9/AQ28</f>
        <v>0.60059741761418384</v>
      </c>
      <c r="AR32" s="12">
        <f>'Income by type'!AS9/AR28</f>
        <v>0.58948674762875619</v>
      </c>
      <c r="AS32" s="12">
        <f>'Income by type'!AT9/AS28</f>
        <v>0.59013879922530665</v>
      </c>
      <c r="AT32" s="12">
        <f>'Income by type'!AU9/AT28</f>
        <v>0.587890625</v>
      </c>
      <c r="AU32" s="12">
        <f>'Income by type'!AV9/AU28</f>
        <v>0.59251101321585908</v>
      </c>
      <c r="AV32" s="12">
        <f>'Income by type'!AW9/AV28</f>
        <v>0.57975272371159259</v>
      </c>
      <c r="AW32" s="12">
        <f>'Income by type'!AX9/AW28</f>
        <v>0.57735308696370546</v>
      </c>
      <c r="AX32" s="12">
        <f>'Income by type'!AY9/AX28</f>
        <v>0.5776720677865318</v>
      </c>
      <c r="AY32" s="12">
        <f>'Income by type'!AZ9/AY28</f>
        <v>0.57749320235067103</v>
      </c>
      <c r="AZ32" s="12">
        <f>'Income by type'!BA9/AZ28</f>
        <v>0.58061473154626209</v>
      </c>
      <c r="BA32" s="12">
        <f>'Income by type'!BB9/BA28</f>
        <v>0.58705171353092311</v>
      </c>
      <c r="BB32" s="12">
        <f>'Income by type'!BC9/BB28</f>
        <v>0.5787485470747773</v>
      </c>
      <c r="BC32" s="12">
        <f>'Income by type'!BD9/BC28</f>
        <v>0.58763270627677411</v>
      </c>
      <c r="BD32" s="12">
        <f>'Income by type'!BE9/BD28</f>
        <v>0.57541100786275912</v>
      </c>
      <c r="BE32" s="12">
        <f>'Income by type'!BF9/BE28</f>
        <v>0.57104937635295328</v>
      </c>
      <c r="BF32" s="12">
        <f>'Income by type'!BG9/BF28</f>
        <v>0.57349797006750436</v>
      </c>
      <c r="BG32" s="12">
        <f>'Income by type'!BH9/BG28</f>
        <v>0.57894736842105254</v>
      </c>
      <c r="BH32" s="12">
        <f>'Income by type'!BI9/BH28</f>
        <v>0.58503459835818983</v>
      </c>
      <c r="BI32" s="12">
        <f>'Income by type'!BJ9/BI28</f>
        <v>0.58741481688120201</v>
      </c>
      <c r="BJ32" s="12">
        <f>'Income by type'!BK9/BJ28</f>
        <v>0.58100930843681176</v>
      </c>
      <c r="BK32" s="12">
        <f>'Income by type'!BL9/BK28</f>
        <v>0.58525474805522459</v>
      </c>
      <c r="BL32" s="12">
        <f>'Income by type'!BM9/BL28</f>
        <v>0.58606223248862011</v>
      </c>
      <c r="BM32" s="12">
        <f>'Income by type'!BN9/BM28</f>
        <v>0.58775837205576031</v>
      </c>
      <c r="BN32" s="12">
        <f>'Income by type'!BO9/BN28</f>
        <v>0.58099325753770759</v>
      </c>
      <c r="BO32" s="12">
        <f>'Income by type'!BP9/BO28</f>
        <v>0.57317404678446238</v>
      </c>
      <c r="BP32" s="12">
        <f>'Income by type'!BQ9/BP28</f>
        <v>0.57359712525106243</v>
      </c>
      <c r="BQ32" s="12">
        <f>'Income by type'!BR9/BQ28</f>
        <v>0.57181880558756126</v>
      </c>
      <c r="BR32" s="12">
        <f>'Income by type'!BS9/BR28</f>
        <v>0.57485380830881549</v>
      </c>
      <c r="BS32" s="12">
        <f>'Income by type'!BT9/BS28</f>
        <v>0.58676987873738784</v>
      </c>
      <c r="BT32" s="12">
        <f>'Income by type'!BU9/BT28</f>
        <v>0.58988328547564717</v>
      </c>
      <c r="BU32" s="12">
        <f>'Income by type'!BV9/BU28</f>
        <v>0.60117395505664184</v>
      </c>
      <c r="BV32" s="12">
        <f>'Income by type'!BW9/BV28</f>
        <v>0.60107891829483151</v>
      </c>
      <c r="BW32" s="12">
        <f>'Income by type'!BX9/BW28</f>
        <v>0.58978573694379566</v>
      </c>
      <c r="BX32" s="12">
        <f>'Income by type'!BY9/BX28</f>
        <v>0.58274714087878421</v>
      </c>
      <c r="BY32" s="12">
        <f>'Income by type'!BZ9/BY28</f>
        <v>0.57774510815365043</v>
      </c>
      <c r="BZ32" s="12">
        <f>'Income by type'!CA9/BZ28</f>
        <v>0.5693957633332527</v>
      </c>
      <c r="CA32" s="12">
        <f>'Income by type'!CB9/CA28</f>
        <v>0.56886992630450151</v>
      </c>
      <c r="CB32" s="12">
        <f>'Income by type'!CC9/CB28</f>
        <v>0.57344046813249194</v>
      </c>
      <c r="CC32" s="12">
        <f>'Income by type'!CD9/CC28</f>
        <v>0.57700020052135559</v>
      </c>
      <c r="CD32" s="12">
        <f>'Income by type'!CE9/CD28</f>
        <v>0.56602052950660608</v>
      </c>
      <c r="CE32" s="12">
        <f>'Income by type'!CF9/CE28</f>
        <v>0.55691888207225626</v>
      </c>
      <c r="CF32" s="12">
        <f>'Income by type'!CG9/CF28</f>
        <v>0.55836195544453637</v>
      </c>
      <c r="CG32" s="12">
        <f>'Income by type'!CH9/CG28</f>
        <v>0.5580584851702507</v>
      </c>
      <c r="CH32" s="12">
        <f>'Income by type'!CI9/CH28</f>
        <v>0.55543190548943422</v>
      </c>
      <c r="CI32" s="12">
        <f>'Income by type'!CJ9/CI28</f>
        <v>0.55685266351989215</v>
      </c>
      <c r="CJ32" s="12">
        <f>'Income by type'!CK9/CJ28</f>
        <v>0.561553649907645</v>
      </c>
      <c r="CK32" s="12">
        <f>'Income by type'!CL9/CK28</f>
        <v>0.56249047013977127</v>
      </c>
      <c r="CL32" s="12">
        <f>'Income by type'!CM9/CL28</f>
        <v>0.56386205103764997</v>
      </c>
      <c r="CM32" s="12">
        <f>'Income by type'!CN9/CM28</f>
        <v>0.56214539599911528</v>
      </c>
    </row>
    <row r="33" spans="1:91" x14ac:dyDescent="0.3">
      <c r="A33" s="8" t="s">
        <v>275</v>
      </c>
      <c r="B33" s="12">
        <f>'Income by type'!C9/(B28-('Income by type'!C26-'Income by type'!C27))</f>
        <v>0.52935118434603501</v>
      </c>
      <c r="C33" s="12">
        <f>'Income by type'!D9/(C28-('Income by type'!D26-'Income by type'!D27))</f>
        <v>0.55791962174940901</v>
      </c>
      <c r="D33" s="12">
        <f>'Income by type'!E9/(D28-('Income by type'!E26-'Income by type'!E27))</f>
        <v>0.57122507122507116</v>
      </c>
      <c r="E33" s="12">
        <f>'Income by type'!F9/(E28-('Income by type'!F26-'Income by type'!F27))</f>
        <v>0.59619047619047616</v>
      </c>
      <c r="F33" s="12">
        <f>'Income by type'!G9/(F28-('Income by type'!G26-'Income by type'!G27))</f>
        <v>0.59599999999999997</v>
      </c>
      <c r="G33" s="12">
        <f>'Income by type'!H9/(G28-('Income by type'!H26-'Income by type'!H27))</f>
        <v>0.58544839255499159</v>
      </c>
      <c r="H33" s="12">
        <f>'Income by type'!I9/(H28-('Income by type'!I26-'Income by type'!I27))</f>
        <v>0.57034795763993962</v>
      </c>
      <c r="I33" s="12">
        <f>'Income by type'!J9/(I28-('Income by type'!J26-'Income by type'!J27))</f>
        <v>0.57048748353096179</v>
      </c>
      <c r="J33" s="12">
        <f>'Income by type'!K9/(J28-('Income by type'!K26-'Income by type'!K27))</f>
        <v>0.57775119617224868</v>
      </c>
      <c r="K33" s="12">
        <f>'Income by type'!L9/(K28-('Income by type'!L26-'Income by type'!L27))</f>
        <v>0.58130601792573622</v>
      </c>
      <c r="L33" s="12">
        <f>'Income by type'!M9/(L28-('Income by type'!M26-'Income by type'!M27))</f>
        <v>0.5771971496437055</v>
      </c>
      <c r="M33" s="12">
        <f>'Income by type'!N9/(M28-('Income by type'!N26-'Income by type'!N27))</f>
        <v>0.56727664155005386</v>
      </c>
      <c r="N33" s="12">
        <f>'Income by type'!O9/(N28-('Income by type'!O26-'Income by type'!O27))</f>
        <v>0.56436487638533672</v>
      </c>
      <c r="O33" s="12">
        <f>'Income by type'!P9/(O28-('Income by type'!P26-'Income by type'!P27))</f>
        <v>0.57403783431180688</v>
      </c>
      <c r="P33" s="12">
        <f>'Income by type'!Q9/(P28-('Income by type'!Q26-'Income by type'!Q27))</f>
        <v>0.59535129424194411</v>
      </c>
      <c r="Q33" s="12">
        <f>'Income by type'!R9/(Q28-('Income by type'!R26-'Income by type'!R27))</f>
        <v>0.59502154140737196</v>
      </c>
      <c r="R33" s="12">
        <f>'Income by type'!S9/(R28-('Income by type'!S26-'Income by type'!S27))</f>
        <v>0.59829464708668878</v>
      </c>
      <c r="S33" s="12">
        <f>'Income by type'!T9/(S28-('Income by type'!T26-'Income by type'!T27))</f>
        <v>0.58640497845859263</v>
      </c>
      <c r="T33" s="12">
        <f>'Income by type'!U9/(T28-('Income by type'!U26-'Income by type'!U27))</f>
        <v>0.57943107221006562</v>
      </c>
      <c r="U33" s="12">
        <f>'Income by type'!V9/(U28-('Income by type'!V26-'Income by type'!V27))</f>
        <v>0.57352941176470584</v>
      </c>
      <c r="V33" s="12">
        <f>'Income by type'!W9/(V28-('Income by type'!W26-'Income by type'!W27))</f>
        <v>0.58091787439613529</v>
      </c>
      <c r="W33" s="12">
        <f>'Income by type'!X9/(W28-('Income by type'!X26-'Income by type'!X27))</f>
        <v>0.57900512070226773</v>
      </c>
      <c r="X33" s="12">
        <f>'Income by type'!Y9/(X28-('Income by type'!Y26-'Income by type'!Y27))</f>
        <v>0.58267963602133666</v>
      </c>
      <c r="Y33" s="12">
        <f>'Income by type'!Z9/(Y28-('Income by type'!Z26-'Income by type'!Z27))</f>
        <v>0.59922526817640043</v>
      </c>
      <c r="Z33" s="12">
        <f>'Income by type'!AA9/(Z28-('Income by type'!AA26-'Income by type'!AA27))</f>
        <v>0.60756634669678145</v>
      </c>
      <c r="AA33" s="12">
        <f>'Income by type'!AB9/(AA28-('Income by type'!AB26-'Income by type'!AB27))</f>
        <v>0.60309859154929579</v>
      </c>
      <c r="AB33" s="12">
        <f>'Income by type'!AC9/(AB28-('Income by type'!AC26-'Income by type'!AC27))</f>
        <v>0.59694537923893343</v>
      </c>
      <c r="AC33" s="12">
        <f>'Income by type'!AD9/(AC28-('Income by type'!AD26-'Income by type'!AD27))</f>
        <v>0.61419068736141913</v>
      </c>
      <c r="AD33" s="12">
        <f>'Income by type'!AE9/(AD28-('Income by type'!AE26-'Income by type'!AE27))</f>
        <v>0.61498829039812652</v>
      </c>
      <c r="AE33" s="12">
        <f>'Income by type'!AF9/(AE28-('Income by type'!AF26-'Income by type'!AF27))</f>
        <v>0.61202312138728321</v>
      </c>
      <c r="AF33" s="12">
        <f>'Income by type'!AG9/(AF28-('Income by type'!AG26-'Income by type'!AG27))</f>
        <v>0.6105533005767998</v>
      </c>
      <c r="AG33" s="12">
        <f>'Income by type'!AH9/(AG28-('Income by type'!AH26-'Income by type'!AH27))</f>
        <v>0.6223920677545961</v>
      </c>
      <c r="AH33" s="12">
        <f>'Income by type'!AI9/(AH28-('Income by type'!AI26-'Income by type'!AI27))</f>
        <v>0.62030375699440432</v>
      </c>
      <c r="AI33" s="12">
        <f>'Income by type'!AJ9/(AI28-('Income by type'!AJ26-'Income by type'!AJ27))</f>
        <v>0.61804651162790691</v>
      </c>
      <c r="AJ33" s="12">
        <f>'Income by type'!AK9/(AJ28-('Income by type'!AK26-'Income by type'!AK27))</f>
        <v>0.6197382384152812</v>
      </c>
      <c r="AK33" s="12">
        <f>'Income by type'!AL9/(AK28-('Income by type'!AL26-'Income by type'!AL27))</f>
        <v>0.61923583662714099</v>
      </c>
      <c r="AL33" s="12">
        <f>'Income by type'!AM9/(AL28-('Income by type'!AM26-'Income by type'!AM27))</f>
        <v>0.61452175231165684</v>
      </c>
      <c r="AM33" s="12">
        <f>'Income by type'!AN9/(AM28-('Income by type'!AN26-'Income by type'!AN27))</f>
        <v>0.61881801901088307</v>
      </c>
      <c r="AN33" s="12">
        <f>'Income by type'!AO9/(AN28-('Income by type'!AO26-'Income by type'!AO27))</f>
        <v>0.62922815724173964</v>
      </c>
      <c r="AO33" s="12">
        <f>'Income by type'!AP9/(AO28-('Income by type'!AP26-'Income by type'!AP27))</f>
        <v>0.63500418710372053</v>
      </c>
      <c r="AP33" s="12">
        <f>'Income by type'!AQ9/(AP28-('Income by type'!AQ26-'Income by type'!AQ27))</f>
        <v>0.64707184766965564</v>
      </c>
      <c r="AQ33" s="12">
        <f>'Income by type'!AR9/(AQ28-('Income by type'!AR26-'Income by type'!AR27))</f>
        <v>0.65527754415475192</v>
      </c>
      <c r="AR33" s="12">
        <f>'Income by type'!AS9/(AR28-('Income by type'!AS26-'Income by type'!AS27))</f>
        <v>0.64419257967645049</v>
      </c>
      <c r="AS33" s="12">
        <f>'Income by type'!AT9/(AS28-('Income by type'!AT26-'Income by type'!AT27))</f>
        <v>0.64267510326039201</v>
      </c>
      <c r="AT33" s="12">
        <f>'Income by type'!AU9/(AT28-('Income by type'!AU26-'Income by type'!AU27))</f>
        <v>0.63971977329974805</v>
      </c>
      <c r="AU33" s="12">
        <f>'Income by type'!AV9/(AU28-('Income by type'!AV26-'Income by type'!AV27))</f>
        <v>0.64484962952201075</v>
      </c>
      <c r="AV33" s="12">
        <f>'Income by type'!AW9/(AV28-('Income by type'!AW26-'Income by type'!AW27))</f>
        <v>0.63020625415834985</v>
      </c>
      <c r="AW33" s="12">
        <f>'Income by type'!AX9/(AW28-('Income by type'!AX26-'Income by type'!AX27))</f>
        <v>0.62607501194457715</v>
      </c>
      <c r="AX33" s="12">
        <f>'Income by type'!AY9/(AX28-('Income by type'!AY26-'Income by type'!AY27))</f>
        <v>0.62492629321897608</v>
      </c>
      <c r="AY33" s="12">
        <f>'Income by type'!AZ9/(AY28-('Income by type'!AZ26-'Income by type'!AZ27))</f>
        <v>0.62165989991502224</v>
      </c>
      <c r="AZ33" s="12">
        <f>'Income by type'!BA9/(AZ28-('Income by type'!BA26-'Income by type'!BA27))</f>
        <v>0.62260810924723919</v>
      </c>
      <c r="BA33" s="12">
        <f>'Income by type'!BB9/(BA28-('Income by type'!BB26-'Income by type'!BB27))</f>
        <v>0.63051927860696511</v>
      </c>
      <c r="BB33" s="12">
        <f>'Income by type'!BC9/(BB28-('Income by type'!BC26-'Income by type'!BC27))</f>
        <v>0.62389057116007107</v>
      </c>
      <c r="BC33" s="12">
        <f>'Income by type'!BD9/(BC28-('Income by type'!BD26-'Income by type'!BD27))</f>
        <v>0.63194792188282423</v>
      </c>
      <c r="BD33" s="12">
        <f>'Income by type'!BE9/(BD28-('Income by type'!BE26-'Income by type'!BE27))</f>
        <v>0.61818461065888497</v>
      </c>
      <c r="BE33" s="12">
        <f>'Income by type'!BF9/(BE28-('Income by type'!BF26-'Income by type'!BF27))</f>
        <v>0.613533792950688</v>
      </c>
      <c r="BF33" s="12">
        <f>'Income by type'!BG9/(BF28-('Income by type'!BG26-'Income by type'!BG27))</f>
        <v>0.61591847265221888</v>
      </c>
      <c r="BG33" s="12">
        <f>'Income by type'!BH9/(BG28-('Income by type'!BH26-'Income by type'!BH27))</f>
        <v>0.62117583813898924</v>
      </c>
      <c r="BH33" s="12">
        <f>'Income by type'!BI9/(BH28-('Income by type'!BI26-'Income by type'!BI27))</f>
        <v>0.62783081961164156</v>
      </c>
      <c r="BI33" s="12">
        <f>'Income by type'!BJ9/(BI28-('Income by type'!BJ26-'Income by type'!BJ27))</f>
        <v>0.63077713111947975</v>
      </c>
      <c r="BJ33" s="12">
        <f>'Income by type'!BK9/(BJ28-('Income by type'!BK26-'Income by type'!BK27))</f>
        <v>0.62390207066491787</v>
      </c>
      <c r="BK33" s="12">
        <f>'Income by type'!BL9/(BK28-('Income by type'!BL26-'Income by type'!BL27))</f>
        <v>0.62912460448998042</v>
      </c>
      <c r="BL33" s="12">
        <f>'Income by type'!BM9/(BL28-('Income by type'!BM26-'Income by type'!BM27))</f>
        <v>0.6321912788567241</v>
      </c>
      <c r="BM33" s="12">
        <f>'Income by type'!BN9/(BM28-('Income by type'!BN26-'Income by type'!BN27))</f>
        <v>0.63379235274806922</v>
      </c>
      <c r="BN33" s="12">
        <f>'Income by type'!BO9/(BN28-('Income by type'!BO26-'Income by type'!BO27))</f>
        <v>0.62538704762528874</v>
      </c>
      <c r="BO33" s="12">
        <f>'Income by type'!BP9/(BO28-('Income by type'!BP26-'Income by type'!BP27))</f>
        <v>0.61854619565217384</v>
      </c>
      <c r="BP33" s="12">
        <f>'Income by type'!BQ9/(BP28-('Income by type'!BQ26-'Income by type'!BQ27))</f>
        <v>0.61774919803408002</v>
      </c>
      <c r="BQ33" s="12">
        <f>'Income by type'!BR9/(BQ28-('Income by type'!BR26-'Income by type'!BR27))</f>
        <v>0.61527853232479413</v>
      </c>
      <c r="BR33" s="12">
        <f>'Income by type'!BS9/(BR28-('Income by type'!BS26-'Income by type'!BS27))</f>
        <v>0.61848033099100286</v>
      </c>
      <c r="BS33" s="12">
        <f>'Income by type'!BT9/(BS28-('Income by type'!BT26-'Income by type'!BT27))</f>
        <v>0.63078875026432657</v>
      </c>
      <c r="BT33" s="12">
        <f>'Income by type'!BU9/(BT28-('Income by type'!BU26-'Income by type'!BU27))</f>
        <v>0.63333606855240476</v>
      </c>
      <c r="BU33" s="12">
        <f>'Income by type'!BV9/(BU28-('Income by type'!BV26-'Income by type'!BV27))</f>
        <v>0.64512961941533375</v>
      </c>
      <c r="BV33" s="12">
        <f>'Income by type'!BW9/(BV28-('Income by type'!BW26-'Income by type'!BW27))</f>
        <v>0.64395773131018019</v>
      </c>
      <c r="BW33" s="12">
        <f>'Income by type'!BX9/(BW28-('Income by type'!BX26-'Income by type'!BX27))</f>
        <v>0.63354845371469881</v>
      </c>
      <c r="BX33" s="12">
        <f>'Income by type'!BY9/(BX28-('Income by type'!BY26-'Income by type'!BY27))</f>
        <v>0.62619244717754652</v>
      </c>
      <c r="BY33" s="12">
        <f>'Income by type'!BZ9/(BY28-('Income by type'!BZ26-'Income by type'!BZ27))</f>
        <v>0.62166162499190558</v>
      </c>
      <c r="BZ33" s="12">
        <f>'Income by type'!CA9/(BZ28-('Income by type'!CA26-'Income by type'!CA27))</f>
        <v>0.61293064566492039</v>
      </c>
      <c r="CA33" s="12">
        <f>'Income by type'!CB9/(CA28-('Income by type'!CB26-'Income by type'!CB27))</f>
        <v>0.61294578471220662</v>
      </c>
      <c r="CB33" s="12">
        <f>'Income by type'!CC9/(CB28-('Income by type'!CC26-'Income by type'!CC27))</f>
        <v>0.61758965314520875</v>
      </c>
      <c r="CC33" s="12">
        <f>'Income by type'!CD9/(CC28-('Income by type'!CD26-'Income by type'!CD27))</f>
        <v>0.62137045463309304</v>
      </c>
      <c r="CD33" s="12">
        <f>'Income by type'!CE9/(CD28-('Income by type'!CE26-'Income by type'!CE27))</f>
        <v>0.60905437018196662</v>
      </c>
      <c r="CE33" s="12">
        <f>'Income by type'!CF9/(CE28-('Income by type'!CF26-'Income by type'!CF27))</f>
        <v>0.59934506072935723</v>
      </c>
      <c r="CF33" s="12">
        <f>'Income by type'!CG9/(CF28-('Income by type'!CG26-'Income by type'!CG27))</f>
        <v>0.60093509150016433</v>
      </c>
      <c r="CG33" s="12">
        <f>'Income by type'!CH9/(CG28-('Income by type'!CH26-'Income by type'!CH27))</f>
        <v>0.60021159127851587</v>
      </c>
      <c r="CH33" s="12">
        <f>'Income by type'!CI9/(CH28-('Income by type'!CI26-'Income by type'!CI27))</f>
        <v>0.5978708860930827</v>
      </c>
      <c r="CI33" s="12">
        <f>'Income by type'!CJ9/(CI28-('Income by type'!CJ26-'Income by type'!CJ27))</f>
        <v>0.59954365426624934</v>
      </c>
      <c r="CJ33" s="12">
        <f>'Income by type'!CK9/(CJ28-('Income by type'!CK26-'Income by type'!CK27))</f>
        <v>0.60423039780692189</v>
      </c>
      <c r="CK33" s="12">
        <f>'Income by type'!CL9/(CK28-('Income by type'!CL26-'Income by type'!CL27))</f>
        <v>0.60525020508613614</v>
      </c>
      <c r="CL33" s="12">
        <f>'Income by type'!CM9/(CL28-('Income by type'!CM26-'Income by type'!CM27))</f>
        <v>0.60668710012003679</v>
      </c>
      <c r="CM33" s="12">
        <f>'Income by type'!CN9/(CM28-('Income by type'!CN26-'Income by type'!CN27))</f>
        <v>0.60501126593701038</v>
      </c>
    </row>
    <row r="34" spans="1:91" x14ac:dyDescent="0.3">
      <c r="A34" s="10" t="s">
        <v>276</v>
      </c>
      <c r="B34" s="12">
        <f>'Income by type'!C9/(B28-('Income by type'!C26-'Income by type'!C27)-'Income by type'!C16)</f>
        <v>0.61853188929001202</v>
      </c>
      <c r="C34" s="12">
        <f>'Income by type'!D9/(C28-('Income by type'!D26-'Income by type'!D27)-'Income by type'!D16)</f>
        <v>0.64043419267299873</v>
      </c>
      <c r="D34" s="12">
        <f>'Income by type'!E9/(D28-('Income by type'!E26-'Income by type'!E27)-'Income by type'!E16)</f>
        <v>0.64781906300484637</v>
      </c>
      <c r="E34" s="12">
        <f>'Income by type'!F9/(E28-('Income by type'!F26-'Income by type'!F27)-'Income by type'!F16)</f>
        <v>0.65894736842105261</v>
      </c>
      <c r="F34" s="12">
        <f>'Income by type'!G9/(F28-('Income by type'!G26-'Income by type'!G27)-'Income by type'!G16)</f>
        <v>0.66666666666666663</v>
      </c>
      <c r="G34" s="12">
        <f>'Income by type'!H9/(G28-('Income by type'!H26-'Income by type'!H27)-'Income by type'!H16)</f>
        <v>0.66410748560460653</v>
      </c>
      <c r="H34" s="12">
        <f>'Income by type'!I9/(H28-('Income by type'!I26-'Income by type'!I27)-'Income by type'!I16)</f>
        <v>0.67321428571428588</v>
      </c>
      <c r="I34" s="12">
        <f>'Income by type'!J9/(I28-('Income by type'!J26-'Income by type'!J27)-'Income by type'!J16)</f>
        <v>0.66106870229007642</v>
      </c>
      <c r="J34" s="12">
        <f>'Income by type'!K9/(J28-('Income by type'!K26-'Income by type'!K27)-'Income by type'!K16)</f>
        <v>0.67932489451476785</v>
      </c>
      <c r="K34" s="12">
        <f>'Income by type'!L9/(K28-('Income by type'!L26-'Income by type'!L27)-'Income by type'!L16)</f>
        <v>0.67259259259259252</v>
      </c>
      <c r="L34" s="12">
        <f>'Income by type'!M9/(L28-('Income by type'!M26-'Income by type'!M27)-'Income by type'!M16)</f>
        <v>0.66484268125854984</v>
      </c>
      <c r="M34" s="12">
        <f>'Income by type'!N9/(M28-('Income by type'!N26-'Income by type'!N27)-'Income by type'!N16)</f>
        <v>0.65303593556381667</v>
      </c>
      <c r="N34" s="12">
        <f>'Income by type'!O9/(N28-('Income by type'!O26-'Income by type'!O27)-'Income by type'!O16)</f>
        <v>0.65805168986083495</v>
      </c>
      <c r="O34" s="12">
        <f>'Income by type'!P9/(O28-('Income by type'!P26-'Income by type'!P27)-'Income by type'!P16)</f>
        <v>0.67692307692307696</v>
      </c>
      <c r="P34" s="12">
        <f>'Income by type'!Q9/(P28-('Income by type'!Q26-'Income by type'!Q27)-'Income by type'!Q16)</f>
        <v>0.69956548727498458</v>
      </c>
      <c r="Q34" s="12">
        <f>'Income by type'!R9/(Q28-('Income by type'!R26-'Income by type'!R27)-'Income by type'!R16)</f>
        <v>0.69209354120267264</v>
      </c>
      <c r="R34" s="12">
        <f>'Income by type'!S9/(R28-('Income by type'!S26-'Income by type'!S27)-'Income by type'!S16)</f>
        <v>0.70049916805324464</v>
      </c>
      <c r="S34" s="12">
        <f>'Income by type'!T9/(S28-('Income by type'!T26-'Income by type'!T27)-'Income by type'!T16)</f>
        <v>0.70727482678983833</v>
      </c>
      <c r="T34" s="12">
        <f>'Income by type'!U9/(T28-('Income by type'!U26-'Income by type'!U27)-'Income by type'!U16)</f>
        <v>0.6828261990716864</v>
      </c>
      <c r="U34" s="12">
        <f>'Income by type'!V9/(U28-('Income by type'!V26-'Income by type'!V27)-'Income by type'!V16)</f>
        <v>0.67969853980216677</v>
      </c>
      <c r="V34" s="12">
        <f>'Income by type'!W9/(V28-('Income by type'!W26-'Income by type'!W27)-'Income by type'!W16)</f>
        <v>0.67524567150210579</v>
      </c>
      <c r="W34" s="12">
        <f>'Income by type'!X9/(W28-('Income by type'!X26-'Income by type'!X27)-'Income by type'!X16)</f>
        <v>0.67104705383637131</v>
      </c>
      <c r="X34" s="12">
        <f>'Income by type'!Y9/(X28-('Income by type'!Y26-'Income by type'!Y27)-'Income by type'!Y16)</f>
        <v>0.67258239768199934</v>
      </c>
      <c r="Y34" s="12">
        <f>'Income by type'!Z9/(Y28-('Income by type'!Z26-'Income by type'!Z27)-'Income by type'!Z16)</f>
        <v>0.6872863978127135</v>
      </c>
      <c r="Z34" s="12">
        <f>'Income by type'!AA9/(Z28-('Income by type'!AA26-'Income by type'!AA27)-'Income by type'!AA16)</f>
        <v>0.68930172966047409</v>
      </c>
      <c r="AA34" s="12">
        <f>'Income by type'!AB9/(AA28-('Income by type'!AB26-'Income by type'!AB27)-'Income by type'!AB16)</f>
        <v>0.68468180364566678</v>
      </c>
      <c r="AB34" s="12">
        <f>'Income by type'!AC9/(AB28-('Income by type'!AC26-'Income by type'!AC27)-'Income by type'!AC16)</f>
        <v>0.67426900584795324</v>
      </c>
      <c r="AC34" s="12">
        <f>'Income by type'!AD9/(AC28-('Income by type'!AD26-'Income by type'!AD27)-'Income by type'!AD16)</f>
        <v>0.6923076923076924</v>
      </c>
      <c r="AD34" s="12">
        <f>'Income by type'!AE9/(AD28-('Income by type'!AE26-'Income by type'!AE27)-'Income by type'!AE16)</f>
        <v>0.69251054852320681</v>
      </c>
      <c r="AE34" s="12">
        <f>'Income by type'!AF9/(AE28-('Income by type'!AF26-'Income by type'!AF27)-'Income by type'!AF16)</f>
        <v>0.69238817682448339</v>
      </c>
      <c r="AF34" s="12">
        <f>'Income by type'!AG9/(AF28-('Income by type'!AG26-'Income by type'!AG27)-'Income by type'!AG16)</f>
        <v>0.6840593585447583</v>
      </c>
      <c r="AG34" s="12">
        <f>'Income by type'!AH9/(AG28-('Income by type'!AH26-'Income by type'!AH27)-'Income by type'!AH16)</f>
        <v>0.69504036908881206</v>
      </c>
      <c r="AH34" s="12">
        <f>'Income by type'!AI9/(AH28-('Income by type'!AI26-'Income by type'!AI27)-'Income by type'!AI16)</f>
        <v>0.69409660107334503</v>
      </c>
      <c r="AI34" s="12">
        <f>'Income by type'!AJ9/(AI28-('Income by type'!AJ26-'Income by type'!AJ27)-'Income by type'!AJ16)</f>
        <v>0.68878291519800949</v>
      </c>
      <c r="AJ34" s="12">
        <f>'Income by type'!AK9/(AJ28-('Income by type'!AK26-'Income by type'!AK27)-'Income by type'!AK16)</f>
        <v>0.68840864440078586</v>
      </c>
      <c r="AK34" s="12">
        <f>'Income by type'!AL9/(AK28-('Income by type'!AL26-'Income by type'!AL27)-'Income by type'!AL16)</f>
        <v>0.68600620324758266</v>
      </c>
      <c r="AL34" s="12">
        <f>'Income by type'!AM9/(AL28-('Income by type'!AM26-'Income by type'!AM27)-'Income by type'!AM16)</f>
        <v>0.68020134228187934</v>
      </c>
      <c r="AM34" s="12">
        <f>'Income by type'!AN9/(AM28-('Income by type'!AN26-'Income by type'!AN27)-'Income by type'!AN16)</f>
        <v>0.6826747720364742</v>
      </c>
      <c r="AN34" s="12">
        <f>'Income by type'!AO9/(AN28-('Income by type'!AO26-'Income by type'!AO27)-'Income by type'!AO16)</f>
        <v>0.692042516518242</v>
      </c>
      <c r="AO34" s="12">
        <f>'Income by type'!AP9/(AO28-('Income by type'!AP26-'Income by type'!AP27)-'Income by type'!AP16)</f>
        <v>0.69649652276604113</v>
      </c>
      <c r="AP34" s="12">
        <f>'Income by type'!AQ9/(AP28-('Income by type'!AQ26-'Income by type'!AQ27)-'Income by type'!AQ16)</f>
        <v>0.70737020452620103</v>
      </c>
      <c r="AQ34" s="12">
        <f>'Income by type'!AR9/(AQ28-('Income by type'!AR26-'Income by type'!AR27)-'Income by type'!AR16)</f>
        <v>0.7136478131440348</v>
      </c>
      <c r="AR34" s="12">
        <f>'Income by type'!AS9/(AR28-('Income by type'!AS26-'Income by type'!AS27)-'Income by type'!AS16)</f>
        <v>0.70118093631379153</v>
      </c>
      <c r="AS34" s="12">
        <f>'Income by type'!AT9/(AS28-('Income by type'!AT26-'Income by type'!AT27)-'Income by type'!AT16)</f>
        <v>0.70128500191791332</v>
      </c>
      <c r="AT34" s="12">
        <f>'Income by type'!AU9/(AT28-('Income by type'!AU26-'Income by type'!AU27)-'Income by type'!AU16)</f>
        <v>0.70187408239053461</v>
      </c>
      <c r="AU34" s="12">
        <f>'Income by type'!AV9/(AU28-('Income by type'!AV26-'Income by type'!AV27)-'Income by type'!AV16)</f>
        <v>0.70207212907307814</v>
      </c>
      <c r="AV34" s="12">
        <f>'Income by type'!AW9/(AV28-('Income by type'!AW26-'Income by type'!AW27)-'Income by type'!AW16)</f>
        <v>0.68399768919699588</v>
      </c>
      <c r="AW34" s="12">
        <f>'Income by type'!AX9/(AW28-('Income by type'!AX26-'Income by type'!AX27)-'Income by type'!AX16)</f>
        <v>0.67921472074640399</v>
      </c>
      <c r="AX34" s="12">
        <f>'Income by type'!AY9/(AX28-('Income by type'!AY26-'Income by type'!AY27)-'Income by type'!AY16)</f>
        <v>0.67739686228936657</v>
      </c>
      <c r="AY34" s="12">
        <f>'Income by type'!AZ9/(AY28-('Income by type'!AZ26-'Income by type'!AZ27)-'Income by type'!AZ16)</f>
        <v>0.6745210531707817</v>
      </c>
      <c r="AZ34" s="12">
        <f>'Income by type'!BA9/(AZ28-('Income by type'!BA26-'Income by type'!BA27)-'Income by type'!BA16)</f>
        <v>0.673536385190589</v>
      </c>
      <c r="BA34" s="12">
        <f>'Income by type'!BB9/(BA28-('Income by type'!BB26-'Income by type'!BB27)-'Income by type'!BB16)</f>
        <v>0.67557887722805254</v>
      </c>
      <c r="BB34" s="12">
        <f>'Income by type'!BC9/(BB28-('Income by type'!BC26-'Income by type'!BC27)-'Income by type'!BC16)</f>
        <v>0.66551570505680546</v>
      </c>
      <c r="BC34" s="12">
        <f>'Income by type'!BD9/(BC28-('Income by type'!BD26-'Income by type'!BD27)-'Income by type'!BD16)</f>
        <v>0.67025457635520302</v>
      </c>
      <c r="BD34" s="12">
        <f>'Income by type'!BE9/(BD28-('Income by type'!BE26-'Income by type'!BE27)-'Income by type'!BE16)</f>
        <v>0.65570832790303668</v>
      </c>
      <c r="BE34" s="12">
        <f>'Income by type'!BF9/(BE28-('Income by type'!BF26-'Income by type'!BF27)-'Income by type'!BF16)</f>
        <v>0.6549135510565981</v>
      </c>
      <c r="BF34" s="12">
        <f>'Income by type'!BG9/(BF28-('Income by type'!BG26-'Income by type'!BG27)-'Income by type'!BG16)</f>
        <v>0.65677185066989463</v>
      </c>
      <c r="BG34" s="12">
        <f>'Income by type'!BH9/(BG28-('Income by type'!BH26-'Income by type'!BH27)-'Income by type'!BH16)</f>
        <v>0.66271279230428315</v>
      </c>
      <c r="BH34" s="12">
        <f>'Income by type'!BI9/(BH28-('Income by type'!BI26-'Income by type'!BI27)-'Income by type'!BI16)</f>
        <v>0.67224732696249112</v>
      </c>
      <c r="BI34" s="12">
        <f>'Income by type'!BJ9/(BI28-('Income by type'!BJ26-'Income by type'!BJ27)-'Income by type'!BJ16)</f>
        <v>0.67799728617097132</v>
      </c>
      <c r="BJ34" s="12">
        <f>'Income by type'!BK9/(BJ28-('Income by type'!BK26-'Income by type'!BK27)-'Income by type'!BK16)</f>
        <v>0.66926733601927046</v>
      </c>
      <c r="BK34" s="12">
        <f>'Income by type'!BL9/(BK28-('Income by type'!BL26-'Income by type'!BL27)-'Income by type'!BL16)</f>
        <v>0.67395690420466459</v>
      </c>
      <c r="BL34" s="12">
        <f>'Income by type'!BM9/(BL28-('Income by type'!BM26-'Income by type'!BM27)-'Income by type'!BM16)</f>
        <v>0.67606489282495397</v>
      </c>
      <c r="BM34" s="12">
        <f>'Income by type'!BN9/(BM28-('Income by type'!BN26-'Income by type'!BN27)-'Income by type'!BN16)</f>
        <v>0.68087238979118325</v>
      </c>
      <c r="BN34" s="12">
        <f>'Income by type'!BO9/(BN28-('Income by type'!BO26-'Income by type'!BO27)-'Income by type'!BO16)</f>
        <v>0.67254532320865412</v>
      </c>
      <c r="BO34" s="12">
        <f>'Income by type'!BP9/(BO28-('Income by type'!BP26-'Income by type'!BP27)-'Income by type'!BP16)</f>
        <v>0.66545961928175146</v>
      </c>
      <c r="BP34" s="12">
        <f>'Income by type'!BQ9/(BP28-('Income by type'!BQ26-'Income by type'!BQ27)-'Income by type'!BQ16)</f>
        <v>0.66482437525734028</v>
      </c>
      <c r="BQ34" s="12">
        <f>'Income by type'!BR9/(BQ28-('Income by type'!BR26-'Income by type'!BR27)-'Income by type'!BR16)</f>
        <v>0.66570709430436015</v>
      </c>
      <c r="BR34" s="12">
        <f>'Income by type'!BS9/(BR28-('Income by type'!BS26-'Income by type'!BS27)-'Income by type'!BS16)</f>
        <v>0.6698627213884345</v>
      </c>
      <c r="BS34" s="12">
        <f>'Income by type'!BT9/(BS28-('Income by type'!BT26-'Income by type'!BT27)-'Income by type'!BT16)</f>
        <v>0.68536713924666526</v>
      </c>
      <c r="BT34" s="12">
        <f>'Income by type'!BU9/(BT28-('Income by type'!BU26-'Income by type'!BU27)-'Income by type'!BU16)</f>
        <v>0.6896340451603844</v>
      </c>
      <c r="BU34" s="12">
        <f>'Income by type'!BV9/(BU28-('Income by type'!BV26-'Income by type'!BV27)-'Income by type'!BV16)</f>
        <v>0.70364933642959415</v>
      </c>
      <c r="BV34" s="12">
        <f>'Income by type'!BW9/(BV28-('Income by type'!BW26-'Income by type'!BW27)-'Income by type'!BW16)</f>
        <v>0.70656713973160501</v>
      </c>
      <c r="BW34" s="12">
        <f>'Income by type'!BX9/(BW28-('Income by type'!BX26-'Income by type'!BX27)-'Income by type'!BX16)</f>
        <v>0.69606452857159062</v>
      </c>
      <c r="BX34" s="12">
        <f>'Income by type'!BY9/(BX28-('Income by type'!BY26-'Income by type'!BY27)-'Income by type'!BY16)</f>
        <v>0.68690745165021672</v>
      </c>
      <c r="BY34" s="12">
        <f>'Income by type'!BZ9/(BY28-('Income by type'!BZ26-'Income by type'!BZ27)-'Income by type'!BZ16)</f>
        <v>0.68238913880116581</v>
      </c>
      <c r="BZ34" s="12">
        <f>'Income by type'!CA9/(BZ28-('Income by type'!CA26-'Income by type'!CA27)-'Income by type'!CA16)</f>
        <v>0.66974372583213282</v>
      </c>
      <c r="CA34" s="12">
        <f>'Income by type'!CB9/(CA28-('Income by type'!CB26-'Income by type'!CB27)-'Income by type'!CB16)</f>
        <v>0.67062652417156787</v>
      </c>
      <c r="CB34" s="12">
        <f>'Income by type'!CC9/(CB28-('Income by type'!CC26-'Income by type'!CC27)-'Income by type'!CC16)</f>
        <v>0.66977515195307524</v>
      </c>
      <c r="CC34" s="12">
        <f>'Income by type'!CD9/(CC28-('Income by type'!CD26-'Income by type'!CD27)-'Income by type'!CD16)</f>
        <v>0.67110348504031458</v>
      </c>
      <c r="CD34" s="12">
        <f>'Income by type'!CE9/(CD28-('Income by type'!CE26-'Income by type'!CE27)-'Income by type'!CE16)</f>
        <v>0.65749442801332192</v>
      </c>
      <c r="CE34" s="12">
        <f>'Income by type'!CF9/(CE28-('Income by type'!CF26-'Income by type'!CF27)-'Income by type'!CF16)</f>
        <v>0.65419889548370058</v>
      </c>
      <c r="CF34" s="12">
        <f>'Income by type'!CG9/(CF28-('Income by type'!CG26-'Income by type'!CG27)-'Income by type'!CG16)</f>
        <v>0.6602269808655451</v>
      </c>
      <c r="CG34" s="12">
        <f>'Income by type'!CH9/(CG28-('Income by type'!CH26-'Income by type'!CH27)-'Income by type'!CH16)</f>
        <v>0.66277513442420033</v>
      </c>
      <c r="CH34" s="12">
        <f>'Income by type'!CI9/(CH28-('Income by type'!CI26-'Income by type'!CI27)-'Income by type'!CI16)</f>
        <v>0.66062441577865016</v>
      </c>
      <c r="CI34" s="12">
        <f>'Income by type'!CJ9/(CI28-('Income by type'!CJ26-'Income by type'!CJ27)-'Income by type'!CJ16)</f>
        <v>0.66163299759642913</v>
      </c>
      <c r="CJ34" s="12">
        <f>'Income by type'!CK9/(CJ28-('Income by type'!CK26-'Income by type'!CK27)-'Income by type'!CK16)</f>
        <v>0.66297519192250642</v>
      </c>
      <c r="CK34" s="12">
        <f>'Income by type'!CL9/(CK28-('Income by type'!CL26-'Income by type'!CL27)-'Income by type'!CL16)</f>
        <v>0.66257117769144802</v>
      </c>
      <c r="CL34" s="12">
        <f>'Income by type'!CM9/(CL28-('Income by type'!CM26-'Income by type'!CM27)-'Income by type'!CM16)</f>
        <v>0.66556714738672396</v>
      </c>
      <c r="CM34" s="12">
        <f>'Income by type'!CN9/(CM28-('Income by type'!CN26-'Income by type'!CN27)-'Income by type'!CN16)</f>
        <v>0.66335852377917393</v>
      </c>
    </row>
    <row r="35" spans="1:91" s="13" customFormat="1" x14ac:dyDescent="0.3">
      <c r="A3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row>
    <row r="36" spans="1:91" s="13" customForma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row>
    <row r="37" spans="1:91" s="13" customForma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row>
    <row r="38" spans="1:91" s="13" customFormat="1"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row>
    <row r="51" spans="1:72" x14ac:dyDescent="0.3">
      <c r="A51" s="11" t="s">
        <v>354</v>
      </c>
    </row>
    <row r="53" spans="1:72" x14ac:dyDescent="0.3">
      <c r="A53" t="s">
        <v>270</v>
      </c>
      <c r="B53" s="19" t="s">
        <v>81</v>
      </c>
      <c r="C53" s="19" t="s">
        <v>82</v>
      </c>
      <c r="D53" s="19" t="s">
        <v>83</v>
      </c>
      <c r="E53" s="19" t="s">
        <v>84</v>
      </c>
      <c r="F53" s="19" t="s">
        <v>85</v>
      </c>
      <c r="G53" s="19" t="s">
        <v>86</v>
      </c>
      <c r="H53" s="19" t="s">
        <v>87</v>
      </c>
      <c r="I53" s="19" t="s">
        <v>88</v>
      </c>
      <c r="J53" s="19" t="s">
        <v>89</v>
      </c>
      <c r="K53" s="19" t="s">
        <v>90</v>
      </c>
      <c r="L53" s="19" t="s">
        <v>91</v>
      </c>
      <c r="M53" s="19" t="s">
        <v>92</v>
      </c>
      <c r="N53" s="19" t="s">
        <v>93</v>
      </c>
      <c r="O53" s="19" t="s">
        <v>94</v>
      </c>
      <c r="P53" s="19" t="s">
        <v>95</v>
      </c>
      <c r="Q53" s="19" t="s">
        <v>96</v>
      </c>
      <c r="R53" s="19" t="s">
        <v>97</v>
      </c>
      <c r="S53" s="19" t="s">
        <v>98</v>
      </c>
      <c r="T53" s="19" t="s">
        <v>99</v>
      </c>
      <c r="U53" s="19" t="s">
        <v>100</v>
      </c>
      <c r="V53" s="19" t="s">
        <v>101</v>
      </c>
      <c r="W53" s="19" t="s">
        <v>102</v>
      </c>
      <c r="X53" s="19" t="s">
        <v>103</v>
      </c>
      <c r="Y53" s="19" t="s">
        <v>104</v>
      </c>
      <c r="Z53" s="19" t="s">
        <v>105</v>
      </c>
      <c r="AA53" s="19" t="s">
        <v>106</v>
      </c>
      <c r="AB53" s="19" t="s">
        <v>107</v>
      </c>
      <c r="AC53" s="19" t="s">
        <v>108</v>
      </c>
      <c r="AD53" s="19" t="s">
        <v>109</v>
      </c>
      <c r="AE53" s="19" t="s">
        <v>110</v>
      </c>
      <c r="AF53" s="19" t="s">
        <v>111</v>
      </c>
      <c r="AG53" s="19" t="s">
        <v>112</v>
      </c>
      <c r="AH53" s="19" t="s">
        <v>113</v>
      </c>
      <c r="AI53" s="19" t="s">
        <v>114</v>
      </c>
      <c r="AJ53" s="19" t="s">
        <v>115</v>
      </c>
      <c r="AK53" s="19" t="s">
        <v>116</v>
      </c>
      <c r="AL53" s="19" t="s">
        <v>117</v>
      </c>
      <c r="AM53" s="19" t="s">
        <v>118</v>
      </c>
      <c r="AN53" s="19" t="s">
        <v>119</v>
      </c>
      <c r="AO53" s="19" t="s">
        <v>120</v>
      </c>
      <c r="AP53" s="19" t="s">
        <v>121</v>
      </c>
      <c r="AQ53" s="19" t="s">
        <v>122</v>
      </c>
      <c r="AR53" s="19" t="s">
        <v>123</v>
      </c>
      <c r="AS53" s="19" t="s">
        <v>124</v>
      </c>
      <c r="AT53" s="19" t="s">
        <v>125</v>
      </c>
      <c r="AU53" s="19" t="s">
        <v>126</v>
      </c>
      <c r="AV53" s="19" t="s">
        <v>127</v>
      </c>
      <c r="AW53" s="19" t="s">
        <v>128</v>
      </c>
      <c r="AX53" s="19" t="s">
        <v>129</v>
      </c>
      <c r="AY53" s="19" t="s">
        <v>130</v>
      </c>
      <c r="AZ53" s="19" t="s">
        <v>131</v>
      </c>
      <c r="BA53" s="19" t="s">
        <v>132</v>
      </c>
      <c r="BB53" s="19" t="s">
        <v>133</v>
      </c>
      <c r="BC53" s="19" t="s">
        <v>134</v>
      </c>
      <c r="BD53" s="19" t="s">
        <v>135</v>
      </c>
      <c r="BE53" s="19" t="s">
        <v>136</v>
      </c>
      <c r="BF53" s="19" t="s">
        <v>137</v>
      </c>
      <c r="BG53" s="19" t="s">
        <v>138</v>
      </c>
      <c r="BH53" s="19" t="s">
        <v>139</v>
      </c>
      <c r="BI53" s="19" t="s">
        <v>140</v>
      </c>
      <c r="BJ53" s="19" t="s">
        <v>141</v>
      </c>
      <c r="BK53" s="19" t="s">
        <v>142</v>
      </c>
      <c r="BL53" s="19" t="s">
        <v>143</v>
      </c>
      <c r="BM53" s="19" t="s">
        <v>144</v>
      </c>
      <c r="BN53" s="19" t="s">
        <v>145</v>
      </c>
      <c r="BO53" s="19" t="s">
        <v>146</v>
      </c>
      <c r="BP53" s="19" t="s">
        <v>147</v>
      </c>
      <c r="BQ53" s="19" t="s">
        <v>148</v>
      </c>
      <c r="BR53" s="19" t="s">
        <v>149</v>
      </c>
      <c r="BS53" s="19" t="s">
        <v>150</v>
      </c>
      <c r="BT53" s="20" t="s">
        <v>151</v>
      </c>
    </row>
    <row r="54" spans="1:72" x14ac:dyDescent="0.3">
      <c r="A54" s="22" t="s">
        <v>356</v>
      </c>
      <c r="B54">
        <f xml:space="preserve"> 'Income by sector'!C16/GDP!V8</f>
        <v>4.8451730418943538E-2</v>
      </c>
      <c r="C54">
        <f xml:space="preserve"> 'Income by sector'!D16/GDP!W8</f>
        <v>5.1009174311926607E-2</v>
      </c>
      <c r="D54">
        <f xml:space="preserve"> 'Income by sector'!E16/GDP!X8</f>
        <v>5.1701134089392926E-2</v>
      </c>
      <c r="E54">
        <f xml:space="preserve"> 'Income by sector'!F16/GDP!Y8</f>
        <v>4.8717209570481403E-2</v>
      </c>
      <c r="F54">
        <f xml:space="preserve"> 'Income by sector'!G16/GDP!Z8</f>
        <v>5.0095289953716302E-2</v>
      </c>
      <c r="G54">
        <f xml:space="preserve"> 'Income by sector'!H16/GDP!AA8</f>
        <v>4.9845837615621787E-2</v>
      </c>
      <c r="H54">
        <f xml:space="preserve"> 'Income by sector'!I16/GDP!AB8</f>
        <v>4.788732394366197E-2</v>
      </c>
      <c r="I54">
        <f xml:space="preserve"> 'Income by sector'!J16/GDP!AC8</f>
        <v>4.9118683901292592E-2</v>
      </c>
      <c r="J54">
        <f xml:space="preserve"> 'Income by sector'!K16/GDP!AD8</f>
        <v>5.0956831330663109E-2</v>
      </c>
      <c r="K54">
        <f xml:space="preserve"> 'Income by sector'!L16/GDP!AE8</f>
        <v>5.1476793248945142E-2</v>
      </c>
      <c r="L54">
        <f xml:space="preserve"> 'Income by sector'!M16/GDP!AF8</f>
        <v>5.1122194513715712E-2</v>
      </c>
      <c r="M54">
        <f xml:space="preserve"> 'Income by sector'!N16/GDP!AG8</f>
        <v>5.1562200498370701E-2</v>
      </c>
      <c r="N54">
        <f xml:space="preserve"> 'Income by sector'!O16/GDP!AH8</f>
        <v>5.401917404129794E-2</v>
      </c>
      <c r="O54">
        <f xml:space="preserve"> 'Income by sector'!P16/GDP!AI8</f>
        <v>5.4429028815368194E-2</v>
      </c>
      <c r="P54">
        <f xml:space="preserve"> 'Income by sector'!Q16/GDP!AJ8</f>
        <v>5.4810399072694159E-2</v>
      </c>
      <c r="Q54">
        <f xml:space="preserve"> 'Income by sector'!R16/GDP!AK8</f>
        <v>5.5686274509803922E-2</v>
      </c>
      <c r="R54">
        <f xml:space="preserve"> 'Income by sector'!S16/GDP!AL8</f>
        <v>5.595325054784514E-2</v>
      </c>
      <c r="S54">
        <f xml:space="preserve"> 'Income by sector'!T16/GDP!AM8</f>
        <v>5.5233732992051733E-2</v>
      </c>
      <c r="T54">
        <f xml:space="preserve"> 'Income by sector'!U16/GDP!AN8</f>
        <v>5.1389230390951557E-2</v>
      </c>
      <c r="U54">
        <f xml:space="preserve"> 'Income by sector'!V16/GDP!AO8</f>
        <v>5.1744186046511625E-2</v>
      </c>
      <c r="V54">
        <f xml:space="preserve"> 'Income by sector'!W16/GDP!AP8</f>
        <v>5.4852769214414794E-2</v>
      </c>
      <c r="W54">
        <f xml:space="preserve"> 'Income by sector'!X16/GDP!AQ8</f>
        <v>5.6210691823899372E-2</v>
      </c>
      <c r="X54">
        <f xml:space="preserve"> 'Income by sector'!Y16/GDP!AR8</f>
        <v>5.6554551383583347E-2</v>
      </c>
      <c r="Y54">
        <f xml:space="preserve"> 'Income by sector'!Z16/GDP!AS8</f>
        <v>5.6828912352991673E-2</v>
      </c>
      <c r="Z54">
        <f xml:space="preserve"> 'Income by sector'!AA16/GDP!AT8</f>
        <v>5.5664138847627241E-2</v>
      </c>
      <c r="AA54">
        <f xml:space="preserve"> 'Income by sector'!AB16/GDP!AU8</f>
        <v>5.5352883401150556E-2</v>
      </c>
      <c r="AB54">
        <f xml:space="preserve"> 'Income by sector'!AC16/GDP!AV8</f>
        <v>5.4944343774268704E-2</v>
      </c>
      <c r="AC54">
        <f xml:space="preserve"> 'Income by sector'!AD16/GDP!AW8</f>
        <v>5.5018101964508279E-2</v>
      </c>
      <c r="AD54">
        <f xml:space="preserve"> 'Income by sector'!AE16/GDP!AX8</f>
        <v>5.284509448062346E-2</v>
      </c>
      <c r="AE54">
        <f xml:space="preserve"> 'Income by sector'!AF16/GDP!AY8</f>
        <v>5.0917475261792675E-2</v>
      </c>
      <c r="AF54">
        <f xml:space="preserve"> 'Income by sector'!AG16/GDP!AZ8</f>
        <v>4.9583262459601971E-2</v>
      </c>
      <c r="AG54">
        <f xml:space="preserve"> 'Income by sector'!AH16/GDP!BA8</f>
        <v>4.7881855897689639E-2</v>
      </c>
      <c r="AH54">
        <f xml:space="preserve"> 'Income by sector'!AI16/GDP!BB8</f>
        <v>4.9207293598852057E-2</v>
      </c>
      <c r="AI54">
        <f xml:space="preserve"> 'Income by sector'!AJ16/GDP!BC8</f>
        <v>5.2603679451200494E-2</v>
      </c>
      <c r="AJ54">
        <f xml:space="preserve"> 'Income by sector'!AK16/GDP!BD8</f>
        <v>5.3202942759734431E-2</v>
      </c>
      <c r="AK54">
        <f xml:space="preserve"> 'Income by sector'!AL16/GDP!BE8</f>
        <v>5.4182718767198677E-2</v>
      </c>
      <c r="AL54">
        <f xml:space="preserve"> 'Income by sector'!AM16/GDP!BF8</f>
        <v>5.5106994254012283E-2</v>
      </c>
      <c r="AM54">
        <f xml:space="preserve"> 'Income by sector'!AN16/GDP!BG8</f>
        <v>5.5289237151417377E-2</v>
      </c>
      <c r="AN54">
        <f xml:space="preserve"> 'Income by sector'!AO16/GDP!BH8</f>
        <v>5.4349724866800592E-2</v>
      </c>
      <c r="AO54">
        <f xml:space="preserve"> 'Income by sector'!AP16/GDP!BI8</f>
        <v>5.3200692041522495E-2</v>
      </c>
      <c r="AP54">
        <f xml:space="preserve"> 'Income by sector'!AQ16/GDP!BJ8</f>
        <v>5.3166297456267664E-2</v>
      </c>
      <c r="AQ54">
        <f xml:space="preserve"> 'Income by sector'!AR16/GDP!BK8</f>
        <v>5.3389109472490065E-2</v>
      </c>
      <c r="AR54">
        <f xml:space="preserve"> 'Income by sector'!AS16/GDP!BL8</f>
        <v>5.3411816001744057E-2</v>
      </c>
      <c r="AS54">
        <f xml:space="preserve"> 'Income by sector'!AT16/GDP!BM8</f>
        <v>5.5471655218330328E-2</v>
      </c>
      <c r="AT54">
        <f xml:space="preserve"> 'Income by sector'!AU16/GDP!BN8</f>
        <v>5.5196846770854097E-2</v>
      </c>
      <c r="AU54">
        <f xml:space="preserve"> 'Income by sector'!AV16/GDP!BO8</f>
        <v>5.4748782550374707E-2</v>
      </c>
      <c r="AV54">
        <f xml:space="preserve"> 'Income by sector'!AW16/GDP!BP8</f>
        <v>5.6029750795916128E-2</v>
      </c>
      <c r="AW54">
        <f xml:space="preserve"> 'Income by sector'!AX16/GDP!BQ8</f>
        <v>5.5185413039779051E-2</v>
      </c>
      <c r="AX54">
        <f xml:space="preserve"> 'Income by sector'!AY16/GDP!BR8</f>
        <v>5.4774498024302926E-2</v>
      </c>
      <c r="AY54">
        <f xml:space="preserve"> 'Income by sector'!AZ16/GDP!BS8</f>
        <v>5.2613784741652674E-2</v>
      </c>
      <c r="AZ54">
        <f xml:space="preserve"> 'Income by sector'!BA16/GDP!BT8</f>
        <v>5.3360992187844826E-2</v>
      </c>
      <c r="BA54">
        <f xml:space="preserve"> 'Income by sector'!BB16/GDP!BU8</f>
        <v>5.2737599551434471E-2</v>
      </c>
      <c r="BB54">
        <f xml:space="preserve"> 'Income by sector'!BC16/GDP!BV8</f>
        <v>5.3861084829745526E-2</v>
      </c>
      <c r="BC54">
        <f xml:space="preserve"> 'Income by sector'!BD16/GDP!BW8</f>
        <v>5.2372942221550214E-2</v>
      </c>
      <c r="BD54">
        <f xml:space="preserve"> 'Income by sector'!BE16/GDP!BX8</f>
        <v>5.1122855784353174E-2</v>
      </c>
      <c r="BE54">
        <f xml:space="preserve"> 'Income by sector'!BF16/GDP!BY8</f>
        <v>5.0164947373933073E-2</v>
      </c>
      <c r="BF54">
        <f xml:space="preserve"> 'Income by sector'!BG16/GDP!BZ8</f>
        <v>5.109016923618559E-2</v>
      </c>
      <c r="BG54">
        <f xml:space="preserve"> 'Income by sector'!BH16/GDP!CA8</f>
        <v>5.1792645321632941E-2</v>
      </c>
      <c r="BH54">
        <f xml:space="preserve"> 'Income by sector'!BI16/GDP!CB8</f>
        <v>5.0873713317794216E-2</v>
      </c>
      <c r="BI54">
        <f xml:space="preserve"> 'Income by sector'!BJ16/GDP!CC8</f>
        <v>5.1598751721226972E-2</v>
      </c>
      <c r="BJ54">
        <f xml:space="preserve"> 'Income by sector'!BK16/GDP!CD8</f>
        <v>5.3083029742808985E-2</v>
      </c>
      <c r="BK54">
        <f xml:space="preserve"> 'Income by sector'!BL16/GDP!CE8</f>
        <v>5.2128535736284426E-2</v>
      </c>
      <c r="BL54">
        <f xml:space="preserve"> 'Income by sector'!BM16/GDP!CF8</f>
        <v>5.2374250438564314E-2</v>
      </c>
      <c r="BM54">
        <f xml:space="preserve"> 'Income by sector'!BN16/GDP!CG8</f>
        <v>5.3189299087668729E-2</v>
      </c>
      <c r="BN54">
        <f xml:space="preserve"> 'Income by sector'!BO16/GDP!CH8</f>
        <v>4.9725257763783413E-2</v>
      </c>
      <c r="BO54">
        <f xml:space="preserve"> 'Income by sector'!BP16/GDP!CI8</f>
        <v>5.130802089973726E-2</v>
      </c>
      <c r="BP54">
        <f xml:space="preserve"> 'Income by sector'!BQ16/GDP!CJ8</f>
        <v>5.267211721143588E-2</v>
      </c>
      <c r="BQ54">
        <f xml:space="preserve"> 'Income by sector'!BR16/GDP!CK8</f>
        <v>5.3509503533646467E-2</v>
      </c>
      <c r="BR54">
        <f xml:space="preserve"> 'Income by sector'!BS16/GDP!CL8</f>
        <v>5.4095645204381509E-2</v>
      </c>
      <c r="BS54">
        <f xml:space="preserve"> 'Income by sector'!BT16/GDP!CM8</f>
        <v>5.1687039560642231E-2</v>
      </c>
      <c r="BT54">
        <f xml:space="preserve"> 'Income by sector'!BU16/GDP!CN8</f>
        <v>5.2254108317703427E-2</v>
      </c>
    </row>
    <row r="55" spans="1:72" x14ac:dyDescent="0.3">
      <c r="A55" s="21" t="s">
        <v>274</v>
      </c>
      <c r="B55">
        <f>'Income by sector'!C11/'Income by sector'!C10</f>
        <v>0.67682020802377418</v>
      </c>
      <c r="C55">
        <f>'Income by sector'!D11/'Income by sector'!D10</f>
        <v>0.67993874425727407</v>
      </c>
      <c r="D55">
        <f>'Income by sector'!E11/'Income by sector'!E10</f>
        <v>0.66330645161290325</v>
      </c>
      <c r="E55">
        <f>'Income by sector'!F11/'Income by sector'!F10</f>
        <v>0.67135325131810197</v>
      </c>
      <c r="F55">
        <f>'Income by sector'!G11/'Income by sector'!G10</f>
        <v>0.68753493571827839</v>
      </c>
      <c r="G55">
        <f>'Income by sector'!H11/'Income by sector'!H10</f>
        <v>0.6982803543512246</v>
      </c>
      <c r="H55">
        <f>'Income by sector'!I11/'Income by sector'!I10</f>
        <v>0.70132625994694953</v>
      </c>
      <c r="I55">
        <f>'Income by sector'!J11/'Income by sector'!J10</f>
        <v>0.67728337236533953</v>
      </c>
      <c r="J55">
        <f>'Income by sector'!K11/'Income by sector'!K10</f>
        <v>0.69385964912280695</v>
      </c>
      <c r="K55">
        <f>'Income by sector'!L11/'Income by sector'!L10</f>
        <v>0.70223534373681995</v>
      </c>
      <c r="L55">
        <f>'Income by sector'!M11/'Income by sector'!M10</f>
        <v>0.71180555555555558</v>
      </c>
      <c r="M55">
        <f>'Income by sector'!N11/'Income by sector'!N10</f>
        <v>0.6939953810623557</v>
      </c>
      <c r="N55">
        <f>'Income by sector'!O11/'Income by sector'!O10</f>
        <v>0.7026529108327193</v>
      </c>
      <c r="O55">
        <f>'Income by sector'!P11/'Income by sector'!P10</f>
        <v>0.70057306590257884</v>
      </c>
      <c r="P55">
        <f>'Income by sector'!Q11/'Income by sector'!Q10</f>
        <v>0.69157653228449678</v>
      </c>
      <c r="Q55">
        <f>'Income by sector'!R11/'Income by sector'!R10</f>
        <v>0.68544167436134196</v>
      </c>
      <c r="R55">
        <f>'Income by sector'!S11/'Income by sector'!S10</f>
        <v>0.68031854379977241</v>
      </c>
      <c r="S55">
        <f>'Income by sector'!T11/'Income by sector'!T10</f>
        <v>0.67227108122090007</v>
      </c>
      <c r="T55">
        <f>'Income by sector'!U11/'Income by sector'!U10</f>
        <v>0.68010372465818014</v>
      </c>
      <c r="U55">
        <f>'Income by sector'!V11/'Income by sector'!V10</f>
        <v>0.69132481506388699</v>
      </c>
      <c r="V55">
        <f>'Income by sector'!W11/'Income by sector'!W10</f>
        <v>0.69132290184921763</v>
      </c>
      <c r="W55">
        <f>'Income by sector'!X11/'Income by sector'!X10</f>
        <v>0.70573939054028789</v>
      </c>
      <c r="X55">
        <f>'Income by sector'!Y11/'Income by sector'!Y10</f>
        <v>0.72324186807196078</v>
      </c>
      <c r="Y55">
        <f>'Income by sector'!Z11/'Income by sector'!Z10</f>
        <v>0.71077026799258392</v>
      </c>
      <c r="Z55">
        <f>'Income by sector'!AA11/'Income by sector'!AA10</f>
        <v>0.70993176648976497</v>
      </c>
      <c r="AA55">
        <f>'Income by sector'!AB11/'Income by sector'!AB10</f>
        <v>0.71267949065293956</v>
      </c>
      <c r="AB55">
        <f>'Income by sector'!AC11/'Income by sector'!AC10</f>
        <v>0.72753623188405792</v>
      </c>
      <c r="AC55">
        <f>'Income by sector'!AD11/'Income by sector'!AD10</f>
        <v>0.71338028169014078</v>
      </c>
      <c r="AD55">
        <f>'Income by sector'!AE11/'Income by sector'!AE10</f>
        <v>0.70955003637119396</v>
      </c>
      <c r="AE55">
        <f>'Income by sector'!AF11/'Income by sector'!AF10</f>
        <v>0.70662027286878504</v>
      </c>
      <c r="AF55">
        <f>'Income by sector'!AG11/'Income by sector'!AG10</f>
        <v>0.70912151330554674</v>
      </c>
      <c r="AG55">
        <f>'Income by sector'!AH11/'Income by sector'!AH10</f>
        <v>0.72735172713447749</v>
      </c>
      <c r="AH55">
        <f>'Income by sector'!AI11/'Income by sector'!AI10</f>
        <v>0.73954768136366689</v>
      </c>
      <c r="AI55">
        <f>'Income by sector'!AJ11/'Income by sector'!AJ10</f>
        <v>0.72229125983786013</v>
      </c>
      <c r="AJ55">
        <f>'Income by sector'!AK11/'Income by sector'!AK10</f>
        <v>0.73033965290108249</v>
      </c>
      <c r="AK55">
        <f>'Income by sector'!AL11/'Income by sector'!AL10</f>
        <v>0.71720116618075802</v>
      </c>
      <c r="AL55">
        <f>'Income by sector'!AM11/'Income by sector'!AM10</f>
        <v>0.7042458362655406</v>
      </c>
      <c r="AM55">
        <f>'Income by sector'!AN11/'Income by sector'!AN10</f>
        <v>0.71047309180443197</v>
      </c>
      <c r="AN55">
        <f>'Income by sector'!AO11/'Income by sector'!AO10</f>
        <v>0.73127678533542673</v>
      </c>
      <c r="AO55">
        <f>'Income by sector'!AP11/'Income by sector'!AP10</f>
        <v>0.73212870502456806</v>
      </c>
      <c r="AP55">
        <f>'Income by sector'!AQ11/'Income by sector'!AQ10</f>
        <v>0.73010027347310846</v>
      </c>
      <c r="AQ55">
        <f>'Income by sector'!AR11/'Income by sector'!AR10</f>
        <v>0.73261200221238942</v>
      </c>
      <c r="AR55">
        <f>'Income by sector'!AS11/'Income by sector'!AS10</f>
        <v>0.74187551867219925</v>
      </c>
      <c r="AS55">
        <f>'Income by sector'!AT11/'Income by sector'!AT10</f>
        <v>0.74079614934304672</v>
      </c>
      <c r="AT55">
        <f>'Income by sector'!AU11/'Income by sector'!AU10</f>
        <v>0.74531962064293633</v>
      </c>
      <c r="AU55">
        <f>'Income by sector'!AV11/'Income by sector'!AV10</f>
        <v>0.73965071151358341</v>
      </c>
      <c r="AV55">
        <f>'Income by sector'!AW11/'Income by sector'!AW10</f>
        <v>0.72341471407504498</v>
      </c>
      <c r="AW55">
        <f>'Income by sector'!AX11/'Income by sector'!AX10</f>
        <v>0.71799428262381215</v>
      </c>
      <c r="AX55">
        <f>'Income by sector'!AY11/'Income by sector'!AY10</f>
        <v>0.71297190306073177</v>
      </c>
      <c r="AY55">
        <f>'Income by sector'!AZ11/'Income by sector'!AZ10</f>
        <v>0.71036271747394775</v>
      </c>
      <c r="AZ55">
        <f>'Income by sector'!BA11/'Income by sector'!BA10</f>
        <v>0.72450823806321463</v>
      </c>
      <c r="BA55">
        <f>'Income by sector'!BB11/'Income by sector'!BB10</f>
        <v>0.73210134128166915</v>
      </c>
      <c r="BB55">
        <f>'Income by sector'!BC11/'Income by sector'!BC10</f>
        <v>0.74570312500000002</v>
      </c>
      <c r="BC55">
        <f>'Income by sector'!BD11/'Income by sector'!BD10</f>
        <v>0.75541084804456671</v>
      </c>
      <c r="BD55">
        <f>'Income by sector'!BE11/'Income by sector'!BE10</f>
        <v>0.73855735266778211</v>
      </c>
      <c r="BE55">
        <f>'Income by sector'!BF11/'Income by sector'!BF10</f>
        <v>0.72378649471610246</v>
      </c>
      <c r="BF55">
        <f>'Income by sector'!BG11/'Income by sector'!BG10</f>
        <v>0.70962127424564447</v>
      </c>
      <c r="BG55">
        <f>'Income by sector'!BH11/'Income by sector'!BH10</f>
        <v>0.69082936841123244</v>
      </c>
      <c r="BH55">
        <f>'Income by sector'!BI11/'Income by sector'!BI10</f>
        <v>0.6794687568038319</v>
      </c>
      <c r="BI55">
        <f>'Income by sector'!BJ11/'Income by sector'!BJ10</f>
        <v>0.69999141851883628</v>
      </c>
      <c r="BJ55">
        <f>'Income by sector'!BK11/'Income by sector'!BK10</f>
        <v>0.72250903081445517</v>
      </c>
      <c r="BK55">
        <f>'Income by sector'!BL11/'Income by sector'!BL10</f>
        <v>0.70449993119371257</v>
      </c>
      <c r="BL55">
        <f>'Income by sector'!BM11/'Income by sector'!BM10</f>
        <v>0.67531497363846638</v>
      </c>
      <c r="BM55">
        <f>'Income by sector'!BN11/'Income by sector'!BN10</f>
        <v>0.67480042175026367</v>
      </c>
      <c r="BN55">
        <f>'Income by sector'!BO11/'Income by sector'!BO10</f>
        <v>0.66527604841918797</v>
      </c>
      <c r="BO55">
        <f>'Income by sector'!BP11/'Income by sector'!BP10</f>
        <v>0.6667247972695225</v>
      </c>
      <c r="BP55">
        <f>'Income by sector'!BQ11/'Income by sector'!BQ10</f>
        <v>0.66189074792763425</v>
      </c>
      <c r="BQ55">
        <f>'Income by sector'!BR11/'Income by sector'!BR10</f>
        <v>0.66740800646987475</v>
      </c>
      <c r="BR55">
        <f>'Income by sector'!BS11/'Income by sector'!BS10</f>
        <v>0.67488568296814622</v>
      </c>
      <c r="BS55">
        <f>'Income by sector'!BT11/'Income by sector'!BT10</f>
        <v>0.68759984989009804</v>
      </c>
      <c r="BT55">
        <f>'Income by sector'!BU11/'Income by sector'!BU10</f>
        <v>0.69021472392638039</v>
      </c>
    </row>
    <row r="56" spans="1:72" x14ac:dyDescent="0.3">
      <c r="A56" s="22" t="s">
        <v>275</v>
      </c>
      <c r="B56">
        <f xml:space="preserve"> 'Income by sector'!C11/('Income by sector'!C10-'Income by sector'!C16)</f>
        <v>0.75103050288540807</v>
      </c>
      <c r="C56">
        <f xml:space="preserve"> 'Income by sector'!D11/('Income by sector'!D10-'Income by sector'!D16)</f>
        <v>0.76092544987146538</v>
      </c>
      <c r="D56">
        <f xml:space="preserve"> 'Income by sector'!E11/('Income by sector'!E10-'Income by sector'!E16)</f>
        <v>0.74043510877719421</v>
      </c>
      <c r="E56">
        <f xml:space="preserve"> 'Income by sector'!F11/('Income by sector'!F10-'Income by sector'!F16)</f>
        <v>0.74512353706111834</v>
      </c>
      <c r="F56">
        <f xml:space="preserve"> 'Income by sector'!G11/('Income by sector'!G10-'Income by sector'!G16)</f>
        <v>0.76635514018691586</v>
      </c>
      <c r="G56">
        <f xml:space="preserve"> 'Income by sector'!H11/('Income by sector'!H10-'Income by sector'!H16)</f>
        <v>0.77681159420289858</v>
      </c>
      <c r="H56">
        <f xml:space="preserve"> 'Income by sector'!I11/('Income by sector'!I10-'Income by sector'!I16)</f>
        <v>0.77856301531213179</v>
      </c>
      <c r="I56">
        <f xml:space="preserve"> 'Income by sector'!J11/('Income by sector'!J10-'Income by sector'!J16)</f>
        <v>0.75077881619937692</v>
      </c>
      <c r="J56">
        <f xml:space="preserve"> 'Income by sector'!K11/('Income by sector'!K10-'Income by sector'!K16)</f>
        <v>0.77133105802047774</v>
      </c>
      <c r="K56">
        <f xml:space="preserve"> 'Income by sector'!L11/('Income by sector'!L10-'Income by sector'!L16)</f>
        <v>0.78279266572637518</v>
      </c>
      <c r="L56">
        <f xml:space="preserve"> 'Income by sector'!M11/('Income by sector'!M10-'Income by sector'!M16)</f>
        <v>0.7968901846452866</v>
      </c>
      <c r="M56">
        <f xml:space="preserve"> 'Income by sector'!N11/('Income by sector'!N10-'Income by sector'!N16)</f>
        <v>0.77415199656504941</v>
      </c>
      <c r="N56">
        <f xml:space="preserve"> 'Income by sector'!O11/('Income by sector'!O10-'Income by sector'!O16)</f>
        <v>0.78769103676166885</v>
      </c>
      <c r="O56">
        <f xml:space="preserve"> 'Income by sector'!P11/('Income by sector'!P10-'Income by sector'!P16)</f>
        <v>0.78680611423974256</v>
      </c>
      <c r="P56">
        <f xml:space="preserve"> 'Income by sector'!Q11/('Income by sector'!Q10-'Income by sector'!Q16)</f>
        <v>0.77573529411764708</v>
      </c>
      <c r="Q56">
        <f xml:space="preserve"> 'Income by sector'!R11/('Income by sector'!R10-'Income by sector'!R16)</f>
        <v>0.76952315134761573</v>
      </c>
      <c r="R56">
        <f xml:space="preserve"> 'Income by sector'!S11/('Income by sector'!S10-'Income by sector'!S16)</f>
        <v>0.76348547717842319</v>
      </c>
      <c r="S56">
        <f xml:space="preserve"> 'Income by sector'!T11/('Income by sector'!T10-'Income by sector'!T16)</f>
        <v>0.7520254629629628</v>
      </c>
      <c r="T56">
        <f xml:space="preserve"> 'Income by sector'!U11/('Income by sector'!U10-'Income by sector'!U16)</f>
        <v>0.75444560669456073</v>
      </c>
      <c r="U56">
        <f xml:space="preserve"> 'Income by sector'!V11/('Income by sector'!V10-'Income by sector'!V16)</f>
        <v>0.76792828685258951</v>
      </c>
      <c r="V56">
        <f xml:space="preserve"> 'Income by sector'!W11/('Income by sector'!W10-'Income by sector'!W16)</f>
        <v>0.77230419977298526</v>
      </c>
      <c r="W56">
        <f xml:space="preserve"> 'Income by sector'!X11/('Income by sector'!X10-'Income by sector'!X16)</f>
        <v>0.79024492359221266</v>
      </c>
      <c r="X56">
        <f xml:space="preserve"> 'Income by sector'!Y11/('Income by sector'!Y10-'Income by sector'!Y16)</f>
        <v>0.81290849673202625</v>
      </c>
      <c r="Y56">
        <f xml:space="preserve"> 'Income by sector'!Z11/('Income by sector'!Z10-'Income by sector'!Z16)</f>
        <v>0.8000379434642384</v>
      </c>
      <c r="Z56">
        <f xml:space="preserve"> 'Income by sector'!AA11/('Income by sector'!AA10-'Income by sector'!AA16)</f>
        <v>0.79585245622981471</v>
      </c>
      <c r="AA56">
        <f xml:space="preserve"> 'Income by sector'!AB11/('Income by sector'!AB10-'Income by sector'!AB16)</f>
        <v>0.79796754133171544</v>
      </c>
      <c r="AB56">
        <f xml:space="preserve"> 'Income by sector'!AC11/('Income by sector'!AC10-'Income by sector'!AC16)</f>
        <v>0.81470505221563638</v>
      </c>
      <c r="AC56">
        <f xml:space="preserve"> 'Income by sector'!AD11/('Income by sector'!AD10-'Income by sector'!AD16)</f>
        <v>0.8004741209008297</v>
      </c>
      <c r="AD56">
        <f xml:space="preserve"> 'Income by sector'!AE11/('Income by sector'!AE10-'Income by sector'!AE16)</f>
        <v>0.7909185682844897</v>
      </c>
      <c r="AE56">
        <f xml:space="preserve"> 'Income by sector'!AF11/('Income by sector'!AF10-'Income by sector'!AF16)</f>
        <v>0.78257783186289431</v>
      </c>
      <c r="AF56">
        <f xml:space="preserve"> 'Income by sector'!AG11/('Income by sector'!AG10-'Income by sector'!AG16)</f>
        <v>0.78222811671087533</v>
      </c>
      <c r="AG56">
        <f xml:space="preserve"> 'Income by sector'!AH11/('Income by sector'!AH10-'Income by sector'!AH16)</f>
        <v>0.80025495976416217</v>
      </c>
      <c r="AH56">
        <f xml:space="preserve"> 'Income by sector'!AI11/('Income by sector'!AI10-'Income by sector'!AI16)</f>
        <v>0.81659874027417567</v>
      </c>
      <c r="AI56">
        <f xml:space="preserve"> 'Income by sector'!AJ11/('Income by sector'!AJ10-'Income by sector'!AJ16)</f>
        <v>0.80239284775177488</v>
      </c>
      <c r="AJ56">
        <f xml:space="preserve"> 'Income by sector'!AK11/('Income by sector'!AK10-'Income by sector'!AK16)</f>
        <v>0.81320153061224487</v>
      </c>
      <c r="AK56">
        <f xml:space="preserve"> 'Income by sector'!AL11/('Income by sector'!AL10-'Income by sector'!AL16)</f>
        <v>0.80078125</v>
      </c>
      <c r="AL56">
        <f xml:space="preserve"> 'Income by sector'!AM11/('Income by sector'!AM10-'Income by sector'!AM16)</f>
        <v>0.78632792037716082</v>
      </c>
      <c r="AM56">
        <f xml:space="preserve"> 'Income by sector'!AN11/('Income by sector'!AN10-'Income by sector'!AN16)</f>
        <v>0.79424920127795529</v>
      </c>
      <c r="AN56">
        <f xml:space="preserve"> 'Income by sector'!AO11/('Income by sector'!AO10-'Income by sector'!AO16)</f>
        <v>0.81762975614384681</v>
      </c>
      <c r="AO56">
        <f xml:space="preserve"> 'Income by sector'!AP11/('Income by sector'!AP10-'Income by sector'!AP16)</f>
        <v>0.8156094115569682</v>
      </c>
      <c r="AP56">
        <f xml:space="preserve"> 'Income by sector'!AQ11/('Income by sector'!AQ10-'Income by sector'!AQ16)</f>
        <v>0.81258877480621727</v>
      </c>
      <c r="AQ56">
        <f xml:space="preserve"> 'Income by sector'!AR11/('Income by sector'!AR10-'Income by sector'!AR16)</f>
        <v>0.81775736996450066</v>
      </c>
      <c r="AR56">
        <f xml:space="preserve"> 'Income by sector'!AS11/('Income by sector'!AS10-'Income by sector'!AS16)</f>
        <v>0.82958426132145513</v>
      </c>
      <c r="AS56">
        <f xml:space="preserve"> 'Income by sector'!AT11/('Income by sector'!AT10-'Income by sector'!AT16)</f>
        <v>0.83338211620079028</v>
      </c>
      <c r="AT56">
        <f xml:space="preserve"> 'Income by sector'!AU11/('Income by sector'!AU10-'Income by sector'!AU16)</f>
        <v>0.8382103404093223</v>
      </c>
      <c r="AU56">
        <f xml:space="preserve"> 'Income by sector'!AV11/('Income by sector'!AV10-'Income by sector'!AV16)</f>
        <v>0.83144396338037474</v>
      </c>
      <c r="AV56">
        <f xml:space="preserve"> 'Income by sector'!AW11/('Income by sector'!AW10-'Income by sector'!AW16)</f>
        <v>0.81420009220839096</v>
      </c>
      <c r="AW56">
        <f xml:space="preserve"> 'Income by sector'!AX11/('Income by sector'!AX10-'Income by sector'!AX16)</f>
        <v>0.80544881980758676</v>
      </c>
      <c r="AX56">
        <f xml:space="preserve"> 'Income by sector'!AY11/('Income by sector'!AY10-'Income by sector'!AY16)</f>
        <v>0.79816786467059386</v>
      </c>
      <c r="AY56">
        <f xml:space="preserve"> 'Income by sector'!AZ11/('Income by sector'!AZ10-'Income by sector'!AZ16)</f>
        <v>0.79010073373958456</v>
      </c>
      <c r="AZ56">
        <f xml:space="preserve"> 'Income by sector'!BA11/('Income by sector'!BA10-'Income by sector'!BA16)</f>
        <v>0.80647047815102479</v>
      </c>
      <c r="BA56">
        <f xml:space="preserve"> 'Income by sector'!BB11/('Income by sector'!BB10-'Income by sector'!BB16)</f>
        <v>0.81428192547407507</v>
      </c>
      <c r="BB56">
        <f xml:space="preserve"> 'Income by sector'!BC11/('Income by sector'!BC10-'Income by sector'!BC16)</f>
        <v>0.8310667938140055</v>
      </c>
      <c r="BC56">
        <f xml:space="preserve"> 'Income by sector'!BD11/('Income by sector'!BD10-'Income by sector'!BD16)</f>
        <v>0.84337703815767362</v>
      </c>
      <c r="BD56">
        <f xml:space="preserve"> 'Income by sector'!BE11/('Income by sector'!BE10-'Income by sector'!BE16)</f>
        <v>0.82422871843814194</v>
      </c>
      <c r="BE56">
        <f xml:space="preserve"> 'Income by sector'!BF11/('Income by sector'!BF10-'Income by sector'!BF16)</f>
        <v>0.8068567549219281</v>
      </c>
      <c r="BF56">
        <f xml:space="preserve"> 'Income by sector'!BG11/('Income by sector'!BG10-'Income by sector'!BG16)</f>
        <v>0.79236820959393039</v>
      </c>
      <c r="BG56">
        <f xml:space="preserve"> 'Income by sector'!BH11/('Income by sector'!BH10-'Income by sector'!BH16)</f>
        <v>0.77186338209235261</v>
      </c>
      <c r="BH56">
        <f xml:space="preserve"> 'Income by sector'!BI11/('Income by sector'!BI10-'Income by sector'!BI16)</f>
        <v>0.75665540595147651</v>
      </c>
      <c r="BI56">
        <f xml:space="preserve"> 'Income by sector'!BJ11/('Income by sector'!BJ10-'Income by sector'!BJ16)</f>
        <v>0.78356094202782534</v>
      </c>
      <c r="BJ56">
        <f xml:space="preserve"> 'Income by sector'!BK11/('Income by sector'!BK10-'Income by sector'!BK16)</f>
        <v>0.81567520266811966</v>
      </c>
      <c r="BK56">
        <f xml:space="preserve"> 'Income by sector'!BL11/('Income by sector'!BL10-'Income by sector'!BL16)</f>
        <v>0.79619485389414013</v>
      </c>
      <c r="BL56">
        <f xml:space="preserve"> 'Income by sector'!BM11/('Income by sector'!BM10-'Income by sector'!BM16)</f>
        <v>0.76117687063814632</v>
      </c>
      <c r="BM56">
        <f xml:space="preserve"> 'Income by sector'!BN11/('Income by sector'!BN10-'Income by sector'!BN16)</f>
        <v>0.76094005744109205</v>
      </c>
      <c r="BN56">
        <f xml:space="preserve"> 'Income by sector'!BO11/('Income by sector'!BO10-'Income by sector'!BO16)</f>
        <v>0.74198628469985251</v>
      </c>
      <c r="BO56">
        <f xml:space="preserve"> 'Income by sector'!BP11/('Income by sector'!BP10-'Income by sector'!BP16)</f>
        <v>0.74684303793935836</v>
      </c>
      <c r="BP56">
        <f xml:space="preserve"> 'Income by sector'!BQ11/('Income by sector'!BQ10-'Income by sector'!BQ16)</f>
        <v>0.74223279908489681</v>
      </c>
      <c r="BQ56">
        <f xml:space="preserve"> 'Income by sector'!BR11/('Income by sector'!BR10-'Income by sector'!BR16)</f>
        <v>0.74950804783288771</v>
      </c>
      <c r="BR56">
        <f xml:space="preserve"> 'Income by sector'!BS11/('Income by sector'!BS10-'Income by sector'!BS16)</f>
        <v>0.76008479331629153</v>
      </c>
      <c r="BS56">
        <f xml:space="preserve"> 'Income by sector'!BT11/('Income by sector'!BT10-'Income by sector'!BT16)</f>
        <v>0.77100365490045197</v>
      </c>
      <c r="BT56">
        <f xml:space="preserve"> 'Income by sector'!BU11/('Income by sector'!BU10-'Income by sector'!BU16)</f>
        <v>0.77548652436642695</v>
      </c>
    </row>
    <row r="57" spans="1:72" x14ac:dyDescent="0.3">
      <c r="A57" s="10"/>
    </row>
    <row r="75" spans="1:91" x14ac:dyDescent="0.3">
      <c r="A75" s="11" t="s">
        <v>357</v>
      </c>
    </row>
    <row r="77" spans="1:91" x14ac:dyDescent="0.3">
      <c r="A77" t="s">
        <v>358</v>
      </c>
      <c r="B77" t="s">
        <v>62</v>
      </c>
      <c r="C77" t="s">
        <v>63</v>
      </c>
      <c r="D77" t="s">
        <v>64</v>
      </c>
      <c r="E77" t="s">
        <v>65</v>
      </c>
      <c r="F77" t="s">
        <v>66</v>
      </c>
      <c r="G77" t="s">
        <v>67</v>
      </c>
      <c r="H77" t="s">
        <v>68</v>
      </c>
      <c r="I77" t="s">
        <v>69</v>
      </c>
      <c r="J77" t="s">
        <v>70</v>
      </c>
      <c r="K77" t="s">
        <v>71</v>
      </c>
      <c r="L77" t="s">
        <v>72</v>
      </c>
      <c r="M77" t="s">
        <v>73</v>
      </c>
      <c r="N77" t="s">
        <v>74</v>
      </c>
      <c r="O77" t="s">
        <v>75</v>
      </c>
      <c r="P77" t="s">
        <v>76</v>
      </c>
      <c r="Q77" t="s">
        <v>77</v>
      </c>
      <c r="R77" t="s">
        <v>78</v>
      </c>
      <c r="S77" t="s">
        <v>79</v>
      </c>
      <c r="T77" t="s">
        <v>80</v>
      </c>
      <c r="U77" t="s">
        <v>81</v>
      </c>
      <c r="V77" t="s">
        <v>82</v>
      </c>
      <c r="W77" t="s">
        <v>83</v>
      </c>
      <c r="X77" t="s">
        <v>84</v>
      </c>
      <c r="Y77" t="s">
        <v>85</v>
      </c>
      <c r="Z77" t="s">
        <v>86</v>
      </c>
      <c r="AA77" t="s">
        <v>87</v>
      </c>
      <c r="AB77" t="s">
        <v>88</v>
      </c>
      <c r="AC77" t="s">
        <v>89</v>
      </c>
      <c r="AD77" t="s">
        <v>90</v>
      </c>
      <c r="AE77" t="s">
        <v>91</v>
      </c>
      <c r="AF77" t="s">
        <v>92</v>
      </c>
      <c r="AG77" t="s">
        <v>93</v>
      </c>
      <c r="AH77" t="s">
        <v>94</v>
      </c>
      <c r="AI77" t="s">
        <v>95</v>
      </c>
      <c r="AJ77" t="s">
        <v>96</v>
      </c>
      <c r="AK77" t="s">
        <v>97</v>
      </c>
      <c r="AL77" t="s">
        <v>98</v>
      </c>
      <c r="AM77" t="s">
        <v>99</v>
      </c>
      <c r="AN77" t="s">
        <v>100</v>
      </c>
      <c r="AO77" t="s">
        <v>101</v>
      </c>
      <c r="AP77" t="s">
        <v>102</v>
      </c>
      <c r="AQ77" t="s">
        <v>103</v>
      </c>
      <c r="AR77" t="s">
        <v>104</v>
      </c>
      <c r="AS77" t="s">
        <v>105</v>
      </c>
      <c r="AT77" t="s">
        <v>106</v>
      </c>
      <c r="AU77" t="s">
        <v>107</v>
      </c>
      <c r="AV77" t="s">
        <v>108</v>
      </c>
      <c r="AW77" t="s">
        <v>109</v>
      </c>
      <c r="AX77" t="s">
        <v>110</v>
      </c>
      <c r="AY77" t="s">
        <v>111</v>
      </c>
      <c r="AZ77" t="s">
        <v>112</v>
      </c>
      <c r="BA77" t="s">
        <v>113</v>
      </c>
      <c r="BB77" t="s">
        <v>114</v>
      </c>
      <c r="BC77" t="s">
        <v>115</v>
      </c>
      <c r="BD77" t="s">
        <v>116</v>
      </c>
      <c r="BE77" t="s">
        <v>117</v>
      </c>
      <c r="BF77" t="s">
        <v>118</v>
      </c>
      <c r="BG77" t="s">
        <v>119</v>
      </c>
      <c r="BH77" t="s">
        <v>120</v>
      </c>
      <c r="BI77" t="s">
        <v>121</v>
      </c>
      <c r="BJ77" t="s">
        <v>122</v>
      </c>
      <c r="BK77" t="s">
        <v>123</v>
      </c>
      <c r="BL77" t="s">
        <v>124</v>
      </c>
      <c r="BM77" t="s">
        <v>125</v>
      </c>
      <c r="BN77" t="s">
        <v>126</v>
      </c>
      <c r="BO77" t="s">
        <v>127</v>
      </c>
      <c r="BP77" t="s">
        <v>128</v>
      </c>
      <c r="BQ77" t="s">
        <v>129</v>
      </c>
      <c r="BR77" t="s">
        <v>130</v>
      </c>
      <c r="BS77" t="s">
        <v>131</v>
      </c>
      <c r="BT77" t="s">
        <v>132</v>
      </c>
      <c r="BU77" t="s">
        <v>133</v>
      </c>
      <c r="BV77" t="s">
        <v>134</v>
      </c>
      <c r="BW77" t="s">
        <v>135</v>
      </c>
      <c r="BX77" t="s">
        <v>136</v>
      </c>
      <c r="BY77" t="s">
        <v>137</v>
      </c>
      <c r="BZ77" t="s">
        <v>138</v>
      </c>
      <c r="CA77" t="s">
        <v>139</v>
      </c>
      <c r="CB77" t="s">
        <v>140</v>
      </c>
      <c r="CC77" t="s">
        <v>141</v>
      </c>
      <c r="CD77" t="s">
        <v>142</v>
      </c>
      <c r="CE77" t="s">
        <v>143</v>
      </c>
      <c r="CF77" t="s">
        <v>144</v>
      </c>
      <c r="CG77" t="s">
        <v>145</v>
      </c>
      <c r="CH77" t="s">
        <v>146</v>
      </c>
      <c r="CI77" t="s">
        <v>147</v>
      </c>
      <c r="CJ77" t="s">
        <v>148</v>
      </c>
      <c r="CK77" t="s">
        <v>149</v>
      </c>
      <c r="CL77" t="s">
        <v>150</v>
      </c>
      <c r="CM77" t="s">
        <v>151</v>
      </c>
    </row>
    <row r="78" spans="1:91" x14ac:dyDescent="0.3">
      <c r="A78" t="s">
        <v>376</v>
      </c>
      <c r="B78">
        <f>GDP!C8/Deflator!C8*100</f>
        <v>1109.9320882852292</v>
      </c>
      <c r="C78">
        <f>GDP!D8/Deflator!D8*100</f>
        <v>1015.5303447516246</v>
      </c>
      <c r="D78">
        <f>GDP!E8/Deflator!E8*100</f>
        <v>950.15958752762094</v>
      </c>
      <c r="E78">
        <f>GDP!F8/Deflator!F8*100</f>
        <v>827.19310440706249</v>
      </c>
      <c r="F78">
        <f>GDP!G8/Deflator!G8*100</f>
        <v>817.96081796081785</v>
      </c>
      <c r="G78">
        <f>GDP!H8/Deflator!H8*100</f>
        <v>905.63991323210405</v>
      </c>
      <c r="H78">
        <f>GDP!I8/Deflator!I8*100</f>
        <v>985.65356004250816</v>
      </c>
      <c r="I78">
        <f>GDP!J8/Deflator!J8*100</f>
        <v>1112.8608923884512</v>
      </c>
      <c r="J78">
        <f>GDP!K8/Deflator!K8*100</f>
        <v>1170.2529256323141</v>
      </c>
      <c r="K78">
        <f>GDP!L8/Deflator!L8*100</f>
        <v>1132.1243523316064</v>
      </c>
      <c r="L78">
        <f>GDP!M8/Deflator!M8*100</f>
        <v>1221.8733647305075</v>
      </c>
      <c r="M78">
        <f>GDP!N8/Deflator!N8*100</f>
        <v>1330.144777662875</v>
      </c>
      <c r="N78">
        <f>GDP!O8/Deflator!O8*100</f>
        <v>1565.7544199564063</v>
      </c>
      <c r="O78">
        <f>GDP!P8/Deflator!P8*100</f>
        <v>1862.0302860347731</v>
      </c>
      <c r="P78">
        <f>GDP!Q8/Deflator!Q8*100</f>
        <v>2178.4833208194786</v>
      </c>
      <c r="Q78">
        <f>GDP!R8/Deflator!R8*100</f>
        <v>2351.2154233025985</v>
      </c>
      <c r="R78">
        <f>GDP!S8/Deflator!S8*100</f>
        <v>2328.6691859871307</v>
      </c>
      <c r="S78">
        <f>GDP!T8/Deflator!T8*100</f>
        <v>2058.0785236113625</v>
      </c>
      <c r="T78">
        <f>GDP!U8/Deflator!U8*100</f>
        <v>2034.7273171924676</v>
      </c>
      <c r="U78">
        <f>GDP!V8/Deflator!V8*100</f>
        <v>2118.7094782340228</v>
      </c>
      <c r="V78">
        <f>GDP!W8/Deflator!W8*100</f>
        <v>2106.6872825666796</v>
      </c>
      <c r="W78">
        <f>GDP!X8/Deflator!X8*100</f>
        <v>2289.4234440626192</v>
      </c>
      <c r="X78">
        <f>GDP!Y8/Deflator!Y8*100</f>
        <v>2473.6166571591557</v>
      </c>
      <c r="Y78">
        <f>GDP!Z8/Deflator!Z8*100</f>
        <v>2574.6530211692134</v>
      </c>
      <c r="Z78">
        <f>GDP!AA8/Deflator!AA8*100</f>
        <v>2695.4775261444697</v>
      </c>
      <c r="AA78">
        <f>GDP!AB8/Deflator!AB8*100</f>
        <v>2679.6129829136075</v>
      </c>
      <c r="AB78">
        <f>GDP!AC8/Deflator!AC8*100</f>
        <v>2871.3138538362914</v>
      </c>
      <c r="AC78">
        <f>GDP!AD8/Deflator!AD8*100</f>
        <v>2932.6546593578696</v>
      </c>
      <c r="AD78">
        <f>GDP!AE8/Deflator!AE8*100</f>
        <v>2993.9363314805455</v>
      </c>
      <c r="AE78">
        <f>GDP!AF8/Deflator!AF8*100</f>
        <v>2971.8379446640315</v>
      </c>
      <c r="AF78">
        <f>GDP!AG8/Deflator!AG8*100</f>
        <v>3178.3843060801755</v>
      </c>
      <c r="AG78">
        <f>GDP!AH8/Deflator!AH8*100</f>
        <v>3260.0072124053368</v>
      </c>
      <c r="AH78">
        <f>GDP!AI8/Deflator!AI8*100</f>
        <v>3343.4433541480821</v>
      </c>
      <c r="AI78">
        <f>GDP!AJ8/Deflator!AJ8*100</f>
        <v>3548.1786133960049</v>
      </c>
      <c r="AJ78">
        <f>GDP!AK8/Deflator!AK8*100</f>
        <v>3703.1658437409233</v>
      </c>
      <c r="AK78">
        <f>GDP!AL8/Deflator!AL8*100</f>
        <v>3916.5760714081366</v>
      </c>
      <c r="AL78">
        <f>GDP!AM8/Deflator!AM8*100</f>
        <v>4170.6933363299249</v>
      </c>
      <c r="AM78">
        <f>GDP!AN8/Deflator!AN8*100</f>
        <v>4445.7804984696113</v>
      </c>
      <c r="AN78">
        <f>GDP!AO8/Deflator!AO8*100</f>
        <v>4567.9077920008494</v>
      </c>
      <c r="AO78">
        <f>GDP!AP8/Deflator!AP8*100</f>
        <v>4792.6431628286127</v>
      </c>
      <c r="AP78">
        <f>GDP!AQ8/Deflator!AQ8*100</f>
        <v>4941.9649361371467</v>
      </c>
      <c r="AQ78">
        <f>GDP!AR8/Deflator!AR8*100</f>
        <v>4951.3309037228391</v>
      </c>
      <c r="AR78">
        <f>GDP!AS8/Deflator!AS8*100</f>
        <v>5114.5943097997897</v>
      </c>
      <c r="AS78">
        <f>GDP!AT8/Deflator!AT8*100</f>
        <v>5383.1909431421236</v>
      </c>
      <c r="AT78">
        <f>GDP!AU8/Deflator!AU8*100</f>
        <v>5687.2680844272436</v>
      </c>
      <c r="AU78">
        <f>GDP!AV8/Deflator!AV8*100</f>
        <v>5656.3438026209824</v>
      </c>
      <c r="AV78">
        <f>GDP!AW8/Deflator!AW8*100</f>
        <v>5644.7452175952294</v>
      </c>
      <c r="AW78">
        <f>GDP!AX8/Deflator!AX8*100</f>
        <v>5949.0013019592898</v>
      </c>
      <c r="AX78">
        <f>GDP!AY8/Deflator!AY8*100</f>
        <v>6223.9894762018657</v>
      </c>
      <c r="AY78">
        <f>GDP!AZ8/Deflator!AZ8*100</f>
        <v>6568.5316052624221</v>
      </c>
      <c r="AZ78">
        <f>GDP!BA8/Deflator!BA8*100</f>
        <v>6776.456629955379</v>
      </c>
      <c r="BA78">
        <f>GDP!BB8/Deflator!BB8*100</f>
        <v>6759.160693586924</v>
      </c>
      <c r="BB78">
        <f>GDP!BC8/Deflator!BC8*100</f>
        <v>6930.607481684784</v>
      </c>
      <c r="BC78">
        <f>GDP!BD8/Deflator!BD8*100</f>
        <v>6805.7477814866079</v>
      </c>
      <c r="BD78">
        <f>GDP!BE8/Deflator!BE8*100</f>
        <v>7117.674710122219</v>
      </c>
      <c r="BE78">
        <f>GDP!BF8/Deflator!BF8*100</f>
        <v>7632.8027524670124</v>
      </c>
      <c r="BF78">
        <f>GDP!BG8/Deflator!BG8*100</f>
        <v>7951.1095636876735</v>
      </c>
      <c r="BG78">
        <f>GDP!BH8/Deflator!BH8*100</f>
        <v>8226.3337524699127</v>
      </c>
      <c r="BH78">
        <f>GDP!BI8/Deflator!BI8*100</f>
        <v>8511.0261893910174</v>
      </c>
      <c r="BI78">
        <f>GDP!BJ8/Deflator!BJ8*100</f>
        <v>8866.3878494386972</v>
      </c>
      <c r="BJ78">
        <f>GDP!BK8/Deflator!BK8*100</f>
        <v>9192.16606380552</v>
      </c>
      <c r="BK78">
        <f>GDP!BL8/Deflator!BL8*100</f>
        <v>9365.4882128441532</v>
      </c>
      <c r="BL78">
        <f>GDP!BM8/Deflator!BM8*100</f>
        <v>9355.2601595138622</v>
      </c>
      <c r="BM78">
        <f>GDP!BN8/Deflator!BN8*100</f>
        <v>9684.8124767916815</v>
      </c>
      <c r="BN78">
        <f>GDP!BO8/Deflator!BO8*100</f>
        <v>9951.53801508996</v>
      </c>
      <c r="BO78">
        <f>GDP!BP8/Deflator!BP8*100</f>
        <v>10352.312762813955</v>
      </c>
      <c r="BP78">
        <f>GDP!BQ8/Deflator!BQ8*100</f>
        <v>10630.183113485837</v>
      </c>
      <c r="BQ78">
        <f>GDP!BR8/Deflator!BR8*100</f>
        <v>11031.3870707678</v>
      </c>
      <c r="BR78">
        <f>GDP!BS8/Deflator!BS8*100</f>
        <v>11522.063268184567</v>
      </c>
      <c r="BS78">
        <f>GDP!BT8/Deflator!BT8*100</f>
        <v>12038.308781531023</v>
      </c>
      <c r="BT78">
        <f>GDP!BU8/Deflator!BU8*100</f>
        <v>12610.580070708393</v>
      </c>
      <c r="BU78">
        <f>GDP!BV8/Deflator!BV8*100</f>
        <v>13130.843515458897</v>
      </c>
      <c r="BV78">
        <f>GDP!BW8/Deflator!BW8*100</f>
        <v>13262.062915152273</v>
      </c>
      <c r="BW78">
        <f>GDP!BX8/Deflator!BX8*100</f>
        <v>13493.066179736465</v>
      </c>
      <c r="BX78">
        <f>GDP!BY8/Deflator!BY8*100</f>
        <v>13879.138050074493</v>
      </c>
      <c r="BY78">
        <f>GDP!BZ8/Deflator!BZ8*100</f>
        <v>14406.345836282142</v>
      </c>
      <c r="BZ78">
        <f>GDP!CA8/Deflator!CA8*100</f>
        <v>14912.435227233729</v>
      </c>
      <c r="CA78">
        <f>GDP!CB8/Deflator!CB8*100</f>
        <v>15338.307463415716</v>
      </c>
      <c r="CB78">
        <f>GDP!CC8/Deflator!CC8*100</f>
        <v>15626.040698051596</v>
      </c>
      <c r="CC78">
        <f>GDP!CD8/Deflator!CD8*100</f>
        <v>15604.603065174737</v>
      </c>
      <c r="CD78">
        <f>GDP!CE8/Deflator!CE8*100</f>
        <v>15208.728053555638</v>
      </c>
      <c r="CE78">
        <f>GDP!CF8/Deflator!CF8*100</f>
        <v>15598.734796225199</v>
      </c>
      <c r="CF78">
        <f>GDP!CG8/Deflator!CG8*100</f>
        <v>15840.72239548299</v>
      </c>
      <c r="CG78">
        <f>GDP!CH8/Deflator!CH8*100</f>
        <v>16197</v>
      </c>
      <c r="CH78">
        <f>GDP!CI8/Deflator!CI8*100</f>
        <v>16495.405631172918</v>
      </c>
      <c r="CI78">
        <f>GDP!CJ8/Deflator!CJ8*100</f>
        <v>16912.039985333566</v>
      </c>
      <c r="CJ78">
        <f>GDP!CK8/Deflator!CK8*100</f>
        <v>17403.859927232446</v>
      </c>
      <c r="CK78">
        <f>GDP!CL8/Deflator!CL8*100</f>
        <v>17688.868725248343</v>
      </c>
      <c r="CL78">
        <f>GDP!CM8/Deflator!CM8*100</f>
        <v>18108.057962409781</v>
      </c>
      <c r="CM78">
        <f>GDP!CN8/Deflator!CN8*100</f>
        <v>18638.109038217714</v>
      </c>
    </row>
    <row r="79" spans="1:91" x14ac:dyDescent="0.3">
      <c r="A79" t="s">
        <v>485</v>
      </c>
      <c r="B79">
        <f>B78*(1-B11)</f>
        <v>429.13842076899078</v>
      </c>
      <c r="C79">
        <f t="shared" ref="C79:BN79" si="0">C78*(1-C11)</f>
        <v>371.26915829629274</v>
      </c>
      <c r="D79">
        <f t="shared" si="0"/>
        <v>340.53719616989952</v>
      </c>
      <c r="E79">
        <f t="shared" si="0"/>
        <v>287.79426757495713</v>
      </c>
      <c r="F79">
        <f t="shared" si="0"/>
        <v>278.68576541142909</v>
      </c>
      <c r="G79">
        <f t="shared" si="0"/>
        <v>311.04520739091237</v>
      </c>
      <c r="H79">
        <f t="shared" si="0"/>
        <v>330.28955274793032</v>
      </c>
      <c r="I79">
        <f t="shared" si="0"/>
        <v>384.96245371141282</v>
      </c>
      <c r="J79">
        <f t="shared" si="0"/>
        <v>384.11639839948015</v>
      </c>
      <c r="K79">
        <f t="shared" si="0"/>
        <v>380.68508923431222</v>
      </c>
      <c r="L79">
        <f t="shared" si="0"/>
        <v>419.39977654263384</v>
      </c>
      <c r="M79">
        <f t="shared" si="0"/>
        <v>471.09294208893499</v>
      </c>
      <c r="N79">
        <f t="shared" si="0"/>
        <v>549.54910033764077</v>
      </c>
      <c r="O79">
        <f t="shared" si="0"/>
        <v>617.84907744661791</v>
      </c>
      <c r="P79">
        <f t="shared" si="0"/>
        <v>673.17939527468855</v>
      </c>
      <c r="Q79">
        <f t="shared" si="0"/>
        <v>748.93429876031246</v>
      </c>
      <c r="R79">
        <f t="shared" si="0"/>
        <v>723.26024390102464</v>
      </c>
      <c r="S79">
        <f t="shared" si="0"/>
        <v>628.85732665902719</v>
      </c>
      <c r="T79">
        <f t="shared" si="0"/>
        <v>669.30462689199749</v>
      </c>
      <c r="U79">
        <f t="shared" si="0"/>
        <v>703.29384069157129</v>
      </c>
      <c r="V79">
        <f t="shared" si="0"/>
        <v>708.36633098263201</v>
      </c>
      <c r="W79">
        <f t="shared" si="0"/>
        <v>779.98682933911823</v>
      </c>
      <c r="X79">
        <f t="shared" si="0"/>
        <v>836.58667414256536</v>
      </c>
      <c r="Y79">
        <f t="shared" si="0"/>
        <v>837.19422064193543</v>
      </c>
      <c r="Z79">
        <f t="shared" si="0"/>
        <v>874.80344068844352</v>
      </c>
      <c r="AA79">
        <f t="shared" si="0"/>
        <v>884.54058103061811</v>
      </c>
      <c r="AB79">
        <f t="shared" si="0"/>
        <v>978.9875471925393</v>
      </c>
      <c r="AC79">
        <f t="shared" si="0"/>
        <v>957.21340948508657</v>
      </c>
      <c r="AD79">
        <f t="shared" si="0"/>
        <v>981.63103164232859</v>
      </c>
      <c r="AE79">
        <f t="shared" si="0"/>
        <v>978.81665266360301</v>
      </c>
      <c r="AF79">
        <f t="shared" si="0"/>
        <v>1072.7231223117144</v>
      </c>
      <c r="AG79">
        <f t="shared" si="0"/>
        <v>1069.4626693684768</v>
      </c>
      <c r="AH79">
        <f t="shared" si="0"/>
        <v>1106.7950413731585</v>
      </c>
      <c r="AI79">
        <f t="shared" si="0"/>
        <v>1193.5942438990953</v>
      </c>
      <c r="AJ79">
        <f t="shared" si="0"/>
        <v>1254.4220965304694</v>
      </c>
      <c r="AK79">
        <f t="shared" si="0"/>
        <v>1336.6310769276542</v>
      </c>
      <c r="AL79">
        <f t="shared" si="0"/>
        <v>1447.5509969062628</v>
      </c>
      <c r="AM79">
        <f t="shared" si="0"/>
        <v>1535.4852493985691</v>
      </c>
      <c r="AN79">
        <f t="shared" si="0"/>
        <v>1538.1473649826648</v>
      </c>
      <c r="AO79">
        <f t="shared" si="0"/>
        <v>1591.5169632194177</v>
      </c>
      <c r="AP79">
        <f t="shared" si="0"/>
        <v>1587.8329050501029</v>
      </c>
      <c r="AQ79">
        <f t="shared" si="0"/>
        <v>1555.836842450482</v>
      </c>
      <c r="AR79">
        <f t="shared" si="0"/>
        <v>1662.2950649592908</v>
      </c>
      <c r="AS79">
        <f t="shared" si="0"/>
        <v>1747.1629236354879</v>
      </c>
      <c r="AT79">
        <f t="shared" si="0"/>
        <v>1838.4523860226966</v>
      </c>
      <c r="AU79">
        <f t="shared" si="0"/>
        <v>1827.5071444033174</v>
      </c>
      <c r="AV79">
        <f t="shared" si="0"/>
        <v>1921.1553644674345</v>
      </c>
      <c r="AW79">
        <f t="shared" si="0"/>
        <v>2053.9678469321693</v>
      </c>
      <c r="AX79">
        <f t="shared" si="0"/>
        <v>2158.3611177348216</v>
      </c>
      <c r="AY79">
        <f t="shared" si="0"/>
        <v>2294.246955228049</v>
      </c>
      <c r="AZ79">
        <f t="shared" si="0"/>
        <v>2378.8896424009768</v>
      </c>
      <c r="BA79">
        <f t="shared" si="0"/>
        <v>2364.8394058598051</v>
      </c>
      <c r="BB79">
        <f t="shared" si="0"/>
        <v>2498.8459552435834</v>
      </c>
      <c r="BC79">
        <f t="shared" si="0"/>
        <v>2433.6432067575383</v>
      </c>
      <c r="BD79">
        <f t="shared" si="0"/>
        <v>2649.2839205533369</v>
      </c>
      <c r="BE79">
        <f t="shared" si="0"/>
        <v>2855.9146740667939</v>
      </c>
      <c r="BF79">
        <f t="shared" si="0"/>
        <v>2970.6089703334587</v>
      </c>
      <c r="BG79">
        <f t="shared" si="0"/>
        <v>3030.248916174688</v>
      </c>
      <c r="BH79">
        <f t="shared" si="0"/>
        <v>3061.08670967842</v>
      </c>
      <c r="BI79">
        <f t="shared" si="0"/>
        <v>3141.752754463932</v>
      </c>
      <c r="BJ79">
        <f t="shared" si="0"/>
        <v>3337.0789114574145</v>
      </c>
      <c r="BK79">
        <f t="shared" si="0"/>
        <v>3362.9791804021247</v>
      </c>
      <c r="BL79">
        <f t="shared" si="0"/>
        <v>3348.8360335062739</v>
      </c>
      <c r="BM79">
        <f t="shared" si="0"/>
        <v>3415.6960217611095</v>
      </c>
      <c r="BN79">
        <f t="shared" si="0"/>
        <v>3582.199953823922</v>
      </c>
      <c r="BO79">
        <f t="shared" ref="BO79:CM79" si="1">BO78*(1-BO11)</f>
        <v>3787.8791075827439</v>
      </c>
      <c r="BP79">
        <f t="shared" si="1"/>
        <v>3904.6546255687708</v>
      </c>
      <c r="BQ79">
        <f t="shared" si="1"/>
        <v>4054.4932246870267</v>
      </c>
      <c r="BR79">
        <f t="shared" si="1"/>
        <v>4205.9151092229595</v>
      </c>
      <c r="BS79">
        <f t="shared" si="1"/>
        <v>4231.2280651141191</v>
      </c>
      <c r="BT79">
        <f t="shared" si="1"/>
        <v>4407.683093135428</v>
      </c>
      <c r="BU79">
        <f t="shared" si="1"/>
        <v>4439.8111053503389</v>
      </c>
      <c r="BV79">
        <f t="shared" si="1"/>
        <v>4443.2247827450301</v>
      </c>
      <c r="BW79">
        <f t="shared" si="1"/>
        <v>4636.8341672855604</v>
      </c>
      <c r="BX79">
        <f t="shared" si="1"/>
        <v>4884.621988147851</v>
      </c>
      <c r="BY79">
        <f t="shared" si="1"/>
        <v>5124.2667706637685</v>
      </c>
      <c r="BZ79">
        <f t="shared" si="1"/>
        <v>5484.2101261994831</v>
      </c>
      <c r="CA79">
        <f t="shared" si="1"/>
        <v>5631.5511712203424</v>
      </c>
      <c r="CB79">
        <f t="shared" si="1"/>
        <v>5757.5754371140356</v>
      </c>
      <c r="CC79">
        <f t="shared" si="1"/>
        <v>5747.4287546318146</v>
      </c>
      <c r="CD79">
        <f t="shared" si="1"/>
        <v>5800.5110686082671</v>
      </c>
      <c r="CE79">
        <f t="shared" si="1"/>
        <v>5998.1248765596883</v>
      </c>
      <c r="CF79">
        <f t="shared" si="1"/>
        <v>6020.9690982469374</v>
      </c>
      <c r="CG79">
        <f t="shared" si="1"/>
        <v>6121.566506433529</v>
      </c>
      <c r="CH79">
        <f t="shared" si="1"/>
        <v>6270.8304800108044</v>
      </c>
      <c r="CI79">
        <f t="shared" si="1"/>
        <v>6411.7916767358911</v>
      </c>
      <c r="CJ79">
        <f t="shared" si="1"/>
        <v>6572.2947177523965</v>
      </c>
      <c r="CK79">
        <f t="shared" si="1"/>
        <v>6704.8821935693186</v>
      </c>
      <c r="CL79">
        <f t="shared" si="1"/>
        <v>6817.1180612595872</v>
      </c>
      <c r="CM79">
        <f t="shared" si="1"/>
        <v>7074.2067659250906</v>
      </c>
    </row>
    <row r="80" spans="1:91" x14ac:dyDescent="0.3">
      <c r="A80" t="s">
        <v>482</v>
      </c>
      <c r="B80" s="12">
        <f>('Fixed Assets'!C10*100/'Private Fixed assets'!G8)+('Fixed Assets'!C16*100/'Public Fixed assets'!C8)</f>
        <v>2562.178497686145</v>
      </c>
      <c r="C80" s="12">
        <f>('Fixed Assets'!D10*100/'Private Fixed assets'!H8)+('Fixed Assets'!D16*100/'Public Fixed assets'!D8)</f>
        <v>2404.3126614819753</v>
      </c>
      <c r="D80" s="12">
        <f>('Fixed Assets'!E10*100/'Private Fixed assets'!I8)+('Fixed Assets'!E16*100/'Public Fixed assets'!E8)</f>
        <v>2086.1827797455189</v>
      </c>
      <c r="E80" s="12">
        <f>('Fixed Assets'!F10*100/'Private Fixed assets'!J8)+('Fixed Assets'!F16*100/'Public Fixed assets'!F8)</f>
        <v>1876.768962259599</v>
      </c>
      <c r="F80" s="12">
        <f>('Fixed Assets'!G10*100/'Private Fixed assets'!K8)+('Fixed Assets'!G16*100/'Public Fixed assets'!G8)</f>
        <v>2016.609144170453</v>
      </c>
      <c r="G80" s="12">
        <f>('Fixed Assets'!H10*100/'Private Fixed assets'!L8)+('Fixed Assets'!H16*100/'Public Fixed assets'!H8)</f>
        <v>2123.6843685289768</v>
      </c>
      <c r="H80" s="12">
        <f>('Fixed Assets'!I10*100/'Private Fixed assets'!M8)+('Fixed Assets'!I16*100/'Public Fixed assets'!I8)</f>
        <v>2119.5762584856543</v>
      </c>
      <c r="I80" s="12">
        <f>('Fixed Assets'!J10*100/'Private Fixed assets'!N8)+('Fixed Assets'!J16*100/'Public Fixed assets'!J8)</f>
        <v>2322.8173888878364</v>
      </c>
      <c r="J80" s="12">
        <f>('Fixed Assets'!K10*100/'Private Fixed assets'!O8)+('Fixed Assets'!K16*100/'Public Fixed assets'!K8)</f>
        <v>2403.4120139916704</v>
      </c>
      <c r="K80" s="12">
        <f>('Fixed Assets'!L10*100/'Private Fixed assets'!P8)+('Fixed Assets'!L16*100/'Public Fixed assets'!L8)</f>
        <v>2398.1814234579724</v>
      </c>
      <c r="L80" s="12">
        <f>('Fixed Assets'!M10*100/'Private Fixed assets'!Q8)+('Fixed Assets'!M16*100/'Public Fixed assets'!M8)</f>
        <v>2399.7813753607024</v>
      </c>
      <c r="M80" s="12">
        <f>('Fixed Assets'!N10*100/'Private Fixed assets'!R8)+('Fixed Assets'!N16*100/'Public Fixed assets'!N8)</f>
        <v>2522.8458311704335</v>
      </c>
      <c r="N80" s="12">
        <f>('Fixed Assets'!O10*100/'Private Fixed assets'!S8)+('Fixed Assets'!O16*100/'Public Fixed assets'!O8)</f>
        <v>2760.2071683004197</v>
      </c>
      <c r="O80" s="12">
        <f>('Fixed Assets'!P10*100/'Private Fixed assets'!T8)+('Fixed Assets'!P16*100/'Public Fixed assets'!P8)</f>
        <v>2985.4856530858533</v>
      </c>
      <c r="P80" s="12">
        <f>('Fixed Assets'!Q10*100/'Private Fixed assets'!U8)+('Fixed Assets'!Q16*100/'Public Fixed assets'!Q8)</f>
        <v>3137.0692123516883</v>
      </c>
      <c r="Q80" s="12">
        <f>('Fixed Assets'!R10*100/'Private Fixed assets'!V8)+('Fixed Assets'!R16*100/'Public Fixed assets'!R8)</f>
        <v>3208.0972965286082</v>
      </c>
      <c r="R80" s="12">
        <f>('Fixed Assets'!S10*100/'Private Fixed assets'!W8)+('Fixed Assets'!S16*100/'Public Fixed assets'!S8)</f>
        <v>3397.2637496206471</v>
      </c>
      <c r="S80" s="12">
        <f>('Fixed Assets'!T10*100/'Private Fixed assets'!X8)+('Fixed Assets'!T16*100/'Public Fixed assets'!T8)</f>
        <v>3981.614672189879</v>
      </c>
      <c r="T80" s="12">
        <f>('Fixed Assets'!U10*100/'Private Fixed assets'!Y8)+('Fixed Assets'!U16*100/'Public Fixed assets'!U8)</f>
        <v>4542.4681697714022</v>
      </c>
      <c r="U80" s="12">
        <f>('Fixed Assets'!V10*100/'Private Fixed assets'!Z8)+('Fixed Assets'!V16*100/'Public Fixed assets'!V8)</f>
        <v>4745.9505244206512</v>
      </c>
      <c r="V80" s="12">
        <f>('Fixed Assets'!W10*100/'Private Fixed assets'!AA8)+('Fixed Assets'!W16*100/'Public Fixed assets'!W8)</f>
        <v>4693.2485125960502</v>
      </c>
      <c r="W80" s="12">
        <f>('Fixed Assets'!X10*100/'Private Fixed assets'!AB8)+('Fixed Assets'!X16*100/'Public Fixed assets'!X8)</f>
        <v>5064.4696597708416</v>
      </c>
      <c r="X80" s="12">
        <f>('Fixed Assets'!Y10*100/'Private Fixed assets'!AC8)+('Fixed Assets'!Y16*100/'Public Fixed assets'!Y8)</f>
        <v>5348.2514146033718</v>
      </c>
      <c r="Y80" s="12">
        <f>('Fixed Assets'!Z10*100/'Private Fixed assets'!AD8)+('Fixed Assets'!Z16*100/'Public Fixed assets'!Z8)</f>
        <v>5445.4152023496208</v>
      </c>
      <c r="Z80" s="12">
        <f>('Fixed Assets'!AA10*100/'Private Fixed assets'!AE8)+('Fixed Assets'!AA16*100/'Public Fixed assets'!AA8)</f>
        <v>5436.663244267148</v>
      </c>
      <c r="AA80" s="12">
        <f>('Fixed Assets'!AB10*100/'Private Fixed assets'!AF8)+('Fixed Assets'!AB16*100/'Public Fixed assets'!AB8)</f>
        <v>5481.6028094891872</v>
      </c>
      <c r="AB80" s="12">
        <f>('Fixed Assets'!AC10*100/'Private Fixed assets'!AG8)+('Fixed Assets'!AC16*100/'Public Fixed assets'!AC8)</f>
        <v>5740.6186322192261</v>
      </c>
      <c r="AC80" s="12">
        <f>('Fixed Assets'!AD10*100/'Private Fixed assets'!AH8)+('Fixed Assets'!AD16*100/'Public Fixed assets'!AD8)</f>
        <v>6004.0381134472045</v>
      </c>
      <c r="AD80" s="12">
        <f>('Fixed Assets'!AE10*100/'Private Fixed assets'!AI8)+('Fixed Assets'!AE16*100/'Public Fixed assets'!AE8)</f>
        <v>6102.7300849580197</v>
      </c>
      <c r="AE80" s="12">
        <f>('Fixed Assets'!AF10*100/'Private Fixed assets'!AJ8)+('Fixed Assets'!AF16*100/'Public Fixed assets'!AF8)</f>
        <v>6113.6880539314006</v>
      </c>
      <c r="AF80" s="12">
        <f>('Fixed Assets'!AG10*100/'Private Fixed assets'!AK8)+('Fixed Assets'!AG16*100/'Public Fixed assets'!AG8)</f>
        <v>6139.5248823216771</v>
      </c>
      <c r="AG80" s="12">
        <f>('Fixed Assets'!AH10*100/'Private Fixed assets'!AL8)+('Fixed Assets'!AH16*100/'Public Fixed assets'!AH8)</f>
        <v>6133.3117240174724</v>
      </c>
      <c r="AH80" s="12">
        <f>('Fixed Assets'!AI10*100/'Private Fixed assets'!AM8)+('Fixed Assets'!AI16*100/'Public Fixed assets'!AI8)</f>
        <v>6158.9686297996423</v>
      </c>
      <c r="AI80" s="12">
        <f>('Fixed Assets'!AJ10*100/'Private Fixed assets'!AN8)+('Fixed Assets'!AJ16*100/'Public Fixed assets'!AJ8)</f>
        <v>6203.5964026972633</v>
      </c>
      <c r="AJ80" s="12">
        <f>('Fixed Assets'!AK10*100/'Private Fixed assets'!AO8)+('Fixed Assets'!AK16*100/'Public Fixed assets'!AK8)</f>
        <v>6200.3719480059781</v>
      </c>
      <c r="AK80" s="12">
        <f>('Fixed Assets'!AL10*100/'Private Fixed assets'!AP8)+('Fixed Assets'!AL16*100/'Public Fixed assets'!AL8)</f>
        <v>6352.0096844846867</v>
      </c>
      <c r="AL80" s="12">
        <f>('Fixed Assets'!AM10*100/'Private Fixed assets'!AQ8)+('Fixed Assets'!AM16*100/'Public Fixed assets'!AM8)</f>
        <v>6501.3745289473427</v>
      </c>
      <c r="AM80" s="12">
        <f>('Fixed Assets'!AN10*100/'Private Fixed assets'!AR8)+('Fixed Assets'!AN16*100/'Public Fixed assets'!AN8)</f>
        <v>6755.0821321767517</v>
      </c>
      <c r="AN80" s="12">
        <f>('Fixed Assets'!AO10*100/'Private Fixed assets'!AS8)+('Fixed Assets'!AO16*100/'Public Fixed assets'!AO8)</f>
        <v>7001.8612741267498</v>
      </c>
      <c r="AO80" s="12">
        <f>('Fixed Assets'!AP10*100/'Private Fixed assets'!AT8)+('Fixed Assets'!AP16*100/'Public Fixed assets'!AP8)</f>
        <v>7409.0754354984474</v>
      </c>
      <c r="AP80" s="12">
        <f>('Fixed Assets'!AQ10*100/'Private Fixed assets'!AU8)+('Fixed Assets'!AQ16*100/'Public Fixed assets'!AQ8)</f>
        <v>7788.712336427443</v>
      </c>
      <c r="AQ80" s="12">
        <f>('Fixed Assets'!AR10*100/'Private Fixed assets'!AV8)+('Fixed Assets'!AR16*100/'Public Fixed assets'!AR8)</f>
        <v>8210.3132940535634</v>
      </c>
      <c r="AR80" s="12">
        <f>('Fixed Assets'!AS10*100/'Private Fixed assets'!AW8)+('Fixed Assets'!AS16*100/'Public Fixed assets'!AS8)</f>
        <v>8778.4949655606997</v>
      </c>
      <c r="AS80" s="12">
        <f>('Fixed Assets'!AT10*100/'Private Fixed assets'!AX8)+('Fixed Assets'!AT16*100/'Public Fixed assets'!AT8)</f>
        <v>9326.5148830712733</v>
      </c>
      <c r="AT80" s="12">
        <f>('Fixed Assets'!AU10*100/'Private Fixed assets'!AY8)+('Fixed Assets'!AU16*100/'Public Fixed assets'!AU8)</f>
        <v>10205.790145846026</v>
      </c>
      <c r="AU80" s="12">
        <f>('Fixed Assets'!AV10*100/'Private Fixed assets'!AZ8)+('Fixed Assets'!AV16*100/'Public Fixed assets'!AV8)</f>
        <v>11762.110758513783</v>
      </c>
      <c r="AV80" s="12">
        <f>('Fixed Assets'!AW10*100/'Private Fixed assets'!BA8)+('Fixed Assets'!AW16*100/'Public Fixed assets'!AW8)</f>
        <v>12455.980278728617</v>
      </c>
      <c r="AW80" s="12">
        <f>('Fixed Assets'!AX10*100/'Private Fixed assets'!BB8)+('Fixed Assets'!AX16*100/'Public Fixed assets'!AX8)</f>
        <v>13261.22147556691</v>
      </c>
      <c r="AX80" s="12">
        <f>('Fixed Assets'!AY10*100/'Private Fixed assets'!BC8)+('Fixed Assets'!AY16*100/'Public Fixed assets'!AY8)</f>
        <v>14413.81451215802</v>
      </c>
      <c r="AY80" s="12">
        <f>('Fixed Assets'!AZ10*100/'Private Fixed assets'!BD8)+('Fixed Assets'!AZ16*100/'Public Fixed assets'!AZ8)</f>
        <v>15794.023249922175</v>
      </c>
      <c r="AZ80" s="12">
        <f>('Fixed Assets'!BA10*100/'Private Fixed assets'!BE8)+('Fixed Assets'!BA16*100/'Public Fixed assets'!BA8)</f>
        <v>17584.250913039479</v>
      </c>
      <c r="BA80" s="12">
        <f>('Fixed Assets'!BB10*100/'Private Fixed assets'!BF8)+('Fixed Assets'!BB16*100/'Public Fixed assets'!BB8)</f>
        <v>19467.471575050891</v>
      </c>
      <c r="BB80" s="12">
        <f>('Fixed Assets'!BC10*100/'Private Fixed assets'!BG8)+('Fixed Assets'!BC16*100/'Public Fixed assets'!BC8)</f>
        <v>20924.247102599711</v>
      </c>
      <c r="BC80" s="12">
        <f>('Fixed Assets'!BD10*100/'Private Fixed assets'!BH8)+('Fixed Assets'!BD16*100/'Public Fixed assets'!BD8)</f>
        <v>21686.188768014832</v>
      </c>
      <c r="BD80" s="12">
        <f>('Fixed Assets'!BE10*100/'Private Fixed assets'!BI8)+('Fixed Assets'!BE16*100/'Public Fixed assets'!BE8)</f>
        <v>21961.008253050033</v>
      </c>
      <c r="BE80" s="12">
        <f>('Fixed Assets'!BF10*100/'Private Fixed assets'!BJ8)+('Fixed Assets'!BF16*100/'Public Fixed assets'!BF8)</f>
        <v>22576.848577236826</v>
      </c>
      <c r="BF80" s="12">
        <f>('Fixed Assets'!BG10*100/'Private Fixed assets'!BK8)+('Fixed Assets'!BG16*100/'Public Fixed assets'!BG8)</f>
        <v>23021.613925132082</v>
      </c>
      <c r="BG80" s="12">
        <f>('Fixed Assets'!BH10*100/'Private Fixed assets'!BL8)+('Fixed Assets'!BH16*100/'Public Fixed assets'!BH8)</f>
        <v>23744.176236847168</v>
      </c>
      <c r="BH80" s="12">
        <f>('Fixed Assets'!BI10*100/'Private Fixed assets'!BM8)+('Fixed Assets'!BI16*100/'Public Fixed assets'!BI8)</f>
        <v>24457.243338256467</v>
      </c>
      <c r="BI80" s="12">
        <f>('Fixed Assets'!BJ10*100/'Private Fixed assets'!BN8)+('Fixed Assets'!BJ16*100/'Public Fixed assets'!BJ8)</f>
        <v>25345.914452174515</v>
      </c>
      <c r="BJ80" s="12">
        <f>('Fixed Assets'!BK10*100/'Private Fixed assets'!BO8)+('Fixed Assets'!BK16*100/'Public Fixed assets'!BK8)</f>
        <v>26136.18906065396</v>
      </c>
      <c r="BK80" s="12">
        <f>('Fixed Assets'!BL10*100/'Private Fixed assets'!BP8)+('Fixed Assets'!BL16*100/'Public Fixed assets'!BL8)</f>
        <v>26760.882079263632</v>
      </c>
      <c r="BL80" s="12">
        <f>('Fixed Assets'!BM10*100/'Private Fixed assets'!BQ8)+('Fixed Assets'!BM16*100/'Public Fixed assets'!BM8)</f>
        <v>26952.818778825516</v>
      </c>
      <c r="BM80" s="12">
        <f>('Fixed Assets'!BN10*100/'Private Fixed assets'!BR8)+('Fixed Assets'!BN16*100/'Public Fixed assets'!BN8)</f>
        <v>27611.501712309386</v>
      </c>
      <c r="BN80" s="12">
        <f>('Fixed Assets'!BO10*100/'Private Fixed assets'!BS8)+('Fixed Assets'!BO16*100/'Public Fixed assets'!BO8)</f>
        <v>28429.623430435946</v>
      </c>
      <c r="BO80" s="12">
        <f>('Fixed Assets'!BP10*100/'Private Fixed assets'!BT8)+('Fixed Assets'!BP16*100/'Public Fixed assets'!BP8)</f>
        <v>29505.837247195283</v>
      </c>
      <c r="BP80" s="12">
        <f>('Fixed Assets'!BQ10*100/'Private Fixed assets'!BU8)+('Fixed Assets'!BQ16*100/'Public Fixed assets'!BQ8)</f>
        <v>30240.970013005208</v>
      </c>
      <c r="BQ80" s="12">
        <f>('Fixed Assets'!BR10*100/'Private Fixed assets'!BV8)+('Fixed Assets'!BR16*100/'Public Fixed assets'!BR8)</f>
        <v>30879.615021706821</v>
      </c>
      <c r="BR80" s="12">
        <f>('Fixed Assets'!BS10*100/'Private Fixed assets'!BW8)+('Fixed Assets'!BS16*100/'Public Fixed assets'!BS8)</f>
        <v>31657.786629334223</v>
      </c>
      <c r="BS80" s="12">
        <f>('Fixed Assets'!BT10*100/'Private Fixed assets'!BX8)+('Fixed Assets'!BT16*100/'Public Fixed assets'!BT8)</f>
        <v>32465.769366182089</v>
      </c>
      <c r="BT80" s="12">
        <f>('Fixed Assets'!BU10*100/'Private Fixed assets'!BY8)+('Fixed Assets'!BU16*100/'Public Fixed assets'!BU8)</f>
        <v>33496.091109266592</v>
      </c>
      <c r="BU80" s="12">
        <f>('Fixed Assets'!BV10*100/'Private Fixed assets'!BZ8)+('Fixed Assets'!BV16*100/'Public Fixed assets'!BV8)</f>
        <v>34605.944013923996</v>
      </c>
      <c r="BV80" s="12">
        <f>('Fixed Assets'!BW10*100/'Private Fixed assets'!CA8)+('Fixed Assets'!BW16*100/'Public Fixed assets'!BW8)</f>
        <v>35596.410241879079</v>
      </c>
      <c r="BW80" s="12">
        <f>('Fixed Assets'!BX10*100/'Private Fixed assets'!CB8)+('Fixed Assets'!BX16*100/'Public Fixed assets'!BX8)</f>
        <v>36497.751755584832</v>
      </c>
      <c r="BX80" s="12">
        <f>('Fixed Assets'!BY10*100/'Private Fixed assets'!CC8)+('Fixed Assets'!BY16*100/'Public Fixed assets'!BY8)</f>
        <v>37584.561553420761</v>
      </c>
      <c r="BY80" s="12">
        <f>('Fixed Assets'!BZ10*100/'Private Fixed assets'!CD8)+('Fixed Assets'!BZ16*100/'Public Fixed assets'!BZ8)</f>
        <v>40433.15182231275</v>
      </c>
      <c r="BZ80" s="12">
        <f>('Fixed Assets'!CA10*100/'Private Fixed assets'!CE8)+('Fixed Assets'!CA16*100/'Public Fixed assets'!CA8)</f>
        <v>43451.496264512898</v>
      </c>
      <c r="CA80" s="12">
        <f>('Fixed Assets'!CB10*100/'Private Fixed assets'!CF8)+('Fixed Assets'!CB16*100/'Public Fixed assets'!CB8)</f>
        <v>45835.761584749584</v>
      </c>
      <c r="CB80" s="12">
        <f>('Fixed Assets'!CC10*100/'Private Fixed assets'!CG8)+('Fixed Assets'!CC16*100/'Public Fixed assets'!CC8)</f>
        <v>46862.624795704869</v>
      </c>
      <c r="CC80" s="12">
        <f>('Fixed Assets'!CD10*100/'Private Fixed assets'!CH8)+('Fixed Assets'!CD16*100/'Public Fixed assets'!CD8)</f>
        <v>47674.355953616519</v>
      </c>
      <c r="CD80" s="12">
        <f>('Fixed Assets'!CE10*100/'Private Fixed assets'!CI8)+('Fixed Assets'!CE16*100/'Public Fixed assets'!CE8)</f>
        <v>46482.853271644162</v>
      </c>
      <c r="CE80" s="12">
        <f>('Fixed Assets'!CF10*100/'Private Fixed assets'!CJ8)+('Fixed Assets'!CF16*100/'Public Fixed assets'!CF8)</f>
        <v>47046.376010515931</v>
      </c>
      <c r="CF80" s="12">
        <f>('Fixed Assets'!CG10*100/'Private Fixed assets'!CK8)+('Fixed Assets'!CG16*100/'Public Fixed assets'!CG8)</f>
        <v>48214.851251437773</v>
      </c>
      <c r="CG80" s="12">
        <f>('Fixed Assets'!CH10*100/'Private Fixed assets'!CL8)+('Fixed Assets'!CH16*100/'Public Fixed assets'!CH8)</f>
        <v>49215.899999999994</v>
      </c>
      <c r="CH80" s="12">
        <f>('Fixed Assets'!CI10*100/'Private Fixed assets'!CM8)+('Fixed Assets'!CI16*100/'Public Fixed assets'!CI8)</f>
        <v>51006.776518222003</v>
      </c>
      <c r="CI80" s="12">
        <f>('Fixed Assets'!CJ10*100/'Private Fixed assets'!CN8)+('Fixed Assets'!CJ16*100/'Public Fixed assets'!CJ8)</f>
        <v>52332.094386092394</v>
      </c>
      <c r="CJ80" s="12">
        <f>('Fixed Assets'!CK10*100/'Private Fixed assets'!CO8)+('Fixed Assets'!CK16*100/'Public Fixed assets'!CK8)</f>
        <v>52869.652924577924</v>
      </c>
      <c r="CK80" s="12">
        <f>('Fixed Assets'!CL10*100/'Private Fixed assets'!CP8)+('Fixed Assets'!CL16*100/'Public Fixed assets'!CL8)</f>
        <v>54295.813875976048</v>
      </c>
      <c r="CL80" s="12">
        <f>('Fixed Assets'!CM10*100/'Private Fixed assets'!CQ8)+('Fixed Assets'!CM16*100/'Public Fixed assets'!CM8)</f>
        <v>55964.032871143078</v>
      </c>
      <c r="CM80" s="12">
        <f>('Fixed Assets'!CN10*100/'Private Fixed assets'!CR8)+('Fixed Assets'!CN16*100/'Public Fixed assets'!CN8)</f>
        <v>58010.508333478043</v>
      </c>
    </row>
    <row r="81" spans="1:91" x14ac:dyDescent="0.3">
      <c r="A81" t="s">
        <v>488</v>
      </c>
      <c r="B81" s="12">
        <f>B79/B80</f>
        <v>0.16748966598405912</v>
      </c>
      <c r="C81" s="12">
        <f t="shared" ref="C81:BN81" si="2">C79/C80</f>
        <v>0.1544180023855338</v>
      </c>
      <c r="D81" s="12">
        <f t="shared" si="2"/>
        <v>0.163234592613903</v>
      </c>
      <c r="E81" s="12">
        <f t="shared" si="2"/>
        <v>0.15334560266195876</v>
      </c>
      <c r="F81" s="12">
        <f t="shared" si="2"/>
        <v>0.13819523045258655</v>
      </c>
      <c r="G81" s="12">
        <f t="shared" si="2"/>
        <v>0.14646489468977239</v>
      </c>
      <c r="H81" s="12">
        <f t="shared" si="2"/>
        <v>0.15582810546477244</v>
      </c>
      <c r="I81" s="12">
        <f t="shared" si="2"/>
        <v>0.16573082996237282</v>
      </c>
      <c r="J81" s="12">
        <f t="shared" si="2"/>
        <v>0.15982128580672536</v>
      </c>
      <c r="K81" s="12">
        <f t="shared" si="2"/>
        <v>0.15873907015983674</v>
      </c>
      <c r="L81" s="12">
        <f t="shared" si="2"/>
        <v>0.17476582694104598</v>
      </c>
      <c r="M81" s="12">
        <f t="shared" si="2"/>
        <v>0.18673076898653734</v>
      </c>
      <c r="N81" s="12">
        <f t="shared" si="2"/>
        <v>0.19909704845670051</v>
      </c>
      <c r="O81" s="12">
        <f t="shared" si="2"/>
        <v>0.20695094508593523</v>
      </c>
      <c r="P81" s="12">
        <f t="shared" si="2"/>
        <v>0.21458863343663462</v>
      </c>
      <c r="Q81" s="12">
        <f t="shared" si="2"/>
        <v>0.23345124213368254</v>
      </c>
      <c r="R81" s="12">
        <f t="shared" si="2"/>
        <v>0.21289493463137413</v>
      </c>
      <c r="S81" s="12">
        <f t="shared" si="2"/>
        <v>0.15794027760932403</v>
      </c>
      <c r="T81" s="12">
        <f t="shared" si="2"/>
        <v>0.14734382319858499</v>
      </c>
      <c r="U81" s="12">
        <f t="shared" si="2"/>
        <v>0.14818819477209447</v>
      </c>
      <c r="V81" s="12">
        <f t="shared" si="2"/>
        <v>0.150933053956438</v>
      </c>
      <c r="W81" s="12">
        <f t="shared" si="2"/>
        <v>0.1540115514038663</v>
      </c>
      <c r="X81" s="12">
        <f t="shared" si="2"/>
        <v>0.15642246582841449</v>
      </c>
      <c r="Y81" s="12">
        <f t="shared" si="2"/>
        <v>0.15374295430781804</v>
      </c>
      <c r="Z81" s="12">
        <f t="shared" si="2"/>
        <v>0.16090815292098626</v>
      </c>
      <c r="AA81" s="12">
        <f t="shared" si="2"/>
        <v>0.16136531809626783</v>
      </c>
      <c r="AB81" s="12">
        <f t="shared" si="2"/>
        <v>0.17053694208111492</v>
      </c>
      <c r="AC81" s="12">
        <f t="shared" si="2"/>
        <v>0.15942827000735088</v>
      </c>
      <c r="AD81" s="12">
        <f t="shared" si="2"/>
        <v>0.16085113022806763</v>
      </c>
      <c r="AE81" s="12">
        <f t="shared" si="2"/>
        <v>0.1601024854439827</v>
      </c>
      <c r="AF81" s="12">
        <f t="shared" si="2"/>
        <v>0.1747241265200413</v>
      </c>
      <c r="AG81" s="12">
        <f t="shared" si="2"/>
        <v>0.1743695278328283</v>
      </c>
      <c r="AH81" s="12">
        <f t="shared" si="2"/>
        <v>0.1797046076867522</v>
      </c>
      <c r="AI81" s="12">
        <f t="shared" si="2"/>
        <v>0.19240359404749996</v>
      </c>
      <c r="AJ81" s="12">
        <f t="shared" si="2"/>
        <v>0.20231400745787323</v>
      </c>
      <c r="AK81" s="12">
        <f t="shared" si="2"/>
        <v>0.21042648599741387</v>
      </c>
      <c r="AL81" s="12">
        <f t="shared" si="2"/>
        <v>0.22265306981793589</v>
      </c>
      <c r="AM81" s="12">
        <f t="shared" si="2"/>
        <v>0.22730815397262619</v>
      </c>
      <c r="AN81" s="12">
        <f t="shared" si="2"/>
        <v>0.21967692657185611</v>
      </c>
      <c r="AO81" s="12">
        <f t="shared" si="2"/>
        <v>0.21480641911055776</v>
      </c>
      <c r="AP81" s="12">
        <f t="shared" si="2"/>
        <v>0.20386333920998503</v>
      </c>
      <c r="AQ81" s="12">
        <f t="shared" si="2"/>
        <v>0.1894978652735845</v>
      </c>
      <c r="AR81" s="12">
        <f t="shared" si="2"/>
        <v>0.1893599155072383</v>
      </c>
      <c r="AS81" s="12">
        <f t="shared" si="2"/>
        <v>0.18733288324096228</v>
      </c>
      <c r="AT81" s="12">
        <f t="shared" si="2"/>
        <v>0.18013817252268174</v>
      </c>
      <c r="AU81" s="12">
        <f t="shared" si="2"/>
        <v>0.15537238017253924</v>
      </c>
      <c r="AV81" s="12">
        <f t="shared" si="2"/>
        <v>0.15423558174287083</v>
      </c>
      <c r="AW81" s="12">
        <f t="shared" si="2"/>
        <v>0.15488526835303182</v>
      </c>
      <c r="AX81" s="12">
        <f t="shared" si="2"/>
        <v>0.1497425345604558</v>
      </c>
      <c r="AY81" s="12">
        <f t="shared" si="2"/>
        <v>0.14526045193958759</v>
      </c>
      <c r="AZ81" s="12">
        <f t="shared" si="2"/>
        <v>0.13528524212748397</v>
      </c>
      <c r="BA81" s="12">
        <f t="shared" si="2"/>
        <v>0.12147645351595296</v>
      </c>
      <c r="BB81" s="12">
        <f t="shared" si="2"/>
        <v>0.11942345848769473</v>
      </c>
      <c r="BC81" s="12">
        <f t="shared" si="2"/>
        <v>0.11222088089295534</v>
      </c>
      <c r="BD81" s="12">
        <f t="shared" si="2"/>
        <v>0.12063580551614217</v>
      </c>
      <c r="BE81" s="12">
        <f t="shared" si="2"/>
        <v>0.12649748986429746</v>
      </c>
      <c r="BF81" s="12">
        <f t="shared" si="2"/>
        <v>0.12903565232194794</v>
      </c>
      <c r="BG81" s="12">
        <f t="shared" si="2"/>
        <v>0.1276207220645636</v>
      </c>
      <c r="BH81" s="12">
        <f t="shared" si="2"/>
        <v>0.12516074143524639</v>
      </c>
      <c r="BI81" s="12">
        <f t="shared" si="2"/>
        <v>0.12395499718079377</v>
      </c>
      <c r="BJ81" s="12">
        <f t="shared" si="2"/>
        <v>0.12768039379088869</v>
      </c>
      <c r="BK81" s="12">
        <f t="shared" si="2"/>
        <v>0.125667725392655</v>
      </c>
      <c r="BL81" s="12">
        <f t="shared" si="2"/>
        <v>0.12424808184208039</v>
      </c>
      <c r="BM81" s="12">
        <f t="shared" si="2"/>
        <v>0.12370555058359503</v>
      </c>
      <c r="BN81" s="12">
        <f t="shared" si="2"/>
        <v>0.12600237082243307</v>
      </c>
      <c r="BO81" s="12">
        <f t="shared" ref="BO81:CM81" si="3">BO79/BO80</f>
        <v>0.12837727924303541</v>
      </c>
      <c r="BP81" s="12">
        <f t="shared" si="3"/>
        <v>0.12911803503292268</v>
      </c>
      <c r="BQ81" s="12">
        <f t="shared" si="3"/>
        <v>0.13129999262739905</v>
      </c>
      <c r="BR81" s="12">
        <f t="shared" si="3"/>
        <v>0.13285562754174807</v>
      </c>
      <c r="BS81" s="12">
        <f t="shared" si="3"/>
        <v>0.13032890172384365</v>
      </c>
      <c r="BT81" s="12">
        <f t="shared" si="3"/>
        <v>0.13158798376674036</v>
      </c>
      <c r="BU81" s="12">
        <f t="shared" si="3"/>
        <v>0.12829619973851727</v>
      </c>
      <c r="BV81" s="12">
        <f t="shared" si="3"/>
        <v>0.12482227147493621</v>
      </c>
      <c r="BW81" s="12">
        <f t="shared" si="3"/>
        <v>0.12704437792051229</v>
      </c>
      <c r="BX81" s="12">
        <f t="shared" si="3"/>
        <v>0.12996352188930288</v>
      </c>
      <c r="BY81" s="12">
        <f t="shared" si="3"/>
        <v>0.12673428955483945</v>
      </c>
      <c r="BZ81" s="12">
        <f t="shared" si="3"/>
        <v>0.12621452878893083</v>
      </c>
      <c r="CA81" s="12">
        <f t="shared" si="3"/>
        <v>0.12286369804956104</v>
      </c>
      <c r="CB81" s="12">
        <f t="shared" si="3"/>
        <v>0.12286071175513281</v>
      </c>
      <c r="CC81" s="12">
        <f t="shared" si="3"/>
        <v>0.12055598108600818</v>
      </c>
      <c r="CD81" s="12">
        <f t="shared" si="3"/>
        <v>0.12478818876952937</v>
      </c>
      <c r="CE81" s="12">
        <f t="shared" si="3"/>
        <v>0.12749387700380943</v>
      </c>
      <c r="CF81" s="12">
        <f t="shared" si="3"/>
        <v>0.12487789429957831</v>
      </c>
      <c r="CG81" s="12">
        <f t="shared" si="3"/>
        <v>0.1243818868787024</v>
      </c>
      <c r="CH81" s="12">
        <f t="shared" si="3"/>
        <v>0.1229411248478047</v>
      </c>
      <c r="CI81" s="12">
        <f t="shared" si="3"/>
        <v>0.12252121288002316</v>
      </c>
      <c r="CJ81" s="12">
        <f t="shared" si="3"/>
        <v>0.12431128925942093</v>
      </c>
      <c r="CK81" s="12">
        <f t="shared" si="3"/>
        <v>0.12348801343847225</v>
      </c>
      <c r="CL81" s="12">
        <f t="shared" si="3"/>
        <v>0.12181248761961043</v>
      </c>
      <c r="CM81" s="12">
        <f t="shared" si="3"/>
        <v>0.12194698803979527</v>
      </c>
    </row>
    <row r="84" spans="1:91" x14ac:dyDescent="0.3">
      <c r="A84" t="s">
        <v>359</v>
      </c>
      <c r="B84" t="s">
        <v>62</v>
      </c>
      <c r="C84" t="s">
        <v>63</v>
      </c>
      <c r="D84" t="s">
        <v>64</v>
      </c>
      <c r="E84" t="s">
        <v>65</v>
      </c>
      <c r="F84" t="s">
        <v>66</v>
      </c>
      <c r="G84" t="s">
        <v>67</v>
      </c>
      <c r="H84" t="s">
        <v>68</v>
      </c>
      <c r="I84" t="s">
        <v>69</v>
      </c>
      <c r="J84" t="s">
        <v>70</v>
      </c>
      <c r="K84" t="s">
        <v>71</v>
      </c>
      <c r="L84" t="s">
        <v>72</v>
      </c>
      <c r="M84" t="s">
        <v>73</v>
      </c>
      <c r="N84" t="s">
        <v>74</v>
      </c>
      <c r="O84" t="s">
        <v>75</v>
      </c>
      <c r="P84" t="s">
        <v>76</v>
      </c>
      <c r="Q84" t="s">
        <v>77</v>
      </c>
      <c r="R84" t="s">
        <v>78</v>
      </c>
      <c r="S84" t="s">
        <v>79</v>
      </c>
      <c r="T84" t="s">
        <v>80</v>
      </c>
      <c r="U84" t="s">
        <v>81</v>
      </c>
      <c r="V84" t="s">
        <v>82</v>
      </c>
      <c r="W84" t="s">
        <v>83</v>
      </c>
      <c r="X84" t="s">
        <v>84</v>
      </c>
      <c r="Y84" t="s">
        <v>85</v>
      </c>
      <c r="Z84" t="s">
        <v>86</v>
      </c>
      <c r="AA84" t="s">
        <v>87</v>
      </c>
      <c r="AB84" t="s">
        <v>88</v>
      </c>
      <c r="AC84" t="s">
        <v>89</v>
      </c>
      <c r="AD84" t="s">
        <v>90</v>
      </c>
      <c r="AE84" t="s">
        <v>91</v>
      </c>
      <c r="AF84" t="s">
        <v>92</v>
      </c>
      <c r="AG84" t="s">
        <v>93</v>
      </c>
      <c r="AH84" t="s">
        <v>94</v>
      </c>
      <c r="AI84" t="s">
        <v>95</v>
      </c>
      <c r="AJ84" t="s">
        <v>96</v>
      </c>
      <c r="AK84" t="s">
        <v>97</v>
      </c>
      <c r="AL84" t="s">
        <v>98</v>
      </c>
      <c r="AM84" t="s">
        <v>99</v>
      </c>
      <c r="AN84" t="s">
        <v>100</v>
      </c>
      <c r="AO84" t="s">
        <v>101</v>
      </c>
      <c r="AP84" t="s">
        <v>102</v>
      </c>
      <c r="AQ84" t="s">
        <v>103</v>
      </c>
      <c r="AR84" t="s">
        <v>104</v>
      </c>
      <c r="AS84" t="s">
        <v>105</v>
      </c>
      <c r="AT84" t="s">
        <v>106</v>
      </c>
      <c r="AU84" t="s">
        <v>107</v>
      </c>
      <c r="AV84" t="s">
        <v>108</v>
      </c>
      <c r="AW84" t="s">
        <v>109</v>
      </c>
      <c r="AX84" t="s">
        <v>110</v>
      </c>
      <c r="AY84" t="s">
        <v>111</v>
      </c>
      <c r="AZ84" t="s">
        <v>112</v>
      </c>
      <c r="BA84" t="s">
        <v>113</v>
      </c>
      <c r="BB84" t="s">
        <v>114</v>
      </c>
      <c r="BC84" t="s">
        <v>115</v>
      </c>
      <c r="BD84" t="s">
        <v>116</v>
      </c>
      <c r="BE84" t="s">
        <v>117</v>
      </c>
      <c r="BF84" t="s">
        <v>118</v>
      </c>
      <c r="BG84" t="s">
        <v>119</v>
      </c>
      <c r="BH84" t="s">
        <v>120</v>
      </c>
      <c r="BI84" t="s">
        <v>121</v>
      </c>
      <c r="BJ84" t="s">
        <v>122</v>
      </c>
      <c r="BK84" t="s">
        <v>123</v>
      </c>
      <c r="BL84" t="s">
        <v>124</v>
      </c>
      <c r="BM84" t="s">
        <v>125</v>
      </c>
      <c r="BN84" t="s">
        <v>126</v>
      </c>
      <c r="BO84" t="s">
        <v>127</v>
      </c>
      <c r="BP84" t="s">
        <v>128</v>
      </c>
      <c r="BQ84" t="s">
        <v>129</v>
      </c>
      <c r="BR84" t="s">
        <v>130</v>
      </c>
      <c r="BS84" t="s">
        <v>131</v>
      </c>
      <c r="BT84" t="s">
        <v>132</v>
      </c>
      <c r="BU84" t="s">
        <v>133</v>
      </c>
      <c r="BV84" t="s">
        <v>134</v>
      </c>
      <c r="BW84" t="s">
        <v>135</v>
      </c>
      <c r="BX84" t="s">
        <v>136</v>
      </c>
      <c r="BY84" t="s">
        <v>137</v>
      </c>
      <c r="BZ84" t="s">
        <v>138</v>
      </c>
      <c r="CA84" t="s">
        <v>139</v>
      </c>
      <c r="CB84" t="s">
        <v>140</v>
      </c>
      <c r="CC84" t="s">
        <v>141</v>
      </c>
      <c r="CD84" t="s">
        <v>142</v>
      </c>
      <c r="CE84" t="s">
        <v>143</v>
      </c>
      <c r="CF84" t="s">
        <v>144</v>
      </c>
      <c r="CG84" t="s">
        <v>145</v>
      </c>
      <c r="CH84" t="s">
        <v>146</v>
      </c>
      <c r="CI84" t="s">
        <v>147</v>
      </c>
      <c r="CJ84" t="s">
        <v>148</v>
      </c>
      <c r="CK84" t="s">
        <v>149</v>
      </c>
      <c r="CL84" t="s">
        <v>150</v>
      </c>
      <c r="CM84" t="s">
        <v>151</v>
      </c>
    </row>
    <row r="85" spans="1:91" x14ac:dyDescent="0.3">
      <c r="A85" t="s">
        <v>376</v>
      </c>
      <c r="B85">
        <f>B28/Deflator!C8*100</f>
        <v>1102.5042444821731</v>
      </c>
      <c r="C85">
        <f>C28/Deflator!D8*100</f>
        <v>1007.8202445203216</v>
      </c>
      <c r="D85">
        <f>D28/Deflator!E8*100</f>
        <v>942.79400932973249</v>
      </c>
      <c r="E85">
        <f>E28/Deflator!F8*100</f>
        <v>820.24190184901988</v>
      </c>
      <c r="F85">
        <f>F28/Deflator!G8*100</f>
        <v>810.81081081081084</v>
      </c>
      <c r="G85">
        <f>G28/Deflator!H8*100</f>
        <v>897.5054229934924</v>
      </c>
      <c r="H85">
        <f>H28/Deflator!I8*100</f>
        <v>976.35494155154095</v>
      </c>
      <c r="I85">
        <f>I28/Deflator!J8*100</f>
        <v>1103.6745406824145</v>
      </c>
      <c r="J85">
        <f>J28/Deflator!K8*100</f>
        <v>1160.1862337989178</v>
      </c>
      <c r="K85">
        <f>K28/Deflator!L8*100</f>
        <v>1120.4663212435235</v>
      </c>
      <c r="L85">
        <f>L28/Deflator!M8*100</f>
        <v>1210.0994243851387</v>
      </c>
      <c r="M85">
        <f>M28/Deflator!N8*100</f>
        <v>1318.5108583247156</v>
      </c>
      <c r="N85">
        <f>N28/Deflator!O8*100</f>
        <v>1548.8011625090824</v>
      </c>
      <c r="O85">
        <f>O28/Deflator!P8*100</f>
        <v>1842.9613011777906</v>
      </c>
      <c r="P85">
        <f>P28/Deflator!Q8*100</f>
        <v>2157.0309986055991</v>
      </c>
      <c r="Q85">
        <f>Q28/Deflator!R8*100</f>
        <v>2321.8776194467728</v>
      </c>
      <c r="R85">
        <f>R28/Deflator!S8*100</f>
        <v>2299.0501480951893</v>
      </c>
      <c r="S85">
        <f>S28/Deflator!T8*100</f>
        <v>2029.12972679573</v>
      </c>
      <c r="T85">
        <f>T28/Deflator!U8*100</f>
        <v>2007.0106790576342</v>
      </c>
      <c r="U85">
        <f>U28/Deflator!V8*100</f>
        <v>2090.1512812596484</v>
      </c>
      <c r="V85">
        <f>V28/Deflator!W8*100</f>
        <v>2078.082721298802</v>
      </c>
      <c r="W85">
        <f>W28/Deflator!X8*100</f>
        <v>2257.3501336387935</v>
      </c>
      <c r="X85">
        <f>X28/Deflator!Y8*100</f>
        <v>2441.5288077581286</v>
      </c>
      <c r="Y85">
        <f>Y28/Deflator!Z8*100</f>
        <v>2536.8007850834156</v>
      </c>
      <c r="Z85">
        <f>Z28/Deflator!AA8*100</f>
        <v>2651.1531269478496</v>
      </c>
      <c r="AA85">
        <f>AA28/Deflator!AB8*100</f>
        <v>2632.2651478762095</v>
      </c>
      <c r="AB85">
        <f>AB28/Deflator!AC8*100</f>
        <v>2818.0039138943248</v>
      </c>
      <c r="AC85">
        <f>AC28/Deflator!AD8*100</f>
        <v>2867.3975463325501</v>
      </c>
      <c r="AD85">
        <f>AD28/Deflator!AE8*100</f>
        <v>2921.2986356745832</v>
      </c>
      <c r="AE85">
        <f>AE28/Deflator!AF8*100</f>
        <v>2895.2569169960475</v>
      </c>
      <c r="AF85">
        <f>AF28/Deflator!AG8*100</f>
        <v>3095.5282076276349</v>
      </c>
      <c r="AG85">
        <f>AG28/Deflator!AH8*100</f>
        <v>3170.4531794686859</v>
      </c>
      <c r="AH85">
        <f>AH28/Deflator!AI8*100</f>
        <v>3243.5325602140947</v>
      </c>
      <c r="AI85">
        <f>AI28/Deflator!AJ8*100</f>
        <v>3440.6580493537022</v>
      </c>
      <c r="AJ85">
        <f>AJ28/Deflator!AK8*100</f>
        <v>3581.7600929422019</v>
      </c>
      <c r="AK85">
        <f>AK28/Deflator!AL8*100</f>
        <v>3786.6910797047544</v>
      </c>
      <c r="AL85">
        <f>AL28/Deflator!AM8*100</f>
        <v>4030.789976401843</v>
      </c>
      <c r="AM85">
        <f>AM28/Deflator!AN8*100</f>
        <v>4291.6484477481408</v>
      </c>
      <c r="AN85">
        <f>AN28/Deflator!AO8*100</f>
        <v>4407.4998672119818</v>
      </c>
      <c r="AO85">
        <f>AO28/Deflator!AP8*100</f>
        <v>4626.5539025881399</v>
      </c>
      <c r="AP85">
        <f>AP28/Deflator!AQ8*100</f>
        <v>4772.4734107134182</v>
      </c>
      <c r="AQ85">
        <f>AQ28/Deflator!AR8*100</f>
        <v>4787.5628546385569</v>
      </c>
      <c r="AR85">
        <f>AR28/Deflator!AS8*100</f>
        <v>4953.0207235686694</v>
      </c>
      <c r="AS85">
        <f>AS28/Deflator!AT8*100</f>
        <v>5215.2687176465633</v>
      </c>
      <c r="AT85">
        <f>AT28/Deflator!AU8*100</f>
        <v>5515.7004349040426</v>
      </c>
      <c r="AU85">
        <f>AU28/Deflator!AV8*100</f>
        <v>5484.296068526246</v>
      </c>
      <c r="AV85">
        <f>AV28/Deflator!AW8*100</f>
        <v>5473.550202686858</v>
      </c>
      <c r="AW85">
        <f>AW28/Deflator!AX8*100</f>
        <v>5765.7743482264777</v>
      </c>
      <c r="AX85">
        <f>AX28/Deflator!AY8*100</f>
        <v>6033.5446065534561</v>
      </c>
      <c r="AY85">
        <f>AY28/Deflator!AZ8*100</f>
        <v>6369.0958353118622</v>
      </c>
      <c r="AZ85">
        <f>AZ28/Deflator!BA8*100</f>
        <v>6562.1211730417072</v>
      </c>
      <c r="BA85">
        <f>BA28/Deflator!BB8*100</f>
        <v>6536.7965367965371</v>
      </c>
      <c r="BB85">
        <f>BB28/Deflator!BC8*100</f>
        <v>6693.3200786635825</v>
      </c>
      <c r="BC85">
        <f>BC28/Deflator!BD8*100</f>
        <v>6556.6229748432806</v>
      </c>
      <c r="BD85">
        <f>BD28/Deflator!BE8*100</f>
        <v>6850.3212159197747</v>
      </c>
      <c r="BE85">
        <f>BE28/Deflator!BF8*100</f>
        <v>7335.6270558433207</v>
      </c>
      <c r="BF85">
        <f>BF28/Deflator!BG8*100</f>
        <v>7628.044199299994</v>
      </c>
      <c r="BG85">
        <f>BG28/Deflator!BH8*100</f>
        <v>7887.3720136518787</v>
      </c>
      <c r="BH85">
        <f>BH28/Deflator!BI8*100</f>
        <v>8157.2765838095565</v>
      </c>
      <c r="BI85">
        <f>BI28/Deflator!BJ8*100</f>
        <v>8497.6040908244286</v>
      </c>
      <c r="BJ85">
        <f>BJ28/Deflator!BK8*100</f>
        <v>8804.5426402059511</v>
      </c>
      <c r="BK85">
        <f>BK28/Deflator!BL8*100</f>
        <v>8964.206624679995</v>
      </c>
      <c r="BL85">
        <f>BL28/Deflator!BM8*100</f>
        <v>8944.3220660843144</v>
      </c>
      <c r="BM85">
        <f>BM28/Deflator!BN8*100</f>
        <v>9269.9591533605635</v>
      </c>
      <c r="BN85">
        <f>BN28/Deflator!BO8*100</f>
        <v>9533.2269297736493</v>
      </c>
      <c r="BO85">
        <f>BO28/Deflator!BP8*100</f>
        <v>9929.3953858393015</v>
      </c>
      <c r="BP85">
        <f>BP28/Deflator!BQ8*100</f>
        <v>10183.809205766127</v>
      </c>
      <c r="BQ85">
        <f>BQ28/Deflator!BR8*100</f>
        <v>10554.773649618081</v>
      </c>
      <c r="BR85">
        <f>BR28/Deflator!BS8*100</f>
        <v>11003.156692860503</v>
      </c>
      <c r="BS85">
        <f>BS28/Deflator!BT8*100</f>
        <v>11479.882576411674</v>
      </c>
      <c r="BT85">
        <f>BT28/Deflator!BU8*100</f>
        <v>11993.060102134346</v>
      </c>
      <c r="BU85">
        <f>BU28/Deflator!BV8*100</f>
        <v>12459.079382156304</v>
      </c>
      <c r="BV85">
        <f>BV28/Deflator!BW8*100</f>
        <v>12591.928813134477</v>
      </c>
      <c r="BW85">
        <f>BW28/Deflator!BX8*100</f>
        <v>12835.093520209248</v>
      </c>
      <c r="BX85">
        <f>BX28/Deflator!BY8*100</f>
        <v>13207.480891989777</v>
      </c>
      <c r="BY85">
        <f>BY28/Deflator!BZ8*100</f>
        <v>13719.745222929936</v>
      </c>
      <c r="BZ85">
        <f>BZ28/Deflator!CA8*100</f>
        <v>14196.474531291107</v>
      </c>
      <c r="CA85">
        <f>CA28/Deflator!CB8*100</f>
        <v>14598.960762107788</v>
      </c>
      <c r="CB85">
        <f>CB28/Deflator!CC8*100</f>
        <v>14855.978202106264</v>
      </c>
      <c r="CC85">
        <f>CC28/Deflator!CD8*100</f>
        <v>14809.990984780185</v>
      </c>
      <c r="CD85">
        <f>CD28/Deflator!CE8*100</f>
        <v>14427.918824470549</v>
      </c>
      <c r="CE85">
        <f>CE28/Deflator!CF8*100</f>
        <v>14805.693416986609</v>
      </c>
      <c r="CF85">
        <f>CF28/Deflator!CG8*100</f>
        <v>15014.778124299315</v>
      </c>
      <c r="CG85">
        <f>CG28/Deflator!CH8*100</f>
        <v>15350.899999999998</v>
      </c>
      <c r="CH85">
        <f>CH28/Deflator!CI8*100</f>
        <v>15630.779814259746</v>
      </c>
      <c r="CI85">
        <f>CI28/Deflator!CJ8*100</f>
        <v>16026.55396669175</v>
      </c>
      <c r="CJ85">
        <f>CJ28/Deflator!CK8*100</f>
        <v>16492.355586962956</v>
      </c>
      <c r="CK85">
        <f>CK28/Deflator!CL8*100</f>
        <v>16736.609294808179</v>
      </c>
      <c r="CL85">
        <f>CL28/Deflator!CM8*100</f>
        <v>17129.710373490179</v>
      </c>
      <c r="CM85">
        <f>CM28/Deflator!CN8*100</f>
        <v>17606.140191994207</v>
      </c>
    </row>
    <row r="86" spans="1:91" x14ac:dyDescent="0.3">
      <c r="A86" t="s">
        <v>485</v>
      </c>
      <c r="B86">
        <f>B85*(1-B34)</f>
        <v>420.57021119235731</v>
      </c>
      <c r="C86">
        <f t="shared" ref="C86:BN86" si="4">C85*(1-C34)</f>
        <v>362.37769986144525</v>
      </c>
      <c r="D86">
        <f t="shared" si="4"/>
        <v>332.0340775991628</v>
      </c>
      <c r="E86">
        <f t="shared" si="4"/>
        <v>279.74565915692892</v>
      </c>
      <c r="F86">
        <f t="shared" si="4"/>
        <v>270.27027027027032</v>
      </c>
      <c r="G86">
        <f t="shared" si="4"/>
        <v>301.46535321278537</v>
      </c>
      <c r="H86">
        <f t="shared" si="4"/>
        <v>319.05884697130699</v>
      </c>
      <c r="I86">
        <f t="shared" si="4"/>
        <v>374.0698443228946</v>
      </c>
      <c r="J86">
        <f t="shared" si="4"/>
        <v>372.04284290598218</v>
      </c>
      <c r="K86">
        <f t="shared" si="4"/>
        <v>366.84897332565737</v>
      </c>
      <c r="L86">
        <f t="shared" si="4"/>
        <v>405.57367848749533</v>
      </c>
      <c r="M86">
        <f t="shared" si="4"/>
        <v>457.47588640758403</v>
      </c>
      <c r="N86">
        <f t="shared" si="4"/>
        <v>529.60994026155504</v>
      </c>
      <c r="O86">
        <f t="shared" si="4"/>
        <v>595.41826653436306</v>
      </c>
      <c r="P86">
        <f t="shared" si="4"/>
        <v>648.04655699882653</v>
      </c>
      <c r="Q86">
        <f t="shared" si="4"/>
        <v>714.9211155646243</v>
      </c>
      <c r="R86">
        <f t="shared" si="4"/>
        <v>688.56743204182033</v>
      </c>
      <c r="S86">
        <f t="shared" si="4"/>
        <v>593.97735074216814</v>
      </c>
      <c r="T86">
        <f t="shared" si="4"/>
        <v>636.57120558042561</v>
      </c>
      <c r="U86">
        <f t="shared" si="4"/>
        <v>669.47850742183743</v>
      </c>
      <c r="V86">
        <f t="shared" si="4"/>
        <v>674.86635871846909</v>
      </c>
      <c r="W86">
        <f t="shared" si="4"/>
        <v>742.56197698334211</v>
      </c>
      <c r="X86">
        <f t="shared" si="4"/>
        <v>799.39950822649325</v>
      </c>
      <c r="Y86">
        <f t="shared" si="4"/>
        <v>793.29211153497124</v>
      </c>
      <c r="Z86">
        <f t="shared" si="4"/>
        <v>823.70869094792238</v>
      </c>
      <c r="AA86">
        <f t="shared" si="4"/>
        <v>830.00109875469866</v>
      </c>
      <c r="AB86">
        <f t="shared" si="4"/>
        <v>917.9112163971572</v>
      </c>
      <c r="AC86">
        <f t="shared" si="4"/>
        <v>882.2761681023228</v>
      </c>
      <c r="AD86">
        <f t="shared" si="4"/>
        <v>898.26851508348193</v>
      </c>
      <c r="AE86">
        <f t="shared" si="4"/>
        <v>890.61525879867952</v>
      </c>
      <c r="AF86">
        <f t="shared" si="4"/>
        <v>978.00316756066957</v>
      </c>
      <c r="AG86">
        <f t="shared" si="4"/>
        <v>966.86023143197281</v>
      </c>
      <c r="AH86">
        <f t="shared" si="4"/>
        <v>992.2076346987667</v>
      </c>
      <c r="AI86">
        <f t="shared" si="4"/>
        <v>1070.7915679203625</v>
      </c>
      <c r="AJ86">
        <f t="shared" si="4"/>
        <v>1116.045482791028</v>
      </c>
      <c r="AK86">
        <f t="shared" si="4"/>
        <v>1188.9975092450065</v>
      </c>
      <c r="AL86">
        <f t="shared" si="4"/>
        <v>1289.0412239969646</v>
      </c>
      <c r="AM86">
        <f t="shared" si="4"/>
        <v>1361.8483220209905</v>
      </c>
      <c r="AN86">
        <f t="shared" si="4"/>
        <v>1357.3225675527844</v>
      </c>
      <c r="AO86">
        <f t="shared" si="4"/>
        <v>1404.1751970458431</v>
      </c>
      <c r="AP86">
        <f t="shared" si="4"/>
        <v>1396.5679180812112</v>
      </c>
      <c r="AQ86">
        <f t="shared" si="4"/>
        <v>1370.9290931361381</v>
      </c>
      <c r="AR86">
        <f t="shared" si="4"/>
        <v>1480.0570150351766</v>
      </c>
      <c r="AS86">
        <f t="shared" si="4"/>
        <v>1557.8789849893599</v>
      </c>
      <c r="AT86">
        <f t="shared" si="4"/>
        <v>1644.373253414695</v>
      </c>
      <c r="AU86">
        <f t="shared" si="4"/>
        <v>1633.9246512289124</v>
      </c>
      <c r="AV86">
        <f t="shared" si="4"/>
        <v>1729.6545123452986</v>
      </c>
      <c r="AW86">
        <f t="shared" si="4"/>
        <v>1849.5755344090512</v>
      </c>
      <c r="AX86">
        <f t="shared" si="4"/>
        <v>1946.4404215912141</v>
      </c>
      <c r="AY86">
        <f t="shared" si="4"/>
        <v>2073.0066047316654</v>
      </c>
      <c r="AZ86">
        <f t="shared" si="4"/>
        <v>2142.2937989685679</v>
      </c>
      <c r="BA86">
        <f t="shared" si="4"/>
        <v>2120.6748717993105</v>
      </c>
      <c r="BB86">
        <f t="shared" si="4"/>
        <v>2238.8104473409157</v>
      </c>
      <c r="BC86">
        <f t="shared" si="4"/>
        <v>2162.0164205189067</v>
      </c>
      <c r="BD86">
        <f t="shared" si="4"/>
        <v>2358.508545830322</v>
      </c>
      <c r="BE86">
        <f t="shared" si="4"/>
        <v>2531.4254914741136</v>
      </c>
      <c r="BF86">
        <f t="shared" si="4"/>
        <v>2618.1594935339822</v>
      </c>
      <c r="BG86">
        <f t="shared" si="4"/>
        <v>2660.3096825419857</v>
      </c>
      <c r="BH86">
        <f t="shared" si="4"/>
        <v>2673.569205049861</v>
      </c>
      <c r="BI86">
        <f t="shared" si="4"/>
        <v>2736.2515782901219</v>
      </c>
      <c r="BJ86">
        <f t="shared" si="4"/>
        <v>2911.94984252724</v>
      </c>
      <c r="BK86">
        <f t="shared" si="4"/>
        <v>2922.7176792597197</v>
      </c>
      <c r="BL86">
        <f t="shared" si="4"/>
        <v>2897.3799270851514</v>
      </c>
      <c r="BM86">
        <f t="shared" si="4"/>
        <v>2958.2999113453029</v>
      </c>
      <c r="BN86">
        <f t="shared" si="4"/>
        <v>3121.6997430675851</v>
      </c>
      <c r="BO86">
        <f t="shared" ref="BO86:CM86" si="5">BO85*(1-BO34)</f>
        <v>3321.7837126807003</v>
      </c>
      <c r="BP86">
        <f t="shared" si="5"/>
        <v>3413.3646128027108</v>
      </c>
      <c r="BQ86">
        <f t="shared" si="5"/>
        <v>3528.3859522906014</v>
      </c>
      <c r="BR86">
        <f t="shared" si="5"/>
        <v>3632.5522067175993</v>
      </c>
      <c r="BS86">
        <f t="shared" si="5"/>
        <v>3611.9482961287677</v>
      </c>
      <c r="BT86">
        <f t="shared" si="5"/>
        <v>3722.2375500478242</v>
      </c>
      <c r="BU86">
        <f t="shared" si="5"/>
        <v>3692.2564423783829</v>
      </c>
      <c r="BV86">
        <f t="shared" si="5"/>
        <v>3694.8856879340656</v>
      </c>
      <c r="BW86">
        <f t="shared" si="5"/>
        <v>3901.0401998925204</v>
      </c>
      <c r="BX86">
        <f t="shared" si="5"/>
        <v>4135.163849754148</v>
      </c>
      <c r="BY86">
        <f t="shared" si="5"/>
        <v>4357.5400956833682</v>
      </c>
      <c r="BZ86">
        <f t="shared" si="5"/>
        <v>4688.4747850232197</v>
      </c>
      <c r="CA86">
        <f t="shared" si="5"/>
        <v>4808.5104496983386</v>
      </c>
      <c r="CB86">
        <f t="shared" si="5"/>
        <v>4905.8131443789671</v>
      </c>
      <c r="CC86">
        <f t="shared" si="5"/>
        <v>4870.9544214785619</v>
      </c>
      <c r="CD86">
        <f t="shared" si="5"/>
        <v>4941.6425895526454</v>
      </c>
      <c r="CE86">
        <f t="shared" si="5"/>
        <v>5119.8251367236726</v>
      </c>
      <c r="CF86">
        <f t="shared" si="5"/>
        <v>5101.6164949271461</v>
      </c>
      <c r="CG86">
        <f t="shared" si="5"/>
        <v>5176.7051889675422</v>
      </c>
      <c r="CH86">
        <f t="shared" si="5"/>
        <v>5304.7050312996835</v>
      </c>
      <c r="CI86">
        <f t="shared" si="5"/>
        <v>5422.857024568546</v>
      </c>
      <c r="CJ86">
        <f t="shared" si="5"/>
        <v>5558.3329764419695</v>
      </c>
      <c r="CK86">
        <f t="shared" si="5"/>
        <v>5647.4143637854886</v>
      </c>
      <c r="CL86">
        <f t="shared" si="5"/>
        <v>5728.7379046455471</v>
      </c>
      <c r="CM86">
        <f t="shared" si="5"/>
        <v>5926.9570247837482</v>
      </c>
    </row>
    <row r="87" spans="1:91" x14ac:dyDescent="0.3">
      <c r="A87" t="s">
        <v>482</v>
      </c>
      <c r="B87">
        <f>('Fixed Assets'!C10/'Private Fixed assets'!C8*100)+('Fixed Assets'!C16/'Public Fixed assets'!C8*100)</f>
        <v>2830.1357687641598</v>
      </c>
      <c r="C87">
        <f>('Fixed Assets'!D10/'Private Fixed assets'!D8*100)+('Fixed Assets'!D16/'Public Fixed assets'!D8*100)</f>
        <v>2602.9683151179825</v>
      </c>
      <c r="D87">
        <f>('Fixed Assets'!E10/'Private Fixed assets'!E8*100)+('Fixed Assets'!E16/'Public Fixed assets'!E8*100)</f>
        <v>2198.966173478917</v>
      </c>
      <c r="E87">
        <f>('Fixed Assets'!F10/'Private Fixed assets'!F8*100)+('Fixed Assets'!F16/'Public Fixed assets'!F8*100)</f>
        <v>1918.7703792228247</v>
      </c>
      <c r="F87">
        <f>('Fixed Assets'!G10/'Private Fixed assets'!G8*100)+('Fixed Assets'!G16/'Public Fixed assets'!G8*100)</f>
        <v>1999.9611311079636</v>
      </c>
      <c r="G87">
        <f>('Fixed Assets'!H10/'Private Fixed assets'!H8*100)+('Fixed Assets'!H16/'Public Fixed assets'!H8*100)</f>
        <v>2073.3209264775755</v>
      </c>
      <c r="H87">
        <f>('Fixed Assets'!I10/'Private Fixed assets'!I8*100)+('Fixed Assets'!I16/'Public Fixed assets'!I8*100)</f>
        <v>2063.7835149490629</v>
      </c>
      <c r="I87">
        <f>('Fixed Assets'!J10/'Private Fixed assets'!J8*100)+('Fixed Assets'!J16/'Public Fixed assets'!J8*100)</f>
        <v>2286.6755213193842</v>
      </c>
      <c r="J87">
        <f>('Fixed Assets'!K10/'Private Fixed assets'!K8*100)+('Fixed Assets'!K16/'Public Fixed assets'!K8*100)</f>
        <v>2405.7361056154823</v>
      </c>
      <c r="K87">
        <f>('Fixed Assets'!L10/'Private Fixed assets'!L8*100)+('Fixed Assets'!L16/'Public Fixed assets'!L8*100)</f>
        <v>2421.3162405599587</v>
      </c>
      <c r="L87">
        <f>('Fixed Assets'!M10/'Private Fixed assets'!M8*100)+('Fixed Assets'!M16/'Public Fixed assets'!M8*100)</f>
        <v>2443.2428908542497</v>
      </c>
      <c r="M87">
        <f>('Fixed Assets'!N10/'Private Fixed assets'!N8*100)+('Fixed Assets'!N16/'Public Fixed assets'!N8*100)</f>
        <v>2585.9839543589633</v>
      </c>
      <c r="N87">
        <f>('Fixed Assets'!O10/'Private Fixed assets'!O8*100)+('Fixed Assets'!O16/'Public Fixed assets'!O8*100)</f>
        <v>2845.5373187730147</v>
      </c>
      <c r="O87">
        <f>('Fixed Assets'!P10/'Private Fixed assets'!P8*100)+('Fixed Assets'!P16/'Public Fixed assets'!P8*100)</f>
        <v>3067.3288547470793</v>
      </c>
      <c r="P87">
        <f>('Fixed Assets'!Q10/'Private Fixed assets'!Q8*100)+('Fixed Assets'!Q16/'Public Fixed assets'!Q8*100)</f>
        <v>3187.253584585028</v>
      </c>
      <c r="Q87">
        <f>('Fixed Assets'!R10/'Private Fixed assets'!R8*100)+('Fixed Assets'!R16/'Public Fixed assets'!R8*100)</f>
        <v>3222.8303534907313</v>
      </c>
      <c r="R87">
        <f>('Fixed Assets'!S10/'Private Fixed assets'!S8*100)+('Fixed Assets'!S16/'Public Fixed assets'!S8*100)</f>
        <v>3384.5311159099574</v>
      </c>
      <c r="S87">
        <f>('Fixed Assets'!T10/'Private Fixed assets'!T8*100)+('Fixed Assets'!T16/'Public Fixed assets'!T8*100)</f>
        <v>4063.6954180345342</v>
      </c>
      <c r="T87">
        <f>('Fixed Assets'!U10/'Private Fixed assets'!U8*100)+('Fixed Assets'!U16/'Public Fixed assets'!U8*100)</f>
        <v>4819.4444182065208</v>
      </c>
      <c r="U87">
        <f>('Fixed Assets'!V10/'Private Fixed assets'!V8*100)+('Fixed Assets'!V16/'Public Fixed assets'!V8*100)</f>
        <v>5223.1502098051278</v>
      </c>
      <c r="V87">
        <f>('Fixed Assets'!W10/'Private Fixed assets'!W8*100)+('Fixed Assets'!W16/'Public Fixed assets'!W8*100)</f>
        <v>5287.6937673023904</v>
      </c>
      <c r="W87">
        <f>('Fixed Assets'!X10/'Private Fixed assets'!X8*100)+('Fixed Assets'!X16/'Public Fixed assets'!X8*100)</f>
        <v>5772.5213747871421</v>
      </c>
      <c r="X87">
        <f>('Fixed Assets'!Y10/'Private Fixed assets'!Y8*100)+('Fixed Assets'!Y16/'Public Fixed assets'!Y8*100)</f>
        <v>6068.1344502465299</v>
      </c>
      <c r="Y87">
        <f>('Fixed Assets'!Z10/'Private Fixed assets'!Z8*100)+('Fixed Assets'!Z16/'Public Fixed assets'!Z8*100)</f>
        <v>6126.5971832972227</v>
      </c>
      <c r="Z87">
        <f>('Fixed Assets'!AA10/'Private Fixed assets'!AA8*100)+('Fixed Assets'!AA16/'Public Fixed assets'!AA8*100)</f>
        <v>6130.1731973987989</v>
      </c>
      <c r="AA87">
        <f>('Fixed Assets'!AB10/'Private Fixed assets'!AB8*100)+('Fixed Assets'!AB16/'Public Fixed assets'!AB8*100)</f>
        <v>6129.7585837375482</v>
      </c>
      <c r="AB87">
        <f>('Fixed Assets'!AC10/'Private Fixed assets'!AC8*100)+('Fixed Assets'!AC16/'Public Fixed assets'!AC8*100)</f>
        <v>6434.3549523434922</v>
      </c>
      <c r="AC87">
        <f>('Fixed Assets'!AD10/'Private Fixed assets'!AD8*100)+('Fixed Assets'!AD16/'Public Fixed assets'!AD8*100)</f>
        <v>6746.5502246100341</v>
      </c>
      <c r="AD87">
        <f>('Fixed Assets'!AE10/'Private Fixed assets'!AE8*100)+('Fixed Assets'!AE16/'Public Fixed assets'!AE8*100)</f>
        <v>6848.1794830555818</v>
      </c>
      <c r="AE87">
        <f>('Fixed Assets'!AF10/'Private Fixed assets'!AF8*100)+('Fixed Assets'!AF16/'Public Fixed assets'!AF8*100)</f>
        <v>6816.4220020721605</v>
      </c>
      <c r="AF87">
        <f>('Fixed Assets'!AG10/'Private Fixed assets'!AG8*100)+('Fixed Assets'!AG16/'Public Fixed assets'!AG8*100)</f>
        <v>6811.5628038517971</v>
      </c>
      <c r="AG87">
        <f>('Fixed Assets'!AH10/'Private Fixed assets'!AH8*100)+('Fixed Assets'!AH16/'Public Fixed assets'!AH8*100)</f>
        <v>6771.9081735399805</v>
      </c>
      <c r="AH87">
        <f>('Fixed Assets'!AI10/'Private Fixed assets'!AI8*100)+('Fixed Assets'!AI16/'Public Fixed assets'!AI8*100)</f>
        <v>6777.0166694362806</v>
      </c>
      <c r="AI87">
        <f>('Fixed Assets'!AJ10/'Private Fixed assets'!AJ8*100)+('Fixed Assets'!AJ16/'Public Fixed assets'!AJ8*100)</f>
        <v>6862.364348860764</v>
      </c>
      <c r="AJ87">
        <f>('Fixed Assets'!AK10/'Private Fixed assets'!AK8*100)+('Fixed Assets'!AK16/'Public Fixed assets'!AK8*100)</f>
        <v>6872.7983512335732</v>
      </c>
      <c r="AK87">
        <f>('Fixed Assets'!AL10/'Private Fixed assets'!AL8*100)+('Fixed Assets'!AL16/'Public Fixed assets'!AL8*100)</f>
        <v>7088.0947677315198</v>
      </c>
      <c r="AL87">
        <f>('Fixed Assets'!AM10/'Private Fixed assets'!AM8*100)+('Fixed Assets'!AM16/'Public Fixed assets'!AM8*100)</f>
        <v>7334.1216495297886</v>
      </c>
      <c r="AM87">
        <f>('Fixed Assets'!AN10/'Private Fixed assets'!AN8*100)+('Fixed Assets'!AN16/'Public Fixed assets'!AN8*100)</f>
        <v>7680.6785206623927</v>
      </c>
      <c r="AN87">
        <f>('Fixed Assets'!AO10/'Private Fixed assets'!AO8*100)+('Fixed Assets'!AO16/'Public Fixed assets'!AO8*100)</f>
        <v>7971.3265627956107</v>
      </c>
      <c r="AO87">
        <f>('Fixed Assets'!AP10/'Private Fixed assets'!AP8*100)+('Fixed Assets'!AP16/'Public Fixed assets'!AP8*100)</f>
        <v>8433.3771746511775</v>
      </c>
      <c r="AP87">
        <f>('Fixed Assets'!AQ10/'Private Fixed assets'!AQ8*100)+('Fixed Assets'!AQ16/'Public Fixed assets'!AQ8*100)</f>
        <v>8831.6787915955938</v>
      </c>
      <c r="AQ87">
        <f>('Fixed Assets'!AR10/'Private Fixed assets'!AR8*100)+('Fixed Assets'!AR16/'Public Fixed assets'!AR8*100)</f>
        <v>9229.549131829599</v>
      </c>
      <c r="AR87">
        <f>('Fixed Assets'!AS10/'Private Fixed assets'!AS8*100)+('Fixed Assets'!AS16/'Public Fixed assets'!AS8*100)</f>
        <v>9852.8027376553564</v>
      </c>
      <c r="AS87">
        <f>('Fixed Assets'!AT10/'Private Fixed assets'!AT8*100)+('Fixed Assets'!AT16/'Public Fixed assets'!AT8*100)</f>
        <v>10474.093381344665</v>
      </c>
      <c r="AT87">
        <f>('Fixed Assets'!AU10/'Private Fixed assets'!AU8*100)+('Fixed Assets'!AU16/'Public Fixed assets'!AU8*100)</f>
        <v>11484.893431325323</v>
      </c>
      <c r="AU87">
        <f>('Fixed Assets'!AV10/'Private Fixed assets'!AV8*100)+('Fixed Assets'!AV16/'Public Fixed assets'!AV8*100)</f>
        <v>13216.967764098046</v>
      </c>
      <c r="AV87">
        <f>('Fixed Assets'!AW10/'Private Fixed assets'!AW8*100)+('Fixed Assets'!AW16/'Public Fixed assets'!AW8*100)</f>
        <v>13872.65697595657</v>
      </c>
      <c r="AW87">
        <f>('Fixed Assets'!AX10/'Private Fixed assets'!AX8*100)+('Fixed Assets'!AX16/'Public Fixed assets'!AX8*100)</f>
        <v>14629.685813098182</v>
      </c>
      <c r="AX87">
        <f>('Fixed Assets'!AY10/'Private Fixed assets'!AY8*100)+('Fixed Assets'!AY16/'Public Fixed assets'!AY8*100)</f>
        <v>15806.296124904426</v>
      </c>
      <c r="AY87">
        <f>('Fixed Assets'!AZ10/'Private Fixed assets'!AZ8*100)+('Fixed Assets'!AZ16/'Public Fixed assets'!AZ8*100)</f>
        <v>17401.338030949653</v>
      </c>
      <c r="AZ87">
        <f>('Fixed Assets'!BA10/'Private Fixed assets'!BA8*100)+('Fixed Assets'!BA16/'Public Fixed assets'!BA8*100)</f>
        <v>19623.58528154904</v>
      </c>
      <c r="BA87">
        <f>('Fixed Assets'!BB10/'Private Fixed assets'!BB8*100)+('Fixed Assets'!BB16/'Public Fixed assets'!BB8*100)</f>
        <v>21762.430757576742</v>
      </c>
      <c r="BB87">
        <f>('Fixed Assets'!BC10/'Private Fixed assets'!BC8*100)+('Fixed Assets'!BC16/'Public Fixed assets'!BC8*100)</f>
        <v>23288.579496159648</v>
      </c>
      <c r="BC87">
        <f>('Fixed Assets'!BD10/'Private Fixed assets'!BD8*100)+('Fixed Assets'!BD16/'Public Fixed assets'!BD8*100)</f>
        <v>23782.382705671534</v>
      </c>
      <c r="BD87">
        <f>('Fixed Assets'!BE10/'Private Fixed assets'!BE8*100)+('Fixed Assets'!BE16/'Public Fixed assets'!BE8*100)</f>
        <v>23787.660774662287</v>
      </c>
      <c r="BE87">
        <f>('Fixed Assets'!BF10/'Private Fixed assets'!BF8*100)+('Fixed Assets'!BF16/'Public Fixed assets'!BF8*100)</f>
        <v>24500.202783326436</v>
      </c>
      <c r="BF87">
        <f>('Fixed Assets'!BG10/'Private Fixed assets'!BG8*100)+('Fixed Assets'!BG16/'Public Fixed assets'!BG8*100)</f>
        <v>25066.883553972937</v>
      </c>
      <c r="BG87">
        <f>('Fixed Assets'!BH10/'Private Fixed assets'!BH8*100)+('Fixed Assets'!BH16/'Public Fixed assets'!BH8*100)</f>
        <v>26056.271884652218</v>
      </c>
      <c r="BH87">
        <f>('Fixed Assets'!BI10/'Private Fixed assets'!BI8*100)+('Fixed Assets'!BI16/'Public Fixed assets'!BI8*100)</f>
        <v>26937.810115795826</v>
      </c>
      <c r="BI87">
        <f>('Fixed Assets'!BJ10/'Private Fixed assets'!BJ8*100)+('Fixed Assets'!BJ16/'Public Fixed assets'!BJ8*100)</f>
        <v>27807.482788822301</v>
      </c>
      <c r="BJ87">
        <f>('Fixed Assets'!BK10/'Private Fixed assets'!BK8*100)+('Fixed Assets'!BK16/'Public Fixed assets'!BK8*100)</f>
        <v>28519.202953422075</v>
      </c>
      <c r="BK87">
        <f>('Fixed Assets'!BL10/'Private Fixed assets'!BL8*100)+('Fixed Assets'!BL16/'Public Fixed assets'!BL8*100)</f>
        <v>29027.778512595854</v>
      </c>
      <c r="BL87">
        <f>('Fixed Assets'!BM10/'Private Fixed assets'!BM8*100)+('Fixed Assets'!BM16/'Public Fixed assets'!BM8*100)</f>
        <v>28971.310448119566</v>
      </c>
      <c r="BM87">
        <f>('Fixed Assets'!BN10/'Private Fixed assets'!BN8*100)+('Fixed Assets'!BN16/'Public Fixed assets'!BN8*100)</f>
        <v>29440.889929163859</v>
      </c>
      <c r="BN87">
        <f>('Fixed Assets'!BO10/'Private Fixed assets'!BO8*100)+('Fixed Assets'!BO16/'Public Fixed assets'!BO8*100)</f>
        <v>30209.313127264984</v>
      </c>
      <c r="BO87">
        <f>('Fixed Assets'!BP10/'Private Fixed assets'!BP8*100)+('Fixed Assets'!BP16/'Public Fixed assets'!BP8*100)</f>
        <v>31365.583642026962</v>
      </c>
      <c r="BP87">
        <f>('Fixed Assets'!BQ10/'Private Fixed assets'!BQ8*100)+('Fixed Assets'!BQ16/'Public Fixed assets'!BQ8*100)</f>
        <v>32373.959460905535</v>
      </c>
      <c r="BQ87">
        <f>('Fixed Assets'!BR10/'Private Fixed assets'!BR8*100)+('Fixed Assets'!BR16/'Public Fixed assets'!BR8*100)</f>
        <v>33373.873446555073</v>
      </c>
      <c r="BR87">
        <f>('Fixed Assets'!BS10/'Private Fixed assets'!BS8*100)+('Fixed Assets'!BS16/'Public Fixed assets'!BS8*100)</f>
        <v>34469.502378170495</v>
      </c>
      <c r="BS87">
        <f>('Fixed Assets'!BT10/'Private Fixed assets'!BT8*100)+('Fixed Assets'!BT16/'Public Fixed assets'!BT8*100)</f>
        <v>35643.134425867494</v>
      </c>
      <c r="BT87">
        <f>('Fixed Assets'!BU10/'Private Fixed assets'!BU8*100)+('Fixed Assets'!BU16/'Public Fixed assets'!BU8*100)</f>
        <v>37049.858781131494</v>
      </c>
      <c r="BU87">
        <f>('Fixed Assets'!BV10/'Private Fixed assets'!BV8*100)+('Fixed Assets'!BV16/'Public Fixed assets'!BV8*100)</f>
        <v>38473.529617982429</v>
      </c>
      <c r="BV87">
        <f>('Fixed Assets'!BW10/'Private Fixed assets'!BW8*100)+('Fixed Assets'!BW16/'Public Fixed assets'!BW8*100)</f>
        <v>39500.04455479209</v>
      </c>
      <c r="BW87">
        <f>('Fixed Assets'!BX10/'Private Fixed assets'!BX8*100)+('Fixed Assets'!BX16/'Public Fixed assets'!BX8*100)</f>
        <v>40147.706377160692</v>
      </c>
      <c r="BX87">
        <f>('Fixed Assets'!BY10/'Private Fixed assets'!BY8*100)+('Fixed Assets'!BY16/'Public Fixed assets'!BY8*100)</f>
        <v>40973.664968077312</v>
      </c>
      <c r="BY87">
        <f>('Fixed Assets'!BZ10/'Private Fixed assets'!BZ8*100)+('Fixed Assets'!BZ16/'Public Fixed assets'!BZ8*100)</f>
        <v>43714.585214746068</v>
      </c>
      <c r="BZ87">
        <f>('Fixed Assets'!CA10/'Private Fixed assets'!CA8*100)+('Fixed Assets'!CA16/'Public Fixed assets'!CA8*100)</f>
        <v>46867.297248352043</v>
      </c>
      <c r="CA87">
        <f>('Fixed Assets'!CB10/'Private Fixed assets'!CB8*100)+('Fixed Assets'!CB16/'Public Fixed assets'!CB8*100)</f>
        <v>49581.416953115178</v>
      </c>
      <c r="CB87">
        <f>('Fixed Assets'!CC10/'Private Fixed assets'!CC8*100)+('Fixed Assets'!CC16/'Public Fixed assets'!CC8*100)</f>
        <v>50624.515546806848</v>
      </c>
      <c r="CC87">
        <f>('Fixed Assets'!CD10/'Private Fixed assets'!CD8*100)+('Fixed Assets'!CD16/'Public Fixed assets'!CD8*100)</f>
        <v>51089.885041032299</v>
      </c>
      <c r="CD87">
        <f>('Fixed Assets'!CE10/'Private Fixed assets'!CE8*100)+('Fixed Assets'!CE16/'Public Fixed assets'!CE8*100)</f>
        <v>48989.333097684015</v>
      </c>
      <c r="CE87">
        <f>('Fixed Assets'!CF10/'Private Fixed assets'!CF8*100)+('Fixed Assets'!CF16/'Public Fixed assets'!CF8*100)</f>
        <v>48754.921889346107</v>
      </c>
      <c r="CF87">
        <f>('Fixed Assets'!CG10/'Private Fixed assets'!CG8*100)+('Fixed Assets'!CG16/'Public Fixed assets'!CG8*100)</f>
        <v>49407.20911487261</v>
      </c>
      <c r="CG87">
        <f>('Fixed Assets'!CH10/'Private Fixed assets'!CH8*100)+('Fixed Assets'!CH16/'Public Fixed assets'!CH8*100)</f>
        <v>50275.621705266836</v>
      </c>
      <c r="CH87">
        <f>('Fixed Assets'!CI10/'Private Fixed assets'!CI8*100)+('Fixed Assets'!CI16/'Public Fixed assets'!CI8*100)</f>
        <v>52515.69020746203</v>
      </c>
      <c r="CI87">
        <f>('Fixed Assets'!CJ10/'Private Fixed assets'!CJ8*100)+('Fixed Assets'!CJ16/'Public Fixed assets'!CJ8*100)</f>
        <v>54344.70671782492</v>
      </c>
      <c r="CJ87">
        <f>('Fixed Assets'!CK10/'Private Fixed assets'!CK8*100)+('Fixed Assets'!CK16/'Public Fixed assets'!CK8*100)</f>
        <v>55239.587498274013</v>
      </c>
      <c r="CK87">
        <f>('Fixed Assets'!CL10/'Private Fixed assets'!CL8*100)+('Fixed Assets'!CL16/'Public Fixed assets'!CL8*100)</f>
        <v>56902.017049594404</v>
      </c>
      <c r="CL87">
        <f>('Fixed Assets'!CM10/'Private Fixed assets'!CM8*100)+('Fixed Assets'!CM16/'Public Fixed assets'!CM8*100)</f>
        <v>58647.92573405186</v>
      </c>
      <c r="CM87">
        <f>('Fixed Assets'!CN10/'Private Fixed assets'!CN8*100)+('Fixed Assets'!CN16/'Public Fixed assets'!CN8*100)</f>
        <v>60796.659161529948</v>
      </c>
    </row>
    <row r="88" spans="1:91" x14ac:dyDescent="0.3">
      <c r="A88" t="s">
        <v>489</v>
      </c>
      <c r="B88" s="12">
        <f>B86/B87</f>
        <v>0.14860425278325373</v>
      </c>
      <c r="C88" s="12">
        <f t="shared" ref="C88:BN88" si="6">C86/C87</f>
        <v>0.13921709986124825</v>
      </c>
      <c r="D88" s="12">
        <f t="shared" si="6"/>
        <v>0.15099553672254171</v>
      </c>
      <c r="E88" s="12">
        <f t="shared" si="6"/>
        <v>0.14579423477979508</v>
      </c>
      <c r="F88" s="12">
        <f t="shared" si="6"/>
        <v>0.13513776146266532</v>
      </c>
      <c r="G88" s="12">
        <f t="shared" si="6"/>
        <v>0.1454021658503942</v>
      </c>
      <c r="H88" s="12">
        <f t="shared" si="6"/>
        <v>0.15459898999105137</v>
      </c>
      <c r="I88" s="12">
        <f t="shared" si="6"/>
        <v>0.16358676201993924</v>
      </c>
      <c r="J88" s="12">
        <f t="shared" si="6"/>
        <v>0.15464823512336109</v>
      </c>
      <c r="K88" s="12">
        <f t="shared" si="6"/>
        <v>0.15150807944063477</v>
      </c>
      <c r="L88" s="12">
        <f t="shared" si="6"/>
        <v>0.16599810031400172</v>
      </c>
      <c r="M88" s="12">
        <f t="shared" si="6"/>
        <v>0.17690592613169837</v>
      </c>
      <c r="N88" s="12">
        <f t="shared" si="6"/>
        <v>0.18611948498005323</v>
      </c>
      <c r="O88" s="12">
        <f t="shared" si="6"/>
        <v>0.19411621470351248</v>
      </c>
      <c r="P88" s="12">
        <f t="shared" si="6"/>
        <v>0.2033244421256806</v>
      </c>
      <c r="Q88" s="12">
        <f t="shared" si="6"/>
        <v>0.22183020424586564</v>
      </c>
      <c r="R88" s="12">
        <f t="shared" si="6"/>
        <v>0.20344544294629527</v>
      </c>
      <c r="S88" s="12">
        <f t="shared" si="6"/>
        <v>0.14616679884671424</v>
      </c>
      <c r="T88" s="12">
        <f t="shared" si="6"/>
        <v>0.13208393962914824</v>
      </c>
      <c r="U88" s="12">
        <f t="shared" si="6"/>
        <v>0.12817523535223299</v>
      </c>
      <c r="V88" s="12">
        <f t="shared" si="6"/>
        <v>0.12762962236800715</v>
      </c>
      <c r="W88" s="12">
        <f t="shared" si="6"/>
        <v>0.12863737156984084</v>
      </c>
      <c r="X88" s="12">
        <f t="shared" si="6"/>
        <v>0.13173727688153253</v>
      </c>
      <c r="Y88" s="12">
        <f t="shared" si="6"/>
        <v>0.12948331476691535</v>
      </c>
      <c r="Z88" s="12">
        <f t="shared" si="6"/>
        <v>0.13436956255941424</v>
      </c>
      <c r="AA88" s="12">
        <f t="shared" si="6"/>
        <v>0.13540518560661083</v>
      </c>
      <c r="AB88" s="12">
        <f t="shared" si="6"/>
        <v>0.14265784576631721</v>
      </c>
      <c r="AC88" s="12">
        <f t="shared" si="6"/>
        <v>0.13077441636526471</v>
      </c>
      <c r="AD88" s="12">
        <f t="shared" si="6"/>
        <v>0.13116895042048232</v>
      </c>
      <c r="AE88" s="12">
        <f t="shared" si="6"/>
        <v>0.1306572947695927</v>
      </c>
      <c r="AF88" s="12">
        <f t="shared" si="6"/>
        <v>0.14357985028158723</v>
      </c>
      <c r="AG88" s="12">
        <f t="shared" si="6"/>
        <v>0.14277515386428394</v>
      </c>
      <c r="AH88" s="12">
        <f t="shared" si="6"/>
        <v>0.14640773117373779</v>
      </c>
      <c r="AI88" s="12">
        <f t="shared" si="6"/>
        <v>0.1560382855652552</v>
      </c>
      <c r="AJ88" s="12">
        <f t="shared" si="6"/>
        <v>0.16238589083451185</v>
      </c>
      <c r="AK88" s="12">
        <f t="shared" si="6"/>
        <v>0.16774571280535155</v>
      </c>
      <c r="AL88" s="12">
        <f t="shared" si="6"/>
        <v>0.17575945499616968</v>
      </c>
      <c r="AM88" s="12">
        <f t="shared" si="6"/>
        <v>0.17730833524113476</v>
      </c>
      <c r="AN88" s="12">
        <f t="shared" si="6"/>
        <v>0.17027561935397112</v>
      </c>
      <c r="AO88" s="12">
        <f t="shared" si="6"/>
        <v>0.1665021222181875</v>
      </c>
      <c r="AP88" s="12">
        <f t="shared" si="6"/>
        <v>0.1581316475651508</v>
      </c>
      <c r="AQ88" s="12">
        <f t="shared" si="6"/>
        <v>0.14853695164894529</v>
      </c>
      <c r="AR88" s="12">
        <f t="shared" si="6"/>
        <v>0.15021685244734551</v>
      </c>
      <c r="AS88" s="12">
        <f t="shared" si="6"/>
        <v>0.148736404027492</v>
      </c>
      <c r="AT88" s="12">
        <f t="shared" si="6"/>
        <v>0.14317705804127248</v>
      </c>
      <c r="AU88" s="12">
        <f t="shared" si="6"/>
        <v>0.12362326067460261</v>
      </c>
      <c r="AV88" s="12">
        <f t="shared" si="6"/>
        <v>0.12468083910263575</v>
      </c>
      <c r="AW88" s="12">
        <f t="shared" si="6"/>
        <v>0.12642619657307322</v>
      </c>
      <c r="AX88" s="12">
        <f t="shared" si="6"/>
        <v>0.1231433604818019</v>
      </c>
      <c r="AY88" s="12">
        <f t="shared" si="6"/>
        <v>0.11912914978403727</v>
      </c>
      <c r="AZ88" s="12">
        <f t="shared" si="6"/>
        <v>0.10916933721499134</v>
      </c>
      <c r="BA88" s="12">
        <f t="shared" si="6"/>
        <v>9.744659939060267E-2</v>
      </c>
      <c r="BB88" s="12">
        <f t="shared" si="6"/>
        <v>9.6133405118594806E-2</v>
      </c>
      <c r="BC88" s="12">
        <f t="shared" si="6"/>
        <v>9.0908318450502318E-2</v>
      </c>
      <c r="BD88" s="12">
        <f t="shared" si="6"/>
        <v>9.9148401693306298E-2</v>
      </c>
      <c r="BE88" s="12">
        <f t="shared" si="6"/>
        <v>0.10332263425986295</v>
      </c>
      <c r="BF88" s="12">
        <f t="shared" si="6"/>
        <v>0.1044469484168893</v>
      </c>
      <c r="BG88" s="12">
        <f t="shared" si="6"/>
        <v>0.10209863077568565</v>
      </c>
      <c r="BH88" s="12">
        <f t="shared" si="6"/>
        <v>9.9249686353759331E-2</v>
      </c>
      <c r="BI88" s="12">
        <f t="shared" si="6"/>
        <v>9.8399829969147923E-2</v>
      </c>
      <c r="BJ88" s="12">
        <f t="shared" si="6"/>
        <v>0.10210488165756502</v>
      </c>
      <c r="BK88" s="12">
        <f t="shared" si="6"/>
        <v>0.10068692228692189</v>
      </c>
      <c r="BL88" s="12">
        <f t="shared" si="6"/>
        <v>0.10000859064603379</v>
      </c>
      <c r="BM88" s="12">
        <f t="shared" si="6"/>
        <v>0.10048269323594189</v>
      </c>
      <c r="BN88" s="12">
        <f t="shared" si="6"/>
        <v>0.10333567433051431</v>
      </c>
      <c r="BO88" s="12">
        <f t="shared" ref="BO88:CM88" si="7">BO86/BO87</f>
        <v>0.10590536910111309</v>
      </c>
      <c r="BP88" s="12">
        <f t="shared" si="7"/>
        <v>0.10543550031081787</v>
      </c>
      <c r="BQ88" s="12">
        <f t="shared" si="7"/>
        <v>0.10572299789956834</v>
      </c>
      <c r="BR88" s="12">
        <f t="shared" si="7"/>
        <v>0.10538452707742284</v>
      </c>
      <c r="BS88" s="12">
        <f t="shared" si="7"/>
        <v>0.10133643839996989</v>
      </c>
      <c r="BT88" s="12">
        <f t="shared" si="7"/>
        <v>0.10046563394577528</v>
      </c>
      <c r="BU88" s="12">
        <f t="shared" si="7"/>
        <v>9.5968747319004274E-2</v>
      </c>
      <c r="BV88" s="12">
        <f t="shared" si="7"/>
        <v>9.3541304309384815E-2</v>
      </c>
      <c r="BW88" s="12">
        <f t="shared" si="7"/>
        <v>9.7167199621439701E-2</v>
      </c>
      <c r="BX88" s="12">
        <f t="shared" si="7"/>
        <v>0.10092247918207621</v>
      </c>
      <c r="BY88" s="12">
        <f t="shared" si="7"/>
        <v>9.968160682017535E-2</v>
      </c>
      <c r="BZ88" s="12">
        <f t="shared" si="7"/>
        <v>0.1000372340691798</v>
      </c>
      <c r="CA88" s="12">
        <f t="shared" si="7"/>
        <v>9.6982110338745015E-2</v>
      </c>
      <c r="CB88" s="12">
        <f t="shared" si="7"/>
        <v>9.6905878335627887E-2</v>
      </c>
      <c r="CC88" s="12">
        <f t="shared" si="7"/>
        <v>9.534087652705632E-2</v>
      </c>
      <c r="CD88" s="12">
        <f t="shared" si="7"/>
        <v>0.10087180774024995</v>
      </c>
      <c r="CE88" s="12">
        <f t="shared" si="7"/>
        <v>0.10501145193799302</v>
      </c>
      <c r="CF88" s="12">
        <f t="shared" si="7"/>
        <v>0.10325652038077682</v>
      </c>
      <c r="CG88" s="12">
        <f t="shared" si="7"/>
        <v>0.10296650769064949</v>
      </c>
      <c r="CH88" s="12">
        <f t="shared" si="7"/>
        <v>0.10101181209546267</v>
      </c>
      <c r="CI88" s="12">
        <f t="shared" si="7"/>
        <v>9.9786296625460735E-2</v>
      </c>
      <c r="CJ88" s="12">
        <f t="shared" si="7"/>
        <v>0.10062227522274025</v>
      </c>
      <c r="CK88" s="12">
        <f t="shared" si="7"/>
        <v>9.9248052294233099E-2</v>
      </c>
      <c r="CL88" s="12">
        <f t="shared" si="7"/>
        <v>9.7680145255663431E-2</v>
      </c>
      <c r="CM88" s="12">
        <f t="shared" si="7"/>
        <v>9.74882025842322E-2</v>
      </c>
    </row>
  </sheetData>
  <pageMargins left="0.7" right="0.7" top="0.75" bottom="0.75" header="0.3" footer="0.3"/>
  <pageSetup paperSize="9" orientation="portrait" r:id="rId1"/>
  <ignoredErrors>
    <ignoredError sqref="B29:B31 C29:CL29 B32:B34 C30:C34 D30:D34 E30:E34 F30:F34 G30:G34 H30:H34 I30:I34 J30:J34 K30:K34 L30:L34 M30:M34 N30:N34 O30:O34 P30:P34" calculatedColumn="1"/>
  </ignoredErrors>
  <drawing r:id="rId2"/>
  <tableParts count="6">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1C26-0879-4871-B05D-6E490631ACB5}">
  <dimension ref="A1:CN33"/>
  <sheetViews>
    <sheetView workbookViewId="0">
      <selection activeCell="B19" sqref="B19"/>
    </sheetView>
  </sheetViews>
  <sheetFormatPr defaultRowHeight="14.4" x14ac:dyDescent="0.3"/>
  <cols>
    <col min="2" max="2" width="17.6640625" customWidth="1"/>
  </cols>
  <sheetData>
    <row r="1" spans="1:92" ht="17.399999999999999" x14ac:dyDescent="0.3">
      <c r="A1" s="32" t="s">
        <v>201</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row>
    <row r="2" spans="1:92" ht="16.8" x14ac:dyDescent="0.3">
      <c r="A2" s="34" t="s">
        <v>1</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row>
    <row r="3" spans="1:92"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row>
    <row r="4" spans="1:92" x14ac:dyDescent="0.3">
      <c r="A4" s="33" t="s">
        <v>3</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row>
    <row r="6" spans="1:92" x14ac:dyDescent="0.3">
      <c r="A6" s="31" t="s">
        <v>4</v>
      </c>
      <c r="B6" s="31" t="s">
        <v>61</v>
      </c>
      <c r="C6" s="31" t="s">
        <v>62</v>
      </c>
      <c r="D6" s="31" t="s">
        <v>63</v>
      </c>
      <c r="E6" s="31" t="s">
        <v>64</v>
      </c>
      <c r="F6" s="31" t="s">
        <v>65</v>
      </c>
      <c r="G6" s="31" t="s">
        <v>66</v>
      </c>
      <c r="H6" s="31" t="s">
        <v>67</v>
      </c>
      <c r="I6" s="31" t="s">
        <v>68</v>
      </c>
      <c r="J6" s="31" t="s">
        <v>69</v>
      </c>
      <c r="K6" s="31" t="s">
        <v>70</v>
      </c>
      <c r="L6" s="31" t="s">
        <v>71</v>
      </c>
      <c r="M6" s="31" t="s">
        <v>72</v>
      </c>
      <c r="N6" s="31" t="s">
        <v>73</v>
      </c>
      <c r="O6" s="31" t="s">
        <v>74</v>
      </c>
      <c r="P6" s="31" t="s">
        <v>75</v>
      </c>
      <c r="Q6" s="31" t="s">
        <v>76</v>
      </c>
      <c r="R6" s="31" t="s">
        <v>77</v>
      </c>
      <c r="S6" s="31" t="s">
        <v>78</v>
      </c>
      <c r="T6" s="31" t="s">
        <v>79</v>
      </c>
      <c r="U6" s="31" t="s">
        <v>80</v>
      </c>
      <c r="V6" s="31" t="s">
        <v>81</v>
      </c>
      <c r="W6" s="31" t="s">
        <v>82</v>
      </c>
      <c r="X6" s="31" t="s">
        <v>83</v>
      </c>
      <c r="Y6" s="31" t="s">
        <v>84</v>
      </c>
      <c r="Z6" s="31" t="s">
        <v>85</v>
      </c>
      <c r="AA6" s="31" t="s">
        <v>86</v>
      </c>
      <c r="AB6" s="31" t="s">
        <v>87</v>
      </c>
      <c r="AC6" s="31" t="s">
        <v>88</v>
      </c>
      <c r="AD6" s="31" t="s">
        <v>89</v>
      </c>
      <c r="AE6" s="31" t="s">
        <v>90</v>
      </c>
      <c r="AF6" s="31" t="s">
        <v>91</v>
      </c>
      <c r="AG6" s="31" t="s">
        <v>92</v>
      </c>
      <c r="AH6" s="31" t="s">
        <v>93</v>
      </c>
      <c r="AI6" s="31" t="s">
        <v>94</v>
      </c>
      <c r="AJ6" s="31" t="s">
        <v>95</v>
      </c>
      <c r="AK6" s="31" t="s">
        <v>96</v>
      </c>
      <c r="AL6" s="31" t="s">
        <v>97</v>
      </c>
      <c r="AM6" s="31" t="s">
        <v>98</v>
      </c>
      <c r="AN6" s="31" t="s">
        <v>99</v>
      </c>
      <c r="AO6" s="31" t="s">
        <v>100</v>
      </c>
      <c r="AP6" s="31" t="s">
        <v>101</v>
      </c>
      <c r="AQ6" s="31" t="s">
        <v>102</v>
      </c>
      <c r="AR6" s="31" t="s">
        <v>103</v>
      </c>
      <c r="AS6" s="31" t="s">
        <v>104</v>
      </c>
      <c r="AT6" s="31" t="s">
        <v>105</v>
      </c>
      <c r="AU6" s="31" t="s">
        <v>106</v>
      </c>
      <c r="AV6" s="31" t="s">
        <v>107</v>
      </c>
      <c r="AW6" s="31" t="s">
        <v>108</v>
      </c>
      <c r="AX6" s="31" t="s">
        <v>109</v>
      </c>
      <c r="AY6" s="31" t="s">
        <v>110</v>
      </c>
      <c r="AZ6" s="31" t="s">
        <v>111</v>
      </c>
      <c r="BA6" s="31" t="s">
        <v>112</v>
      </c>
      <c r="BB6" s="31" t="s">
        <v>113</v>
      </c>
      <c r="BC6" s="31" t="s">
        <v>114</v>
      </c>
      <c r="BD6" s="31" t="s">
        <v>115</v>
      </c>
      <c r="BE6" s="31" t="s">
        <v>116</v>
      </c>
      <c r="BF6" s="31" t="s">
        <v>117</v>
      </c>
      <c r="BG6" s="31" t="s">
        <v>118</v>
      </c>
      <c r="BH6" s="31" t="s">
        <v>119</v>
      </c>
      <c r="BI6" s="31" t="s">
        <v>120</v>
      </c>
      <c r="BJ6" s="31" t="s">
        <v>121</v>
      </c>
      <c r="BK6" s="31" t="s">
        <v>122</v>
      </c>
      <c r="BL6" s="31" t="s">
        <v>123</v>
      </c>
      <c r="BM6" s="31" t="s">
        <v>124</v>
      </c>
      <c r="BN6" s="31" t="s">
        <v>125</v>
      </c>
      <c r="BO6" s="31" t="s">
        <v>126</v>
      </c>
      <c r="BP6" s="31" t="s">
        <v>127</v>
      </c>
      <c r="BQ6" s="31" t="s">
        <v>128</v>
      </c>
      <c r="BR6" s="31" t="s">
        <v>129</v>
      </c>
      <c r="BS6" s="31" t="s">
        <v>130</v>
      </c>
      <c r="BT6" s="31" t="s">
        <v>131</v>
      </c>
      <c r="BU6" s="31" t="s">
        <v>132</v>
      </c>
      <c r="BV6" s="31" t="s">
        <v>133</v>
      </c>
      <c r="BW6" s="31" t="s">
        <v>134</v>
      </c>
      <c r="BX6" s="31" t="s">
        <v>135</v>
      </c>
      <c r="BY6" s="31" t="s">
        <v>136</v>
      </c>
      <c r="BZ6" s="31" t="s">
        <v>137</v>
      </c>
      <c r="CA6" s="31" t="s">
        <v>138</v>
      </c>
      <c r="CB6" s="31" t="s">
        <v>139</v>
      </c>
      <c r="CC6" s="31" t="s">
        <v>140</v>
      </c>
      <c r="CD6" s="31" t="s">
        <v>141</v>
      </c>
      <c r="CE6" s="31" t="s">
        <v>142</v>
      </c>
      <c r="CF6" s="31" t="s">
        <v>143</v>
      </c>
      <c r="CG6" s="31" t="s">
        <v>144</v>
      </c>
      <c r="CH6" s="31" t="s">
        <v>145</v>
      </c>
      <c r="CI6" s="31" t="s">
        <v>146</v>
      </c>
      <c r="CJ6" s="31" t="s">
        <v>147</v>
      </c>
      <c r="CK6" s="31" t="s">
        <v>148</v>
      </c>
      <c r="CL6" s="31" t="s">
        <v>149</v>
      </c>
      <c r="CM6" s="31" t="s">
        <v>150</v>
      </c>
      <c r="CN6" s="31" t="s">
        <v>151</v>
      </c>
    </row>
    <row r="7" spans="1:92" x14ac:dyDescent="0.3">
      <c r="A7" s="3" t="s">
        <v>4</v>
      </c>
      <c r="B7" s="3" t="s">
        <v>61</v>
      </c>
      <c r="C7" s="3" t="s">
        <v>61</v>
      </c>
      <c r="D7" s="3" t="s">
        <v>61</v>
      </c>
      <c r="E7" s="3" t="s">
        <v>61</v>
      </c>
      <c r="F7" s="3" t="s">
        <v>61</v>
      </c>
      <c r="G7" s="3" t="s">
        <v>61</v>
      </c>
      <c r="H7" s="3" t="s">
        <v>61</v>
      </c>
      <c r="I7" s="3" t="s">
        <v>61</v>
      </c>
      <c r="J7" s="3" t="s">
        <v>61</v>
      </c>
      <c r="K7" s="3" t="s">
        <v>61</v>
      </c>
      <c r="L7" s="3" t="s">
        <v>61</v>
      </c>
      <c r="M7" s="3" t="s">
        <v>61</v>
      </c>
      <c r="N7" s="3" t="s">
        <v>61</v>
      </c>
      <c r="O7" s="3" t="s">
        <v>61</v>
      </c>
      <c r="P7" s="3" t="s">
        <v>61</v>
      </c>
      <c r="Q7" s="3" t="s">
        <v>61</v>
      </c>
      <c r="R7" s="3" t="s">
        <v>61</v>
      </c>
      <c r="S7" s="3" t="s">
        <v>61</v>
      </c>
      <c r="T7" s="3" t="s">
        <v>61</v>
      </c>
      <c r="U7" s="3" t="s">
        <v>61</v>
      </c>
      <c r="V7" s="3" t="s">
        <v>61</v>
      </c>
      <c r="W7" s="3" t="s">
        <v>61</v>
      </c>
      <c r="X7" s="3" t="s">
        <v>61</v>
      </c>
      <c r="Y7" s="3" t="s">
        <v>61</v>
      </c>
      <c r="Z7" s="3" t="s">
        <v>61</v>
      </c>
      <c r="AA7" s="3" t="s">
        <v>61</v>
      </c>
      <c r="AB7" s="3" t="s">
        <v>61</v>
      </c>
      <c r="AC7" s="3" t="s">
        <v>61</v>
      </c>
      <c r="AD7" s="3" t="s">
        <v>61</v>
      </c>
      <c r="AE7" s="3" t="s">
        <v>61</v>
      </c>
      <c r="AF7" s="3" t="s">
        <v>61</v>
      </c>
      <c r="AG7" s="3" t="s">
        <v>61</v>
      </c>
      <c r="AH7" s="3" t="s">
        <v>61</v>
      </c>
      <c r="AI7" s="3" t="s">
        <v>61</v>
      </c>
      <c r="AJ7" s="3" t="s">
        <v>61</v>
      </c>
      <c r="AK7" s="3" t="s">
        <v>61</v>
      </c>
      <c r="AL7" s="3" t="s">
        <v>61</v>
      </c>
      <c r="AM7" s="3" t="s">
        <v>61</v>
      </c>
      <c r="AN7" s="3" t="s">
        <v>61</v>
      </c>
      <c r="AO7" s="3" t="s">
        <v>61</v>
      </c>
      <c r="AP7" s="3" t="s">
        <v>61</v>
      </c>
      <c r="AQ7" s="3" t="s">
        <v>61</v>
      </c>
      <c r="AR7" s="3" t="s">
        <v>61</v>
      </c>
      <c r="AS7" s="3" t="s">
        <v>61</v>
      </c>
      <c r="AT7" s="3" t="s">
        <v>61</v>
      </c>
      <c r="AU7" s="3" t="s">
        <v>61</v>
      </c>
      <c r="AV7" s="3" t="s">
        <v>61</v>
      </c>
      <c r="AW7" s="3" t="s">
        <v>61</v>
      </c>
      <c r="AX7" s="3" t="s">
        <v>61</v>
      </c>
      <c r="AY7" s="3" t="s">
        <v>61</v>
      </c>
      <c r="AZ7" s="3" t="s">
        <v>61</v>
      </c>
      <c r="BA7" s="3" t="s">
        <v>61</v>
      </c>
      <c r="BB7" s="3" t="s">
        <v>61</v>
      </c>
      <c r="BC7" s="3" t="s">
        <v>61</v>
      </c>
      <c r="BD7" s="3" t="s">
        <v>61</v>
      </c>
      <c r="BE7" s="3" t="s">
        <v>61</v>
      </c>
      <c r="BF7" s="3" t="s">
        <v>61</v>
      </c>
      <c r="BG7" s="3" t="s">
        <v>61</v>
      </c>
      <c r="BH7" s="3" t="s">
        <v>61</v>
      </c>
      <c r="BI7" s="3" t="s">
        <v>61</v>
      </c>
      <c r="BJ7" s="3" t="s">
        <v>61</v>
      </c>
      <c r="BK7" s="3" t="s">
        <v>61</v>
      </c>
      <c r="BL7" s="3" t="s">
        <v>61</v>
      </c>
      <c r="BM7" s="3" t="s">
        <v>61</v>
      </c>
      <c r="BN7" s="3" t="s">
        <v>61</v>
      </c>
      <c r="BO7" s="3" t="s">
        <v>61</v>
      </c>
      <c r="BP7" s="3" t="s">
        <v>61</v>
      </c>
      <c r="BQ7" s="3" t="s">
        <v>61</v>
      </c>
      <c r="BR7" s="3" t="s">
        <v>61</v>
      </c>
      <c r="BS7" s="3" t="s">
        <v>61</v>
      </c>
      <c r="BT7" s="3" t="s">
        <v>61</v>
      </c>
      <c r="BU7" s="3" t="s">
        <v>61</v>
      </c>
      <c r="BV7" s="3" t="s">
        <v>61</v>
      </c>
      <c r="BW7" s="3" t="s">
        <v>61</v>
      </c>
      <c r="BX7" s="3" t="s">
        <v>61</v>
      </c>
      <c r="BY7" s="3" t="s">
        <v>61</v>
      </c>
      <c r="BZ7" s="3" t="s">
        <v>61</v>
      </c>
      <c r="CA7" s="3" t="s">
        <v>61</v>
      </c>
      <c r="CB7" s="3" t="s">
        <v>61</v>
      </c>
      <c r="CC7" s="3" t="s">
        <v>61</v>
      </c>
      <c r="CD7" s="3" t="s">
        <v>61</v>
      </c>
      <c r="CE7" s="3" t="s">
        <v>61</v>
      </c>
      <c r="CF7" s="3" t="s">
        <v>61</v>
      </c>
      <c r="CG7" s="3" t="s">
        <v>61</v>
      </c>
      <c r="CH7" s="3" t="s">
        <v>61</v>
      </c>
      <c r="CI7" s="3" t="s">
        <v>61</v>
      </c>
      <c r="CJ7" s="3" t="s">
        <v>61</v>
      </c>
      <c r="CK7" s="3" t="s">
        <v>61</v>
      </c>
      <c r="CL7" s="3" t="s">
        <v>61</v>
      </c>
      <c r="CM7" s="3" t="s">
        <v>61</v>
      </c>
      <c r="CN7" s="3" t="s">
        <v>61</v>
      </c>
    </row>
    <row r="8" spans="1:92" x14ac:dyDescent="0.3">
      <c r="A8" s="3" t="s">
        <v>152</v>
      </c>
      <c r="B8" s="4" t="s">
        <v>202</v>
      </c>
      <c r="C8" s="3">
        <v>104.6</v>
      </c>
      <c r="D8" s="3">
        <v>92.2</v>
      </c>
      <c r="E8" s="3">
        <v>77.400000000000006</v>
      </c>
      <c r="F8" s="3">
        <v>59.5</v>
      </c>
      <c r="G8" s="3">
        <v>57.2</v>
      </c>
      <c r="H8" s="3">
        <v>66.8</v>
      </c>
      <c r="I8" s="3">
        <v>74.2</v>
      </c>
      <c r="J8" s="3">
        <v>84.8</v>
      </c>
      <c r="K8" s="3">
        <v>93</v>
      </c>
      <c r="L8" s="3">
        <v>87.4</v>
      </c>
      <c r="M8" s="3">
        <v>93.4</v>
      </c>
      <c r="N8" s="3">
        <v>102.9</v>
      </c>
      <c r="O8" s="3">
        <v>129.30000000000001</v>
      </c>
      <c r="P8" s="3">
        <v>166</v>
      </c>
      <c r="Q8" s="3">
        <v>203.1</v>
      </c>
      <c r="R8" s="3">
        <v>224.4</v>
      </c>
      <c r="S8" s="3">
        <v>228</v>
      </c>
      <c r="T8" s="3">
        <v>227.5</v>
      </c>
      <c r="U8" s="3">
        <v>249.6</v>
      </c>
      <c r="V8" s="3">
        <v>274.5</v>
      </c>
      <c r="W8" s="3">
        <v>272.5</v>
      </c>
      <c r="X8" s="3">
        <v>299.8</v>
      </c>
      <c r="Y8" s="3">
        <v>346.9</v>
      </c>
      <c r="Z8" s="3">
        <v>367.3</v>
      </c>
      <c r="AA8" s="3">
        <v>389.2</v>
      </c>
      <c r="AB8" s="3">
        <v>390.5</v>
      </c>
      <c r="AC8" s="3">
        <v>425.5</v>
      </c>
      <c r="AD8" s="3">
        <v>449.4</v>
      </c>
      <c r="AE8" s="3">
        <v>474</v>
      </c>
      <c r="AF8" s="3">
        <v>481.2</v>
      </c>
      <c r="AG8" s="3">
        <v>521.70000000000005</v>
      </c>
      <c r="AH8" s="3">
        <v>542.4</v>
      </c>
      <c r="AI8" s="3">
        <v>562.20000000000005</v>
      </c>
      <c r="AJ8" s="3">
        <v>603.9</v>
      </c>
      <c r="AK8" s="3">
        <v>637.5</v>
      </c>
      <c r="AL8" s="3">
        <v>684.5</v>
      </c>
      <c r="AM8" s="3">
        <v>742.3</v>
      </c>
      <c r="AN8" s="3">
        <v>813.4</v>
      </c>
      <c r="AO8" s="3">
        <v>860</v>
      </c>
      <c r="AP8" s="3">
        <v>940.7</v>
      </c>
      <c r="AQ8" s="3">
        <v>1017.6</v>
      </c>
      <c r="AR8" s="3">
        <v>1073.3</v>
      </c>
      <c r="AS8" s="3">
        <v>1164.9000000000001</v>
      </c>
      <c r="AT8" s="3">
        <v>1279.0999999999999</v>
      </c>
      <c r="AU8" s="3">
        <v>1425.4</v>
      </c>
      <c r="AV8" s="3">
        <v>1545.2</v>
      </c>
      <c r="AW8" s="3">
        <v>1684.9</v>
      </c>
      <c r="AX8" s="3">
        <v>1873.4</v>
      </c>
      <c r="AY8" s="3">
        <v>2081.8000000000002</v>
      </c>
      <c r="AZ8" s="3">
        <v>2351.6</v>
      </c>
      <c r="BA8" s="3">
        <v>2627.3</v>
      </c>
      <c r="BB8" s="3">
        <v>2857.3</v>
      </c>
      <c r="BC8" s="3">
        <v>3207</v>
      </c>
      <c r="BD8" s="3">
        <v>3343.8</v>
      </c>
      <c r="BE8" s="3">
        <v>3634</v>
      </c>
      <c r="BF8" s="3">
        <v>4037.6</v>
      </c>
      <c r="BG8" s="3">
        <v>4339</v>
      </c>
      <c r="BH8" s="3">
        <v>4579.6000000000004</v>
      </c>
      <c r="BI8" s="3">
        <v>4855.2</v>
      </c>
      <c r="BJ8" s="3">
        <v>5236.3999999999996</v>
      </c>
      <c r="BK8" s="3">
        <v>5641.6</v>
      </c>
      <c r="BL8" s="3">
        <v>5963.1</v>
      </c>
      <c r="BM8" s="3">
        <v>6158.1</v>
      </c>
      <c r="BN8" s="3">
        <v>6520.3</v>
      </c>
      <c r="BO8" s="3">
        <v>6858.6</v>
      </c>
      <c r="BP8" s="3">
        <v>7287.2</v>
      </c>
      <c r="BQ8" s="3">
        <v>7639.7</v>
      </c>
      <c r="BR8" s="3">
        <v>8073.1</v>
      </c>
      <c r="BS8" s="3">
        <v>8577.6</v>
      </c>
      <c r="BT8" s="3">
        <v>9062.7999999999993</v>
      </c>
      <c r="BU8" s="3">
        <v>9630.7000000000007</v>
      </c>
      <c r="BV8" s="3">
        <v>10252.299999999999</v>
      </c>
      <c r="BW8" s="3">
        <v>10581.8</v>
      </c>
      <c r="BX8" s="3">
        <v>10936.4</v>
      </c>
      <c r="BY8" s="3">
        <v>11458.2</v>
      </c>
      <c r="BZ8" s="3">
        <v>12213.7</v>
      </c>
      <c r="CA8" s="3">
        <v>13036.6</v>
      </c>
      <c r="CB8" s="3">
        <v>13814.6</v>
      </c>
      <c r="CC8" s="3">
        <v>14451.9</v>
      </c>
      <c r="CD8" s="3">
        <v>14712.8</v>
      </c>
      <c r="CE8" s="3">
        <v>14448.9</v>
      </c>
      <c r="CF8" s="3">
        <v>14992.1</v>
      </c>
      <c r="CG8" s="3">
        <v>15542.6</v>
      </c>
      <c r="CH8" s="3">
        <v>16197</v>
      </c>
      <c r="CI8" s="3">
        <v>16784.900000000001</v>
      </c>
      <c r="CJ8" s="3">
        <v>17527.3</v>
      </c>
      <c r="CK8" s="3">
        <v>18224.8</v>
      </c>
      <c r="CL8" s="3">
        <v>18715</v>
      </c>
      <c r="CM8" s="3">
        <v>19519.400000000001</v>
      </c>
      <c r="CN8" s="3">
        <v>20580.2</v>
      </c>
    </row>
    <row r="9" spans="1:92" x14ac:dyDescent="0.3">
      <c r="A9" s="3" t="s">
        <v>153</v>
      </c>
      <c r="B9" s="4" t="s">
        <v>203</v>
      </c>
      <c r="C9" s="3">
        <v>77.400000000000006</v>
      </c>
      <c r="D9" s="3">
        <v>70.099999999999994</v>
      </c>
      <c r="E9" s="3">
        <v>60.7</v>
      </c>
      <c r="F9" s="3">
        <v>48.7</v>
      </c>
      <c r="G9" s="3">
        <v>45.9</v>
      </c>
      <c r="H9" s="3">
        <v>51.5</v>
      </c>
      <c r="I9" s="3">
        <v>55.9</v>
      </c>
      <c r="J9" s="3">
        <v>62.2</v>
      </c>
      <c r="K9" s="3">
        <v>66.8</v>
      </c>
      <c r="L9" s="3">
        <v>64.3</v>
      </c>
      <c r="M9" s="3">
        <v>67.2</v>
      </c>
      <c r="N9" s="3">
        <v>71.3</v>
      </c>
      <c r="O9" s="3">
        <v>81.099999999999994</v>
      </c>
      <c r="P9" s="3">
        <v>89</v>
      </c>
      <c r="Q9" s="3">
        <v>99.9</v>
      </c>
      <c r="R9" s="3">
        <v>108.6</v>
      </c>
      <c r="S9" s="3">
        <v>120</v>
      </c>
      <c r="T9" s="3">
        <v>144.19999999999999</v>
      </c>
      <c r="U9" s="3">
        <v>161.9</v>
      </c>
      <c r="V9" s="3">
        <v>174.9</v>
      </c>
      <c r="W9" s="3">
        <v>178.3</v>
      </c>
      <c r="X9" s="3">
        <v>192</v>
      </c>
      <c r="Y9" s="3">
        <v>208.3</v>
      </c>
      <c r="Z9" s="3">
        <v>219.3</v>
      </c>
      <c r="AA9" s="3">
        <v>232.7</v>
      </c>
      <c r="AB9" s="3">
        <v>239.6</v>
      </c>
      <c r="AC9" s="3">
        <v>258.3</v>
      </c>
      <c r="AD9" s="3">
        <v>271.10000000000002</v>
      </c>
      <c r="AE9" s="3">
        <v>286.3</v>
      </c>
      <c r="AF9" s="3">
        <v>295.60000000000002</v>
      </c>
      <c r="AG9" s="3">
        <v>317.10000000000002</v>
      </c>
      <c r="AH9" s="3">
        <v>331.2</v>
      </c>
      <c r="AI9" s="3">
        <v>341.5</v>
      </c>
      <c r="AJ9" s="3">
        <v>362.6</v>
      </c>
      <c r="AK9" s="3">
        <v>382</v>
      </c>
      <c r="AL9" s="3">
        <v>410.6</v>
      </c>
      <c r="AM9" s="3">
        <v>443</v>
      </c>
      <c r="AN9" s="3">
        <v>479.9</v>
      </c>
      <c r="AO9" s="3">
        <v>506.7</v>
      </c>
      <c r="AP9" s="3">
        <v>556.9</v>
      </c>
      <c r="AQ9" s="3">
        <v>603.6</v>
      </c>
      <c r="AR9" s="3">
        <v>646.70000000000005</v>
      </c>
      <c r="AS9" s="3">
        <v>699.9</v>
      </c>
      <c r="AT9" s="3">
        <v>768.2</v>
      </c>
      <c r="AU9" s="3">
        <v>849.6</v>
      </c>
      <c r="AV9" s="3">
        <v>930.2</v>
      </c>
      <c r="AW9" s="3">
        <v>1030.5</v>
      </c>
      <c r="AX9" s="3">
        <v>1147.7</v>
      </c>
      <c r="AY9" s="3">
        <v>1274</v>
      </c>
      <c r="AZ9" s="3">
        <v>1422.3</v>
      </c>
      <c r="BA9" s="3">
        <v>1585.4</v>
      </c>
      <c r="BB9" s="3">
        <v>1750.7</v>
      </c>
      <c r="BC9" s="3">
        <v>1934</v>
      </c>
      <c r="BD9" s="3">
        <v>2071.3000000000002</v>
      </c>
      <c r="BE9" s="3">
        <v>2281.6</v>
      </c>
      <c r="BF9" s="3">
        <v>2492.3000000000002</v>
      </c>
      <c r="BG9" s="3">
        <v>2712.8</v>
      </c>
      <c r="BH9" s="3">
        <v>2886.3</v>
      </c>
      <c r="BI9" s="3">
        <v>3076.3</v>
      </c>
      <c r="BJ9" s="3">
        <v>3330</v>
      </c>
      <c r="BK9" s="3">
        <v>3576.8</v>
      </c>
      <c r="BL9" s="3">
        <v>3809</v>
      </c>
      <c r="BM9" s="3">
        <v>3943.4</v>
      </c>
      <c r="BN9" s="3">
        <v>4197.6000000000004</v>
      </c>
      <c r="BO9" s="3">
        <v>4452</v>
      </c>
      <c r="BP9" s="3">
        <v>4721</v>
      </c>
      <c r="BQ9" s="3">
        <v>4962.6000000000004</v>
      </c>
      <c r="BR9" s="3">
        <v>5244.6</v>
      </c>
      <c r="BS9" s="3">
        <v>5536.8</v>
      </c>
      <c r="BT9" s="3">
        <v>5877.2</v>
      </c>
      <c r="BU9" s="3">
        <v>6279.1</v>
      </c>
      <c r="BV9" s="3">
        <v>6762.1</v>
      </c>
      <c r="BW9" s="3">
        <v>7065.6</v>
      </c>
      <c r="BX9" s="3">
        <v>7342.7</v>
      </c>
      <c r="BY9" s="3">
        <v>7723.1</v>
      </c>
      <c r="BZ9" s="3">
        <v>8212.7000000000007</v>
      </c>
      <c r="CA9" s="3">
        <v>8747.1</v>
      </c>
      <c r="CB9" s="3">
        <v>9260.2999999999993</v>
      </c>
      <c r="CC9" s="3">
        <v>9706.4</v>
      </c>
      <c r="CD9" s="3">
        <v>9976.2999999999993</v>
      </c>
      <c r="CE9" s="3">
        <v>9842.2000000000007</v>
      </c>
      <c r="CF9" s="3">
        <v>10185.799999999999</v>
      </c>
      <c r="CG9" s="3">
        <v>10641.1</v>
      </c>
      <c r="CH9" s="3">
        <v>11006.8</v>
      </c>
      <c r="CI9" s="3">
        <v>11317.2</v>
      </c>
      <c r="CJ9" s="3">
        <v>11822.8</v>
      </c>
      <c r="CK9" s="3">
        <v>12284.3</v>
      </c>
      <c r="CL9" s="3">
        <v>12748.5</v>
      </c>
      <c r="CM9" s="3">
        <v>13312.1</v>
      </c>
      <c r="CN9" s="3">
        <v>13998.7</v>
      </c>
    </row>
    <row r="10" spans="1:92" x14ac:dyDescent="0.3">
      <c r="A10" s="3" t="s">
        <v>154</v>
      </c>
      <c r="B10" s="3" t="s">
        <v>204</v>
      </c>
      <c r="C10" s="3">
        <v>43.8</v>
      </c>
      <c r="D10" s="3">
        <v>38.200000000000003</v>
      </c>
      <c r="E10" s="3">
        <v>31.7</v>
      </c>
      <c r="F10" s="3">
        <v>24.1</v>
      </c>
      <c r="G10" s="3">
        <v>23.8</v>
      </c>
      <c r="H10" s="3">
        <v>28.5</v>
      </c>
      <c r="I10" s="3">
        <v>31.6</v>
      </c>
      <c r="J10" s="3">
        <v>36</v>
      </c>
      <c r="K10" s="3">
        <v>38.4</v>
      </c>
      <c r="L10" s="3">
        <v>36</v>
      </c>
      <c r="M10" s="3">
        <v>37.9</v>
      </c>
      <c r="N10" s="3">
        <v>40.6</v>
      </c>
      <c r="O10" s="3">
        <v>47.4</v>
      </c>
      <c r="P10" s="3">
        <v>51</v>
      </c>
      <c r="Q10" s="3">
        <v>56.3</v>
      </c>
      <c r="R10" s="3">
        <v>60.5</v>
      </c>
      <c r="S10" s="3">
        <v>67.599999999999994</v>
      </c>
      <c r="T10" s="3">
        <v>86.2</v>
      </c>
      <c r="U10" s="3">
        <v>99.4</v>
      </c>
      <c r="V10" s="3">
        <v>107.4</v>
      </c>
      <c r="W10" s="3">
        <v>108.1</v>
      </c>
      <c r="X10" s="3">
        <v>116.8</v>
      </c>
      <c r="Y10" s="3">
        <v>124.7</v>
      </c>
      <c r="Z10" s="3">
        <v>128.80000000000001</v>
      </c>
      <c r="AA10" s="3">
        <v>134.80000000000001</v>
      </c>
      <c r="AB10" s="3">
        <v>135.80000000000001</v>
      </c>
      <c r="AC10" s="3">
        <v>147.4</v>
      </c>
      <c r="AD10" s="3">
        <v>152.19999999999999</v>
      </c>
      <c r="AE10" s="3">
        <v>159.6</v>
      </c>
      <c r="AF10" s="3">
        <v>161.6</v>
      </c>
      <c r="AG10" s="3">
        <v>172.6</v>
      </c>
      <c r="AH10" s="3">
        <v>177</v>
      </c>
      <c r="AI10" s="3">
        <v>178.8</v>
      </c>
      <c r="AJ10" s="3">
        <v>189</v>
      </c>
      <c r="AK10" s="3">
        <v>198.2</v>
      </c>
      <c r="AL10" s="3">
        <v>212.3</v>
      </c>
      <c r="AM10" s="3">
        <v>229.7</v>
      </c>
      <c r="AN10" s="3">
        <v>249.6</v>
      </c>
      <c r="AO10" s="3">
        <v>259</v>
      </c>
      <c r="AP10" s="3">
        <v>284.60000000000002</v>
      </c>
      <c r="AQ10" s="3">
        <v>304.7</v>
      </c>
      <c r="AR10" s="3">
        <v>318.8</v>
      </c>
      <c r="AS10" s="3">
        <v>342.1</v>
      </c>
      <c r="AT10" s="3">
        <v>373.8</v>
      </c>
      <c r="AU10" s="3">
        <v>416.6</v>
      </c>
      <c r="AV10" s="3">
        <v>451.5</v>
      </c>
      <c r="AW10" s="3">
        <v>491.3</v>
      </c>
      <c r="AX10" s="3">
        <v>546.29999999999995</v>
      </c>
      <c r="AY10" s="3">
        <v>600.4</v>
      </c>
      <c r="AZ10" s="3">
        <v>663.6</v>
      </c>
      <c r="BA10" s="3">
        <v>737.9</v>
      </c>
      <c r="BB10" s="3">
        <v>799.8</v>
      </c>
      <c r="BC10" s="3">
        <v>869.4</v>
      </c>
      <c r="BD10" s="3">
        <v>899.3</v>
      </c>
      <c r="BE10" s="3">
        <v>973.8</v>
      </c>
      <c r="BF10" s="3">
        <v>1063.7</v>
      </c>
      <c r="BG10" s="3">
        <v>1137.5999999999999</v>
      </c>
      <c r="BH10" s="3">
        <v>1195.5999999999999</v>
      </c>
      <c r="BI10" s="3">
        <v>1256.3</v>
      </c>
      <c r="BJ10" s="3">
        <v>1337.3</v>
      </c>
      <c r="BK10" s="3">
        <v>1423.8</v>
      </c>
      <c r="BL10" s="3">
        <v>1491.3</v>
      </c>
      <c r="BM10" s="3">
        <v>1497.4</v>
      </c>
      <c r="BN10" s="3">
        <v>1563.3</v>
      </c>
      <c r="BO10" s="3">
        <v>1642.3</v>
      </c>
      <c r="BP10" s="3">
        <v>1746.6</v>
      </c>
      <c r="BQ10" s="3">
        <v>1815.5</v>
      </c>
      <c r="BR10" s="3">
        <v>1917.7</v>
      </c>
      <c r="BS10" s="3">
        <v>2006.5</v>
      </c>
      <c r="BT10" s="3">
        <v>2108.4</v>
      </c>
      <c r="BU10" s="3">
        <v>2287.1</v>
      </c>
      <c r="BV10" s="3">
        <v>2453.1999999999998</v>
      </c>
      <c r="BW10" s="3">
        <v>2525.6</v>
      </c>
      <c r="BX10" s="3">
        <v>2598.8000000000002</v>
      </c>
      <c r="BY10" s="3">
        <v>2722.6</v>
      </c>
      <c r="BZ10" s="3">
        <v>2902</v>
      </c>
      <c r="CA10" s="3">
        <v>3082.9</v>
      </c>
      <c r="CB10" s="3">
        <v>3239.7</v>
      </c>
      <c r="CC10" s="3">
        <v>3367</v>
      </c>
      <c r="CD10" s="3">
        <v>3363.2</v>
      </c>
      <c r="CE10" s="3">
        <v>3180</v>
      </c>
      <c r="CF10" s="3">
        <v>3317.8</v>
      </c>
      <c r="CG10" s="3">
        <v>3518.1</v>
      </c>
      <c r="CH10" s="3">
        <v>3637.7</v>
      </c>
      <c r="CI10" s="3">
        <v>3730</v>
      </c>
      <c r="CJ10" s="3">
        <v>3863</v>
      </c>
      <c r="CK10" s="3">
        <v>3920.3</v>
      </c>
      <c r="CL10" s="3">
        <v>3995.9</v>
      </c>
      <c r="CM10" s="3">
        <v>4165</v>
      </c>
      <c r="CN10" s="3">
        <v>4364.8</v>
      </c>
    </row>
    <row r="11" spans="1:92" x14ac:dyDescent="0.3">
      <c r="A11" s="3" t="s">
        <v>155</v>
      </c>
      <c r="B11" s="3" t="s">
        <v>205</v>
      </c>
      <c r="C11" s="3">
        <v>9.8000000000000007</v>
      </c>
      <c r="D11" s="3">
        <v>7.7</v>
      </c>
      <c r="E11" s="3">
        <v>5.9</v>
      </c>
      <c r="F11" s="3">
        <v>4</v>
      </c>
      <c r="G11" s="3">
        <v>3.8</v>
      </c>
      <c r="H11" s="3">
        <v>4.5999999999999996</v>
      </c>
      <c r="I11" s="3">
        <v>5.5</v>
      </c>
      <c r="J11" s="3">
        <v>6.7</v>
      </c>
      <c r="K11" s="3">
        <v>7.4</v>
      </c>
      <c r="L11" s="3">
        <v>6.1</v>
      </c>
      <c r="M11" s="3">
        <v>7.2</v>
      </c>
      <c r="N11" s="3">
        <v>8.3000000000000007</v>
      </c>
      <c r="O11" s="3">
        <v>10.3</v>
      </c>
      <c r="P11" s="3">
        <v>7.6</v>
      </c>
      <c r="Q11" s="3">
        <v>7.5</v>
      </c>
      <c r="R11" s="3">
        <v>7.7</v>
      </c>
      <c r="S11" s="3">
        <v>9.1</v>
      </c>
      <c r="T11" s="3">
        <v>17.100000000000001</v>
      </c>
      <c r="U11" s="3">
        <v>21.8</v>
      </c>
      <c r="V11" s="3">
        <v>24.5</v>
      </c>
      <c r="W11" s="3">
        <v>26.6</v>
      </c>
      <c r="X11" s="3">
        <v>32.4</v>
      </c>
      <c r="Y11" s="3">
        <v>31.7</v>
      </c>
      <c r="Z11" s="3">
        <v>31.2</v>
      </c>
      <c r="AA11" s="3">
        <v>34.6</v>
      </c>
      <c r="AB11" s="3">
        <v>33.700000000000003</v>
      </c>
      <c r="AC11" s="3">
        <v>40.700000000000003</v>
      </c>
      <c r="AD11" s="3">
        <v>40.200000000000003</v>
      </c>
      <c r="AE11" s="3">
        <v>42</v>
      </c>
      <c r="AF11" s="3">
        <v>39.5</v>
      </c>
      <c r="AG11" s="3">
        <v>44.9</v>
      </c>
      <c r="AH11" s="3">
        <v>45.6</v>
      </c>
      <c r="AI11" s="3">
        <v>44.2</v>
      </c>
      <c r="AJ11" s="3">
        <v>49.5</v>
      </c>
      <c r="AK11" s="3">
        <v>54.2</v>
      </c>
      <c r="AL11" s="3">
        <v>59.6</v>
      </c>
      <c r="AM11" s="3">
        <v>66.400000000000006</v>
      </c>
      <c r="AN11" s="3">
        <v>71.7</v>
      </c>
      <c r="AO11" s="3">
        <v>74</v>
      </c>
      <c r="AP11" s="3">
        <v>84.8</v>
      </c>
      <c r="AQ11" s="3">
        <v>90.5</v>
      </c>
      <c r="AR11" s="3">
        <v>90</v>
      </c>
      <c r="AS11" s="3">
        <v>102.4</v>
      </c>
      <c r="AT11" s="3">
        <v>116.4</v>
      </c>
      <c r="AU11" s="3">
        <v>130.5</v>
      </c>
      <c r="AV11" s="3">
        <v>130.19999999999999</v>
      </c>
      <c r="AW11" s="3">
        <v>142.19999999999999</v>
      </c>
      <c r="AX11" s="3">
        <v>168.6</v>
      </c>
      <c r="AY11" s="3">
        <v>192</v>
      </c>
      <c r="AZ11" s="3">
        <v>213.3</v>
      </c>
      <c r="BA11" s="3">
        <v>226.3</v>
      </c>
      <c r="BB11" s="3">
        <v>226.4</v>
      </c>
      <c r="BC11" s="3">
        <v>243.9</v>
      </c>
      <c r="BD11" s="3">
        <v>253</v>
      </c>
      <c r="BE11" s="3">
        <v>295</v>
      </c>
      <c r="BF11" s="3">
        <v>342.2</v>
      </c>
      <c r="BG11" s="3">
        <v>380.4</v>
      </c>
      <c r="BH11" s="3">
        <v>421.4</v>
      </c>
      <c r="BI11" s="3">
        <v>442</v>
      </c>
      <c r="BJ11" s="3">
        <v>475.1</v>
      </c>
      <c r="BK11" s="3">
        <v>494.3</v>
      </c>
      <c r="BL11" s="3">
        <v>497.1</v>
      </c>
      <c r="BM11" s="3">
        <v>477.2</v>
      </c>
      <c r="BN11" s="3">
        <v>508.1</v>
      </c>
      <c r="BO11" s="3">
        <v>551.5</v>
      </c>
      <c r="BP11" s="3">
        <v>607.20000000000005</v>
      </c>
      <c r="BQ11" s="3">
        <v>635.70000000000005</v>
      </c>
      <c r="BR11" s="3">
        <v>676.3</v>
      </c>
      <c r="BS11" s="3">
        <v>715.5</v>
      </c>
      <c r="BT11" s="3">
        <v>779.3</v>
      </c>
      <c r="BU11" s="3">
        <v>855.6</v>
      </c>
      <c r="BV11" s="3">
        <v>912.6</v>
      </c>
      <c r="BW11" s="3">
        <v>941.5</v>
      </c>
      <c r="BX11" s="3">
        <v>985.4</v>
      </c>
      <c r="BY11" s="3">
        <v>1017.8</v>
      </c>
      <c r="BZ11" s="3">
        <v>1080.5999999999999</v>
      </c>
      <c r="CA11" s="3">
        <v>1128.5999999999999</v>
      </c>
      <c r="CB11" s="3">
        <v>1158.3</v>
      </c>
      <c r="CC11" s="3">
        <v>1188</v>
      </c>
      <c r="CD11" s="3">
        <v>1098.8</v>
      </c>
      <c r="CE11" s="3">
        <v>1012.1</v>
      </c>
      <c r="CF11" s="3">
        <v>1049</v>
      </c>
      <c r="CG11" s="3">
        <v>1093.5</v>
      </c>
      <c r="CH11" s="3">
        <v>1144.2</v>
      </c>
      <c r="CI11" s="3">
        <v>1189.4000000000001</v>
      </c>
      <c r="CJ11" s="3">
        <v>1242.0999999999999</v>
      </c>
      <c r="CK11" s="3">
        <v>1305.9000000000001</v>
      </c>
      <c r="CL11" s="3">
        <v>1352.6</v>
      </c>
      <c r="CM11" s="3">
        <v>1412.6</v>
      </c>
      <c r="CN11" s="3">
        <v>1475.6</v>
      </c>
    </row>
    <row r="12" spans="1:92" x14ac:dyDescent="0.3">
      <c r="A12" s="3" t="s">
        <v>156</v>
      </c>
      <c r="B12" s="3" t="s">
        <v>206</v>
      </c>
      <c r="C12" s="3">
        <v>33.9</v>
      </c>
      <c r="D12" s="3">
        <v>30.5</v>
      </c>
      <c r="E12" s="3">
        <v>25.8</v>
      </c>
      <c r="F12" s="3">
        <v>20.2</v>
      </c>
      <c r="G12" s="3">
        <v>20</v>
      </c>
      <c r="H12" s="3">
        <v>23.9</v>
      </c>
      <c r="I12" s="3">
        <v>26.1</v>
      </c>
      <c r="J12" s="3">
        <v>29.2</v>
      </c>
      <c r="K12" s="3">
        <v>31</v>
      </c>
      <c r="L12" s="3">
        <v>29.9</v>
      </c>
      <c r="M12" s="3">
        <v>30.8</v>
      </c>
      <c r="N12" s="3">
        <v>32.299999999999997</v>
      </c>
      <c r="O12" s="3">
        <v>37.200000000000003</v>
      </c>
      <c r="P12" s="3">
        <v>43.4</v>
      </c>
      <c r="Q12" s="3">
        <v>48.9</v>
      </c>
      <c r="R12" s="3">
        <v>52.8</v>
      </c>
      <c r="S12" s="3">
        <v>58.5</v>
      </c>
      <c r="T12" s="3">
        <v>69.099999999999994</v>
      </c>
      <c r="U12" s="3">
        <v>77.599999999999994</v>
      </c>
      <c r="V12" s="3">
        <v>83</v>
      </c>
      <c r="W12" s="3">
        <v>81.5</v>
      </c>
      <c r="X12" s="3">
        <v>84.4</v>
      </c>
      <c r="Y12" s="3">
        <v>93</v>
      </c>
      <c r="Z12" s="3">
        <v>97.5</v>
      </c>
      <c r="AA12" s="3">
        <v>100.2</v>
      </c>
      <c r="AB12" s="3">
        <v>102.1</v>
      </c>
      <c r="AC12" s="3">
        <v>106.7</v>
      </c>
      <c r="AD12" s="3">
        <v>112</v>
      </c>
      <c r="AE12" s="3">
        <v>117.6</v>
      </c>
      <c r="AF12" s="3">
        <v>122</v>
      </c>
      <c r="AG12" s="3">
        <v>127.7</v>
      </c>
      <c r="AH12" s="3">
        <v>131.4</v>
      </c>
      <c r="AI12" s="3">
        <v>134.6</v>
      </c>
      <c r="AJ12" s="3">
        <v>139.5</v>
      </c>
      <c r="AK12" s="3">
        <v>143.9</v>
      </c>
      <c r="AL12" s="3">
        <v>152.69999999999999</v>
      </c>
      <c r="AM12" s="3">
        <v>163.30000000000001</v>
      </c>
      <c r="AN12" s="3">
        <v>177.9</v>
      </c>
      <c r="AO12" s="3">
        <v>185</v>
      </c>
      <c r="AP12" s="3">
        <v>199.8</v>
      </c>
      <c r="AQ12" s="3">
        <v>214.2</v>
      </c>
      <c r="AR12" s="3">
        <v>228.8</v>
      </c>
      <c r="AS12" s="3">
        <v>239.7</v>
      </c>
      <c r="AT12" s="3">
        <v>257.39999999999998</v>
      </c>
      <c r="AU12" s="3">
        <v>286.10000000000002</v>
      </c>
      <c r="AV12" s="3">
        <v>321.39999999999998</v>
      </c>
      <c r="AW12" s="3">
        <v>349.2</v>
      </c>
      <c r="AX12" s="3">
        <v>377.7</v>
      </c>
      <c r="AY12" s="3">
        <v>408.4</v>
      </c>
      <c r="AZ12" s="3">
        <v>450.2</v>
      </c>
      <c r="BA12" s="3">
        <v>511.6</v>
      </c>
      <c r="BB12" s="3">
        <v>573.4</v>
      </c>
      <c r="BC12" s="3">
        <v>625.4</v>
      </c>
      <c r="BD12" s="3">
        <v>646.29999999999995</v>
      </c>
      <c r="BE12" s="3">
        <v>678.8</v>
      </c>
      <c r="BF12" s="3">
        <v>721.5</v>
      </c>
      <c r="BG12" s="3">
        <v>757.2</v>
      </c>
      <c r="BH12" s="3">
        <v>774.2</v>
      </c>
      <c r="BI12" s="3">
        <v>814.3</v>
      </c>
      <c r="BJ12" s="3">
        <v>862.3</v>
      </c>
      <c r="BK12" s="3">
        <v>929.5</v>
      </c>
      <c r="BL12" s="3">
        <v>994.2</v>
      </c>
      <c r="BM12" s="3">
        <v>1020.3</v>
      </c>
      <c r="BN12" s="3">
        <v>1055.2</v>
      </c>
      <c r="BO12" s="3">
        <v>1090.8</v>
      </c>
      <c r="BP12" s="3">
        <v>1139.4000000000001</v>
      </c>
      <c r="BQ12" s="3">
        <v>1179.8</v>
      </c>
      <c r="BR12" s="3">
        <v>1241.4000000000001</v>
      </c>
      <c r="BS12" s="3">
        <v>1291</v>
      </c>
      <c r="BT12" s="3">
        <v>1329.1</v>
      </c>
      <c r="BU12" s="3">
        <v>1431.5</v>
      </c>
      <c r="BV12" s="3">
        <v>1540.6</v>
      </c>
      <c r="BW12" s="3">
        <v>1584.1</v>
      </c>
      <c r="BX12" s="3">
        <v>1613.4</v>
      </c>
      <c r="BY12" s="3">
        <v>1704.8</v>
      </c>
      <c r="BZ12" s="3">
        <v>1821.4</v>
      </c>
      <c r="CA12" s="3">
        <v>1954.3</v>
      </c>
      <c r="CB12" s="3">
        <v>2081.3000000000002</v>
      </c>
      <c r="CC12" s="3">
        <v>2179</v>
      </c>
      <c r="CD12" s="3">
        <v>2264.5</v>
      </c>
      <c r="CE12" s="3">
        <v>2167.9</v>
      </c>
      <c r="CF12" s="3">
        <v>2268.9</v>
      </c>
      <c r="CG12" s="3">
        <v>2424.6</v>
      </c>
      <c r="CH12" s="3">
        <v>2493.5</v>
      </c>
      <c r="CI12" s="3">
        <v>2540.6</v>
      </c>
      <c r="CJ12" s="3">
        <v>2620.9</v>
      </c>
      <c r="CK12" s="3">
        <v>2614.4</v>
      </c>
      <c r="CL12" s="3">
        <v>2643.3</v>
      </c>
      <c r="CM12" s="3">
        <v>2752.5</v>
      </c>
      <c r="CN12" s="3">
        <v>2889.2</v>
      </c>
    </row>
    <row r="13" spans="1:92" x14ac:dyDescent="0.3">
      <c r="A13" s="3" t="s">
        <v>157</v>
      </c>
      <c r="B13" s="3" t="s">
        <v>207</v>
      </c>
      <c r="C13" s="3">
        <v>33.6</v>
      </c>
      <c r="D13" s="3">
        <v>32</v>
      </c>
      <c r="E13" s="3">
        <v>29</v>
      </c>
      <c r="F13" s="3">
        <v>24.6</v>
      </c>
      <c r="G13" s="3">
        <v>22.2</v>
      </c>
      <c r="H13" s="3">
        <v>23</v>
      </c>
      <c r="I13" s="3">
        <v>24.3</v>
      </c>
      <c r="J13" s="3">
        <v>26.2</v>
      </c>
      <c r="K13" s="3">
        <v>28.5</v>
      </c>
      <c r="L13" s="3">
        <v>28.3</v>
      </c>
      <c r="M13" s="3">
        <v>29.3</v>
      </c>
      <c r="N13" s="3">
        <v>30.7</v>
      </c>
      <c r="O13" s="3">
        <v>33.6</v>
      </c>
      <c r="P13" s="3">
        <v>38</v>
      </c>
      <c r="Q13" s="3">
        <v>43.6</v>
      </c>
      <c r="R13" s="3">
        <v>48.1</v>
      </c>
      <c r="S13" s="3">
        <v>52.4</v>
      </c>
      <c r="T13" s="3">
        <v>58</v>
      </c>
      <c r="U13" s="3">
        <v>62.4</v>
      </c>
      <c r="V13" s="3">
        <v>67.5</v>
      </c>
      <c r="W13" s="3">
        <v>70.3</v>
      </c>
      <c r="X13" s="3">
        <v>75.2</v>
      </c>
      <c r="Y13" s="3">
        <v>83.6</v>
      </c>
      <c r="Z13" s="3">
        <v>90.5</v>
      </c>
      <c r="AA13" s="3">
        <v>97.9</v>
      </c>
      <c r="AB13" s="3">
        <v>103.8</v>
      </c>
      <c r="AC13" s="3">
        <v>110.9</v>
      </c>
      <c r="AD13" s="3">
        <v>119</v>
      </c>
      <c r="AE13" s="3">
        <v>126.7</v>
      </c>
      <c r="AF13" s="3">
        <v>134</v>
      </c>
      <c r="AG13" s="3">
        <v>144.5</v>
      </c>
      <c r="AH13" s="3">
        <v>154.19999999999999</v>
      </c>
      <c r="AI13" s="3">
        <v>162.69999999999999</v>
      </c>
      <c r="AJ13" s="3">
        <v>173.6</v>
      </c>
      <c r="AK13" s="3">
        <v>183.9</v>
      </c>
      <c r="AL13" s="3">
        <v>198.4</v>
      </c>
      <c r="AM13" s="3">
        <v>213.3</v>
      </c>
      <c r="AN13" s="3">
        <v>230.3</v>
      </c>
      <c r="AO13" s="3">
        <v>247.7</v>
      </c>
      <c r="AP13" s="3">
        <v>272.2</v>
      </c>
      <c r="AQ13" s="3">
        <v>299</v>
      </c>
      <c r="AR13" s="3">
        <v>327.9</v>
      </c>
      <c r="AS13" s="3">
        <v>357.8</v>
      </c>
      <c r="AT13" s="3">
        <v>394.3</v>
      </c>
      <c r="AU13" s="3">
        <v>432.9</v>
      </c>
      <c r="AV13" s="3">
        <v>478.6</v>
      </c>
      <c r="AW13" s="3">
        <v>539.20000000000005</v>
      </c>
      <c r="AX13" s="3">
        <v>601.4</v>
      </c>
      <c r="AY13" s="3">
        <v>673.6</v>
      </c>
      <c r="AZ13" s="3">
        <v>758.7</v>
      </c>
      <c r="BA13" s="3">
        <v>847.5</v>
      </c>
      <c r="BB13" s="3">
        <v>950.9</v>
      </c>
      <c r="BC13" s="3">
        <v>1064.5999999999999</v>
      </c>
      <c r="BD13" s="3">
        <v>1172</v>
      </c>
      <c r="BE13" s="3">
        <v>1307.8</v>
      </c>
      <c r="BF13" s="3">
        <v>1428.6</v>
      </c>
      <c r="BG13" s="3">
        <v>1575.2</v>
      </c>
      <c r="BH13" s="3">
        <v>1690.7</v>
      </c>
      <c r="BI13" s="3">
        <v>1820</v>
      </c>
      <c r="BJ13" s="3">
        <v>1992.7</v>
      </c>
      <c r="BK13" s="3">
        <v>2153</v>
      </c>
      <c r="BL13" s="3">
        <v>2317.6999999999998</v>
      </c>
      <c r="BM13" s="3">
        <v>2446</v>
      </c>
      <c r="BN13" s="3">
        <v>2634.3</v>
      </c>
      <c r="BO13" s="3">
        <v>2809.6</v>
      </c>
      <c r="BP13" s="3">
        <v>2974.4</v>
      </c>
      <c r="BQ13" s="3">
        <v>3147.1</v>
      </c>
      <c r="BR13" s="3">
        <v>3326.9</v>
      </c>
      <c r="BS13" s="3">
        <v>3530.3</v>
      </c>
      <c r="BT13" s="3">
        <v>3768.8</v>
      </c>
      <c r="BU13" s="3">
        <v>3992</v>
      </c>
      <c r="BV13" s="3">
        <v>4309</v>
      </c>
      <c r="BW13" s="3">
        <v>4540</v>
      </c>
      <c r="BX13" s="3">
        <v>4743.8999999999996</v>
      </c>
      <c r="BY13" s="3">
        <v>5000.5</v>
      </c>
      <c r="BZ13" s="3">
        <v>5310.6</v>
      </c>
      <c r="CA13" s="3">
        <v>5664.2</v>
      </c>
      <c r="CB13" s="3">
        <v>6020.7</v>
      </c>
      <c r="CC13" s="3">
        <v>6339.4</v>
      </c>
      <c r="CD13" s="3">
        <v>6613.1</v>
      </c>
      <c r="CE13" s="3">
        <v>6662.2</v>
      </c>
      <c r="CF13" s="3">
        <v>6868</v>
      </c>
      <c r="CG13" s="3">
        <v>7123</v>
      </c>
      <c r="CH13" s="3">
        <v>7369.1</v>
      </c>
      <c r="CI13" s="3">
        <v>7587.2</v>
      </c>
      <c r="CJ13" s="3">
        <v>7959.8</v>
      </c>
      <c r="CK13" s="3">
        <v>8363.9</v>
      </c>
      <c r="CL13" s="3">
        <v>8752.6</v>
      </c>
      <c r="CM13" s="3">
        <v>9147</v>
      </c>
      <c r="CN13" s="3">
        <v>9633.9</v>
      </c>
    </row>
    <row r="14" spans="1:92" x14ac:dyDescent="0.3">
      <c r="A14" s="3" t="s">
        <v>158</v>
      </c>
      <c r="B14" s="4" t="s">
        <v>208</v>
      </c>
      <c r="C14" s="3">
        <v>17.2</v>
      </c>
      <c r="D14" s="3">
        <v>11.4</v>
      </c>
      <c r="E14" s="3">
        <v>6.5</v>
      </c>
      <c r="F14" s="3">
        <v>1.8</v>
      </c>
      <c r="G14" s="3">
        <v>2.2999999999999998</v>
      </c>
      <c r="H14" s="3">
        <v>4.3</v>
      </c>
      <c r="I14" s="3">
        <v>7.4</v>
      </c>
      <c r="J14" s="3">
        <v>9.4</v>
      </c>
      <c r="K14" s="3">
        <v>13</v>
      </c>
      <c r="L14" s="3">
        <v>7.9</v>
      </c>
      <c r="M14" s="3">
        <v>10.199999999999999</v>
      </c>
      <c r="N14" s="3">
        <v>14.6</v>
      </c>
      <c r="O14" s="3">
        <v>19.399999999999999</v>
      </c>
      <c r="P14" s="3">
        <v>11.8</v>
      </c>
      <c r="Q14" s="3">
        <v>7.4</v>
      </c>
      <c r="R14" s="3">
        <v>9.1999999999999993</v>
      </c>
      <c r="S14" s="3">
        <v>12.4</v>
      </c>
      <c r="T14" s="3">
        <v>33.1</v>
      </c>
      <c r="U14" s="3">
        <v>37.1</v>
      </c>
      <c r="V14" s="3">
        <v>50.3</v>
      </c>
      <c r="W14" s="3">
        <v>39.1</v>
      </c>
      <c r="X14" s="3">
        <v>56.5</v>
      </c>
      <c r="Y14" s="3">
        <v>62.8</v>
      </c>
      <c r="Z14" s="3">
        <v>57.3</v>
      </c>
      <c r="AA14" s="3">
        <v>60.4</v>
      </c>
      <c r="AB14" s="3">
        <v>58.1</v>
      </c>
      <c r="AC14" s="3">
        <v>73.8</v>
      </c>
      <c r="AD14" s="3">
        <v>77.7</v>
      </c>
      <c r="AE14" s="3">
        <v>76.5</v>
      </c>
      <c r="AF14" s="3">
        <v>70.900000000000006</v>
      </c>
      <c r="AG14" s="3">
        <v>85.7</v>
      </c>
      <c r="AH14" s="3">
        <v>86.5</v>
      </c>
      <c r="AI14" s="3">
        <v>86.6</v>
      </c>
      <c r="AJ14" s="3">
        <v>97</v>
      </c>
      <c r="AK14" s="3">
        <v>103.3</v>
      </c>
      <c r="AL14" s="3">
        <v>112.2</v>
      </c>
      <c r="AM14" s="3">
        <v>129.6</v>
      </c>
      <c r="AN14" s="3">
        <v>144.19999999999999</v>
      </c>
      <c r="AO14" s="3">
        <v>142.69999999999999</v>
      </c>
      <c r="AP14" s="3">
        <v>156.9</v>
      </c>
      <c r="AQ14" s="3">
        <v>173.6</v>
      </c>
      <c r="AR14" s="3">
        <v>170</v>
      </c>
      <c r="AS14" s="3">
        <v>196.8</v>
      </c>
      <c r="AT14" s="3">
        <v>228.1</v>
      </c>
      <c r="AU14" s="3">
        <v>266.89999999999998</v>
      </c>
      <c r="AV14" s="3">
        <v>274.5</v>
      </c>
      <c r="AW14" s="3">
        <v>257.3</v>
      </c>
      <c r="AX14" s="3">
        <v>323.2</v>
      </c>
      <c r="AY14" s="3">
        <v>396.6</v>
      </c>
      <c r="AZ14" s="3">
        <v>478.4</v>
      </c>
      <c r="BA14" s="3">
        <v>539.70000000000005</v>
      </c>
      <c r="BB14" s="3">
        <v>530.1</v>
      </c>
      <c r="BC14" s="3">
        <v>631.20000000000005</v>
      </c>
      <c r="BD14" s="3">
        <v>581</v>
      </c>
      <c r="BE14" s="3">
        <v>637.5</v>
      </c>
      <c r="BF14" s="3">
        <v>820.1</v>
      </c>
      <c r="BG14" s="3">
        <v>829.7</v>
      </c>
      <c r="BH14" s="3">
        <v>849.1</v>
      </c>
      <c r="BI14" s="3">
        <v>892.2</v>
      </c>
      <c r="BJ14" s="3">
        <v>937</v>
      </c>
      <c r="BK14" s="3">
        <v>999.7</v>
      </c>
      <c r="BL14" s="3">
        <v>993.4</v>
      </c>
      <c r="BM14" s="3">
        <v>944.3</v>
      </c>
      <c r="BN14" s="3">
        <v>1013</v>
      </c>
      <c r="BO14" s="3">
        <v>1106.8</v>
      </c>
      <c r="BP14" s="3">
        <v>1256.5</v>
      </c>
      <c r="BQ14" s="3">
        <v>1317.5</v>
      </c>
      <c r="BR14" s="3">
        <v>1432.1</v>
      </c>
      <c r="BS14" s="3">
        <v>1595.6</v>
      </c>
      <c r="BT14" s="3">
        <v>1736.7</v>
      </c>
      <c r="BU14" s="3">
        <v>1887.1</v>
      </c>
      <c r="BV14" s="3">
        <v>2038.4</v>
      </c>
      <c r="BW14" s="3">
        <v>1934.8</v>
      </c>
      <c r="BX14" s="3">
        <v>1930.4</v>
      </c>
      <c r="BY14" s="3">
        <v>2027.1</v>
      </c>
      <c r="BZ14" s="3">
        <v>2281.3000000000002</v>
      </c>
      <c r="CA14" s="3">
        <v>2534.6999999999998</v>
      </c>
      <c r="CB14" s="3">
        <v>2701</v>
      </c>
      <c r="CC14" s="3">
        <v>2673</v>
      </c>
      <c r="CD14" s="3">
        <v>2477.6</v>
      </c>
      <c r="CE14" s="3">
        <v>1929.7</v>
      </c>
      <c r="CF14" s="3">
        <v>2165.5</v>
      </c>
      <c r="CG14" s="3">
        <v>2332.6</v>
      </c>
      <c r="CH14" s="3">
        <v>2621.8</v>
      </c>
      <c r="CI14" s="3">
        <v>2826</v>
      </c>
      <c r="CJ14" s="3">
        <v>3044.2</v>
      </c>
      <c r="CK14" s="3">
        <v>3223.1</v>
      </c>
      <c r="CL14" s="3">
        <v>3178.7</v>
      </c>
      <c r="CM14" s="3">
        <v>3370.7</v>
      </c>
      <c r="CN14" s="3">
        <v>3628.3</v>
      </c>
    </row>
    <row r="15" spans="1:92" x14ac:dyDescent="0.3">
      <c r="A15" s="3" t="s">
        <v>159</v>
      </c>
      <c r="B15" s="3" t="s">
        <v>209</v>
      </c>
      <c r="C15" s="3">
        <v>15.6</v>
      </c>
      <c r="D15" s="3">
        <v>11.7</v>
      </c>
      <c r="E15" s="3">
        <v>7.7</v>
      </c>
      <c r="F15" s="3">
        <v>4.2</v>
      </c>
      <c r="G15" s="3">
        <v>3.7</v>
      </c>
      <c r="H15" s="3">
        <v>4.9000000000000004</v>
      </c>
      <c r="I15" s="3">
        <v>6.2</v>
      </c>
      <c r="J15" s="3">
        <v>8.1999999999999993</v>
      </c>
      <c r="K15" s="3">
        <v>10.3</v>
      </c>
      <c r="L15" s="3">
        <v>8.5</v>
      </c>
      <c r="M15" s="3">
        <v>10</v>
      </c>
      <c r="N15" s="3">
        <v>12.2</v>
      </c>
      <c r="O15" s="3">
        <v>15</v>
      </c>
      <c r="P15" s="3">
        <v>9.9</v>
      </c>
      <c r="Q15" s="3">
        <v>8.1999999999999993</v>
      </c>
      <c r="R15" s="3">
        <v>10.1</v>
      </c>
      <c r="S15" s="3">
        <v>13.9</v>
      </c>
      <c r="T15" s="3">
        <v>27.1</v>
      </c>
      <c r="U15" s="3">
        <v>37.700000000000003</v>
      </c>
      <c r="V15" s="3">
        <v>44.7</v>
      </c>
      <c r="W15" s="3">
        <v>41.8</v>
      </c>
      <c r="X15" s="3">
        <v>50.8</v>
      </c>
      <c r="Y15" s="3">
        <v>52.8</v>
      </c>
      <c r="Z15" s="3">
        <v>53.8</v>
      </c>
      <c r="AA15" s="3">
        <v>58.5</v>
      </c>
      <c r="AB15" s="3">
        <v>60</v>
      </c>
      <c r="AC15" s="3">
        <v>68.8</v>
      </c>
      <c r="AD15" s="3">
        <v>73.7</v>
      </c>
      <c r="AE15" s="3">
        <v>75.7</v>
      </c>
      <c r="AF15" s="3">
        <v>71.3</v>
      </c>
      <c r="AG15" s="3">
        <v>81.8</v>
      </c>
      <c r="AH15" s="3">
        <v>83.2</v>
      </c>
      <c r="AI15" s="3">
        <v>83.6</v>
      </c>
      <c r="AJ15" s="3">
        <v>90.9</v>
      </c>
      <c r="AK15" s="3">
        <v>97.7</v>
      </c>
      <c r="AL15" s="3">
        <v>107.3</v>
      </c>
      <c r="AM15" s="3">
        <v>120.4</v>
      </c>
      <c r="AN15" s="3">
        <v>130.6</v>
      </c>
      <c r="AO15" s="3">
        <v>132.80000000000001</v>
      </c>
      <c r="AP15" s="3">
        <v>147.9</v>
      </c>
      <c r="AQ15" s="3">
        <v>164.4</v>
      </c>
      <c r="AR15" s="3">
        <v>168</v>
      </c>
      <c r="AS15" s="3">
        <v>188.6</v>
      </c>
      <c r="AT15" s="3">
        <v>219</v>
      </c>
      <c r="AU15" s="3">
        <v>251</v>
      </c>
      <c r="AV15" s="3">
        <v>260.5</v>
      </c>
      <c r="AW15" s="3">
        <v>263.5</v>
      </c>
      <c r="AX15" s="3">
        <v>306.10000000000002</v>
      </c>
      <c r="AY15" s="3">
        <v>374.3</v>
      </c>
      <c r="AZ15" s="3">
        <v>452.6</v>
      </c>
      <c r="BA15" s="3">
        <v>521.70000000000005</v>
      </c>
      <c r="BB15" s="3">
        <v>536.4</v>
      </c>
      <c r="BC15" s="3">
        <v>601.4</v>
      </c>
      <c r="BD15" s="3">
        <v>595.9</v>
      </c>
      <c r="BE15" s="3">
        <v>643.29999999999995</v>
      </c>
      <c r="BF15" s="3">
        <v>754.7</v>
      </c>
      <c r="BG15" s="3">
        <v>807.8</v>
      </c>
      <c r="BH15" s="3">
        <v>842.6</v>
      </c>
      <c r="BI15" s="3">
        <v>865</v>
      </c>
      <c r="BJ15" s="3">
        <v>918.5</v>
      </c>
      <c r="BK15" s="3">
        <v>972</v>
      </c>
      <c r="BL15" s="3">
        <v>978.9</v>
      </c>
      <c r="BM15" s="3">
        <v>944.7</v>
      </c>
      <c r="BN15" s="3">
        <v>996.7</v>
      </c>
      <c r="BO15" s="3">
        <v>1086</v>
      </c>
      <c r="BP15" s="3">
        <v>1192.7</v>
      </c>
      <c r="BQ15" s="3">
        <v>1286.3</v>
      </c>
      <c r="BR15" s="3">
        <v>1401.3</v>
      </c>
      <c r="BS15" s="3">
        <v>1524.7</v>
      </c>
      <c r="BT15" s="3">
        <v>1673</v>
      </c>
      <c r="BU15" s="3">
        <v>1826.2</v>
      </c>
      <c r="BV15" s="3">
        <v>1983.9</v>
      </c>
      <c r="BW15" s="3">
        <v>1973.1</v>
      </c>
      <c r="BX15" s="3">
        <v>1910.4</v>
      </c>
      <c r="BY15" s="3">
        <v>2013</v>
      </c>
      <c r="BZ15" s="3">
        <v>2217.1999999999998</v>
      </c>
      <c r="CA15" s="3">
        <v>2477.1999999999998</v>
      </c>
      <c r="CB15" s="3">
        <v>2632</v>
      </c>
      <c r="CC15" s="3">
        <v>2639.1</v>
      </c>
      <c r="CD15" s="3">
        <v>2506.9</v>
      </c>
      <c r="CE15" s="3">
        <v>2080.4</v>
      </c>
      <c r="CF15" s="3">
        <v>2111.6</v>
      </c>
      <c r="CG15" s="3">
        <v>2286.3000000000002</v>
      </c>
      <c r="CH15" s="3">
        <v>2550.5</v>
      </c>
      <c r="CI15" s="3">
        <v>2721.5</v>
      </c>
      <c r="CJ15" s="3">
        <v>2960.2</v>
      </c>
      <c r="CK15" s="3">
        <v>3091.2</v>
      </c>
      <c r="CL15" s="3">
        <v>3151.6</v>
      </c>
      <c r="CM15" s="3">
        <v>3340.5</v>
      </c>
      <c r="CN15" s="3">
        <v>3573.6</v>
      </c>
    </row>
    <row r="16" spans="1:92" x14ac:dyDescent="0.3">
      <c r="A16" s="3" t="s">
        <v>160</v>
      </c>
      <c r="B16" s="3" t="s">
        <v>210</v>
      </c>
      <c r="C16" s="3">
        <v>11.6</v>
      </c>
      <c r="D16" s="3">
        <v>9.1999999999999993</v>
      </c>
      <c r="E16" s="3">
        <v>5.8</v>
      </c>
      <c r="F16" s="3">
        <v>3.3</v>
      </c>
      <c r="G16" s="3">
        <v>3</v>
      </c>
      <c r="H16" s="3">
        <v>3.8</v>
      </c>
      <c r="I16" s="3">
        <v>4.8</v>
      </c>
      <c r="J16" s="3">
        <v>6.4</v>
      </c>
      <c r="K16" s="3">
        <v>8.1999999999999993</v>
      </c>
      <c r="L16" s="3">
        <v>6.3</v>
      </c>
      <c r="M16" s="3">
        <v>6.9</v>
      </c>
      <c r="N16" s="3">
        <v>8.5</v>
      </c>
      <c r="O16" s="3">
        <v>10.8</v>
      </c>
      <c r="P16" s="3">
        <v>7.5</v>
      </c>
      <c r="Q16" s="3">
        <v>6.6</v>
      </c>
      <c r="R16" s="3">
        <v>8.6</v>
      </c>
      <c r="S16" s="3">
        <v>12.1</v>
      </c>
      <c r="T16" s="3">
        <v>19.2</v>
      </c>
      <c r="U16" s="3">
        <v>25.5</v>
      </c>
      <c r="V16" s="3">
        <v>28.9</v>
      </c>
      <c r="W16" s="3">
        <v>27</v>
      </c>
      <c r="X16" s="3">
        <v>30</v>
      </c>
      <c r="Y16" s="3">
        <v>34.200000000000003</v>
      </c>
      <c r="Z16" s="3">
        <v>34.9</v>
      </c>
      <c r="AA16" s="3">
        <v>38.799999999999997</v>
      </c>
      <c r="AB16" s="3">
        <v>38.6</v>
      </c>
      <c r="AC16" s="3">
        <v>43.4</v>
      </c>
      <c r="AD16" s="3">
        <v>49.7</v>
      </c>
      <c r="AE16" s="3">
        <v>53.1</v>
      </c>
      <c r="AF16" s="3">
        <v>48.5</v>
      </c>
      <c r="AG16" s="3">
        <v>53.1</v>
      </c>
      <c r="AH16" s="3">
        <v>56.4</v>
      </c>
      <c r="AI16" s="3">
        <v>56.6</v>
      </c>
      <c r="AJ16" s="3">
        <v>61.2</v>
      </c>
      <c r="AK16" s="3">
        <v>64.8</v>
      </c>
      <c r="AL16" s="3">
        <v>72.2</v>
      </c>
      <c r="AM16" s="3">
        <v>85.2</v>
      </c>
      <c r="AN16" s="3">
        <v>97.2</v>
      </c>
      <c r="AO16" s="3">
        <v>99.2</v>
      </c>
      <c r="AP16" s="3">
        <v>107.7</v>
      </c>
      <c r="AQ16" s="3">
        <v>120</v>
      </c>
      <c r="AR16" s="3">
        <v>124.6</v>
      </c>
      <c r="AS16" s="3">
        <v>130.4</v>
      </c>
      <c r="AT16" s="3">
        <v>146.6</v>
      </c>
      <c r="AU16" s="3">
        <v>172.7</v>
      </c>
      <c r="AV16" s="3">
        <v>191.1</v>
      </c>
      <c r="AW16" s="3">
        <v>196.8</v>
      </c>
      <c r="AX16" s="3">
        <v>219.3</v>
      </c>
      <c r="AY16" s="3">
        <v>259.10000000000002</v>
      </c>
      <c r="AZ16" s="3">
        <v>314.60000000000002</v>
      </c>
      <c r="BA16" s="3">
        <v>373.8</v>
      </c>
      <c r="BB16" s="3">
        <v>406.9</v>
      </c>
      <c r="BC16" s="3">
        <v>472.9</v>
      </c>
      <c r="BD16" s="3">
        <v>485.1</v>
      </c>
      <c r="BE16" s="3">
        <v>482.2</v>
      </c>
      <c r="BF16" s="3">
        <v>564.29999999999995</v>
      </c>
      <c r="BG16" s="3">
        <v>607.79999999999995</v>
      </c>
      <c r="BH16" s="3">
        <v>607.79999999999995</v>
      </c>
      <c r="BI16" s="3">
        <v>615.20000000000005</v>
      </c>
      <c r="BJ16" s="3">
        <v>662.3</v>
      </c>
      <c r="BK16" s="3">
        <v>716</v>
      </c>
      <c r="BL16" s="3">
        <v>739.2</v>
      </c>
      <c r="BM16" s="3">
        <v>723.6</v>
      </c>
      <c r="BN16" s="3">
        <v>741.9</v>
      </c>
      <c r="BO16" s="3">
        <v>799.2</v>
      </c>
      <c r="BP16" s="3">
        <v>868.9</v>
      </c>
      <c r="BQ16" s="3">
        <v>962.2</v>
      </c>
      <c r="BR16" s="3">
        <v>1043.2</v>
      </c>
      <c r="BS16" s="3">
        <v>1149.0999999999999</v>
      </c>
      <c r="BT16" s="3">
        <v>1254.0999999999999</v>
      </c>
      <c r="BU16" s="3">
        <v>1364.5</v>
      </c>
      <c r="BV16" s="3">
        <v>1498.4</v>
      </c>
      <c r="BW16" s="3">
        <v>1460.1</v>
      </c>
      <c r="BX16" s="3">
        <v>1352.8</v>
      </c>
      <c r="BY16" s="3">
        <v>1375.9</v>
      </c>
      <c r="BZ16" s="3">
        <v>1467.4</v>
      </c>
      <c r="CA16" s="3">
        <v>1621</v>
      </c>
      <c r="CB16" s="3">
        <v>1793.8</v>
      </c>
      <c r="CC16" s="3">
        <v>1948.6</v>
      </c>
      <c r="CD16" s="3">
        <v>1990.9</v>
      </c>
      <c r="CE16" s="3">
        <v>1690.4</v>
      </c>
      <c r="CF16" s="3">
        <v>1735</v>
      </c>
      <c r="CG16" s="3">
        <v>1907.5</v>
      </c>
      <c r="CH16" s="3">
        <v>2118.5</v>
      </c>
      <c r="CI16" s="3">
        <v>2211.5</v>
      </c>
      <c r="CJ16" s="3">
        <v>2400.1</v>
      </c>
      <c r="CK16" s="3">
        <v>2457.4</v>
      </c>
      <c r="CL16" s="3">
        <v>2453.1</v>
      </c>
      <c r="CM16" s="3">
        <v>2584.6999999999998</v>
      </c>
      <c r="CN16" s="3">
        <v>2786.9</v>
      </c>
    </row>
    <row r="17" spans="1:92" x14ac:dyDescent="0.3">
      <c r="A17" s="3" t="s">
        <v>161</v>
      </c>
      <c r="B17" s="3" t="s">
        <v>211</v>
      </c>
      <c r="C17" s="3">
        <v>5.5</v>
      </c>
      <c r="D17" s="3">
        <v>4.4000000000000004</v>
      </c>
      <c r="E17" s="3">
        <v>2.6</v>
      </c>
      <c r="F17" s="3">
        <v>1.4</v>
      </c>
      <c r="G17" s="3">
        <v>1.1000000000000001</v>
      </c>
      <c r="H17" s="3">
        <v>1.2</v>
      </c>
      <c r="I17" s="3">
        <v>1.4</v>
      </c>
      <c r="J17" s="3">
        <v>1.9</v>
      </c>
      <c r="K17" s="3">
        <v>2.7</v>
      </c>
      <c r="L17" s="3">
        <v>2.1</v>
      </c>
      <c r="M17" s="3">
        <v>2.2000000000000002</v>
      </c>
      <c r="N17" s="3">
        <v>2.6</v>
      </c>
      <c r="O17" s="3">
        <v>3.3</v>
      </c>
      <c r="P17" s="3">
        <v>2.2000000000000002</v>
      </c>
      <c r="Q17" s="3">
        <v>1.8</v>
      </c>
      <c r="R17" s="3">
        <v>2.4</v>
      </c>
      <c r="S17" s="3">
        <v>3.3</v>
      </c>
      <c r="T17" s="3">
        <v>7.4</v>
      </c>
      <c r="U17" s="3">
        <v>8.1</v>
      </c>
      <c r="V17" s="3">
        <v>9.5</v>
      </c>
      <c r="W17" s="3">
        <v>9.1999999999999993</v>
      </c>
      <c r="X17" s="3">
        <v>10</v>
      </c>
      <c r="Y17" s="3">
        <v>12</v>
      </c>
      <c r="Z17" s="3">
        <v>12.2</v>
      </c>
      <c r="AA17" s="3">
        <v>13.6</v>
      </c>
      <c r="AB17" s="3">
        <v>13.9</v>
      </c>
      <c r="AC17" s="3">
        <v>15.2</v>
      </c>
      <c r="AD17" s="3">
        <v>18.2</v>
      </c>
      <c r="AE17" s="3">
        <v>19</v>
      </c>
      <c r="AF17" s="3">
        <v>17.600000000000001</v>
      </c>
      <c r="AG17" s="3">
        <v>18.100000000000001</v>
      </c>
      <c r="AH17" s="3">
        <v>19.600000000000001</v>
      </c>
      <c r="AI17" s="3">
        <v>19.7</v>
      </c>
      <c r="AJ17" s="3">
        <v>20.8</v>
      </c>
      <c r="AK17" s="3">
        <v>21.2</v>
      </c>
      <c r="AL17" s="3">
        <v>23.7</v>
      </c>
      <c r="AM17" s="3">
        <v>28.3</v>
      </c>
      <c r="AN17" s="3">
        <v>31.3</v>
      </c>
      <c r="AO17" s="3">
        <v>31.5</v>
      </c>
      <c r="AP17" s="3">
        <v>33.6</v>
      </c>
      <c r="AQ17" s="3">
        <v>37.700000000000003</v>
      </c>
      <c r="AR17" s="3">
        <v>40.299999999999997</v>
      </c>
      <c r="AS17" s="3">
        <v>42.7</v>
      </c>
      <c r="AT17" s="3">
        <v>47.2</v>
      </c>
      <c r="AU17" s="3">
        <v>55</v>
      </c>
      <c r="AV17" s="3">
        <v>61.2</v>
      </c>
      <c r="AW17" s="3">
        <v>61.4</v>
      </c>
      <c r="AX17" s="3">
        <v>65.900000000000006</v>
      </c>
      <c r="AY17" s="3">
        <v>74.599999999999994</v>
      </c>
      <c r="AZ17" s="3">
        <v>93.6</v>
      </c>
      <c r="BA17" s="3">
        <v>117.7</v>
      </c>
      <c r="BB17" s="3">
        <v>136.19999999999999</v>
      </c>
      <c r="BC17" s="3">
        <v>167.3</v>
      </c>
      <c r="BD17" s="3">
        <v>177.6</v>
      </c>
      <c r="BE17" s="3">
        <v>154.30000000000001</v>
      </c>
      <c r="BF17" s="3">
        <v>177.4</v>
      </c>
      <c r="BG17" s="3">
        <v>194.5</v>
      </c>
      <c r="BH17" s="3">
        <v>176.5</v>
      </c>
      <c r="BI17" s="3">
        <v>174.2</v>
      </c>
      <c r="BJ17" s="3">
        <v>182.8</v>
      </c>
      <c r="BK17" s="3">
        <v>193.7</v>
      </c>
      <c r="BL17" s="3">
        <v>202.9</v>
      </c>
      <c r="BM17" s="3">
        <v>183.6</v>
      </c>
      <c r="BN17" s="3">
        <v>172.6</v>
      </c>
      <c r="BO17" s="3">
        <v>177.2</v>
      </c>
      <c r="BP17" s="3">
        <v>186.8</v>
      </c>
      <c r="BQ17" s="3">
        <v>207.3</v>
      </c>
      <c r="BR17" s="3">
        <v>224.6</v>
      </c>
      <c r="BS17" s="3">
        <v>250.3</v>
      </c>
      <c r="BT17" s="3">
        <v>276</v>
      </c>
      <c r="BU17" s="3">
        <v>285.7</v>
      </c>
      <c r="BV17" s="3">
        <v>321</v>
      </c>
      <c r="BW17" s="3">
        <v>333.5</v>
      </c>
      <c r="BX17" s="3">
        <v>287</v>
      </c>
      <c r="BY17" s="3">
        <v>286.60000000000002</v>
      </c>
      <c r="BZ17" s="3">
        <v>307.7</v>
      </c>
      <c r="CA17" s="3">
        <v>353</v>
      </c>
      <c r="CB17" s="3">
        <v>425.2</v>
      </c>
      <c r="CC17" s="3">
        <v>510.3</v>
      </c>
      <c r="CD17" s="3">
        <v>571.1</v>
      </c>
      <c r="CE17" s="3">
        <v>455.8</v>
      </c>
      <c r="CF17" s="3">
        <v>379.8</v>
      </c>
      <c r="CG17" s="3">
        <v>404.5</v>
      </c>
      <c r="CH17" s="3">
        <v>479.4</v>
      </c>
      <c r="CI17" s="3">
        <v>492.5</v>
      </c>
      <c r="CJ17" s="3">
        <v>577.6</v>
      </c>
      <c r="CK17" s="3">
        <v>572.6</v>
      </c>
      <c r="CL17" s="3">
        <v>545.79999999999995</v>
      </c>
      <c r="CM17" s="3">
        <v>586.79999999999995</v>
      </c>
      <c r="CN17" s="3">
        <v>633.20000000000005</v>
      </c>
    </row>
    <row r="18" spans="1:92" x14ac:dyDescent="0.3">
      <c r="A18" s="3" t="s">
        <v>162</v>
      </c>
      <c r="B18" s="3" t="s">
        <v>212</v>
      </c>
      <c r="C18" s="3">
        <v>5.5</v>
      </c>
      <c r="D18" s="3">
        <v>4.2</v>
      </c>
      <c r="E18" s="3">
        <v>2.6</v>
      </c>
      <c r="F18" s="3">
        <v>1.5</v>
      </c>
      <c r="G18" s="3">
        <v>1.4</v>
      </c>
      <c r="H18" s="3">
        <v>2.1</v>
      </c>
      <c r="I18" s="3">
        <v>2.8</v>
      </c>
      <c r="J18" s="3">
        <v>3.9</v>
      </c>
      <c r="K18" s="3">
        <v>4.8</v>
      </c>
      <c r="L18" s="3">
        <v>3.4</v>
      </c>
      <c r="M18" s="3">
        <v>3.9</v>
      </c>
      <c r="N18" s="3">
        <v>5.2</v>
      </c>
      <c r="O18" s="3">
        <v>6.4</v>
      </c>
      <c r="P18" s="3">
        <v>4.0999999999999996</v>
      </c>
      <c r="Q18" s="3">
        <v>3.7</v>
      </c>
      <c r="R18" s="3">
        <v>5</v>
      </c>
      <c r="S18" s="3">
        <v>7.3</v>
      </c>
      <c r="T18" s="3">
        <v>9.9</v>
      </c>
      <c r="U18" s="3">
        <v>15.3</v>
      </c>
      <c r="V18" s="3">
        <v>17.3</v>
      </c>
      <c r="W18" s="3">
        <v>15.7</v>
      </c>
      <c r="X18" s="3">
        <v>17.8</v>
      </c>
      <c r="Y18" s="3">
        <v>19.899999999999999</v>
      </c>
      <c r="Z18" s="3">
        <v>19.7</v>
      </c>
      <c r="AA18" s="3">
        <v>21.5</v>
      </c>
      <c r="AB18" s="3">
        <v>20.8</v>
      </c>
      <c r="AC18" s="3">
        <v>23.9</v>
      </c>
      <c r="AD18" s="3">
        <v>26.3</v>
      </c>
      <c r="AE18" s="3">
        <v>28.6</v>
      </c>
      <c r="AF18" s="3">
        <v>24.9</v>
      </c>
      <c r="AG18" s="3">
        <v>28.3</v>
      </c>
      <c r="AH18" s="3">
        <v>29.7</v>
      </c>
      <c r="AI18" s="3">
        <v>28.9</v>
      </c>
      <c r="AJ18" s="3">
        <v>32.1</v>
      </c>
      <c r="AK18" s="3">
        <v>34.4</v>
      </c>
      <c r="AL18" s="3">
        <v>38.700000000000003</v>
      </c>
      <c r="AM18" s="3">
        <v>45.8</v>
      </c>
      <c r="AN18" s="3">
        <v>53</v>
      </c>
      <c r="AO18" s="3">
        <v>53.7</v>
      </c>
      <c r="AP18" s="3">
        <v>58.5</v>
      </c>
      <c r="AQ18" s="3">
        <v>65.2</v>
      </c>
      <c r="AR18" s="3">
        <v>66.400000000000006</v>
      </c>
      <c r="AS18" s="3">
        <v>69.099999999999994</v>
      </c>
      <c r="AT18" s="3">
        <v>78.900000000000006</v>
      </c>
      <c r="AU18" s="3">
        <v>95.1</v>
      </c>
      <c r="AV18" s="3">
        <v>104.3</v>
      </c>
      <c r="AW18" s="3">
        <v>107.6</v>
      </c>
      <c r="AX18" s="3">
        <v>121.2</v>
      </c>
      <c r="AY18" s="3">
        <v>148.69999999999999</v>
      </c>
      <c r="AZ18" s="3">
        <v>180.6</v>
      </c>
      <c r="BA18" s="3">
        <v>208.1</v>
      </c>
      <c r="BB18" s="3">
        <v>216.4</v>
      </c>
      <c r="BC18" s="3">
        <v>240.9</v>
      </c>
      <c r="BD18" s="3">
        <v>234.9</v>
      </c>
      <c r="BE18" s="3">
        <v>246.5</v>
      </c>
      <c r="BF18" s="3">
        <v>291.89999999999998</v>
      </c>
      <c r="BG18" s="3">
        <v>307.89999999999998</v>
      </c>
      <c r="BH18" s="3">
        <v>317.7</v>
      </c>
      <c r="BI18" s="3">
        <v>320.89999999999998</v>
      </c>
      <c r="BJ18" s="3">
        <v>346.8</v>
      </c>
      <c r="BK18" s="3">
        <v>372.2</v>
      </c>
      <c r="BL18" s="3">
        <v>371.9</v>
      </c>
      <c r="BM18" s="3">
        <v>360.8</v>
      </c>
      <c r="BN18" s="3">
        <v>381.7</v>
      </c>
      <c r="BO18" s="3">
        <v>425.1</v>
      </c>
      <c r="BP18" s="3">
        <v>476.4</v>
      </c>
      <c r="BQ18" s="3">
        <v>528.1</v>
      </c>
      <c r="BR18" s="3">
        <v>565.29999999999995</v>
      </c>
      <c r="BS18" s="3">
        <v>610.9</v>
      </c>
      <c r="BT18" s="3">
        <v>660</v>
      </c>
      <c r="BU18" s="3">
        <v>713.6</v>
      </c>
      <c r="BV18" s="3">
        <v>766.1</v>
      </c>
      <c r="BW18" s="3">
        <v>711.5</v>
      </c>
      <c r="BX18" s="3">
        <v>659.6</v>
      </c>
      <c r="BY18" s="3">
        <v>670.6</v>
      </c>
      <c r="BZ18" s="3">
        <v>721.9</v>
      </c>
      <c r="CA18" s="3">
        <v>794.9</v>
      </c>
      <c r="CB18" s="3">
        <v>862.3</v>
      </c>
      <c r="CC18" s="3">
        <v>893.4</v>
      </c>
      <c r="CD18" s="3">
        <v>845.4</v>
      </c>
      <c r="CE18" s="3">
        <v>670.3</v>
      </c>
      <c r="CF18" s="3">
        <v>777</v>
      </c>
      <c r="CG18" s="3">
        <v>881.3</v>
      </c>
      <c r="CH18" s="3">
        <v>983.4</v>
      </c>
      <c r="CI18" s="3">
        <v>1027</v>
      </c>
      <c r="CJ18" s="3">
        <v>1091.9000000000001</v>
      </c>
      <c r="CK18" s="3">
        <v>1121.5</v>
      </c>
      <c r="CL18" s="3">
        <v>1093.5999999999999</v>
      </c>
      <c r="CM18" s="3">
        <v>1143.7</v>
      </c>
      <c r="CN18" s="3">
        <v>1222.5999999999999</v>
      </c>
    </row>
    <row r="19" spans="1:92" x14ac:dyDescent="0.3">
      <c r="A19" s="3" t="s">
        <v>163</v>
      </c>
      <c r="B19" s="3" t="s">
        <v>213</v>
      </c>
      <c r="C19" s="3">
        <v>0.6</v>
      </c>
      <c r="D19" s="3">
        <v>0.6</v>
      </c>
      <c r="E19" s="3">
        <v>0.5</v>
      </c>
      <c r="F19" s="3">
        <v>0.4</v>
      </c>
      <c r="G19" s="3">
        <v>0.4</v>
      </c>
      <c r="H19" s="3">
        <v>0.5</v>
      </c>
      <c r="I19" s="3">
        <v>0.6</v>
      </c>
      <c r="J19" s="3">
        <v>0.6</v>
      </c>
      <c r="K19" s="3">
        <v>0.7</v>
      </c>
      <c r="L19" s="3">
        <v>0.8</v>
      </c>
      <c r="M19" s="3">
        <v>0.8</v>
      </c>
      <c r="N19" s="3">
        <v>0.8</v>
      </c>
      <c r="O19" s="3">
        <v>1.1000000000000001</v>
      </c>
      <c r="P19" s="3">
        <v>1.2</v>
      </c>
      <c r="Q19" s="3">
        <v>1.1000000000000001</v>
      </c>
      <c r="R19" s="3">
        <v>1.2</v>
      </c>
      <c r="S19" s="3">
        <v>1.4</v>
      </c>
      <c r="T19" s="3">
        <v>1.8</v>
      </c>
      <c r="U19" s="3">
        <v>2</v>
      </c>
      <c r="V19" s="3">
        <v>2.1</v>
      </c>
      <c r="W19" s="3">
        <v>2</v>
      </c>
      <c r="X19" s="3">
        <v>2.2999999999999998</v>
      </c>
      <c r="Y19" s="3">
        <v>2.4</v>
      </c>
      <c r="Z19" s="3">
        <v>3</v>
      </c>
      <c r="AA19" s="3">
        <v>3.7</v>
      </c>
      <c r="AB19" s="3">
        <v>3.9</v>
      </c>
      <c r="AC19" s="3">
        <v>4.3</v>
      </c>
      <c r="AD19" s="3">
        <v>5.2</v>
      </c>
      <c r="AE19" s="3">
        <v>5.6</v>
      </c>
      <c r="AF19" s="3">
        <v>6</v>
      </c>
      <c r="AG19" s="3">
        <v>6.6</v>
      </c>
      <c r="AH19" s="3">
        <v>7.1</v>
      </c>
      <c r="AI19" s="3">
        <v>8</v>
      </c>
      <c r="AJ19" s="3">
        <v>8.4</v>
      </c>
      <c r="AK19" s="3">
        <v>9.1999999999999993</v>
      </c>
      <c r="AL19" s="3">
        <v>9.8000000000000007</v>
      </c>
      <c r="AM19" s="3">
        <v>11.1</v>
      </c>
      <c r="AN19" s="3">
        <v>12.8</v>
      </c>
      <c r="AO19" s="3">
        <v>14</v>
      </c>
      <c r="AP19" s="3">
        <v>15.6</v>
      </c>
      <c r="AQ19" s="3">
        <v>17.2</v>
      </c>
      <c r="AR19" s="3">
        <v>17.899999999999999</v>
      </c>
      <c r="AS19" s="3">
        <v>18.7</v>
      </c>
      <c r="AT19" s="3">
        <v>20.6</v>
      </c>
      <c r="AU19" s="3">
        <v>22.7</v>
      </c>
      <c r="AV19" s="3">
        <v>25.5</v>
      </c>
      <c r="AW19" s="3">
        <v>27.8</v>
      </c>
      <c r="AX19" s="3">
        <v>32.200000000000003</v>
      </c>
      <c r="AY19" s="3">
        <v>35.799999999999997</v>
      </c>
      <c r="AZ19" s="3">
        <v>40.4</v>
      </c>
      <c r="BA19" s="3">
        <v>48.1</v>
      </c>
      <c r="BB19" s="3">
        <v>54.4</v>
      </c>
      <c r="BC19" s="3">
        <v>64.8</v>
      </c>
      <c r="BD19" s="3">
        <v>72.7</v>
      </c>
      <c r="BE19" s="3">
        <v>81.3</v>
      </c>
      <c r="BF19" s="3">
        <v>95</v>
      </c>
      <c r="BG19" s="3">
        <v>105.3</v>
      </c>
      <c r="BH19" s="3">
        <v>113.5</v>
      </c>
      <c r="BI19" s="3">
        <v>120.1</v>
      </c>
      <c r="BJ19" s="3">
        <v>132.69999999999999</v>
      </c>
      <c r="BK19" s="3">
        <v>150.1</v>
      </c>
      <c r="BL19" s="3">
        <v>164.4</v>
      </c>
      <c r="BM19" s="3">
        <v>179.1</v>
      </c>
      <c r="BN19" s="3">
        <v>187.7</v>
      </c>
      <c r="BO19" s="3">
        <v>196.9</v>
      </c>
      <c r="BP19" s="3">
        <v>205.7</v>
      </c>
      <c r="BQ19" s="3">
        <v>226.8</v>
      </c>
      <c r="BR19" s="3">
        <v>253.3</v>
      </c>
      <c r="BS19" s="3">
        <v>288</v>
      </c>
      <c r="BT19" s="3">
        <v>318.10000000000002</v>
      </c>
      <c r="BU19" s="3">
        <v>365.1</v>
      </c>
      <c r="BV19" s="3">
        <v>411.3</v>
      </c>
      <c r="BW19" s="3">
        <v>415</v>
      </c>
      <c r="BX19" s="3">
        <v>406.2</v>
      </c>
      <c r="BY19" s="3">
        <v>418.7</v>
      </c>
      <c r="BZ19" s="3">
        <v>437.8</v>
      </c>
      <c r="CA19" s="3">
        <v>473.1</v>
      </c>
      <c r="CB19" s="3">
        <v>506.3</v>
      </c>
      <c r="CC19" s="3">
        <v>544.79999999999995</v>
      </c>
      <c r="CD19" s="3">
        <v>574.4</v>
      </c>
      <c r="CE19" s="3">
        <v>564.4</v>
      </c>
      <c r="CF19" s="3">
        <v>578.20000000000005</v>
      </c>
      <c r="CG19" s="3">
        <v>621.70000000000005</v>
      </c>
      <c r="CH19" s="3">
        <v>655.7</v>
      </c>
      <c r="CI19" s="3">
        <v>691.9</v>
      </c>
      <c r="CJ19" s="3">
        <v>730.5</v>
      </c>
      <c r="CK19" s="3">
        <v>763.3</v>
      </c>
      <c r="CL19" s="3">
        <v>813.8</v>
      </c>
      <c r="CM19" s="3">
        <v>854.2</v>
      </c>
      <c r="CN19" s="3">
        <v>931.1</v>
      </c>
    </row>
    <row r="20" spans="1:92" x14ac:dyDescent="0.3">
      <c r="A20" s="3" t="s">
        <v>164</v>
      </c>
      <c r="B20" s="3" t="s">
        <v>214</v>
      </c>
      <c r="C20" s="3">
        <v>4.0999999999999996</v>
      </c>
      <c r="D20" s="3">
        <v>2.5</v>
      </c>
      <c r="E20" s="3">
        <v>1.9</v>
      </c>
      <c r="F20" s="3">
        <v>0.9</v>
      </c>
      <c r="G20" s="3">
        <v>0.7</v>
      </c>
      <c r="H20" s="3">
        <v>1</v>
      </c>
      <c r="I20" s="3">
        <v>1.4</v>
      </c>
      <c r="J20" s="3">
        <v>1.8</v>
      </c>
      <c r="K20" s="3">
        <v>2.2000000000000002</v>
      </c>
      <c r="L20" s="3">
        <v>2.2000000000000002</v>
      </c>
      <c r="M20" s="3">
        <v>3.2</v>
      </c>
      <c r="N20" s="3">
        <v>3.6</v>
      </c>
      <c r="O20" s="3">
        <v>4.2</v>
      </c>
      <c r="P20" s="3">
        <v>2.4</v>
      </c>
      <c r="Q20" s="3">
        <v>1.6</v>
      </c>
      <c r="R20" s="3">
        <v>1.5</v>
      </c>
      <c r="S20" s="3">
        <v>1.8</v>
      </c>
      <c r="T20" s="3">
        <v>8</v>
      </c>
      <c r="U20" s="3">
        <v>12.2</v>
      </c>
      <c r="V20" s="3">
        <v>15.8</v>
      </c>
      <c r="W20" s="3">
        <v>14.8</v>
      </c>
      <c r="X20" s="3">
        <v>20.7</v>
      </c>
      <c r="Y20" s="3">
        <v>18.7</v>
      </c>
      <c r="Z20" s="3">
        <v>18.899999999999999</v>
      </c>
      <c r="AA20" s="3">
        <v>19.7</v>
      </c>
      <c r="AB20" s="3">
        <v>21.4</v>
      </c>
      <c r="AC20" s="3">
        <v>25.4</v>
      </c>
      <c r="AD20" s="3">
        <v>24</v>
      </c>
      <c r="AE20" s="3">
        <v>22.6</v>
      </c>
      <c r="AF20" s="3">
        <v>22.8</v>
      </c>
      <c r="AG20" s="3">
        <v>28.6</v>
      </c>
      <c r="AH20" s="3">
        <v>26.9</v>
      </c>
      <c r="AI20" s="3">
        <v>27</v>
      </c>
      <c r="AJ20" s="3">
        <v>29.6</v>
      </c>
      <c r="AK20" s="3">
        <v>32.9</v>
      </c>
      <c r="AL20" s="3">
        <v>35.1</v>
      </c>
      <c r="AM20" s="3">
        <v>35.200000000000003</v>
      </c>
      <c r="AN20" s="3">
        <v>33.4</v>
      </c>
      <c r="AO20" s="3">
        <v>33.6</v>
      </c>
      <c r="AP20" s="3">
        <v>40.200000000000003</v>
      </c>
      <c r="AQ20" s="3">
        <v>44.4</v>
      </c>
      <c r="AR20" s="3">
        <v>43.4</v>
      </c>
      <c r="AS20" s="3">
        <v>58.2</v>
      </c>
      <c r="AT20" s="3">
        <v>72.400000000000006</v>
      </c>
      <c r="AU20" s="3">
        <v>78.3</v>
      </c>
      <c r="AV20" s="3">
        <v>69.5</v>
      </c>
      <c r="AW20" s="3">
        <v>66.7</v>
      </c>
      <c r="AX20" s="3">
        <v>86.8</v>
      </c>
      <c r="AY20" s="3">
        <v>115.2</v>
      </c>
      <c r="AZ20" s="3">
        <v>138</v>
      </c>
      <c r="BA20" s="3">
        <v>147.80000000000001</v>
      </c>
      <c r="BB20" s="3">
        <v>129.5</v>
      </c>
      <c r="BC20" s="3">
        <v>128.5</v>
      </c>
      <c r="BD20" s="3">
        <v>110.8</v>
      </c>
      <c r="BE20" s="3">
        <v>161.1</v>
      </c>
      <c r="BF20" s="3">
        <v>190.4</v>
      </c>
      <c r="BG20" s="3">
        <v>200.1</v>
      </c>
      <c r="BH20" s="3">
        <v>234.8</v>
      </c>
      <c r="BI20" s="3">
        <v>249.8</v>
      </c>
      <c r="BJ20" s="3">
        <v>256.2</v>
      </c>
      <c r="BK20" s="3">
        <v>256</v>
      </c>
      <c r="BL20" s="3">
        <v>239.7</v>
      </c>
      <c r="BM20" s="3">
        <v>221.2</v>
      </c>
      <c r="BN20" s="3">
        <v>254.7</v>
      </c>
      <c r="BO20" s="3">
        <v>286.8</v>
      </c>
      <c r="BP20" s="3">
        <v>323.8</v>
      </c>
      <c r="BQ20" s="3">
        <v>324.10000000000002</v>
      </c>
      <c r="BR20" s="3">
        <v>358.1</v>
      </c>
      <c r="BS20" s="3">
        <v>375.6</v>
      </c>
      <c r="BT20" s="3">
        <v>418.8</v>
      </c>
      <c r="BU20" s="3">
        <v>461.8</v>
      </c>
      <c r="BV20" s="3">
        <v>485.4</v>
      </c>
      <c r="BW20" s="3">
        <v>513.1</v>
      </c>
      <c r="BX20" s="3">
        <v>557.6</v>
      </c>
      <c r="BY20" s="3">
        <v>637.1</v>
      </c>
      <c r="BZ20" s="3">
        <v>749.8</v>
      </c>
      <c r="CA20" s="3">
        <v>856.2</v>
      </c>
      <c r="CB20" s="3">
        <v>838.2</v>
      </c>
      <c r="CC20" s="3">
        <v>690.5</v>
      </c>
      <c r="CD20" s="3">
        <v>516</v>
      </c>
      <c r="CE20" s="3">
        <v>390</v>
      </c>
      <c r="CF20" s="3">
        <v>376.6</v>
      </c>
      <c r="CG20" s="3">
        <v>378.8</v>
      </c>
      <c r="CH20" s="3">
        <v>432</v>
      </c>
      <c r="CI20" s="3">
        <v>510</v>
      </c>
      <c r="CJ20" s="3">
        <v>560.20000000000005</v>
      </c>
      <c r="CK20" s="3">
        <v>633.79999999999995</v>
      </c>
      <c r="CL20" s="3">
        <v>698.5</v>
      </c>
      <c r="CM20" s="3">
        <v>755.7</v>
      </c>
      <c r="CN20" s="3">
        <v>786.7</v>
      </c>
    </row>
    <row r="21" spans="1:92" x14ac:dyDescent="0.3">
      <c r="A21" s="3" t="s">
        <v>165</v>
      </c>
      <c r="B21" s="3" t="s">
        <v>215</v>
      </c>
      <c r="C21" s="3">
        <v>1.5</v>
      </c>
      <c r="D21" s="3">
        <v>-0.2</v>
      </c>
      <c r="E21" s="3">
        <v>-1.1000000000000001</v>
      </c>
      <c r="F21" s="3">
        <v>-2.4</v>
      </c>
      <c r="G21" s="3">
        <v>-1.4</v>
      </c>
      <c r="H21" s="3">
        <v>-0.6</v>
      </c>
      <c r="I21" s="3">
        <v>1.1000000000000001</v>
      </c>
      <c r="J21" s="3">
        <v>1.2</v>
      </c>
      <c r="K21" s="3">
        <v>2.6</v>
      </c>
      <c r="L21" s="3">
        <v>-0.6</v>
      </c>
      <c r="M21" s="3">
        <v>0.2</v>
      </c>
      <c r="N21" s="3">
        <v>2.4</v>
      </c>
      <c r="O21" s="3">
        <v>4.3</v>
      </c>
      <c r="P21" s="3">
        <v>1.9</v>
      </c>
      <c r="Q21" s="3">
        <v>-0.7</v>
      </c>
      <c r="R21" s="3">
        <v>-0.9</v>
      </c>
      <c r="S21" s="3">
        <v>-1.5</v>
      </c>
      <c r="T21" s="3">
        <v>6</v>
      </c>
      <c r="U21" s="3">
        <v>-0.6</v>
      </c>
      <c r="V21" s="3">
        <v>5.7</v>
      </c>
      <c r="W21" s="3">
        <v>-2.7</v>
      </c>
      <c r="X21" s="3">
        <v>5.8</v>
      </c>
      <c r="Y21" s="3">
        <v>9.9</v>
      </c>
      <c r="Z21" s="3">
        <v>3.5</v>
      </c>
      <c r="AA21" s="3">
        <v>1.9</v>
      </c>
      <c r="AB21" s="3">
        <v>-1.9</v>
      </c>
      <c r="AC21" s="3">
        <v>5</v>
      </c>
      <c r="AD21" s="3">
        <v>4</v>
      </c>
      <c r="AE21" s="3">
        <v>0.8</v>
      </c>
      <c r="AF21" s="3">
        <v>-0.4</v>
      </c>
      <c r="AG21" s="3">
        <v>3.9</v>
      </c>
      <c r="AH21" s="3">
        <v>3.2</v>
      </c>
      <c r="AI21" s="3">
        <v>3</v>
      </c>
      <c r="AJ21" s="3">
        <v>6.1</v>
      </c>
      <c r="AK21" s="3">
        <v>5.6</v>
      </c>
      <c r="AL21" s="3">
        <v>4.8</v>
      </c>
      <c r="AM21" s="3">
        <v>9.1999999999999993</v>
      </c>
      <c r="AN21" s="3">
        <v>13.6</v>
      </c>
      <c r="AO21" s="3">
        <v>9.9</v>
      </c>
      <c r="AP21" s="3">
        <v>9.1</v>
      </c>
      <c r="AQ21" s="3">
        <v>9.1999999999999993</v>
      </c>
      <c r="AR21" s="3">
        <v>2</v>
      </c>
      <c r="AS21" s="3">
        <v>8.3000000000000007</v>
      </c>
      <c r="AT21" s="3">
        <v>9.1</v>
      </c>
      <c r="AU21" s="3">
        <v>15.9</v>
      </c>
      <c r="AV21" s="3">
        <v>14</v>
      </c>
      <c r="AW21" s="3">
        <v>-6.3</v>
      </c>
      <c r="AX21" s="3">
        <v>17.100000000000001</v>
      </c>
      <c r="AY21" s="3">
        <v>22.3</v>
      </c>
      <c r="AZ21" s="3">
        <v>25.8</v>
      </c>
      <c r="BA21" s="3">
        <v>18</v>
      </c>
      <c r="BB21" s="3">
        <v>-6.3</v>
      </c>
      <c r="BC21" s="3">
        <v>29.8</v>
      </c>
      <c r="BD21" s="3">
        <v>-14.9</v>
      </c>
      <c r="BE21" s="3">
        <v>-5.8</v>
      </c>
      <c r="BF21" s="3">
        <v>65.400000000000006</v>
      </c>
      <c r="BG21" s="3">
        <v>21.8</v>
      </c>
      <c r="BH21" s="3">
        <v>6.6</v>
      </c>
      <c r="BI21" s="3">
        <v>27.1</v>
      </c>
      <c r="BJ21" s="3">
        <v>18.5</v>
      </c>
      <c r="BK21" s="3">
        <v>27.7</v>
      </c>
      <c r="BL21" s="3">
        <v>14.5</v>
      </c>
      <c r="BM21" s="3">
        <v>-0.4</v>
      </c>
      <c r="BN21" s="3">
        <v>16.3</v>
      </c>
      <c r="BO21" s="3">
        <v>20.8</v>
      </c>
      <c r="BP21" s="3">
        <v>63.8</v>
      </c>
      <c r="BQ21" s="3">
        <v>31.2</v>
      </c>
      <c r="BR21" s="3">
        <v>30.8</v>
      </c>
      <c r="BS21" s="3">
        <v>70.900000000000006</v>
      </c>
      <c r="BT21" s="3">
        <v>63.7</v>
      </c>
      <c r="BU21" s="3">
        <v>60.8</v>
      </c>
      <c r="BV21" s="3">
        <v>54.5</v>
      </c>
      <c r="BW21" s="3">
        <v>-38.299999999999997</v>
      </c>
      <c r="BX21" s="3">
        <v>20</v>
      </c>
      <c r="BY21" s="3">
        <v>14.1</v>
      </c>
      <c r="BZ21" s="3">
        <v>64.099999999999994</v>
      </c>
      <c r="CA21" s="3">
        <v>57.5</v>
      </c>
      <c r="CB21" s="3">
        <v>69</v>
      </c>
      <c r="CC21" s="3">
        <v>34</v>
      </c>
      <c r="CD21" s="3">
        <v>-29.2</v>
      </c>
      <c r="CE21" s="3">
        <v>-150.80000000000001</v>
      </c>
      <c r="CF21" s="3">
        <v>53.9</v>
      </c>
      <c r="CG21" s="3">
        <v>46.3</v>
      </c>
      <c r="CH21" s="3">
        <v>71.2</v>
      </c>
      <c r="CI21" s="3">
        <v>104.5</v>
      </c>
      <c r="CJ21" s="3">
        <v>84</v>
      </c>
      <c r="CK21" s="3">
        <v>131.9</v>
      </c>
      <c r="CL21" s="3">
        <v>27.1</v>
      </c>
      <c r="CM21" s="3">
        <v>30.2</v>
      </c>
      <c r="CN21" s="3">
        <v>54.7</v>
      </c>
    </row>
    <row r="22" spans="1:92" x14ac:dyDescent="0.3">
      <c r="A22" s="3" t="s">
        <v>166</v>
      </c>
      <c r="B22" s="4" t="s">
        <v>216</v>
      </c>
      <c r="C22" s="3">
        <v>0.4</v>
      </c>
      <c r="D22" s="3">
        <v>0.3</v>
      </c>
      <c r="E22" s="3">
        <v>0</v>
      </c>
      <c r="F22" s="3">
        <v>0</v>
      </c>
      <c r="G22" s="3">
        <v>0.1</v>
      </c>
      <c r="H22" s="3">
        <v>0.3</v>
      </c>
      <c r="I22" s="3">
        <v>-0.2</v>
      </c>
      <c r="J22" s="3">
        <v>-0.1</v>
      </c>
      <c r="K22" s="3">
        <v>0.1</v>
      </c>
      <c r="L22" s="3">
        <v>1</v>
      </c>
      <c r="M22" s="3">
        <v>0.8</v>
      </c>
      <c r="N22" s="3">
        <v>1.5</v>
      </c>
      <c r="O22" s="3">
        <v>1</v>
      </c>
      <c r="P22" s="3">
        <v>-0.3</v>
      </c>
      <c r="Q22" s="3">
        <v>-2.2000000000000002</v>
      </c>
      <c r="R22" s="3">
        <v>-2</v>
      </c>
      <c r="S22" s="3">
        <v>-0.8</v>
      </c>
      <c r="T22" s="3">
        <v>7.2</v>
      </c>
      <c r="U22" s="3">
        <v>10.8</v>
      </c>
      <c r="V22" s="3">
        <v>5.5</v>
      </c>
      <c r="W22" s="3">
        <v>5.2</v>
      </c>
      <c r="X22" s="3">
        <v>0.7</v>
      </c>
      <c r="Y22" s="3">
        <v>2.5</v>
      </c>
      <c r="Z22" s="3">
        <v>1.2</v>
      </c>
      <c r="AA22" s="3">
        <v>-0.7</v>
      </c>
      <c r="AB22" s="3">
        <v>0.4</v>
      </c>
      <c r="AC22" s="3">
        <v>0.5</v>
      </c>
      <c r="AD22" s="3">
        <v>2.4</v>
      </c>
      <c r="AE22" s="3">
        <v>4.0999999999999996</v>
      </c>
      <c r="AF22" s="3">
        <v>0.5</v>
      </c>
      <c r="AG22" s="3">
        <v>0.4</v>
      </c>
      <c r="AH22" s="3">
        <v>4.2</v>
      </c>
      <c r="AI22" s="3">
        <v>4.9000000000000004</v>
      </c>
      <c r="AJ22" s="3">
        <v>4.0999999999999996</v>
      </c>
      <c r="AK22" s="3">
        <v>4.9000000000000004</v>
      </c>
      <c r="AL22" s="3">
        <v>6.9</v>
      </c>
      <c r="AM22" s="3">
        <v>5.6</v>
      </c>
      <c r="AN22" s="3">
        <v>3.9</v>
      </c>
      <c r="AO22" s="3">
        <v>3.6</v>
      </c>
      <c r="AP22" s="3">
        <v>1.4</v>
      </c>
      <c r="AQ22" s="3">
        <v>1.4</v>
      </c>
      <c r="AR22" s="3">
        <v>3.9</v>
      </c>
      <c r="AS22" s="3">
        <v>0.6</v>
      </c>
      <c r="AT22" s="3">
        <v>-3.4</v>
      </c>
      <c r="AU22" s="3">
        <v>4.0999999999999996</v>
      </c>
      <c r="AV22" s="3">
        <v>-0.8</v>
      </c>
      <c r="AW22" s="3">
        <v>16</v>
      </c>
      <c r="AX22" s="3">
        <v>-1.6</v>
      </c>
      <c r="AY22" s="3">
        <v>-23.1</v>
      </c>
      <c r="AZ22" s="3">
        <v>-25.4</v>
      </c>
      <c r="BA22" s="3">
        <v>-22.5</v>
      </c>
      <c r="BB22" s="3">
        <v>-13.1</v>
      </c>
      <c r="BC22" s="3">
        <v>-12.5</v>
      </c>
      <c r="BD22" s="3">
        <v>-20</v>
      </c>
      <c r="BE22" s="3">
        <v>-51.6</v>
      </c>
      <c r="BF22" s="3">
        <v>-102.7</v>
      </c>
      <c r="BG22" s="3">
        <v>-114</v>
      </c>
      <c r="BH22" s="3">
        <v>-131.9</v>
      </c>
      <c r="BI22" s="3">
        <v>-144.80000000000001</v>
      </c>
      <c r="BJ22" s="3">
        <v>-109.4</v>
      </c>
      <c r="BK22" s="3">
        <v>-86.7</v>
      </c>
      <c r="BL22" s="3">
        <v>-77.900000000000006</v>
      </c>
      <c r="BM22" s="3">
        <v>-28.6</v>
      </c>
      <c r="BN22" s="3">
        <v>-34.700000000000003</v>
      </c>
      <c r="BO22" s="3">
        <v>-65.2</v>
      </c>
      <c r="BP22" s="3">
        <v>-92.5</v>
      </c>
      <c r="BQ22" s="3">
        <v>-89.8</v>
      </c>
      <c r="BR22" s="3">
        <v>-96.4</v>
      </c>
      <c r="BS22" s="3">
        <v>-102</v>
      </c>
      <c r="BT22" s="3">
        <v>-162.69999999999999</v>
      </c>
      <c r="BU22" s="3">
        <v>-255.8</v>
      </c>
      <c r="BV22" s="3">
        <v>-375.1</v>
      </c>
      <c r="BW22" s="3">
        <v>-367.9</v>
      </c>
      <c r="BX22" s="3">
        <v>-425.4</v>
      </c>
      <c r="BY22" s="3">
        <v>-503.1</v>
      </c>
      <c r="BZ22" s="3">
        <v>-619.1</v>
      </c>
      <c r="CA22" s="3">
        <v>-721.2</v>
      </c>
      <c r="CB22" s="3">
        <v>-770.9</v>
      </c>
      <c r="CC22" s="3">
        <v>-718.4</v>
      </c>
      <c r="CD22" s="3">
        <v>-723.1</v>
      </c>
      <c r="CE22" s="3">
        <v>-396.5</v>
      </c>
      <c r="CF22" s="3">
        <v>-513.9</v>
      </c>
      <c r="CG22" s="3">
        <v>-579.5</v>
      </c>
      <c r="CH22" s="3">
        <v>-568.6</v>
      </c>
      <c r="CI22" s="3">
        <v>-490.8</v>
      </c>
      <c r="CJ22" s="3">
        <v>-507.7</v>
      </c>
      <c r="CK22" s="3">
        <v>-519.79999999999995</v>
      </c>
      <c r="CL22" s="3">
        <v>-518.79999999999995</v>
      </c>
      <c r="CM22" s="3">
        <v>-575.29999999999995</v>
      </c>
      <c r="CN22" s="3">
        <v>-638.20000000000005</v>
      </c>
    </row>
    <row r="23" spans="1:92" x14ac:dyDescent="0.3">
      <c r="A23" s="3" t="s">
        <v>167</v>
      </c>
      <c r="B23" s="3" t="s">
        <v>217</v>
      </c>
      <c r="C23" s="3">
        <v>5.9</v>
      </c>
      <c r="D23" s="3">
        <v>4.4000000000000004</v>
      </c>
      <c r="E23" s="3">
        <v>2.9</v>
      </c>
      <c r="F23" s="3">
        <v>2</v>
      </c>
      <c r="G23" s="3">
        <v>2</v>
      </c>
      <c r="H23" s="3">
        <v>2.6</v>
      </c>
      <c r="I23" s="3">
        <v>2.8</v>
      </c>
      <c r="J23" s="3">
        <v>3</v>
      </c>
      <c r="K23" s="3">
        <v>4</v>
      </c>
      <c r="L23" s="3">
        <v>3.8</v>
      </c>
      <c r="M23" s="3">
        <v>4</v>
      </c>
      <c r="N23" s="3">
        <v>4.9000000000000004</v>
      </c>
      <c r="O23" s="3">
        <v>5.5</v>
      </c>
      <c r="P23" s="3">
        <v>4.4000000000000004</v>
      </c>
      <c r="Q23" s="3">
        <v>4</v>
      </c>
      <c r="R23" s="3">
        <v>4.9000000000000004</v>
      </c>
      <c r="S23" s="3">
        <v>6.8</v>
      </c>
      <c r="T23" s="3">
        <v>14.2</v>
      </c>
      <c r="U23" s="3">
        <v>18.7</v>
      </c>
      <c r="V23" s="3">
        <v>15.5</v>
      </c>
      <c r="W23" s="3">
        <v>14.5</v>
      </c>
      <c r="X23" s="3">
        <v>12.4</v>
      </c>
      <c r="Y23" s="3">
        <v>17.100000000000001</v>
      </c>
      <c r="Z23" s="3">
        <v>16.5</v>
      </c>
      <c r="AA23" s="3">
        <v>15.3</v>
      </c>
      <c r="AB23" s="3">
        <v>15.8</v>
      </c>
      <c r="AC23" s="3">
        <v>17.7</v>
      </c>
      <c r="AD23" s="3">
        <v>21.3</v>
      </c>
      <c r="AE23" s="3">
        <v>24</v>
      </c>
      <c r="AF23" s="3">
        <v>20.6</v>
      </c>
      <c r="AG23" s="3">
        <v>22.7</v>
      </c>
      <c r="AH23" s="3">
        <v>27</v>
      </c>
      <c r="AI23" s="3">
        <v>27.6</v>
      </c>
      <c r="AJ23" s="3">
        <v>29.1</v>
      </c>
      <c r="AK23" s="3">
        <v>31.1</v>
      </c>
      <c r="AL23" s="3">
        <v>35</v>
      </c>
      <c r="AM23" s="3">
        <v>37.1</v>
      </c>
      <c r="AN23" s="3">
        <v>40.9</v>
      </c>
      <c r="AO23" s="3">
        <v>43.5</v>
      </c>
      <c r="AP23" s="3">
        <v>47.9</v>
      </c>
      <c r="AQ23" s="3">
        <v>51.9</v>
      </c>
      <c r="AR23" s="3">
        <v>59.7</v>
      </c>
      <c r="AS23" s="3">
        <v>63</v>
      </c>
      <c r="AT23" s="3">
        <v>70.8</v>
      </c>
      <c r="AU23" s="3">
        <v>95.3</v>
      </c>
      <c r="AV23" s="3">
        <v>126.7</v>
      </c>
      <c r="AW23" s="3">
        <v>138.69999999999999</v>
      </c>
      <c r="AX23" s="3">
        <v>149.5</v>
      </c>
      <c r="AY23" s="3">
        <v>159.30000000000001</v>
      </c>
      <c r="AZ23" s="3">
        <v>186.9</v>
      </c>
      <c r="BA23" s="3">
        <v>230.1</v>
      </c>
      <c r="BB23" s="3">
        <v>280.8</v>
      </c>
      <c r="BC23" s="3">
        <v>305.2</v>
      </c>
      <c r="BD23" s="3">
        <v>283.2</v>
      </c>
      <c r="BE23" s="3">
        <v>277</v>
      </c>
      <c r="BF23" s="3">
        <v>302.39999999999998</v>
      </c>
      <c r="BG23" s="3">
        <v>303.2</v>
      </c>
      <c r="BH23" s="3">
        <v>321</v>
      </c>
      <c r="BI23" s="3">
        <v>363.9</v>
      </c>
      <c r="BJ23" s="3">
        <v>444.6</v>
      </c>
      <c r="BK23" s="3">
        <v>504.3</v>
      </c>
      <c r="BL23" s="3">
        <v>551.9</v>
      </c>
      <c r="BM23" s="3">
        <v>594.9</v>
      </c>
      <c r="BN23" s="3">
        <v>633.1</v>
      </c>
      <c r="BO23" s="3">
        <v>654.79999999999995</v>
      </c>
      <c r="BP23" s="3">
        <v>720.9</v>
      </c>
      <c r="BQ23" s="3">
        <v>812.8</v>
      </c>
      <c r="BR23" s="3">
        <v>867.6</v>
      </c>
      <c r="BS23" s="3">
        <v>953.8</v>
      </c>
      <c r="BT23" s="3">
        <v>953</v>
      </c>
      <c r="BU23" s="3">
        <v>992.8</v>
      </c>
      <c r="BV23" s="3">
        <v>1096.3</v>
      </c>
      <c r="BW23" s="3">
        <v>1024.5999999999999</v>
      </c>
      <c r="BX23" s="3">
        <v>998.7</v>
      </c>
      <c r="BY23" s="3">
        <v>1036.2</v>
      </c>
      <c r="BZ23" s="3">
        <v>1177.5999999999999</v>
      </c>
      <c r="CA23" s="3">
        <v>1305.2</v>
      </c>
      <c r="CB23" s="3">
        <v>1472.6</v>
      </c>
      <c r="CC23" s="3">
        <v>1660.9</v>
      </c>
      <c r="CD23" s="3">
        <v>1837.1</v>
      </c>
      <c r="CE23" s="3">
        <v>1582</v>
      </c>
      <c r="CF23" s="3">
        <v>1846.3</v>
      </c>
      <c r="CG23" s="3">
        <v>2103</v>
      </c>
      <c r="CH23" s="3">
        <v>2191.3000000000002</v>
      </c>
      <c r="CI23" s="3">
        <v>2273.4</v>
      </c>
      <c r="CJ23" s="3">
        <v>2371.6999999999998</v>
      </c>
      <c r="CK23" s="3">
        <v>2266.8000000000002</v>
      </c>
      <c r="CL23" s="3">
        <v>2220.6</v>
      </c>
      <c r="CM23" s="3">
        <v>2356.6999999999998</v>
      </c>
      <c r="CN23" s="3">
        <v>2510.3000000000002</v>
      </c>
    </row>
    <row r="24" spans="1:92" x14ac:dyDescent="0.3">
      <c r="A24" s="3" t="s">
        <v>168</v>
      </c>
      <c r="B24" s="3" t="s">
        <v>218</v>
      </c>
      <c r="C24" s="3">
        <v>5.3</v>
      </c>
      <c r="D24" s="3">
        <v>3.9</v>
      </c>
      <c r="E24" s="3">
        <v>2.5</v>
      </c>
      <c r="F24" s="3">
        <v>1.7</v>
      </c>
      <c r="G24" s="3">
        <v>1.7</v>
      </c>
      <c r="H24" s="3">
        <v>2.2000000000000002</v>
      </c>
      <c r="I24" s="3">
        <v>2.4</v>
      </c>
      <c r="J24" s="3">
        <v>2.6</v>
      </c>
      <c r="K24" s="3">
        <v>3.5</v>
      </c>
      <c r="L24" s="3">
        <v>3.2</v>
      </c>
      <c r="M24" s="3">
        <v>3.3</v>
      </c>
      <c r="N24" s="3">
        <v>4.0999999999999996</v>
      </c>
      <c r="O24" s="3">
        <v>4.5</v>
      </c>
      <c r="P24" s="3">
        <v>3.4</v>
      </c>
      <c r="Q24" s="3">
        <v>2.9</v>
      </c>
      <c r="R24" s="3">
        <v>3.6</v>
      </c>
      <c r="S24" s="3">
        <v>5.4</v>
      </c>
      <c r="T24" s="3">
        <v>11.8</v>
      </c>
      <c r="U24" s="3">
        <v>16.100000000000001</v>
      </c>
      <c r="V24" s="3">
        <v>13.3</v>
      </c>
      <c r="W24" s="3">
        <v>12.2</v>
      </c>
      <c r="X24" s="3">
        <v>10.199999999999999</v>
      </c>
      <c r="Y24" s="3">
        <v>14.2</v>
      </c>
      <c r="Z24" s="3">
        <v>13.4</v>
      </c>
      <c r="AA24" s="3">
        <v>12.4</v>
      </c>
      <c r="AB24" s="3">
        <v>12.9</v>
      </c>
      <c r="AC24" s="3">
        <v>14.4</v>
      </c>
      <c r="AD24" s="3">
        <v>17.600000000000001</v>
      </c>
      <c r="AE24" s="3">
        <v>19.600000000000001</v>
      </c>
      <c r="AF24" s="3">
        <v>16.399999999999999</v>
      </c>
      <c r="AG24" s="3">
        <v>16.5</v>
      </c>
      <c r="AH24" s="3">
        <v>20.5</v>
      </c>
      <c r="AI24" s="3">
        <v>20.9</v>
      </c>
      <c r="AJ24" s="3">
        <v>21.7</v>
      </c>
      <c r="AK24" s="3">
        <v>23.3</v>
      </c>
      <c r="AL24" s="3">
        <v>26.8</v>
      </c>
      <c r="AM24" s="3">
        <v>28</v>
      </c>
      <c r="AN24" s="3">
        <v>31.1</v>
      </c>
      <c r="AO24" s="3">
        <v>32.5</v>
      </c>
      <c r="AP24" s="3">
        <v>35.700000000000003</v>
      </c>
      <c r="AQ24" s="3">
        <v>38.700000000000003</v>
      </c>
      <c r="AR24" s="3">
        <v>45</v>
      </c>
      <c r="AS24" s="3">
        <v>46.2</v>
      </c>
      <c r="AT24" s="3">
        <v>52.6</v>
      </c>
      <c r="AU24" s="3">
        <v>75.8</v>
      </c>
      <c r="AV24" s="3">
        <v>103.5</v>
      </c>
      <c r="AW24" s="3">
        <v>112.5</v>
      </c>
      <c r="AX24" s="3">
        <v>121.5</v>
      </c>
      <c r="AY24" s="3">
        <v>128.4</v>
      </c>
      <c r="AZ24" s="3">
        <v>149.9</v>
      </c>
      <c r="BA24" s="3">
        <v>187.3</v>
      </c>
      <c r="BB24" s="3">
        <v>230.4</v>
      </c>
      <c r="BC24" s="3">
        <v>245.2</v>
      </c>
      <c r="BD24" s="3">
        <v>222.6</v>
      </c>
      <c r="BE24" s="3">
        <v>214</v>
      </c>
      <c r="BF24" s="3">
        <v>231.3</v>
      </c>
      <c r="BG24" s="3">
        <v>227.5</v>
      </c>
      <c r="BH24" s="3">
        <v>231.4</v>
      </c>
      <c r="BI24" s="3">
        <v>265.60000000000002</v>
      </c>
      <c r="BJ24" s="3">
        <v>332.1</v>
      </c>
      <c r="BK24" s="3">
        <v>374.8</v>
      </c>
      <c r="BL24" s="3">
        <v>403.3</v>
      </c>
      <c r="BM24" s="3">
        <v>430.1</v>
      </c>
      <c r="BN24" s="3">
        <v>455.3</v>
      </c>
      <c r="BO24" s="3">
        <v>467.7</v>
      </c>
      <c r="BP24" s="3">
        <v>518.4</v>
      </c>
      <c r="BQ24" s="3">
        <v>592.4</v>
      </c>
      <c r="BR24" s="3">
        <v>628.79999999999995</v>
      </c>
      <c r="BS24" s="3">
        <v>699.9</v>
      </c>
      <c r="BT24" s="3">
        <v>692.6</v>
      </c>
      <c r="BU24" s="3">
        <v>711.7</v>
      </c>
      <c r="BV24" s="3">
        <v>795.9</v>
      </c>
      <c r="BW24" s="3">
        <v>741.2</v>
      </c>
      <c r="BX24" s="3">
        <v>709</v>
      </c>
      <c r="BY24" s="3">
        <v>737.1</v>
      </c>
      <c r="BZ24" s="3">
        <v>830</v>
      </c>
      <c r="CA24" s="3">
        <v>921.9</v>
      </c>
      <c r="CB24" s="3">
        <v>1044.9000000000001</v>
      </c>
      <c r="CC24" s="3">
        <v>1161.3</v>
      </c>
      <c r="CD24" s="3">
        <v>1292.5</v>
      </c>
      <c r="CE24" s="3">
        <v>1058.4000000000001</v>
      </c>
      <c r="CF24" s="3">
        <v>1272.4000000000001</v>
      </c>
      <c r="CG24" s="3">
        <v>1462.3</v>
      </c>
      <c r="CH24" s="3">
        <v>1521.6</v>
      </c>
      <c r="CI24" s="3">
        <v>1559.2</v>
      </c>
      <c r="CJ24" s="3">
        <v>1615</v>
      </c>
      <c r="CK24" s="3">
        <v>1494.6</v>
      </c>
      <c r="CL24" s="3">
        <v>1444</v>
      </c>
      <c r="CM24" s="3">
        <v>1538.4</v>
      </c>
      <c r="CN24" s="3">
        <v>1661.3</v>
      </c>
    </row>
    <row r="25" spans="1:92" x14ac:dyDescent="0.3">
      <c r="A25" s="3" t="s">
        <v>169</v>
      </c>
      <c r="B25" s="3" t="s">
        <v>219</v>
      </c>
      <c r="C25" s="3">
        <v>0.6</v>
      </c>
      <c r="D25" s="3">
        <v>0.5</v>
      </c>
      <c r="E25" s="3">
        <v>0.4</v>
      </c>
      <c r="F25" s="3">
        <v>0.3</v>
      </c>
      <c r="G25" s="3">
        <v>0.3</v>
      </c>
      <c r="H25" s="3">
        <v>0.3</v>
      </c>
      <c r="I25" s="3">
        <v>0.4</v>
      </c>
      <c r="J25" s="3">
        <v>0.4</v>
      </c>
      <c r="K25" s="3">
        <v>0.6</v>
      </c>
      <c r="L25" s="3">
        <v>0.6</v>
      </c>
      <c r="M25" s="3">
        <v>0.6</v>
      </c>
      <c r="N25" s="3">
        <v>0.8</v>
      </c>
      <c r="O25" s="3">
        <v>0.9</v>
      </c>
      <c r="P25" s="3">
        <v>1</v>
      </c>
      <c r="Q25" s="3">
        <v>1.1000000000000001</v>
      </c>
      <c r="R25" s="3">
        <v>1.3</v>
      </c>
      <c r="S25" s="3">
        <v>1.4</v>
      </c>
      <c r="T25" s="3">
        <v>2.4</v>
      </c>
      <c r="U25" s="3">
        <v>2.6</v>
      </c>
      <c r="V25" s="3">
        <v>2.2999999999999998</v>
      </c>
      <c r="W25" s="3">
        <v>2.2999999999999998</v>
      </c>
      <c r="X25" s="3">
        <v>2.1</v>
      </c>
      <c r="Y25" s="3">
        <v>2.9</v>
      </c>
      <c r="Z25" s="3">
        <v>3</v>
      </c>
      <c r="AA25" s="3">
        <v>2.9</v>
      </c>
      <c r="AB25" s="3">
        <v>2.9</v>
      </c>
      <c r="AC25" s="3">
        <v>3.3</v>
      </c>
      <c r="AD25" s="3">
        <v>3.7</v>
      </c>
      <c r="AE25" s="3">
        <v>4.5</v>
      </c>
      <c r="AF25" s="3">
        <v>4.0999999999999996</v>
      </c>
      <c r="AG25" s="3">
        <v>6.3</v>
      </c>
      <c r="AH25" s="3">
        <v>6.6</v>
      </c>
      <c r="AI25" s="3">
        <v>6.7</v>
      </c>
      <c r="AJ25" s="3">
        <v>7.4</v>
      </c>
      <c r="AK25" s="3">
        <v>7.7</v>
      </c>
      <c r="AL25" s="3">
        <v>8.3000000000000007</v>
      </c>
      <c r="AM25" s="3">
        <v>9.1999999999999993</v>
      </c>
      <c r="AN25" s="3">
        <v>9.8000000000000007</v>
      </c>
      <c r="AO25" s="3">
        <v>10.9</v>
      </c>
      <c r="AP25" s="3">
        <v>12.2</v>
      </c>
      <c r="AQ25" s="3">
        <v>13.2</v>
      </c>
      <c r="AR25" s="3">
        <v>14.7</v>
      </c>
      <c r="AS25" s="3">
        <v>16.8</v>
      </c>
      <c r="AT25" s="3">
        <v>18.3</v>
      </c>
      <c r="AU25" s="3">
        <v>19.5</v>
      </c>
      <c r="AV25" s="3">
        <v>23.2</v>
      </c>
      <c r="AW25" s="3">
        <v>26.2</v>
      </c>
      <c r="AX25" s="3">
        <v>28</v>
      </c>
      <c r="AY25" s="3">
        <v>30.9</v>
      </c>
      <c r="AZ25" s="3">
        <v>37</v>
      </c>
      <c r="BA25" s="3">
        <v>42.9</v>
      </c>
      <c r="BB25" s="3">
        <v>50.3</v>
      </c>
      <c r="BC25" s="3">
        <v>60</v>
      </c>
      <c r="BD25" s="3">
        <v>60.7</v>
      </c>
      <c r="BE25" s="3">
        <v>62.9</v>
      </c>
      <c r="BF25" s="3">
        <v>71.099999999999994</v>
      </c>
      <c r="BG25" s="3">
        <v>75.7</v>
      </c>
      <c r="BH25" s="3">
        <v>89.6</v>
      </c>
      <c r="BI25" s="3">
        <v>98.4</v>
      </c>
      <c r="BJ25" s="3">
        <v>112.5</v>
      </c>
      <c r="BK25" s="3">
        <v>129.5</v>
      </c>
      <c r="BL25" s="3">
        <v>148.6</v>
      </c>
      <c r="BM25" s="3">
        <v>164.8</v>
      </c>
      <c r="BN25" s="3">
        <v>177.7</v>
      </c>
      <c r="BO25" s="3">
        <v>187.1</v>
      </c>
      <c r="BP25" s="3">
        <v>202.6</v>
      </c>
      <c r="BQ25" s="3">
        <v>220.4</v>
      </c>
      <c r="BR25" s="3">
        <v>238.8</v>
      </c>
      <c r="BS25" s="3">
        <v>253.9</v>
      </c>
      <c r="BT25" s="3">
        <v>260.39999999999998</v>
      </c>
      <c r="BU25" s="3">
        <v>281.10000000000002</v>
      </c>
      <c r="BV25" s="3">
        <v>300.3</v>
      </c>
      <c r="BW25" s="3">
        <v>283.39999999999998</v>
      </c>
      <c r="BX25" s="3">
        <v>289.7</v>
      </c>
      <c r="BY25" s="3">
        <v>299.10000000000002</v>
      </c>
      <c r="BZ25" s="3">
        <v>347.7</v>
      </c>
      <c r="CA25" s="3">
        <v>383.3</v>
      </c>
      <c r="CB25" s="3">
        <v>427.7</v>
      </c>
      <c r="CC25" s="3">
        <v>499.6</v>
      </c>
      <c r="CD25" s="3">
        <v>544.5</v>
      </c>
      <c r="CE25" s="3">
        <v>523.6</v>
      </c>
      <c r="CF25" s="3">
        <v>573.79999999999995</v>
      </c>
      <c r="CG25" s="3">
        <v>640.70000000000005</v>
      </c>
      <c r="CH25" s="3">
        <v>669.7</v>
      </c>
      <c r="CI25" s="3">
        <v>714.2</v>
      </c>
      <c r="CJ25" s="3">
        <v>756.7</v>
      </c>
      <c r="CK25" s="3">
        <v>772.2</v>
      </c>
      <c r="CL25" s="3">
        <v>776.6</v>
      </c>
      <c r="CM25" s="3">
        <v>818.4</v>
      </c>
      <c r="CN25" s="3">
        <v>848.9</v>
      </c>
    </row>
    <row r="26" spans="1:92" x14ac:dyDescent="0.3">
      <c r="A26" s="3" t="s">
        <v>170</v>
      </c>
      <c r="B26" s="3" t="s">
        <v>220</v>
      </c>
      <c r="C26" s="3">
        <v>5.6</v>
      </c>
      <c r="D26" s="3">
        <v>4.0999999999999996</v>
      </c>
      <c r="E26" s="3">
        <v>2.9</v>
      </c>
      <c r="F26" s="3">
        <v>1.9</v>
      </c>
      <c r="G26" s="3">
        <v>1.9</v>
      </c>
      <c r="H26" s="3">
        <v>2.2000000000000002</v>
      </c>
      <c r="I26" s="3">
        <v>3</v>
      </c>
      <c r="J26" s="3">
        <v>3.2</v>
      </c>
      <c r="K26" s="3">
        <v>4</v>
      </c>
      <c r="L26" s="3">
        <v>2.8</v>
      </c>
      <c r="M26" s="3">
        <v>3.1</v>
      </c>
      <c r="N26" s="3">
        <v>3.4</v>
      </c>
      <c r="O26" s="3">
        <v>4.4000000000000004</v>
      </c>
      <c r="P26" s="3">
        <v>4.5999999999999996</v>
      </c>
      <c r="Q26" s="3">
        <v>6.3</v>
      </c>
      <c r="R26" s="3">
        <v>6.9</v>
      </c>
      <c r="S26" s="3">
        <v>7.5</v>
      </c>
      <c r="T26" s="3">
        <v>7</v>
      </c>
      <c r="U26" s="3">
        <v>7.9</v>
      </c>
      <c r="V26" s="3">
        <v>10.1</v>
      </c>
      <c r="W26" s="3">
        <v>9.1999999999999993</v>
      </c>
      <c r="X26" s="3">
        <v>11.6</v>
      </c>
      <c r="Y26" s="3">
        <v>14.6</v>
      </c>
      <c r="Z26" s="3">
        <v>15.3</v>
      </c>
      <c r="AA26" s="3">
        <v>16</v>
      </c>
      <c r="AB26" s="3">
        <v>15.4</v>
      </c>
      <c r="AC26" s="3">
        <v>17.2</v>
      </c>
      <c r="AD26" s="3">
        <v>18.899999999999999</v>
      </c>
      <c r="AE26" s="3">
        <v>19.899999999999999</v>
      </c>
      <c r="AF26" s="3">
        <v>20</v>
      </c>
      <c r="AG26" s="3">
        <v>22.3</v>
      </c>
      <c r="AH26" s="3">
        <v>22.8</v>
      </c>
      <c r="AI26" s="3">
        <v>22.7</v>
      </c>
      <c r="AJ26" s="3">
        <v>25</v>
      </c>
      <c r="AK26" s="3">
        <v>26.1</v>
      </c>
      <c r="AL26" s="3">
        <v>28.1</v>
      </c>
      <c r="AM26" s="3">
        <v>31.5</v>
      </c>
      <c r="AN26" s="3">
        <v>37.1</v>
      </c>
      <c r="AO26" s="3">
        <v>39.9</v>
      </c>
      <c r="AP26" s="3">
        <v>46.6</v>
      </c>
      <c r="AQ26" s="3">
        <v>50.5</v>
      </c>
      <c r="AR26" s="3">
        <v>55.8</v>
      </c>
      <c r="AS26" s="3">
        <v>62.3</v>
      </c>
      <c r="AT26" s="3">
        <v>74.2</v>
      </c>
      <c r="AU26" s="3">
        <v>91.2</v>
      </c>
      <c r="AV26" s="3">
        <v>127.5</v>
      </c>
      <c r="AW26" s="3">
        <v>122.7</v>
      </c>
      <c r="AX26" s="3">
        <v>151.1</v>
      </c>
      <c r="AY26" s="3">
        <v>182.4</v>
      </c>
      <c r="AZ26" s="3">
        <v>212.3</v>
      </c>
      <c r="BA26" s="3">
        <v>252.7</v>
      </c>
      <c r="BB26" s="3">
        <v>293.8</v>
      </c>
      <c r="BC26" s="3">
        <v>317.8</v>
      </c>
      <c r="BD26" s="3">
        <v>303.2</v>
      </c>
      <c r="BE26" s="3">
        <v>328.6</v>
      </c>
      <c r="BF26" s="3">
        <v>405.1</v>
      </c>
      <c r="BG26" s="3">
        <v>417.2</v>
      </c>
      <c r="BH26" s="3">
        <v>452.9</v>
      </c>
      <c r="BI26" s="3">
        <v>508.7</v>
      </c>
      <c r="BJ26" s="3">
        <v>554</v>
      </c>
      <c r="BK26" s="3">
        <v>591</v>
      </c>
      <c r="BL26" s="3">
        <v>629.70000000000005</v>
      </c>
      <c r="BM26" s="3">
        <v>623.5</v>
      </c>
      <c r="BN26" s="3">
        <v>667.8</v>
      </c>
      <c r="BO26" s="3">
        <v>720</v>
      </c>
      <c r="BP26" s="3">
        <v>813.4</v>
      </c>
      <c r="BQ26" s="3">
        <v>902.6</v>
      </c>
      <c r="BR26" s="3">
        <v>964</v>
      </c>
      <c r="BS26" s="3">
        <v>1055.8</v>
      </c>
      <c r="BT26" s="3">
        <v>1115.7</v>
      </c>
      <c r="BU26" s="3">
        <v>1248.5999999999999</v>
      </c>
      <c r="BV26" s="3">
        <v>1471.3</v>
      </c>
      <c r="BW26" s="3">
        <v>1392.6</v>
      </c>
      <c r="BX26" s="3">
        <v>1424.1</v>
      </c>
      <c r="BY26" s="3">
        <v>1539.3</v>
      </c>
      <c r="BZ26" s="3">
        <v>1796.7</v>
      </c>
      <c r="CA26" s="3">
        <v>2026.4</v>
      </c>
      <c r="CB26" s="3">
        <v>2243.5</v>
      </c>
      <c r="CC26" s="3">
        <v>2379.3000000000002</v>
      </c>
      <c r="CD26" s="3">
        <v>2560.1</v>
      </c>
      <c r="CE26" s="3">
        <v>1978.4</v>
      </c>
      <c r="CF26" s="3">
        <v>2360.1999999999998</v>
      </c>
      <c r="CG26" s="3">
        <v>2682.5</v>
      </c>
      <c r="CH26" s="3">
        <v>2759.9</v>
      </c>
      <c r="CI26" s="3">
        <v>2764.2</v>
      </c>
      <c r="CJ26" s="3">
        <v>2879.4</v>
      </c>
      <c r="CK26" s="3">
        <v>2786.6</v>
      </c>
      <c r="CL26" s="3">
        <v>2739.4</v>
      </c>
      <c r="CM26" s="3">
        <v>2932.1</v>
      </c>
      <c r="CN26" s="3">
        <v>3148.5</v>
      </c>
    </row>
    <row r="27" spans="1:92" x14ac:dyDescent="0.3">
      <c r="A27" s="3" t="s">
        <v>171</v>
      </c>
      <c r="B27" s="3" t="s">
        <v>218</v>
      </c>
      <c r="C27" s="3">
        <v>4.5</v>
      </c>
      <c r="D27" s="3">
        <v>3.1</v>
      </c>
      <c r="E27" s="3">
        <v>2.1</v>
      </c>
      <c r="F27" s="3">
        <v>1.3</v>
      </c>
      <c r="G27" s="3">
        <v>1.5</v>
      </c>
      <c r="H27" s="3">
        <v>1.8</v>
      </c>
      <c r="I27" s="3">
        <v>2.5</v>
      </c>
      <c r="J27" s="3">
        <v>2.5</v>
      </c>
      <c r="K27" s="3">
        <v>3.2</v>
      </c>
      <c r="L27" s="3">
        <v>2.2000000000000002</v>
      </c>
      <c r="M27" s="3">
        <v>2.4</v>
      </c>
      <c r="N27" s="3">
        <v>2.7</v>
      </c>
      <c r="O27" s="3">
        <v>3.4</v>
      </c>
      <c r="P27" s="3">
        <v>2.7</v>
      </c>
      <c r="Q27" s="3">
        <v>3.4</v>
      </c>
      <c r="R27" s="3">
        <v>3.8</v>
      </c>
      <c r="S27" s="3">
        <v>3.9</v>
      </c>
      <c r="T27" s="3">
        <v>5.0999999999999996</v>
      </c>
      <c r="U27" s="3">
        <v>6</v>
      </c>
      <c r="V27" s="3">
        <v>7.6</v>
      </c>
      <c r="W27" s="3">
        <v>6.9</v>
      </c>
      <c r="X27" s="3">
        <v>9.1</v>
      </c>
      <c r="Y27" s="3">
        <v>11.2</v>
      </c>
      <c r="Z27" s="3">
        <v>10.8</v>
      </c>
      <c r="AA27" s="3">
        <v>11</v>
      </c>
      <c r="AB27" s="3">
        <v>10.4</v>
      </c>
      <c r="AC27" s="3">
        <v>11.5</v>
      </c>
      <c r="AD27" s="3">
        <v>12.8</v>
      </c>
      <c r="AE27" s="3">
        <v>13.3</v>
      </c>
      <c r="AF27" s="3">
        <v>13</v>
      </c>
      <c r="AG27" s="3">
        <v>15.3</v>
      </c>
      <c r="AH27" s="3">
        <v>15.2</v>
      </c>
      <c r="AI27" s="3">
        <v>15.1</v>
      </c>
      <c r="AJ27" s="3">
        <v>16.899999999999999</v>
      </c>
      <c r="AK27" s="3">
        <v>17.7</v>
      </c>
      <c r="AL27" s="3">
        <v>19.399999999999999</v>
      </c>
      <c r="AM27" s="3">
        <v>22.2</v>
      </c>
      <c r="AN27" s="3">
        <v>26.3</v>
      </c>
      <c r="AO27" s="3">
        <v>27.8</v>
      </c>
      <c r="AP27" s="3">
        <v>33.9</v>
      </c>
      <c r="AQ27" s="3">
        <v>36.799999999999997</v>
      </c>
      <c r="AR27" s="3">
        <v>40.9</v>
      </c>
      <c r="AS27" s="3">
        <v>46.6</v>
      </c>
      <c r="AT27" s="3">
        <v>56.9</v>
      </c>
      <c r="AU27" s="3">
        <v>71.8</v>
      </c>
      <c r="AV27" s="3">
        <v>104.5</v>
      </c>
      <c r="AW27" s="3">
        <v>99</v>
      </c>
      <c r="AX27" s="3">
        <v>124.6</v>
      </c>
      <c r="AY27" s="3">
        <v>152.6</v>
      </c>
      <c r="AZ27" s="3">
        <v>177.4</v>
      </c>
      <c r="BA27" s="3">
        <v>212.8</v>
      </c>
      <c r="BB27" s="3">
        <v>248.6</v>
      </c>
      <c r="BC27" s="3">
        <v>267.8</v>
      </c>
      <c r="BD27" s="3">
        <v>250.5</v>
      </c>
      <c r="BE27" s="3">
        <v>272.7</v>
      </c>
      <c r="BF27" s="3">
        <v>336.3</v>
      </c>
      <c r="BG27" s="3">
        <v>343.3</v>
      </c>
      <c r="BH27" s="3">
        <v>370</v>
      </c>
      <c r="BI27" s="3">
        <v>414.8</v>
      </c>
      <c r="BJ27" s="3">
        <v>452.1</v>
      </c>
      <c r="BK27" s="3">
        <v>484.8</v>
      </c>
      <c r="BL27" s="3">
        <v>508.1</v>
      </c>
      <c r="BM27" s="3">
        <v>500.7</v>
      </c>
      <c r="BN27" s="3">
        <v>544.9</v>
      </c>
      <c r="BO27" s="3">
        <v>592.79999999999995</v>
      </c>
      <c r="BP27" s="3">
        <v>676.8</v>
      </c>
      <c r="BQ27" s="3">
        <v>757.4</v>
      </c>
      <c r="BR27" s="3">
        <v>807.4</v>
      </c>
      <c r="BS27" s="3">
        <v>885.7</v>
      </c>
      <c r="BT27" s="3">
        <v>930.8</v>
      </c>
      <c r="BU27" s="3">
        <v>1051.2</v>
      </c>
      <c r="BV27" s="3">
        <v>1250.0999999999999</v>
      </c>
      <c r="BW27" s="3">
        <v>1173.8</v>
      </c>
      <c r="BX27" s="3">
        <v>1194.4000000000001</v>
      </c>
      <c r="BY27" s="3">
        <v>1291.3</v>
      </c>
      <c r="BZ27" s="3">
        <v>1507.3</v>
      </c>
      <c r="CA27" s="3">
        <v>1715.5</v>
      </c>
      <c r="CB27" s="3">
        <v>1895.7</v>
      </c>
      <c r="CC27" s="3">
        <v>1999.7</v>
      </c>
      <c r="CD27" s="3">
        <v>2144.3000000000002</v>
      </c>
      <c r="CE27" s="3">
        <v>1585.4</v>
      </c>
      <c r="CF27" s="3">
        <v>1944.8</v>
      </c>
      <c r="CG27" s="3">
        <v>2240.5</v>
      </c>
      <c r="CH27" s="3">
        <v>2301.4</v>
      </c>
      <c r="CI27" s="3">
        <v>2296.4</v>
      </c>
      <c r="CJ27" s="3">
        <v>2391.6</v>
      </c>
      <c r="CK27" s="3">
        <v>2288.1</v>
      </c>
      <c r="CL27" s="3">
        <v>2221.1</v>
      </c>
      <c r="CM27" s="3">
        <v>2379.8000000000002</v>
      </c>
      <c r="CN27" s="3">
        <v>2570.6</v>
      </c>
    </row>
    <row r="28" spans="1:92" x14ac:dyDescent="0.3">
      <c r="A28" s="3" t="s">
        <v>172</v>
      </c>
      <c r="B28" s="3" t="s">
        <v>219</v>
      </c>
      <c r="C28" s="3">
        <v>1.1000000000000001</v>
      </c>
      <c r="D28" s="3">
        <v>1</v>
      </c>
      <c r="E28" s="3">
        <v>0.8</v>
      </c>
      <c r="F28" s="3">
        <v>0.6</v>
      </c>
      <c r="G28" s="3">
        <v>0.4</v>
      </c>
      <c r="H28" s="3">
        <v>0.5</v>
      </c>
      <c r="I28" s="3">
        <v>0.5</v>
      </c>
      <c r="J28" s="3">
        <v>0.6</v>
      </c>
      <c r="K28" s="3">
        <v>0.8</v>
      </c>
      <c r="L28" s="3">
        <v>0.7</v>
      </c>
      <c r="M28" s="3">
        <v>0.7</v>
      </c>
      <c r="N28" s="3">
        <v>0.7</v>
      </c>
      <c r="O28" s="3">
        <v>1</v>
      </c>
      <c r="P28" s="3">
        <v>1.9</v>
      </c>
      <c r="Q28" s="3">
        <v>2.8</v>
      </c>
      <c r="R28" s="3">
        <v>3.1</v>
      </c>
      <c r="S28" s="3">
        <v>3.7</v>
      </c>
      <c r="T28" s="3">
        <v>1.9</v>
      </c>
      <c r="U28" s="3">
        <v>2</v>
      </c>
      <c r="V28" s="3">
        <v>2.5</v>
      </c>
      <c r="W28" s="3">
        <v>2.4</v>
      </c>
      <c r="X28" s="3">
        <v>2.5</v>
      </c>
      <c r="Y28" s="3">
        <v>3.4</v>
      </c>
      <c r="Z28" s="3">
        <v>4.5</v>
      </c>
      <c r="AA28" s="3">
        <v>5</v>
      </c>
      <c r="AB28" s="3">
        <v>5.0999999999999996</v>
      </c>
      <c r="AC28" s="3">
        <v>5.7</v>
      </c>
      <c r="AD28" s="3">
        <v>6.1</v>
      </c>
      <c r="AE28" s="3">
        <v>6.7</v>
      </c>
      <c r="AF28" s="3">
        <v>7.1</v>
      </c>
      <c r="AG28" s="3">
        <v>7</v>
      </c>
      <c r="AH28" s="3">
        <v>7.6</v>
      </c>
      <c r="AI28" s="3">
        <v>7.6</v>
      </c>
      <c r="AJ28" s="3">
        <v>8.1</v>
      </c>
      <c r="AK28" s="3">
        <v>8.4</v>
      </c>
      <c r="AL28" s="3">
        <v>8.6999999999999993</v>
      </c>
      <c r="AM28" s="3">
        <v>9.3000000000000007</v>
      </c>
      <c r="AN28" s="3">
        <v>10.7</v>
      </c>
      <c r="AO28" s="3">
        <v>12.2</v>
      </c>
      <c r="AP28" s="3">
        <v>12.6</v>
      </c>
      <c r="AQ28" s="3">
        <v>13.7</v>
      </c>
      <c r="AR28" s="3">
        <v>14.9</v>
      </c>
      <c r="AS28" s="3">
        <v>15.8</v>
      </c>
      <c r="AT28" s="3">
        <v>17.3</v>
      </c>
      <c r="AU28" s="3">
        <v>19.3</v>
      </c>
      <c r="AV28" s="3">
        <v>22.9</v>
      </c>
      <c r="AW28" s="3">
        <v>23.7</v>
      </c>
      <c r="AX28" s="3">
        <v>26.5</v>
      </c>
      <c r="AY28" s="3">
        <v>29.8</v>
      </c>
      <c r="AZ28" s="3">
        <v>34.799999999999997</v>
      </c>
      <c r="BA28" s="3">
        <v>39.9</v>
      </c>
      <c r="BB28" s="3">
        <v>45.3</v>
      </c>
      <c r="BC28" s="3">
        <v>49.9</v>
      </c>
      <c r="BD28" s="3">
        <v>52.6</v>
      </c>
      <c r="BE28" s="3">
        <v>56</v>
      </c>
      <c r="BF28" s="3">
        <v>68.8</v>
      </c>
      <c r="BG28" s="3">
        <v>73.900000000000006</v>
      </c>
      <c r="BH28" s="3">
        <v>82.9</v>
      </c>
      <c r="BI28" s="3">
        <v>93.9</v>
      </c>
      <c r="BJ28" s="3">
        <v>101.9</v>
      </c>
      <c r="BK28" s="3">
        <v>106.2</v>
      </c>
      <c r="BL28" s="3">
        <v>121.7</v>
      </c>
      <c r="BM28" s="3">
        <v>122.8</v>
      </c>
      <c r="BN28" s="3">
        <v>122.9</v>
      </c>
      <c r="BO28" s="3">
        <v>127.2</v>
      </c>
      <c r="BP28" s="3">
        <v>136.6</v>
      </c>
      <c r="BQ28" s="3">
        <v>145.1</v>
      </c>
      <c r="BR28" s="3">
        <v>156.5</v>
      </c>
      <c r="BS28" s="3">
        <v>170.1</v>
      </c>
      <c r="BT28" s="3">
        <v>184.9</v>
      </c>
      <c r="BU28" s="3">
        <v>197.4</v>
      </c>
      <c r="BV28" s="3">
        <v>221.2</v>
      </c>
      <c r="BW28" s="3">
        <v>218.8</v>
      </c>
      <c r="BX28" s="3">
        <v>229.8</v>
      </c>
      <c r="BY28" s="3">
        <v>248</v>
      </c>
      <c r="BZ28" s="3">
        <v>289.39999999999998</v>
      </c>
      <c r="CA28" s="3">
        <v>311</v>
      </c>
      <c r="CB28" s="3">
        <v>347.8</v>
      </c>
      <c r="CC28" s="3">
        <v>379.6</v>
      </c>
      <c r="CD28" s="3">
        <v>415.9</v>
      </c>
      <c r="CE28" s="3">
        <v>393.1</v>
      </c>
      <c r="CF28" s="3">
        <v>415.4</v>
      </c>
      <c r="CG28" s="3">
        <v>441.9</v>
      </c>
      <c r="CH28" s="3">
        <v>458.5</v>
      </c>
      <c r="CI28" s="3">
        <v>467.8</v>
      </c>
      <c r="CJ28" s="3">
        <v>487.8</v>
      </c>
      <c r="CK28" s="3">
        <v>498.6</v>
      </c>
      <c r="CL28" s="3">
        <v>518.29999999999995</v>
      </c>
      <c r="CM28" s="3">
        <v>552.29999999999995</v>
      </c>
      <c r="CN28" s="3">
        <v>577.9</v>
      </c>
    </row>
    <row r="29" spans="1:92" x14ac:dyDescent="0.3">
      <c r="A29" s="3" t="s">
        <v>173</v>
      </c>
      <c r="B29" s="4" t="s">
        <v>221</v>
      </c>
      <c r="C29" s="3">
        <v>9.6</v>
      </c>
      <c r="D29" s="3">
        <v>10.3</v>
      </c>
      <c r="E29" s="3">
        <v>10.199999999999999</v>
      </c>
      <c r="F29" s="3">
        <v>8.9</v>
      </c>
      <c r="G29" s="3">
        <v>8.9</v>
      </c>
      <c r="H29" s="3">
        <v>10.7</v>
      </c>
      <c r="I29" s="3">
        <v>11.2</v>
      </c>
      <c r="J29" s="3">
        <v>13.4</v>
      </c>
      <c r="K29" s="3">
        <v>13.1</v>
      </c>
      <c r="L29" s="3">
        <v>14.2</v>
      </c>
      <c r="M29" s="3">
        <v>15.2</v>
      </c>
      <c r="N29" s="3">
        <v>15.6</v>
      </c>
      <c r="O29" s="3">
        <v>27.8</v>
      </c>
      <c r="P29" s="3">
        <v>65.400000000000006</v>
      </c>
      <c r="Q29" s="3">
        <v>98</v>
      </c>
      <c r="R29" s="3">
        <v>108.6</v>
      </c>
      <c r="S29" s="3">
        <v>96.4</v>
      </c>
      <c r="T29" s="3">
        <v>43</v>
      </c>
      <c r="U29" s="3">
        <v>39.799999999999997</v>
      </c>
      <c r="V29" s="3">
        <v>43.8</v>
      </c>
      <c r="W29" s="3">
        <v>49.8</v>
      </c>
      <c r="X29" s="3">
        <v>50.5</v>
      </c>
      <c r="Y29" s="3">
        <v>73.3</v>
      </c>
      <c r="Z29" s="3">
        <v>89.6</v>
      </c>
      <c r="AA29" s="3">
        <v>96.8</v>
      </c>
      <c r="AB29" s="3">
        <v>92.5</v>
      </c>
      <c r="AC29" s="3">
        <v>93</v>
      </c>
      <c r="AD29" s="3">
        <v>98.2</v>
      </c>
      <c r="AE29" s="3">
        <v>107.2</v>
      </c>
      <c r="AF29" s="3">
        <v>114.1</v>
      </c>
      <c r="AG29" s="3">
        <v>118.5</v>
      </c>
      <c r="AH29" s="3">
        <v>120.5</v>
      </c>
      <c r="AI29" s="3">
        <v>129.19999999999999</v>
      </c>
      <c r="AJ29" s="3">
        <v>140.30000000000001</v>
      </c>
      <c r="AK29" s="3">
        <v>147.19999999999999</v>
      </c>
      <c r="AL29" s="3">
        <v>154.80000000000001</v>
      </c>
      <c r="AM29" s="3">
        <v>164.1</v>
      </c>
      <c r="AN29" s="3">
        <v>185.4</v>
      </c>
      <c r="AO29" s="3">
        <v>207</v>
      </c>
      <c r="AP29" s="3">
        <v>225.5</v>
      </c>
      <c r="AQ29" s="3">
        <v>239</v>
      </c>
      <c r="AR29" s="3">
        <v>252.6</v>
      </c>
      <c r="AS29" s="3">
        <v>267.5</v>
      </c>
      <c r="AT29" s="3">
        <v>286.2</v>
      </c>
      <c r="AU29" s="3">
        <v>304.8</v>
      </c>
      <c r="AV29" s="3">
        <v>341.4</v>
      </c>
      <c r="AW29" s="3">
        <v>381.1</v>
      </c>
      <c r="AX29" s="3">
        <v>404.2</v>
      </c>
      <c r="AY29" s="3">
        <v>434.3</v>
      </c>
      <c r="AZ29" s="3">
        <v>476.3</v>
      </c>
      <c r="BA29" s="3">
        <v>524.79999999999995</v>
      </c>
      <c r="BB29" s="3">
        <v>589.6</v>
      </c>
      <c r="BC29" s="3">
        <v>654.4</v>
      </c>
      <c r="BD29" s="3">
        <v>711.5</v>
      </c>
      <c r="BE29" s="3">
        <v>766.6</v>
      </c>
      <c r="BF29" s="3">
        <v>827.9</v>
      </c>
      <c r="BG29" s="3">
        <v>910.5</v>
      </c>
      <c r="BH29" s="3">
        <v>976.1</v>
      </c>
      <c r="BI29" s="3">
        <v>1031.5</v>
      </c>
      <c r="BJ29" s="3">
        <v>1078.9000000000001</v>
      </c>
      <c r="BK29" s="3">
        <v>1151.9000000000001</v>
      </c>
      <c r="BL29" s="3">
        <v>1238.5999999999999</v>
      </c>
      <c r="BM29" s="3">
        <v>1299</v>
      </c>
      <c r="BN29" s="3">
        <v>1344.5</v>
      </c>
      <c r="BO29" s="3">
        <v>1364.9</v>
      </c>
      <c r="BP29" s="3">
        <v>1402.3</v>
      </c>
      <c r="BQ29" s="3">
        <v>1449.4</v>
      </c>
      <c r="BR29" s="3">
        <v>1492.8</v>
      </c>
      <c r="BS29" s="3">
        <v>1547.1</v>
      </c>
      <c r="BT29" s="3">
        <v>1611.6</v>
      </c>
      <c r="BU29" s="3">
        <v>1720.4</v>
      </c>
      <c r="BV29" s="3">
        <v>1826.8</v>
      </c>
      <c r="BW29" s="3">
        <v>1949.3</v>
      </c>
      <c r="BX29" s="3">
        <v>2088.6999999999998</v>
      </c>
      <c r="BY29" s="3">
        <v>2211.1999999999998</v>
      </c>
      <c r="BZ29" s="3">
        <v>2338.9</v>
      </c>
      <c r="CA29" s="3">
        <v>2476</v>
      </c>
      <c r="CB29" s="3">
        <v>2624.2</v>
      </c>
      <c r="CC29" s="3">
        <v>2790.8</v>
      </c>
      <c r="CD29" s="3">
        <v>2982</v>
      </c>
      <c r="CE29" s="3">
        <v>3073.5</v>
      </c>
      <c r="CF29" s="3">
        <v>3154.6</v>
      </c>
      <c r="CG29" s="3">
        <v>3148.4</v>
      </c>
      <c r="CH29" s="3">
        <v>3137</v>
      </c>
      <c r="CI29" s="3">
        <v>3132.4</v>
      </c>
      <c r="CJ29" s="3">
        <v>3168</v>
      </c>
      <c r="CK29" s="3">
        <v>3237.3</v>
      </c>
      <c r="CL29" s="3">
        <v>3306.7</v>
      </c>
      <c r="CM29" s="3">
        <v>3412</v>
      </c>
      <c r="CN29" s="3">
        <v>3591.5</v>
      </c>
    </row>
    <row r="30" spans="1:92" x14ac:dyDescent="0.3">
      <c r="A30" s="3" t="s">
        <v>174</v>
      </c>
      <c r="B30" s="3" t="s">
        <v>222</v>
      </c>
      <c r="C30" s="3">
        <v>1.9</v>
      </c>
      <c r="D30" s="3">
        <v>2</v>
      </c>
      <c r="E30" s="3">
        <v>2.1</v>
      </c>
      <c r="F30" s="3">
        <v>2</v>
      </c>
      <c r="G30" s="3">
        <v>2.5</v>
      </c>
      <c r="H30" s="3">
        <v>3.5</v>
      </c>
      <c r="I30" s="3">
        <v>3.6</v>
      </c>
      <c r="J30" s="3">
        <v>5.8</v>
      </c>
      <c r="K30" s="3">
        <v>5.3</v>
      </c>
      <c r="L30" s="3">
        <v>5.9</v>
      </c>
      <c r="M30" s="3">
        <v>6.2</v>
      </c>
      <c r="N30" s="3">
        <v>6.8</v>
      </c>
      <c r="O30" s="3">
        <v>19.100000000000001</v>
      </c>
      <c r="P30" s="3">
        <v>56.7</v>
      </c>
      <c r="Q30" s="3">
        <v>89.5</v>
      </c>
      <c r="R30" s="3">
        <v>100.1</v>
      </c>
      <c r="S30" s="3">
        <v>87.2</v>
      </c>
      <c r="T30" s="3">
        <v>32</v>
      </c>
      <c r="U30" s="3">
        <v>25.7</v>
      </c>
      <c r="V30" s="3">
        <v>27</v>
      </c>
      <c r="W30" s="3">
        <v>30.4</v>
      </c>
      <c r="X30" s="3">
        <v>29.4</v>
      </c>
      <c r="Y30" s="3">
        <v>49.9</v>
      </c>
      <c r="Z30" s="3">
        <v>64.8</v>
      </c>
      <c r="AA30" s="3">
        <v>70.3</v>
      </c>
      <c r="AB30" s="3">
        <v>63.3</v>
      </c>
      <c r="AC30" s="3">
        <v>61</v>
      </c>
      <c r="AD30" s="3">
        <v>63.1</v>
      </c>
      <c r="AE30" s="3">
        <v>68.5</v>
      </c>
      <c r="AF30" s="3">
        <v>71.5</v>
      </c>
      <c r="AG30" s="3">
        <v>73.599999999999994</v>
      </c>
      <c r="AH30" s="3">
        <v>72.900000000000006</v>
      </c>
      <c r="AI30" s="3">
        <v>77.400000000000006</v>
      </c>
      <c r="AJ30" s="3">
        <v>85.5</v>
      </c>
      <c r="AK30" s="3">
        <v>87.9</v>
      </c>
      <c r="AL30" s="3">
        <v>90.3</v>
      </c>
      <c r="AM30" s="3">
        <v>93.2</v>
      </c>
      <c r="AN30" s="3">
        <v>106.6</v>
      </c>
      <c r="AO30" s="3">
        <v>120</v>
      </c>
      <c r="AP30" s="3">
        <v>128</v>
      </c>
      <c r="AQ30" s="3">
        <v>131.19999999999999</v>
      </c>
      <c r="AR30" s="3">
        <v>132.80000000000001</v>
      </c>
      <c r="AS30" s="3">
        <v>134.5</v>
      </c>
      <c r="AT30" s="3">
        <v>141.6</v>
      </c>
      <c r="AU30" s="3">
        <v>146.19999999999999</v>
      </c>
      <c r="AV30" s="3">
        <v>158.80000000000001</v>
      </c>
      <c r="AW30" s="3">
        <v>173.7</v>
      </c>
      <c r="AX30" s="3">
        <v>184.8</v>
      </c>
      <c r="AY30" s="3">
        <v>200.3</v>
      </c>
      <c r="AZ30" s="3">
        <v>218.9</v>
      </c>
      <c r="BA30" s="3">
        <v>240.6</v>
      </c>
      <c r="BB30" s="3">
        <v>274.89999999999998</v>
      </c>
      <c r="BC30" s="3">
        <v>314</v>
      </c>
      <c r="BD30" s="3">
        <v>348.3</v>
      </c>
      <c r="BE30" s="3">
        <v>382.4</v>
      </c>
      <c r="BF30" s="3">
        <v>411.8</v>
      </c>
      <c r="BG30" s="3">
        <v>452.9</v>
      </c>
      <c r="BH30" s="3">
        <v>481.7</v>
      </c>
      <c r="BI30" s="3">
        <v>502.8</v>
      </c>
      <c r="BJ30" s="3">
        <v>511.4</v>
      </c>
      <c r="BK30" s="3">
        <v>534.1</v>
      </c>
      <c r="BL30" s="3">
        <v>562.4</v>
      </c>
      <c r="BM30" s="3">
        <v>582.9</v>
      </c>
      <c r="BN30" s="3">
        <v>588.5</v>
      </c>
      <c r="BO30" s="3">
        <v>580.20000000000005</v>
      </c>
      <c r="BP30" s="3">
        <v>574.70000000000005</v>
      </c>
      <c r="BQ30" s="3">
        <v>576.70000000000005</v>
      </c>
      <c r="BR30" s="3">
        <v>579.20000000000005</v>
      </c>
      <c r="BS30" s="3">
        <v>583.29999999999995</v>
      </c>
      <c r="BT30" s="3">
        <v>585.5</v>
      </c>
      <c r="BU30" s="3">
        <v>611.29999999999995</v>
      </c>
      <c r="BV30" s="3">
        <v>633.70000000000005</v>
      </c>
      <c r="BW30" s="3">
        <v>670.1</v>
      </c>
      <c r="BX30" s="3">
        <v>743</v>
      </c>
      <c r="BY30" s="3">
        <v>826.3</v>
      </c>
      <c r="BZ30" s="3">
        <v>891.7</v>
      </c>
      <c r="CA30" s="3">
        <v>947.5</v>
      </c>
      <c r="CB30" s="3">
        <v>1000.7</v>
      </c>
      <c r="CC30" s="3">
        <v>1050.5</v>
      </c>
      <c r="CD30" s="3">
        <v>1150.5999999999999</v>
      </c>
      <c r="CE30" s="3">
        <v>1218.2</v>
      </c>
      <c r="CF30" s="3">
        <v>1297.9000000000001</v>
      </c>
      <c r="CG30" s="3">
        <v>1298.9000000000001</v>
      </c>
      <c r="CH30" s="3">
        <v>1286.5</v>
      </c>
      <c r="CI30" s="3">
        <v>1226.5999999999999</v>
      </c>
      <c r="CJ30" s="3">
        <v>1215</v>
      </c>
      <c r="CK30" s="3">
        <v>1221.5</v>
      </c>
      <c r="CL30" s="3">
        <v>1234.0999999999999</v>
      </c>
      <c r="CM30" s="3">
        <v>1269.3</v>
      </c>
      <c r="CN30" s="3">
        <v>1347.3</v>
      </c>
    </row>
    <row r="31" spans="1:92" x14ac:dyDescent="0.3">
      <c r="A31" s="3" t="s">
        <v>175</v>
      </c>
      <c r="B31" s="3" t="s">
        <v>223</v>
      </c>
      <c r="C31" s="3">
        <v>1.1000000000000001</v>
      </c>
      <c r="D31" s="3">
        <v>1.1000000000000001</v>
      </c>
      <c r="E31" s="3">
        <v>1.1000000000000001</v>
      </c>
      <c r="F31" s="3">
        <v>1.1000000000000001</v>
      </c>
      <c r="G31" s="3">
        <v>1</v>
      </c>
      <c r="H31" s="3">
        <v>0.9</v>
      </c>
      <c r="I31" s="3">
        <v>1.2</v>
      </c>
      <c r="J31" s="3">
        <v>1.4</v>
      </c>
      <c r="K31" s="3">
        <v>1.4</v>
      </c>
      <c r="L31" s="3">
        <v>1.5</v>
      </c>
      <c r="M31" s="3">
        <v>1.7</v>
      </c>
      <c r="N31" s="3">
        <v>2.8</v>
      </c>
      <c r="O31" s="3">
        <v>15.4</v>
      </c>
      <c r="P31" s="3">
        <v>53.5</v>
      </c>
      <c r="Q31" s="3">
        <v>86.8</v>
      </c>
      <c r="R31" s="3">
        <v>97.3</v>
      </c>
      <c r="S31" s="3">
        <v>84.8</v>
      </c>
      <c r="T31" s="3">
        <v>28</v>
      </c>
      <c r="U31" s="3">
        <v>21.1</v>
      </c>
      <c r="V31" s="3">
        <v>20.9</v>
      </c>
      <c r="W31" s="3">
        <v>22.3</v>
      </c>
      <c r="X31" s="3">
        <v>22.6</v>
      </c>
      <c r="Y31" s="3">
        <v>43.7</v>
      </c>
      <c r="Z31" s="3">
        <v>57.4</v>
      </c>
      <c r="AA31" s="3">
        <v>61.1</v>
      </c>
      <c r="AB31" s="3">
        <v>54.4</v>
      </c>
      <c r="AC31" s="3">
        <v>52.4</v>
      </c>
      <c r="AD31" s="3">
        <v>55</v>
      </c>
      <c r="AE31" s="3">
        <v>59.9</v>
      </c>
      <c r="AF31" s="3">
        <v>62.2</v>
      </c>
      <c r="AG31" s="3">
        <v>60.9</v>
      </c>
      <c r="AH31" s="3">
        <v>60.9</v>
      </c>
      <c r="AI31" s="3">
        <v>64.5</v>
      </c>
      <c r="AJ31" s="3">
        <v>69.7</v>
      </c>
      <c r="AK31" s="3">
        <v>70</v>
      </c>
      <c r="AL31" s="3">
        <v>69.7</v>
      </c>
      <c r="AM31" s="3">
        <v>70.599999999999994</v>
      </c>
      <c r="AN31" s="3">
        <v>82.5</v>
      </c>
      <c r="AO31" s="3">
        <v>95</v>
      </c>
      <c r="AP31" s="3">
        <v>101.4</v>
      </c>
      <c r="AQ31" s="3">
        <v>102.1</v>
      </c>
      <c r="AR31" s="3">
        <v>100.7</v>
      </c>
      <c r="AS31" s="3">
        <v>98</v>
      </c>
      <c r="AT31" s="3">
        <v>100.7</v>
      </c>
      <c r="AU31" s="3">
        <v>102.6</v>
      </c>
      <c r="AV31" s="3">
        <v>109.9</v>
      </c>
      <c r="AW31" s="3">
        <v>118</v>
      </c>
      <c r="AX31" s="3">
        <v>125</v>
      </c>
      <c r="AY31" s="3">
        <v>134.4</v>
      </c>
      <c r="AZ31" s="3">
        <v>145.19999999999999</v>
      </c>
      <c r="BA31" s="3">
        <v>160.6</v>
      </c>
      <c r="BB31" s="3">
        <v>183.4</v>
      </c>
      <c r="BC31" s="3">
        <v>213.4</v>
      </c>
      <c r="BD31" s="3">
        <v>245.4</v>
      </c>
      <c r="BE31" s="3">
        <v>272.10000000000002</v>
      </c>
      <c r="BF31" s="3">
        <v>298.8</v>
      </c>
      <c r="BG31" s="3">
        <v>329.5</v>
      </c>
      <c r="BH31" s="3">
        <v>352.4</v>
      </c>
      <c r="BI31" s="3">
        <v>372.4</v>
      </c>
      <c r="BJ31" s="3">
        <v>382.1</v>
      </c>
      <c r="BK31" s="3">
        <v>391.2</v>
      </c>
      <c r="BL31" s="3">
        <v>405</v>
      </c>
      <c r="BM31" s="3">
        <v>414</v>
      </c>
      <c r="BN31" s="3">
        <v>406.5</v>
      </c>
      <c r="BO31" s="3">
        <v>391.6</v>
      </c>
      <c r="BP31" s="3">
        <v>382.1</v>
      </c>
      <c r="BQ31" s="3">
        <v>377.2</v>
      </c>
      <c r="BR31" s="3">
        <v>377.3</v>
      </c>
      <c r="BS31" s="3">
        <v>372</v>
      </c>
      <c r="BT31" s="3">
        <v>368.8</v>
      </c>
      <c r="BU31" s="3">
        <v>383.3</v>
      </c>
      <c r="BV31" s="3">
        <v>392.6</v>
      </c>
      <c r="BW31" s="3">
        <v>413.2</v>
      </c>
      <c r="BX31" s="3">
        <v>458.9</v>
      </c>
      <c r="BY31" s="3">
        <v>521.20000000000005</v>
      </c>
      <c r="BZ31" s="3">
        <v>569.9</v>
      </c>
      <c r="CA31" s="3">
        <v>609.4</v>
      </c>
      <c r="CB31" s="3">
        <v>640.79999999999995</v>
      </c>
      <c r="CC31" s="3">
        <v>679.3</v>
      </c>
      <c r="CD31" s="3">
        <v>750.3</v>
      </c>
      <c r="CE31" s="3">
        <v>787.6</v>
      </c>
      <c r="CF31" s="3">
        <v>828</v>
      </c>
      <c r="CG31" s="3">
        <v>834</v>
      </c>
      <c r="CH31" s="3">
        <v>814.2</v>
      </c>
      <c r="CI31" s="3">
        <v>764.2</v>
      </c>
      <c r="CJ31" s="3">
        <v>743.4</v>
      </c>
      <c r="CK31" s="3">
        <v>730.1</v>
      </c>
      <c r="CL31" s="3">
        <v>728.4</v>
      </c>
      <c r="CM31" s="3">
        <v>746.2</v>
      </c>
      <c r="CN31" s="3">
        <v>793.6</v>
      </c>
    </row>
    <row r="32" spans="1:92" x14ac:dyDescent="0.3">
      <c r="A32" s="3" t="s">
        <v>176</v>
      </c>
      <c r="B32" s="3" t="s">
        <v>224</v>
      </c>
      <c r="C32" s="3">
        <v>0.9</v>
      </c>
      <c r="D32" s="3">
        <v>0.9</v>
      </c>
      <c r="E32" s="3">
        <v>1</v>
      </c>
      <c r="F32" s="3">
        <v>1</v>
      </c>
      <c r="G32" s="3">
        <v>1.5</v>
      </c>
      <c r="H32" s="3">
        <v>2.5</v>
      </c>
      <c r="I32" s="3">
        <v>2.4</v>
      </c>
      <c r="J32" s="3">
        <v>4.4000000000000004</v>
      </c>
      <c r="K32" s="3">
        <v>3.8</v>
      </c>
      <c r="L32" s="3">
        <v>4.4000000000000004</v>
      </c>
      <c r="M32" s="3">
        <v>4.5999999999999996</v>
      </c>
      <c r="N32" s="3">
        <v>4</v>
      </c>
      <c r="O32" s="3">
        <v>3.7</v>
      </c>
      <c r="P32" s="3">
        <v>3.2</v>
      </c>
      <c r="Q32" s="3">
        <v>2.7</v>
      </c>
      <c r="R32" s="3">
        <v>2.8</v>
      </c>
      <c r="S32" s="3">
        <v>2.4</v>
      </c>
      <c r="T32" s="3">
        <v>4</v>
      </c>
      <c r="U32" s="3">
        <v>4.7</v>
      </c>
      <c r="V32" s="3">
        <v>6.2</v>
      </c>
      <c r="W32" s="3">
        <v>8.1</v>
      </c>
      <c r="X32" s="3">
        <v>6.8</v>
      </c>
      <c r="Y32" s="3">
        <v>6.3</v>
      </c>
      <c r="Z32" s="3">
        <v>7.4</v>
      </c>
      <c r="AA32" s="3">
        <v>9.1</v>
      </c>
      <c r="AB32" s="3">
        <v>8.8000000000000007</v>
      </c>
      <c r="AC32" s="3">
        <v>8.6999999999999993</v>
      </c>
      <c r="AD32" s="3">
        <v>8.1999999999999993</v>
      </c>
      <c r="AE32" s="3">
        <v>8.5</v>
      </c>
      <c r="AF32" s="3">
        <v>9.3000000000000007</v>
      </c>
      <c r="AG32" s="3">
        <v>12.6</v>
      </c>
      <c r="AH32" s="3">
        <v>12</v>
      </c>
      <c r="AI32" s="3">
        <v>12.8</v>
      </c>
      <c r="AJ32" s="3">
        <v>15.8</v>
      </c>
      <c r="AK32" s="3">
        <v>17.899999999999999</v>
      </c>
      <c r="AL32" s="3">
        <v>20.5</v>
      </c>
      <c r="AM32" s="3">
        <v>22.6</v>
      </c>
      <c r="AN32" s="3">
        <v>24.1</v>
      </c>
      <c r="AO32" s="3">
        <v>25</v>
      </c>
      <c r="AP32" s="3">
        <v>26.6</v>
      </c>
      <c r="AQ32" s="3">
        <v>29.1</v>
      </c>
      <c r="AR32" s="3">
        <v>32.1</v>
      </c>
      <c r="AS32" s="3">
        <v>36.5</v>
      </c>
      <c r="AT32" s="3">
        <v>40.9</v>
      </c>
      <c r="AU32" s="3">
        <v>43.6</v>
      </c>
      <c r="AV32" s="3">
        <v>48.9</v>
      </c>
      <c r="AW32" s="3">
        <v>55.8</v>
      </c>
      <c r="AX32" s="3">
        <v>59.8</v>
      </c>
      <c r="AY32" s="3">
        <v>65.900000000000006</v>
      </c>
      <c r="AZ32" s="3">
        <v>73.7</v>
      </c>
      <c r="BA32" s="3">
        <v>80</v>
      </c>
      <c r="BB32" s="3">
        <v>91.5</v>
      </c>
      <c r="BC32" s="3">
        <v>100.6</v>
      </c>
      <c r="BD32" s="3">
        <v>102.9</v>
      </c>
      <c r="BE32" s="3">
        <v>110.3</v>
      </c>
      <c r="BF32" s="3">
        <v>113</v>
      </c>
      <c r="BG32" s="3">
        <v>123.4</v>
      </c>
      <c r="BH32" s="3">
        <v>129.30000000000001</v>
      </c>
      <c r="BI32" s="3">
        <v>130.4</v>
      </c>
      <c r="BJ32" s="3">
        <v>129.30000000000001</v>
      </c>
      <c r="BK32" s="3">
        <v>142.9</v>
      </c>
      <c r="BL32" s="3">
        <v>157.4</v>
      </c>
      <c r="BM32" s="3">
        <v>168.9</v>
      </c>
      <c r="BN32" s="3">
        <v>182</v>
      </c>
      <c r="BO32" s="3">
        <v>188.5</v>
      </c>
      <c r="BP32" s="3">
        <v>192.6</v>
      </c>
      <c r="BQ32" s="3">
        <v>199.5</v>
      </c>
      <c r="BR32" s="3">
        <v>201.9</v>
      </c>
      <c r="BS32" s="3">
        <v>211.3</v>
      </c>
      <c r="BT32" s="3">
        <v>216.8</v>
      </c>
      <c r="BU32" s="3">
        <v>228.1</v>
      </c>
      <c r="BV32" s="3">
        <v>241.1</v>
      </c>
      <c r="BW32" s="3">
        <v>256.89999999999998</v>
      </c>
      <c r="BX32" s="3">
        <v>284.10000000000002</v>
      </c>
      <c r="BY32" s="3">
        <v>305</v>
      </c>
      <c r="BZ32" s="3">
        <v>321.89999999999998</v>
      </c>
      <c r="CA32" s="3">
        <v>338</v>
      </c>
      <c r="CB32" s="3">
        <v>359.9</v>
      </c>
      <c r="CC32" s="3">
        <v>371.2</v>
      </c>
      <c r="CD32" s="3">
        <v>400.2</v>
      </c>
      <c r="CE32" s="3">
        <v>430.6</v>
      </c>
      <c r="CF32" s="3">
        <v>469.9</v>
      </c>
      <c r="CG32" s="3">
        <v>465</v>
      </c>
      <c r="CH32" s="3">
        <v>472.4</v>
      </c>
      <c r="CI32" s="3">
        <v>462.4</v>
      </c>
      <c r="CJ32" s="3">
        <v>471.6</v>
      </c>
      <c r="CK32" s="3">
        <v>491.4</v>
      </c>
      <c r="CL32" s="3">
        <v>505.7</v>
      </c>
      <c r="CM32" s="3">
        <v>523.1</v>
      </c>
      <c r="CN32" s="3">
        <v>553.70000000000005</v>
      </c>
    </row>
    <row r="33" spans="1:92" x14ac:dyDescent="0.3">
      <c r="A33" s="3" t="s">
        <v>177</v>
      </c>
      <c r="B33" s="3" t="s">
        <v>225</v>
      </c>
      <c r="C33" s="3">
        <v>7.7</v>
      </c>
      <c r="D33" s="3">
        <v>8.3000000000000007</v>
      </c>
      <c r="E33" s="3">
        <v>8.1</v>
      </c>
      <c r="F33" s="3">
        <v>6.9</v>
      </c>
      <c r="G33" s="3">
        <v>6.4</v>
      </c>
      <c r="H33" s="3">
        <v>7.3</v>
      </c>
      <c r="I33" s="3">
        <v>7.6</v>
      </c>
      <c r="J33" s="3">
        <v>7.6</v>
      </c>
      <c r="K33" s="3">
        <v>7.8</v>
      </c>
      <c r="L33" s="3">
        <v>8.3000000000000007</v>
      </c>
      <c r="M33" s="3">
        <v>8.9</v>
      </c>
      <c r="N33" s="3">
        <v>8.6999999999999993</v>
      </c>
      <c r="O33" s="3">
        <v>8.6999999999999993</v>
      </c>
      <c r="P33" s="3">
        <v>8.6999999999999993</v>
      </c>
      <c r="Q33" s="3">
        <v>8.5</v>
      </c>
      <c r="R33" s="3">
        <v>8.6</v>
      </c>
      <c r="S33" s="3">
        <v>9.1999999999999993</v>
      </c>
      <c r="T33" s="3">
        <v>11</v>
      </c>
      <c r="U33" s="3">
        <v>14.1</v>
      </c>
      <c r="V33" s="3">
        <v>16.7</v>
      </c>
      <c r="W33" s="3">
        <v>19.399999999999999</v>
      </c>
      <c r="X33" s="3">
        <v>21.1</v>
      </c>
      <c r="Y33" s="3">
        <v>23.4</v>
      </c>
      <c r="Z33" s="3">
        <v>24.8</v>
      </c>
      <c r="AA33" s="3">
        <v>26.5</v>
      </c>
      <c r="AB33" s="3">
        <v>29.2</v>
      </c>
      <c r="AC33" s="3">
        <v>31.9</v>
      </c>
      <c r="AD33" s="3">
        <v>35.1</v>
      </c>
      <c r="AE33" s="3">
        <v>38.700000000000003</v>
      </c>
      <c r="AF33" s="3">
        <v>42.6</v>
      </c>
      <c r="AG33" s="3">
        <v>44.9</v>
      </c>
      <c r="AH33" s="3">
        <v>47.6</v>
      </c>
      <c r="AI33" s="3">
        <v>51.9</v>
      </c>
      <c r="AJ33" s="3">
        <v>54.8</v>
      </c>
      <c r="AK33" s="3">
        <v>59.3</v>
      </c>
      <c r="AL33" s="3">
        <v>64.5</v>
      </c>
      <c r="AM33" s="3">
        <v>70.900000000000006</v>
      </c>
      <c r="AN33" s="3">
        <v>78.900000000000006</v>
      </c>
      <c r="AO33" s="3">
        <v>87</v>
      </c>
      <c r="AP33" s="3">
        <v>97.6</v>
      </c>
      <c r="AQ33" s="3">
        <v>107.8</v>
      </c>
      <c r="AR33" s="3">
        <v>119.8</v>
      </c>
      <c r="AS33" s="3">
        <v>133</v>
      </c>
      <c r="AT33" s="3">
        <v>144.5</v>
      </c>
      <c r="AU33" s="3">
        <v>158.6</v>
      </c>
      <c r="AV33" s="3">
        <v>182.5</v>
      </c>
      <c r="AW33" s="3">
        <v>207.4</v>
      </c>
      <c r="AX33" s="3">
        <v>219.4</v>
      </c>
      <c r="AY33" s="3">
        <v>234</v>
      </c>
      <c r="AZ33" s="3">
        <v>257.39999999999998</v>
      </c>
      <c r="BA33" s="3">
        <v>284.2</v>
      </c>
      <c r="BB33" s="3">
        <v>314.7</v>
      </c>
      <c r="BC33" s="3">
        <v>340.4</v>
      </c>
      <c r="BD33" s="3">
        <v>363.1</v>
      </c>
      <c r="BE33" s="3">
        <v>384.2</v>
      </c>
      <c r="BF33" s="3">
        <v>416.1</v>
      </c>
      <c r="BG33" s="3">
        <v>457.6</v>
      </c>
      <c r="BH33" s="3">
        <v>494.4</v>
      </c>
      <c r="BI33" s="3">
        <v>528.70000000000005</v>
      </c>
      <c r="BJ33" s="3">
        <v>567.4</v>
      </c>
      <c r="BK33" s="3">
        <v>617.79999999999995</v>
      </c>
      <c r="BL33" s="3">
        <v>676.2</v>
      </c>
      <c r="BM33" s="3">
        <v>716</v>
      </c>
      <c r="BN33" s="3">
        <v>756</v>
      </c>
      <c r="BO33" s="3">
        <v>784.8</v>
      </c>
      <c r="BP33" s="3">
        <v>827.6</v>
      </c>
      <c r="BQ33" s="3">
        <v>872.7</v>
      </c>
      <c r="BR33" s="3">
        <v>913.7</v>
      </c>
      <c r="BS33" s="3">
        <v>963.8</v>
      </c>
      <c r="BT33" s="3">
        <v>1026.0999999999999</v>
      </c>
      <c r="BU33" s="3">
        <v>1109</v>
      </c>
      <c r="BV33" s="3">
        <v>1193.0999999999999</v>
      </c>
      <c r="BW33" s="3">
        <v>1279.2</v>
      </c>
      <c r="BX33" s="3">
        <v>1345.7</v>
      </c>
      <c r="BY33" s="3">
        <v>1384.9</v>
      </c>
      <c r="BZ33" s="3">
        <v>1447.1</v>
      </c>
      <c r="CA33" s="3">
        <v>1528.5</v>
      </c>
      <c r="CB33" s="3">
        <v>1623.5</v>
      </c>
      <c r="CC33" s="3">
        <v>1740.3</v>
      </c>
      <c r="CD33" s="3">
        <v>1831.4</v>
      </c>
      <c r="CE33" s="3">
        <v>1855.3</v>
      </c>
      <c r="CF33" s="3">
        <v>1856.7</v>
      </c>
      <c r="CG33" s="3">
        <v>1849.4</v>
      </c>
      <c r="CH33" s="3">
        <v>1850.5</v>
      </c>
      <c r="CI33" s="3">
        <v>1905.8</v>
      </c>
      <c r="CJ33" s="3">
        <v>1953</v>
      </c>
      <c r="CK33" s="3">
        <v>2015.7</v>
      </c>
      <c r="CL33" s="3">
        <v>2072.6</v>
      </c>
      <c r="CM33" s="3">
        <v>2142.6999999999998</v>
      </c>
      <c r="CN33" s="3">
        <v>2244.1999999999998</v>
      </c>
    </row>
  </sheetData>
  <mergeCells count="96">
    <mergeCell ref="L6"/>
    <mergeCell ref="A1:CN1"/>
    <mergeCell ref="A2:CN2"/>
    <mergeCell ref="A3:CN3"/>
    <mergeCell ref="A4:CN4"/>
    <mergeCell ref="A6"/>
    <mergeCell ref="B6"/>
    <mergeCell ref="C6"/>
    <mergeCell ref="D6"/>
    <mergeCell ref="E6"/>
    <mergeCell ref="F6"/>
    <mergeCell ref="G6"/>
    <mergeCell ref="H6"/>
    <mergeCell ref="I6"/>
    <mergeCell ref="J6"/>
    <mergeCell ref="K6"/>
    <mergeCell ref="X6"/>
    <mergeCell ref="M6"/>
    <mergeCell ref="N6"/>
    <mergeCell ref="O6"/>
    <mergeCell ref="P6"/>
    <mergeCell ref="Q6"/>
    <mergeCell ref="R6"/>
    <mergeCell ref="S6"/>
    <mergeCell ref="T6"/>
    <mergeCell ref="U6"/>
    <mergeCell ref="V6"/>
    <mergeCell ref="W6"/>
    <mergeCell ref="AJ6"/>
    <mergeCell ref="Y6"/>
    <mergeCell ref="Z6"/>
    <mergeCell ref="AA6"/>
    <mergeCell ref="AB6"/>
    <mergeCell ref="AC6"/>
    <mergeCell ref="AD6"/>
    <mergeCell ref="AE6"/>
    <mergeCell ref="AF6"/>
    <mergeCell ref="AG6"/>
    <mergeCell ref="AH6"/>
    <mergeCell ref="AI6"/>
    <mergeCell ref="AV6"/>
    <mergeCell ref="AK6"/>
    <mergeCell ref="AL6"/>
    <mergeCell ref="AM6"/>
    <mergeCell ref="AN6"/>
    <mergeCell ref="AO6"/>
    <mergeCell ref="AP6"/>
    <mergeCell ref="AQ6"/>
    <mergeCell ref="AR6"/>
    <mergeCell ref="AS6"/>
    <mergeCell ref="AT6"/>
    <mergeCell ref="AU6"/>
    <mergeCell ref="BH6"/>
    <mergeCell ref="AW6"/>
    <mergeCell ref="AX6"/>
    <mergeCell ref="AY6"/>
    <mergeCell ref="AZ6"/>
    <mergeCell ref="BA6"/>
    <mergeCell ref="BB6"/>
    <mergeCell ref="BC6"/>
    <mergeCell ref="BD6"/>
    <mergeCell ref="BE6"/>
    <mergeCell ref="BF6"/>
    <mergeCell ref="BG6"/>
    <mergeCell ref="BT6"/>
    <mergeCell ref="BI6"/>
    <mergeCell ref="BJ6"/>
    <mergeCell ref="BK6"/>
    <mergeCell ref="BL6"/>
    <mergeCell ref="BM6"/>
    <mergeCell ref="BN6"/>
    <mergeCell ref="BO6"/>
    <mergeCell ref="BP6"/>
    <mergeCell ref="BQ6"/>
    <mergeCell ref="BR6"/>
    <mergeCell ref="BS6"/>
    <mergeCell ref="CF6"/>
    <mergeCell ref="BU6"/>
    <mergeCell ref="BV6"/>
    <mergeCell ref="BW6"/>
    <mergeCell ref="BX6"/>
    <mergeCell ref="BY6"/>
    <mergeCell ref="BZ6"/>
    <mergeCell ref="CA6"/>
    <mergeCell ref="CB6"/>
    <mergeCell ref="CC6"/>
    <mergeCell ref="CD6"/>
    <mergeCell ref="CE6"/>
    <mergeCell ref="CM6"/>
    <mergeCell ref="CN6"/>
    <mergeCell ref="CG6"/>
    <mergeCell ref="CH6"/>
    <mergeCell ref="CI6"/>
    <mergeCell ref="CJ6"/>
    <mergeCell ref="CK6"/>
    <mergeCell ref="C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3400-EDCE-4EE5-B4A9-D19552BE4C5C}">
  <dimension ref="A1:CN63"/>
  <sheetViews>
    <sheetView workbookViewId="0">
      <selection activeCell="C27" sqref="C27"/>
    </sheetView>
  </sheetViews>
  <sheetFormatPr defaultRowHeight="14.4" x14ac:dyDescent="0.3"/>
  <cols>
    <col min="2" max="2" width="22.21875" customWidth="1"/>
  </cols>
  <sheetData>
    <row r="1" spans="1:92" ht="17.399999999999999" x14ac:dyDescent="0.3">
      <c r="A1" s="32" t="s">
        <v>0</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row>
    <row r="2" spans="1:92" ht="16.8" x14ac:dyDescent="0.3">
      <c r="A2" s="34" t="s">
        <v>1</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row>
    <row r="3" spans="1:92"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row>
    <row r="4" spans="1:92" x14ac:dyDescent="0.3">
      <c r="A4" s="33" t="s">
        <v>3</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row>
    <row r="6" spans="1:92" x14ac:dyDescent="0.3">
      <c r="A6" s="31" t="s">
        <v>4</v>
      </c>
      <c r="B6" s="31" t="s">
        <v>61</v>
      </c>
      <c r="C6" s="31" t="s">
        <v>62</v>
      </c>
      <c r="D6" s="31" t="s">
        <v>63</v>
      </c>
      <c r="E6" s="31" t="s">
        <v>64</v>
      </c>
      <c r="F6" s="31" t="s">
        <v>65</v>
      </c>
      <c r="G6" s="31" t="s">
        <v>66</v>
      </c>
      <c r="H6" s="31" t="s">
        <v>67</v>
      </c>
      <c r="I6" s="31" t="s">
        <v>68</v>
      </c>
      <c r="J6" s="31" t="s">
        <v>69</v>
      </c>
      <c r="K6" s="31" t="s">
        <v>70</v>
      </c>
      <c r="L6" s="31" t="s">
        <v>71</v>
      </c>
      <c r="M6" s="31" t="s">
        <v>72</v>
      </c>
      <c r="N6" s="31" t="s">
        <v>73</v>
      </c>
      <c r="O6" s="31" t="s">
        <v>74</v>
      </c>
      <c r="P6" s="31" t="s">
        <v>75</v>
      </c>
      <c r="Q6" s="31" t="s">
        <v>76</v>
      </c>
      <c r="R6" s="31" t="s">
        <v>77</v>
      </c>
      <c r="S6" s="31" t="s">
        <v>78</v>
      </c>
      <c r="T6" s="31" t="s">
        <v>79</v>
      </c>
      <c r="U6" s="31" t="s">
        <v>80</v>
      </c>
      <c r="V6" s="31" t="s">
        <v>81</v>
      </c>
      <c r="W6" s="31" t="s">
        <v>82</v>
      </c>
      <c r="X6" s="31" t="s">
        <v>83</v>
      </c>
      <c r="Y6" s="31" t="s">
        <v>84</v>
      </c>
      <c r="Z6" s="31" t="s">
        <v>85</v>
      </c>
      <c r="AA6" s="31" t="s">
        <v>86</v>
      </c>
      <c r="AB6" s="31" t="s">
        <v>87</v>
      </c>
      <c r="AC6" s="31" t="s">
        <v>88</v>
      </c>
      <c r="AD6" s="31" t="s">
        <v>89</v>
      </c>
      <c r="AE6" s="31" t="s">
        <v>90</v>
      </c>
      <c r="AF6" s="31" t="s">
        <v>91</v>
      </c>
      <c r="AG6" s="31" t="s">
        <v>92</v>
      </c>
      <c r="AH6" s="31" t="s">
        <v>93</v>
      </c>
      <c r="AI6" s="31" t="s">
        <v>94</v>
      </c>
      <c r="AJ6" s="31" t="s">
        <v>95</v>
      </c>
      <c r="AK6" s="31" t="s">
        <v>96</v>
      </c>
      <c r="AL6" s="31" t="s">
        <v>97</v>
      </c>
      <c r="AM6" s="31" t="s">
        <v>98</v>
      </c>
      <c r="AN6" s="31" t="s">
        <v>99</v>
      </c>
      <c r="AO6" s="31" t="s">
        <v>100</v>
      </c>
      <c r="AP6" s="31" t="s">
        <v>101</v>
      </c>
      <c r="AQ6" s="31" t="s">
        <v>102</v>
      </c>
      <c r="AR6" s="31" t="s">
        <v>103</v>
      </c>
      <c r="AS6" s="31" t="s">
        <v>104</v>
      </c>
      <c r="AT6" s="31" t="s">
        <v>105</v>
      </c>
      <c r="AU6" s="31" t="s">
        <v>106</v>
      </c>
      <c r="AV6" s="31" t="s">
        <v>107</v>
      </c>
      <c r="AW6" s="31" t="s">
        <v>108</v>
      </c>
      <c r="AX6" s="31" t="s">
        <v>109</v>
      </c>
      <c r="AY6" s="31" t="s">
        <v>110</v>
      </c>
      <c r="AZ6" s="31" t="s">
        <v>111</v>
      </c>
      <c r="BA6" s="31" t="s">
        <v>112</v>
      </c>
      <c r="BB6" s="31" t="s">
        <v>113</v>
      </c>
      <c r="BC6" s="31" t="s">
        <v>114</v>
      </c>
      <c r="BD6" s="31" t="s">
        <v>115</v>
      </c>
      <c r="BE6" s="31" t="s">
        <v>116</v>
      </c>
      <c r="BF6" s="31" t="s">
        <v>117</v>
      </c>
      <c r="BG6" s="31" t="s">
        <v>118</v>
      </c>
      <c r="BH6" s="31" t="s">
        <v>119</v>
      </c>
      <c r="BI6" s="31" t="s">
        <v>120</v>
      </c>
      <c r="BJ6" s="31" t="s">
        <v>121</v>
      </c>
      <c r="BK6" s="31" t="s">
        <v>122</v>
      </c>
      <c r="BL6" s="31" t="s">
        <v>123</v>
      </c>
      <c r="BM6" s="31" t="s">
        <v>124</v>
      </c>
      <c r="BN6" s="31" t="s">
        <v>125</v>
      </c>
      <c r="BO6" s="31" t="s">
        <v>126</v>
      </c>
      <c r="BP6" s="31" t="s">
        <v>127</v>
      </c>
      <c r="BQ6" s="31" t="s">
        <v>128</v>
      </c>
      <c r="BR6" s="31" t="s">
        <v>129</v>
      </c>
      <c r="BS6" s="31" t="s">
        <v>130</v>
      </c>
      <c r="BT6" s="31" t="s">
        <v>131</v>
      </c>
      <c r="BU6" s="31" t="s">
        <v>132</v>
      </c>
      <c r="BV6" s="31" t="s">
        <v>133</v>
      </c>
      <c r="BW6" s="31" t="s">
        <v>134</v>
      </c>
      <c r="BX6" s="31" t="s">
        <v>135</v>
      </c>
      <c r="BY6" s="31" t="s">
        <v>136</v>
      </c>
      <c r="BZ6" s="31" t="s">
        <v>137</v>
      </c>
      <c r="CA6" s="31" t="s">
        <v>138</v>
      </c>
      <c r="CB6" s="31" t="s">
        <v>139</v>
      </c>
      <c r="CC6" s="31" t="s">
        <v>140</v>
      </c>
      <c r="CD6" s="31" t="s">
        <v>141</v>
      </c>
      <c r="CE6" s="31" t="s">
        <v>142</v>
      </c>
      <c r="CF6" s="31" t="s">
        <v>143</v>
      </c>
      <c r="CG6" s="31" t="s">
        <v>144</v>
      </c>
      <c r="CH6" s="31" t="s">
        <v>145</v>
      </c>
      <c r="CI6" s="31" t="s">
        <v>146</v>
      </c>
      <c r="CJ6" s="31" t="s">
        <v>147</v>
      </c>
      <c r="CK6" s="31" t="s">
        <v>148</v>
      </c>
      <c r="CL6" s="31" t="s">
        <v>149</v>
      </c>
      <c r="CM6" s="31" t="s">
        <v>150</v>
      </c>
      <c r="CN6" s="31" t="s">
        <v>151</v>
      </c>
    </row>
    <row r="7" spans="1:92" x14ac:dyDescent="0.3">
      <c r="A7" s="1" t="s">
        <v>4</v>
      </c>
      <c r="B7" s="1" t="s">
        <v>61</v>
      </c>
      <c r="C7" s="1" t="s">
        <v>61</v>
      </c>
      <c r="D7" s="1" t="s">
        <v>61</v>
      </c>
      <c r="E7" s="1" t="s">
        <v>61</v>
      </c>
      <c r="F7" s="1" t="s">
        <v>61</v>
      </c>
      <c r="G7" s="1" t="s">
        <v>61</v>
      </c>
      <c r="H7" s="1" t="s">
        <v>61</v>
      </c>
      <c r="I7" s="1" t="s">
        <v>61</v>
      </c>
      <c r="J7" s="1" t="s">
        <v>61</v>
      </c>
      <c r="K7" s="1" t="s">
        <v>61</v>
      </c>
      <c r="L7" s="1" t="s">
        <v>61</v>
      </c>
      <c r="M7" s="1" t="s">
        <v>61</v>
      </c>
      <c r="N7" s="1" t="s">
        <v>61</v>
      </c>
      <c r="O7" s="1" t="s">
        <v>61</v>
      </c>
      <c r="P7" s="1" t="s">
        <v>61</v>
      </c>
      <c r="Q7" s="1" t="s">
        <v>61</v>
      </c>
      <c r="R7" s="1" t="s">
        <v>61</v>
      </c>
      <c r="S7" s="1" t="s">
        <v>61</v>
      </c>
      <c r="T7" s="1" t="s">
        <v>61</v>
      </c>
      <c r="U7" s="1" t="s">
        <v>61</v>
      </c>
      <c r="V7" s="1" t="s">
        <v>61</v>
      </c>
      <c r="W7" s="1" t="s">
        <v>61</v>
      </c>
      <c r="X7" s="1" t="s">
        <v>61</v>
      </c>
      <c r="Y7" s="1" t="s">
        <v>61</v>
      </c>
      <c r="Z7" s="1" t="s">
        <v>61</v>
      </c>
      <c r="AA7" s="1" t="s">
        <v>61</v>
      </c>
      <c r="AB7" s="1" t="s">
        <v>61</v>
      </c>
      <c r="AC7" s="1" t="s">
        <v>61</v>
      </c>
      <c r="AD7" s="1" t="s">
        <v>61</v>
      </c>
      <c r="AE7" s="1" t="s">
        <v>61</v>
      </c>
      <c r="AF7" s="1" t="s">
        <v>61</v>
      </c>
      <c r="AG7" s="1" t="s">
        <v>61</v>
      </c>
      <c r="AH7" s="1" t="s">
        <v>61</v>
      </c>
      <c r="AI7" s="1" t="s">
        <v>61</v>
      </c>
      <c r="AJ7" s="1" t="s">
        <v>61</v>
      </c>
      <c r="AK7" s="1" t="s">
        <v>61</v>
      </c>
      <c r="AL7" s="1" t="s">
        <v>61</v>
      </c>
      <c r="AM7" s="1" t="s">
        <v>61</v>
      </c>
      <c r="AN7" s="1" t="s">
        <v>61</v>
      </c>
      <c r="AO7" s="1" t="s">
        <v>61</v>
      </c>
      <c r="AP7" s="1" t="s">
        <v>61</v>
      </c>
      <c r="AQ7" s="1" t="s">
        <v>61</v>
      </c>
      <c r="AR7" s="1" t="s">
        <v>61</v>
      </c>
      <c r="AS7" s="1" t="s">
        <v>61</v>
      </c>
      <c r="AT7" s="1" t="s">
        <v>61</v>
      </c>
      <c r="AU7" s="1" t="s">
        <v>61</v>
      </c>
      <c r="AV7" s="1" t="s">
        <v>61</v>
      </c>
      <c r="AW7" s="1" t="s">
        <v>61</v>
      </c>
      <c r="AX7" s="1" t="s">
        <v>61</v>
      </c>
      <c r="AY7" s="1" t="s">
        <v>61</v>
      </c>
      <c r="AZ7" s="1" t="s">
        <v>61</v>
      </c>
      <c r="BA7" s="1" t="s">
        <v>61</v>
      </c>
      <c r="BB7" s="1" t="s">
        <v>61</v>
      </c>
      <c r="BC7" s="1" t="s">
        <v>61</v>
      </c>
      <c r="BD7" s="1" t="s">
        <v>61</v>
      </c>
      <c r="BE7" s="1" t="s">
        <v>61</v>
      </c>
      <c r="BF7" s="1" t="s">
        <v>61</v>
      </c>
      <c r="BG7" s="1" t="s">
        <v>61</v>
      </c>
      <c r="BH7" s="1" t="s">
        <v>61</v>
      </c>
      <c r="BI7" s="1" t="s">
        <v>61</v>
      </c>
      <c r="BJ7" s="1" t="s">
        <v>61</v>
      </c>
      <c r="BK7" s="1" t="s">
        <v>61</v>
      </c>
      <c r="BL7" s="1" t="s">
        <v>61</v>
      </c>
      <c r="BM7" s="1" t="s">
        <v>61</v>
      </c>
      <c r="BN7" s="1" t="s">
        <v>61</v>
      </c>
      <c r="BO7" s="1" t="s">
        <v>61</v>
      </c>
      <c r="BP7" s="1" t="s">
        <v>61</v>
      </c>
      <c r="BQ7" s="1" t="s">
        <v>61</v>
      </c>
      <c r="BR7" s="1" t="s">
        <v>61</v>
      </c>
      <c r="BS7" s="1" t="s">
        <v>61</v>
      </c>
      <c r="BT7" s="1" t="s">
        <v>61</v>
      </c>
      <c r="BU7" s="1" t="s">
        <v>61</v>
      </c>
      <c r="BV7" s="1" t="s">
        <v>61</v>
      </c>
      <c r="BW7" s="1" t="s">
        <v>61</v>
      </c>
      <c r="BX7" s="1" t="s">
        <v>61</v>
      </c>
      <c r="BY7" s="1" t="s">
        <v>61</v>
      </c>
      <c r="BZ7" s="1" t="s">
        <v>61</v>
      </c>
      <c r="CA7" s="1" t="s">
        <v>61</v>
      </c>
      <c r="CB7" s="1" t="s">
        <v>61</v>
      </c>
      <c r="CC7" s="1" t="s">
        <v>61</v>
      </c>
      <c r="CD7" s="1" t="s">
        <v>61</v>
      </c>
      <c r="CE7" s="1" t="s">
        <v>61</v>
      </c>
      <c r="CF7" s="1" t="s">
        <v>61</v>
      </c>
      <c r="CG7" s="1" t="s">
        <v>61</v>
      </c>
      <c r="CH7" s="1" t="s">
        <v>61</v>
      </c>
      <c r="CI7" s="1" t="s">
        <v>61</v>
      </c>
      <c r="CJ7" s="1" t="s">
        <v>61</v>
      </c>
      <c r="CK7" s="1" t="s">
        <v>61</v>
      </c>
      <c r="CL7" s="1" t="s">
        <v>61</v>
      </c>
      <c r="CM7" s="1" t="s">
        <v>61</v>
      </c>
      <c r="CN7" s="1" t="s">
        <v>61</v>
      </c>
    </row>
    <row r="8" spans="1:92" x14ac:dyDescent="0.3">
      <c r="A8" s="1" t="s">
        <v>152</v>
      </c>
      <c r="B8" s="2" t="s">
        <v>5</v>
      </c>
      <c r="C8" s="1">
        <v>94.2</v>
      </c>
      <c r="D8" s="1">
        <v>83.1</v>
      </c>
      <c r="E8" s="1">
        <v>67.7</v>
      </c>
      <c r="F8" s="1">
        <v>51.3</v>
      </c>
      <c r="G8" s="1">
        <v>48.9</v>
      </c>
      <c r="H8" s="1">
        <v>58.3</v>
      </c>
      <c r="I8" s="1">
        <v>66.3</v>
      </c>
      <c r="J8" s="1">
        <v>75.099999999999994</v>
      </c>
      <c r="K8" s="1">
        <v>83.7</v>
      </c>
      <c r="L8" s="1">
        <v>77</v>
      </c>
      <c r="M8" s="1">
        <v>82.4</v>
      </c>
      <c r="N8" s="1">
        <v>91.5</v>
      </c>
      <c r="O8" s="1">
        <v>117.3</v>
      </c>
      <c r="P8" s="1">
        <v>152.4</v>
      </c>
      <c r="Q8" s="1">
        <v>187.2</v>
      </c>
      <c r="R8" s="1">
        <v>200.9</v>
      </c>
      <c r="S8" s="1">
        <v>201.3</v>
      </c>
      <c r="T8" s="1">
        <v>201.3</v>
      </c>
      <c r="U8" s="1">
        <v>218.7</v>
      </c>
      <c r="V8" s="1">
        <v>244.8</v>
      </c>
      <c r="W8" s="1">
        <v>239.7</v>
      </c>
      <c r="X8" s="1">
        <v>266.60000000000002</v>
      </c>
      <c r="Y8" s="1">
        <v>307.60000000000002</v>
      </c>
      <c r="Z8" s="1">
        <v>326.10000000000002</v>
      </c>
      <c r="AA8" s="1">
        <v>343.8</v>
      </c>
      <c r="AB8" s="1">
        <v>343.8</v>
      </c>
      <c r="AC8" s="1">
        <v>376.9</v>
      </c>
      <c r="AD8" s="1">
        <v>400.1</v>
      </c>
      <c r="AE8" s="1">
        <v>418.5</v>
      </c>
      <c r="AF8" s="1">
        <v>420.8</v>
      </c>
      <c r="AG8" s="1">
        <v>458.8</v>
      </c>
      <c r="AH8" s="1">
        <v>478.9</v>
      </c>
      <c r="AI8" s="1">
        <v>496</v>
      </c>
      <c r="AJ8" s="1">
        <v>533.9</v>
      </c>
      <c r="AK8" s="1">
        <v>565.4</v>
      </c>
      <c r="AL8" s="1">
        <v>607</v>
      </c>
      <c r="AM8" s="1">
        <v>658.8</v>
      </c>
      <c r="AN8" s="1">
        <v>718.1</v>
      </c>
      <c r="AO8" s="1">
        <v>758.4</v>
      </c>
      <c r="AP8" s="1">
        <v>830.2</v>
      </c>
      <c r="AQ8" s="1">
        <v>897.2</v>
      </c>
      <c r="AR8" s="1">
        <v>937.5</v>
      </c>
      <c r="AS8" s="1">
        <v>1014</v>
      </c>
      <c r="AT8" s="1">
        <v>1119.5</v>
      </c>
      <c r="AU8" s="1">
        <v>1253.2</v>
      </c>
      <c r="AV8" s="1">
        <v>1346.4</v>
      </c>
      <c r="AW8" s="1">
        <v>1446</v>
      </c>
      <c r="AX8" s="1">
        <v>1609.4</v>
      </c>
      <c r="AY8" s="1">
        <v>1792.8</v>
      </c>
      <c r="AZ8" s="1">
        <v>2022.7</v>
      </c>
      <c r="BA8" s="1">
        <v>2240.3000000000002</v>
      </c>
      <c r="BB8" s="1">
        <v>2418.6</v>
      </c>
      <c r="BC8" s="1">
        <v>2714.7</v>
      </c>
      <c r="BD8" s="1">
        <v>2834.5</v>
      </c>
      <c r="BE8" s="1">
        <v>3051.5</v>
      </c>
      <c r="BF8" s="1">
        <v>3433.9</v>
      </c>
      <c r="BG8" s="1">
        <v>3669.9</v>
      </c>
      <c r="BH8" s="1">
        <v>3831.2</v>
      </c>
      <c r="BI8" s="1">
        <v>4098.5</v>
      </c>
      <c r="BJ8" s="1">
        <v>4471.6000000000004</v>
      </c>
      <c r="BK8" s="1">
        <v>4760.1000000000004</v>
      </c>
      <c r="BL8" s="1">
        <v>5013.8</v>
      </c>
      <c r="BM8" s="1">
        <v>5164.3999999999996</v>
      </c>
      <c r="BN8" s="1">
        <v>5475.2</v>
      </c>
      <c r="BO8" s="1">
        <v>5730.3</v>
      </c>
      <c r="BP8" s="1">
        <v>6114.6</v>
      </c>
      <c r="BQ8" s="1">
        <v>6452.3</v>
      </c>
      <c r="BR8" s="1">
        <v>6870.6</v>
      </c>
      <c r="BS8" s="1">
        <v>7349.9</v>
      </c>
      <c r="BT8" s="1">
        <v>7825.7</v>
      </c>
      <c r="BU8" s="1">
        <v>8290.4</v>
      </c>
      <c r="BV8" s="1">
        <v>8872.6</v>
      </c>
      <c r="BW8" s="1">
        <v>9144.2000000000007</v>
      </c>
      <c r="BX8" s="1">
        <v>9396.4</v>
      </c>
      <c r="BY8" s="1">
        <v>9811.2000000000007</v>
      </c>
      <c r="BZ8" s="1">
        <v>10492.2</v>
      </c>
      <c r="CA8" s="1">
        <v>11198.7</v>
      </c>
      <c r="CB8" s="1">
        <v>11948.8</v>
      </c>
      <c r="CC8" s="1">
        <v>12290.4</v>
      </c>
      <c r="CD8" s="1">
        <v>12325.8</v>
      </c>
      <c r="CE8" s="1">
        <v>12027.2</v>
      </c>
      <c r="CF8" s="1">
        <v>12735.8</v>
      </c>
      <c r="CG8" s="1">
        <v>13357.7</v>
      </c>
      <c r="CH8" s="1">
        <v>14094.7</v>
      </c>
      <c r="CI8" s="1">
        <v>14494.7</v>
      </c>
      <c r="CJ8" s="1">
        <v>15242.5</v>
      </c>
      <c r="CK8" s="1">
        <v>15787.9</v>
      </c>
      <c r="CL8" s="1">
        <v>16053.6</v>
      </c>
      <c r="CM8" s="1">
        <v>16708.8</v>
      </c>
      <c r="CN8" s="1">
        <v>17545.900000000001</v>
      </c>
    </row>
    <row r="9" spans="1:92" x14ac:dyDescent="0.3">
      <c r="A9" s="1" t="s">
        <v>153</v>
      </c>
      <c r="B9" s="2" t="s">
        <v>6</v>
      </c>
      <c r="C9" s="1">
        <v>51.4</v>
      </c>
      <c r="D9" s="1">
        <v>47.2</v>
      </c>
      <c r="E9" s="1">
        <v>40.1</v>
      </c>
      <c r="F9" s="1">
        <v>31.3</v>
      </c>
      <c r="G9" s="1">
        <v>29.8</v>
      </c>
      <c r="H9" s="1">
        <v>34.6</v>
      </c>
      <c r="I9" s="1">
        <v>37.700000000000003</v>
      </c>
      <c r="J9" s="1">
        <v>43.3</v>
      </c>
      <c r="K9" s="1">
        <v>48.3</v>
      </c>
      <c r="L9" s="1">
        <v>45.4</v>
      </c>
      <c r="M9" s="1">
        <v>48.6</v>
      </c>
      <c r="N9" s="1">
        <v>52.7</v>
      </c>
      <c r="O9" s="1">
        <v>66.2</v>
      </c>
      <c r="P9" s="1">
        <v>88</v>
      </c>
      <c r="Q9" s="1">
        <v>112.7</v>
      </c>
      <c r="R9" s="1">
        <v>124.3</v>
      </c>
      <c r="S9" s="1">
        <v>126.3</v>
      </c>
      <c r="T9" s="1">
        <v>122.5</v>
      </c>
      <c r="U9" s="1">
        <v>132.4</v>
      </c>
      <c r="V9" s="1">
        <v>144.30000000000001</v>
      </c>
      <c r="W9" s="1">
        <v>144.30000000000001</v>
      </c>
      <c r="X9" s="1">
        <v>158.30000000000001</v>
      </c>
      <c r="Y9" s="1">
        <v>185.7</v>
      </c>
      <c r="Z9" s="1">
        <v>201.1</v>
      </c>
      <c r="AA9" s="1">
        <v>215.2</v>
      </c>
      <c r="AB9" s="1">
        <v>214.1</v>
      </c>
      <c r="AC9" s="1">
        <v>230.6</v>
      </c>
      <c r="AD9" s="1">
        <v>249.3</v>
      </c>
      <c r="AE9" s="1">
        <v>262.60000000000002</v>
      </c>
      <c r="AF9" s="1">
        <v>264.7</v>
      </c>
      <c r="AG9" s="1">
        <v>285.8</v>
      </c>
      <c r="AH9" s="1">
        <v>301.3</v>
      </c>
      <c r="AI9" s="1">
        <v>310.39999999999998</v>
      </c>
      <c r="AJ9" s="1">
        <v>332.2</v>
      </c>
      <c r="AK9" s="1">
        <v>350.4</v>
      </c>
      <c r="AL9" s="1">
        <v>376</v>
      </c>
      <c r="AM9" s="1">
        <v>405.4</v>
      </c>
      <c r="AN9" s="1">
        <v>449.2</v>
      </c>
      <c r="AO9" s="1">
        <v>481.8</v>
      </c>
      <c r="AP9" s="1">
        <v>530.79999999999995</v>
      </c>
      <c r="AQ9" s="1">
        <v>584.5</v>
      </c>
      <c r="AR9" s="1">
        <v>623.29999999999995</v>
      </c>
      <c r="AS9" s="1">
        <v>665</v>
      </c>
      <c r="AT9" s="1">
        <v>731.3</v>
      </c>
      <c r="AU9" s="1">
        <v>812.7</v>
      </c>
      <c r="AV9" s="1">
        <v>887.7</v>
      </c>
      <c r="AW9" s="1">
        <v>947.2</v>
      </c>
      <c r="AX9" s="1">
        <v>1048.3</v>
      </c>
      <c r="AY9" s="1">
        <v>1165.8</v>
      </c>
      <c r="AZ9" s="1">
        <v>1316.8</v>
      </c>
      <c r="BA9" s="1">
        <v>1477.2</v>
      </c>
      <c r="BB9" s="1">
        <v>1622.2</v>
      </c>
      <c r="BC9" s="1">
        <v>1792.5</v>
      </c>
      <c r="BD9" s="1">
        <v>1893</v>
      </c>
      <c r="BE9" s="1">
        <v>2012.5</v>
      </c>
      <c r="BF9" s="1">
        <v>2215.9</v>
      </c>
      <c r="BG9" s="1">
        <v>2387.3000000000002</v>
      </c>
      <c r="BH9" s="1">
        <v>2542.1</v>
      </c>
      <c r="BI9" s="1">
        <v>2722.4</v>
      </c>
      <c r="BJ9" s="1">
        <v>2948</v>
      </c>
      <c r="BK9" s="1">
        <v>3139.6</v>
      </c>
      <c r="BL9" s="1">
        <v>3340.4</v>
      </c>
      <c r="BM9" s="1">
        <v>3450.5</v>
      </c>
      <c r="BN9" s="1">
        <v>3668.2</v>
      </c>
      <c r="BO9" s="1">
        <v>3817.3</v>
      </c>
      <c r="BP9" s="1">
        <v>4006.2</v>
      </c>
      <c r="BQ9" s="1">
        <v>4198.1000000000004</v>
      </c>
      <c r="BR9" s="1">
        <v>4416.8999999999996</v>
      </c>
      <c r="BS9" s="1">
        <v>4708.8</v>
      </c>
      <c r="BT9" s="1">
        <v>5071.1000000000004</v>
      </c>
      <c r="BU9" s="1">
        <v>5402.8</v>
      </c>
      <c r="BV9" s="1">
        <v>5848.1</v>
      </c>
      <c r="BW9" s="1">
        <v>6039.1</v>
      </c>
      <c r="BX9" s="1">
        <v>6135.6</v>
      </c>
      <c r="BY9" s="1">
        <v>6354.1</v>
      </c>
      <c r="BZ9" s="1">
        <v>6720.1</v>
      </c>
      <c r="CA9" s="1">
        <v>7066.6</v>
      </c>
      <c r="CB9" s="1">
        <v>7479.9</v>
      </c>
      <c r="CC9" s="1">
        <v>7878.9</v>
      </c>
      <c r="CD9" s="1">
        <v>8057</v>
      </c>
      <c r="CE9" s="1">
        <v>7758.5</v>
      </c>
      <c r="CF9" s="1">
        <v>7924.9</v>
      </c>
      <c r="CG9" s="1">
        <v>8225.9</v>
      </c>
      <c r="CH9" s="1">
        <v>8566.7000000000007</v>
      </c>
      <c r="CI9" s="1">
        <v>8834.2000000000007</v>
      </c>
      <c r="CJ9" s="1">
        <v>9249.1</v>
      </c>
      <c r="CK9" s="1">
        <v>9698.2000000000007</v>
      </c>
      <c r="CL9" s="1">
        <v>9960.2999999999993</v>
      </c>
      <c r="CM9" s="1">
        <v>10411.6</v>
      </c>
      <c r="CN9" s="1">
        <v>10928.5</v>
      </c>
    </row>
    <row r="10" spans="1:92" x14ac:dyDescent="0.3">
      <c r="A10" s="1" t="s">
        <v>154</v>
      </c>
      <c r="B10" s="1" t="s">
        <v>7</v>
      </c>
      <c r="C10" s="1">
        <v>50.5</v>
      </c>
      <c r="D10" s="1">
        <v>46.2</v>
      </c>
      <c r="E10" s="1">
        <v>39.200000000000003</v>
      </c>
      <c r="F10" s="1">
        <v>30.5</v>
      </c>
      <c r="G10" s="1">
        <v>29</v>
      </c>
      <c r="H10" s="1">
        <v>33.700000000000003</v>
      </c>
      <c r="I10" s="1">
        <v>36.700000000000003</v>
      </c>
      <c r="J10" s="1">
        <v>42</v>
      </c>
      <c r="K10" s="1">
        <v>46.1</v>
      </c>
      <c r="L10" s="1">
        <v>43</v>
      </c>
      <c r="M10" s="1">
        <v>46</v>
      </c>
      <c r="N10" s="1">
        <v>49.9</v>
      </c>
      <c r="O10" s="1">
        <v>62.1</v>
      </c>
      <c r="P10" s="1">
        <v>82.1</v>
      </c>
      <c r="Q10" s="1">
        <v>105.8</v>
      </c>
      <c r="R10" s="1">
        <v>116.7</v>
      </c>
      <c r="S10" s="1">
        <v>117.5</v>
      </c>
      <c r="T10" s="1">
        <v>112</v>
      </c>
      <c r="U10" s="1">
        <v>123.1</v>
      </c>
      <c r="V10" s="1">
        <v>135.6</v>
      </c>
      <c r="W10" s="1">
        <v>134.69999999999999</v>
      </c>
      <c r="X10" s="1">
        <v>147.30000000000001</v>
      </c>
      <c r="Y10" s="1">
        <v>171.6</v>
      </c>
      <c r="Z10" s="1">
        <v>185.6</v>
      </c>
      <c r="AA10" s="1">
        <v>199</v>
      </c>
      <c r="AB10" s="1">
        <v>197.3</v>
      </c>
      <c r="AC10" s="1">
        <v>212.2</v>
      </c>
      <c r="AD10" s="1">
        <v>229</v>
      </c>
      <c r="AE10" s="1">
        <v>240</v>
      </c>
      <c r="AF10" s="1">
        <v>241.3</v>
      </c>
      <c r="AG10" s="1">
        <v>259.8</v>
      </c>
      <c r="AH10" s="1">
        <v>272.89999999999998</v>
      </c>
      <c r="AI10" s="1">
        <v>280.5</v>
      </c>
      <c r="AJ10" s="1">
        <v>299.39999999999998</v>
      </c>
      <c r="AK10" s="1">
        <v>314.89999999999998</v>
      </c>
      <c r="AL10" s="1">
        <v>337.8</v>
      </c>
      <c r="AM10" s="1">
        <v>363.8</v>
      </c>
      <c r="AN10" s="1">
        <v>400.3</v>
      </c>
      <c r="AO10" s="1">
        <v>429</v>
      </c>
      <c r="AP10" s="1">
        <v>472</v>
      </c>
      <c r="AQ10" s="1">
        <v>518.29999999999995</v>
      </c>
      <c r="AR10" s="1">
        <v>551.6</v>
      </c>
      <c r="AS10" s="1">
        <v>584.5</v>
      </c>
      <c r="AT10" s="1">
        <v>638.79999999999995</v>
      </c>
      <c r="AU10" s="1">
        <v>708.8</v>
      </c>
      <c r="AV10" s="1">
        <v>772.3</v>
      </c>
      <c r="AW10" s="1">
        <v>814.8</v>
      </c>
      <c r="AX10" s="1">
        <v>899.7</v>
      </c>
      <c r="AY10" s="1">
        <v>994.2</v>
      </c>
      <c r="AZ10" s="1">
        <v>1120.5999999999999</v>
      </c>
      <c r="BA10" s="1">
        <v>1253.3</v>
      </c>
      <c r="BB10" s="1">
        <v>1373.4</v>
      </c>
      <c r="BC10" s="1">
        <v>1511.4</v>
      </c>
      <c r="BD10" s="1">
        <v>1587.5</v>
      </c>
      <c r="BE10" s="1">
        <v>1677.5</v>
      </c>
      <c r="BF10" s="1">
        <v>1844.9</v>
      </c>
      <c r="BG10" s="1">
        <v>1982.6</v>
      </c>
      <c r="BH10" s="1">
        <v>2102.3000000000002</v>
      </c>
      <c r="BI10" s="1">
        <v>2256.3000000000002</v>
      </c>
      <c r="BJ10" s="1">
        <v>2439.8000000000002</v>
      </c>
      <c r="BK10" s="1">
        <v>2583.1</v>
      </c>
      <c r="BL10" s="1">
        <v>2741.2</v>
      </c>
      <c r="BM10" s="1">
        <v>2814.5</v>
      </c>
      <c r="BN10" s="1">
        <v>2965.5</v>
      </c>
      <c r="BO10" s="1">
        <v>3079.3</v>
      </c>
      <c r="BP10" s="1">
        <v>3236.6</v>
      </c>
      <c r="BQ10" s="1">
        <v>3418</v>
      </c>
      <c r="BR10" s="1">
        <v>3616.5</v>
      </c>
      <c r="BS10" s="1">
        <v>3876.8</v>
      </c>
      <c r="BT10" s="1">
        <v>4181.6000000000004</v>
      </c>
      <c r="BU10" s="1">
        <v>4458</v>
      </c>
      <c r="BV10" s="1">
        <v>4825.8999999999996</v>
      </c>
      <c r="BW10" s="1">
        <v>4954.3999999999996</v>
      </c>
      <c r="BX10" s="1">
        <v>4996.3</v>
      </c>
      <c r="BY10" s="1">
        <v>5138.7</v>
      </c>
      <c r="BZ10" s="1">
        <v>5421.6</v>
      </c>
      <c r="CA10" s="1">
        <v>5691.9</v>
      </c>
      <c r="CB10" s="1">
        <v>6057</v>
      </c>
      <c r="CC10" s="1">
        <v>6396.8</v>
      </c>
      <c r="CD10" s="1">
        <v>6534.2</v>
      </c>
      <c r="CE10" s="1">
        <v>6248.6</v>
      </c>
      <c r="CF10" s="1">
        <v>6372.1</v>
      </c>
      <c r="CG10" s="1">
        <v>6625.9</v>
      </c>
      <c r="CH10" s="1">
        <v>6927.5</v>
      </c>
      <c r="CI10" s="1">
        <v>7113.2</v>
      </c>
      <c r="CJ10" s="1">
        <v>7475.2</v>
      </c>
      <c r="CK10" s="1">
        <v>7856.7</v>
      </c>
      <c r="CL10" s="1">
        <v>8083.5</v>
      </c>
      <c r="CM10" s="1">
        <v>8462.1</v>
      </c>
      <c r="CN10" s="1">
        <v>8888.5</v>
      </c>
    </row>
    <row r="11" spans="1:92" x14ac:dyDescent="0.3">
      <c r="A11" s="1" t="s">
        <v>155</v>
      </c>
      <c r="B11" s="1" t="s">
        <v>8</v>
      </c>
      <c r="C11" s="1">
        <v>5</v>
      </c>
      <c r="D11" s="1">
        <v>5.2</v>
      </c>
      <c r="E11" s="1">
        <v>5.3</v>
      </c>
      <c r="F11" s="1">
        <v>5</v>
      </c>
      <c r="G11" s="1">
        <v>5.2</v>
      </c>
      <c r="H11" s="1">
        <v>6.1</v>
      </c>
      <c r="I11" s="1">
        <v>6.5</v>
      </c>
      <c r="J11" s="1">
        <v>7.9</v>
      </c>
      <c r="K11" s="1">
        <v>7.5</v>
      </c>
      <c r="L11" s="1">
        <v>8.3000000000000007</v>
      </c>
      <c r="M11" s="1">
        <v>8.1999999999999993</v>
      </c>
      <c r="N11" s="1">
        <v>8.5</v>
      </c>
      <c r="O11" s="1">
        <v>10.199999999999999</v>
      </c>
      <c r="P11" s="1">
        <v>16</v>
      </c>
      <c r="Q11" s="1">
        <v>26.6</v>
      </c>
      <c r="R11" s="1">
        <v>33</v>
      </c>
      <c r="S11" s="1">
        <v>34.9</v>
      </c>
      <c r="T11" s="1">
        <v>20.7</v>
      </c>
      <c r="U11" s="1">
        <v>17.5</v>
      </c>
      <c r="V11" s="1">
        <v>19</v>
      </c>
      <c r="W11" s="1">
        <v>20.8</v>
      </c>
      <c r="X11" s="1">
        <v>22.6</v>
      </c>
      <c r="Y11" s="1">
        <v>29.2</v>
      </c>
      <c r="Z11" s="1">
        <v>33.4</v>
      </c>
      <c r="AA11" s="1">
        <v>34.299999999999997</v>
      </c>
      <c r="AB11" s="1">
        <v>34.9</v>
      </c>
      <c r="AC11" s="1">
        <v>36.6</v>
      </c>
      <c r="AD11" s="1">
        <v>38.799999999999997</v>
      </c>
      <c r="AE11" s="1">
        <v>41</v>
      </c>
      <c r="AF11" s="1">
        <v>44.1</v>
      </c>
      <c r="AG11" s="1">
        <v>46.1</v>
      </c>
      <c r="AH11" s="1">
        <v>49.2</v>
      </c>
      <c r="AI11" s="1">
        <v>52.5</v>
      </c>
      <c r="AJ11" s="1">
        <v>56.3</v>
      </c>
      <c r="AK11" s="1">
        <v>60</v>
      </c>
      <c r="AL11" s="1">
        <v>64.900000000000006</v>
      </c>
      <c r="AM11" s="1">
        <v>69.900000000000006</v>
      </c>
      <c r="AN11" s="1">
        <v>78.400000000000006</v>
      </c>
      <c r="AO11" s="1">
        <v>86.5</v>
      </c>
      <c r="AP11" s="1">
        <v>96.7</v>
      </c>
      <c r="AQ11" s="1">
        <v>105.6</v>
      </c>
      <c r="AR11" s="1">
        <v>117.2</v>
      </c>
      <c r="AS11" s="1">
        <v>126.8</v>
      </c>
      <c r="AT11" s="1">
        <v>137.9</v>
      </c>
      <c r="AU11" s="1">
        <v>148.80000000000001</v>
      </c>
      <c r="AV11" s="1">
        <v>160.5</v>
      </c>
      <c r="AW11" s="1">
        <v>176.2</v>
      </c>
      <c r="AX11" s="1">
        <v>188.9</v>
      </c>
      <c r="AY11" s="1">
        <v>202.6</v>
      </c>
      <c r="AZ11" s="1">
        <v>220</v>
      </c>
      <c r="BA11" s="1">
        <v>237.1</v>
      </c>
      <c r="BB11" s="1">
        <v>261.5</v>
      </c>
      <c r="BC11" s="1">
        <v>285.8</v>
      </c>
      <c r="BD11" s="1">
        <v>307.5</v>
      </c>
      <c r="BE11" s="1">
        <v>324.8</v>
      </c>
      <c r="BF11" s="1">
        <v>348.1</v>
      </c>
      <c r="BG11" s="1">
        <v>373.9</v>
      </c>
      <c r="BH11" s="1">
        <v>397.2</v>
      </c>
      <c r="BI11" s="1">
        <v>423.1</v>
      </c>
      <c r="BJ11" s="1">
        <v>452</v>
      </c>
      <c r="BK11" s="1">
        <v>481.1</v>
      </c>
      <c r="BL11" s="1">
        <v>519</v>
      </c>
      <c r="BM11" s="1">
        <v>548.79999999999995</v>
      </c>
      <c r="BN11" s="1">
        <v>572</v>
      </c>
      <c r="BO11" s="1">
        <v>589</v>
      </c>
      <c r="BP11" s="1">
        <v>609.5</v>
      </c>
      <c r="BQ11" s="1">
        <v>629</v>
      </c>
      <c r="BR11" s="1">
        <v>648.1</v>
      </c>
      <c r="BS11" s="1">
        <v>671.9</v>
      </c>
      <c r="BT11" s="1">
        <v>701.3</v>
      </c>
      <c r="BU11" s="1">
        <v>733.8</v>
      </c>
      <c r="BV11" s="1">
        <v>779.8</v>
      </c>
      <c r="BW11" s="1">
        <v>822</v>
      </c>
      <c r="BX11" s="1">
        <v>872.9</v>
      </c>
      <c r="BY11" s="1">
        <v>914</v>
      </c>
      <c r="BZ11" s="1">
        <v>952.3</v>
      </c>
      <c r="CA11" s="1">
        <v>991.3</v>
      </c>
      <c r="CB11" s="1">
        <v>1034.5</v>
      </c>
      <c r="CC11" s="1">
        <v>1088.5</v>
      </c>
      <c r="CD11" s="1">
        <v>1143.9000000000001</v>
      </c>
      <c r="CE11" s="1">
        <v>1175.2</v>
      </c>
      <c r="CF11" s="1">
        <v>1191.2</v>
      </c>
      <c r="CG11" s="1">
        <v>1194.9000000000001</v>
      </c>
      <c r="CH11" s="1">
        <v>1198.3</v>
      </c>
      <c r="CI11" s="1">
        <v>1208</v>
      </c>
      <c r="CJ11" s="1">
        <v>1236.9000000000001</v>
      </c>
      <c r="CK11" s="1">
        <v>1275.5999999999999</v>
      </c>
      <c r="CL11" s="1">
        <v>1308</v>
      </c>
      <c r="CM11" s="1">
        <v>1348</v>
      </c>
      <c r="CN11" s="1">
        <v>1402.6</v>
      </c>
    </row>
    <row r="12" spans="1:92" x14ac:dyDescent="0.3">
      <c r="A12" s="1" t="s">
        <v>156</v>
      </c>
      <c r="B12" s="1" t="s">
        <v>9</v>
      </c>
      <c r="C12" s="1">
        <v>45.5</v>
      </c>
      <c r="D12" s="1">
        <v>41</v>
      </c>
      <c r="E12" s="1">
        <v>33.9</v>
      </c>
      <c r="F12" s="1">
        <v>25.5</v>
      </c>
      <c r="G12" s="1">
        <v>23.9</v>
      </c>
      <c r="H12" s="1">
        <v>27.6</v>
      </c>
      <c r="I12" s="1">
        <v>30.2</v>
      </c>
      <c r="J12" s="1">
        <v>34.1</v>
      </c>
      <c r="K12" s="1">
        <v>38.6</v>
      </c>
      <c r="L12" s="1">
        <v>34.799999999999997</v>
      </c>
      <c r="M12" s="1">
        <v>37.700000000000003</v>
      </c>
      <c r="N12" s="1">
        <v>41.4</v>
      </c>
      <c r="O12" s="1">
        <v>51.9</v>
      </c>
      <c r="P12" s="1">
        <v>66.099999999999994</v>
      </c>
      <c r="Q12" s="1">
        <v>79.2</v>
      </c>
      <c r="R12" s="1">
        <v>83.8</v>
      </c>
      <c r="S12" s="1">
        <v>82.6</v>
      </c>
      <c r="T12" s="1">
        <v>91.3</v>
      </c>
      <c r="U12" s="1">
        <v>105.6</v>
      </c>
      <c r="V12" s="1">
        <v>116.5</v>
      </c>
      <c r="W12" s="1">
        <v>113.9</v>
      </c>
      <c r="X12" s="1">
        <v>124.6</v>
      </c>
      <c r="Y12" s="1">
        <v>142.4</v>
      </c>
      <c r="Z12" s="1">
        <v>152.30000000000001</v>
      </c>
      <c r="AA12" s="1">
        <v>164.7</v>
      </c>
      <c r="AB12" s="1">
        <v>162.4</v>
      </c>
      <c r="AC12" s="1">
        <v>175.6</v>
      </c>
      <c r="AD12" s="1">
        <v>190.2</v>
      </c>
      <c r="AE12" s="1">
        <v>198.9</v>
      </c>
      <c r="AF12" s="1">
        <v>197.2</v>
      </c>
      <c r="AG12" s="1">
        <v>213.8</v>
      </c>
      <c r="AH12" s="1">
        <v>223.7</v>
      </c>
      <c r="AI12" s="1">
        <v>228</v>
      </c>
      <c r="AJ12" s="1">
        <v>243</v>
      </c>
      <c r="AK12" s="1">
        <v>254.8</v>
      </c>
      <c r="AL12" s="1">
        <v>272.89999999999998</v>
      </c>
      <c r="AM12" s="1">
        <v>293.8</v>
      </c>
      <c r="AN12" s="1">
        <v>321.89999999999998</v>
      </c>
      <c r="AO12" s="1">
        <v>342.5</v>
      </c>
      <c r="AP12" s="1">
        <v>375.3</v>
      </c>
      <c r="AQ12" s="1">
        <v>412.7</v>
      </c>
      <c r="AR12" s="1">
        <v>434.3</v>
      </c>
      <c r="AS12" s="1">
        <v>457.8</v>
      </c>
      <c r="AT12" s="1">
        <v>500.9</v>
      </c>
      <c r="AU12" s="1">
        <v>560</v>
      </c>
      <c r="AV12" s="1">
        <v>611.79999999999995</v>
      </c>
      <c r="AW12" s="1">
        <v>638.6</v>
      </c>
      <c r="AX12" s="1">
        <v>710.8</v>
      </c>
      <c r="AY12" s="1">
        <v>791.6</v>
      </c>
      <c r="AZ12" s="1">
        <v>900.6</v>
      </c>
      <c r="BA12" s="1">
        <v>1016.2</v>
      </c>
      <c r="BB12" s="1">
        <v>1112</v>
      </c>
      <c r="BC12" s="1">
        <v>1225.5</v>
      </c>
      <c r="BD12" s="1">
        <v>1280</v>
      </c>
      <c r="BE12" s="1">
        <v>1352.7</v>
      </c>
      <c r="BF12" s="1">
        <v>1496.8</v>
      </c>
      <c r="BG12" s="1">
        <v>1608.7</v>
      </c>
      <c r="BH12" s="1">
        <v>1705.1</v>
      </c>
      <c r="BI12" s="1">
        <v>1833.2</v>
      </c>
      <c r="BJ12" s="1">
        <v>1987.7</v>
      </c>
      <c r="BK12" s="1">
        <v>2101.9</v>
      </c>
      <c r="BL12" s="1">
        <v>2222.1999999999998</v>
      </c>
      <c r="BM12" s="1">
        <v>2265.6999999999998</v>
      </c>
      <c r="BN12" s="1">
        <v>2393.5</v>
      </c>
      <c r="BO12" s="1">
        <v>2490.3000000000002</v>
      </c>
      <c r="BP12" s="1">
        <v>2627.1</v>
      </c>
      <c r="BQ12" s="1">
        <v>2789</v>
      </c>
      <c r="BR12" s="1">
        <v>2968.4</v>
      </c>
      <c r="BS12" s="1">
        <v>3205</v>
      </c>
      <c r="BT12" s="1">
        <v>3480.3</v>
      </c>
      <c r="BU12" s="1">
        <v>3724.2</v>
      </c>
      <c r="BV12" s="1">
        <v>4046.1</v>
      </c>
      <c r="BW12" s="1">
        <v>4132.3999999999996</v>
      </c>
      <c r="BX12" s="1">
        <v>4123.3999999999996</v>
      </c>
      <c r="BY12" s="1">
        <v>4224.8</v>
      </c>
      <c r="BZ12" s="1">
        <v>4469.2</v>
      </c>
      <c r="CA12" s="1">
        <v>4700.6000000000004</v>
      </c>
      <c r="CB12" s="1">
        <v>5022.3999999999996</v>
      </c>
      <c r="CC12" s="1">
        <v>5308.2</v>
      </c>
      <c r="CD12" s="1">
        <v>5390.4</v>
      </c>
      <c r="CE12" s="1">
        <v>5073.3999999999996</v>
      </c>
      <c r="CF12" s="1">
        <v>5180.8999999999996</v>
      </c>
      <c r="CG12" s="1">
        <v>5431.1</v>
      </c>
      <c r="CH12" s="1">
        <v>5729.2</v>
      </c>
      <c r="CI12" s="1">
        <v>5905.2</v>
      </c>
      <c r="CJ12" s="1">
        <v>6238.3</v>
      </c>
      <c r="CK12" s="1">
        <v>6581</v>
      </c>
      <c r="CL12" s="1">
        <v>6775.5</v>
      </c>
      <c r="CM12" s="1">
        <v>7114.1</v>
      </c>
      <c r="CN12" s="1">
        <v>7485.9</v>
      </c>
    </row>
    <row r="13" spans="1:92" x14ac:dyDescent="0.3">
      <c r="A13" s="1" t="s">
        <v>157</v>
      </c>
      <c r="B13" s="1" t="s">
        <v>10</v>
      </c>
      <c r="C13" s="1">
        <v>0.9</v>
      </c>
      <c r="D13" s="1">
        <v>1</v>
      </c>
      <c r="E13" s="1">
        <v>0.9</v>
      </c>
      <c r="F13" s="1">
        <v>0.8</v>
      </c>
      <c r="G13" s="1">
        <v>0.8</v>
      </c>
      <c r="H13" s="1">
        <v>0.8</v>
      </c>
      <c r="I13" s="1">
        <v>0.9</v>
      </c>
      <c r="J13" s="1">
        <v>1.3</v>
      </c>
      <c r="K13" s="1">
        <v>2.2000000000000002</v>
      </c>
      <c r="L13" s="1">
        <v>2.4</v>
      </c>
      <c r="M13" s="1">
        <v>2.6</v>
      </c>
      <c r="N13" s="1">
        <v>2.9</v>
      </c>
      <c r="O13" s="1">
        <v>4.0999999999999996</v>
      </c>
      <c r="P13" s="1">
        <v>5.9</v>
      </c>
      <c r="Q13" s="1">
        <v>6.9</v>
      </c>
      <c r="R13" s="1">
        <v>7.6</v>
      </c>
      <c r="S13" s="1">
        <v>8.8000000000000007</v>
      </c>
      <c r="T13" s="1">
        <v>10.5</v>
      </c>
      <c r="U13" s="1">
        <v>9.3000000000000007</v>
      </c>
      <c r="V13" s="1">
        <v>8.8000000000000007</v>
      </c>
      <c r="W13" s="1">
        <v>9.6</v>
      </c>
      <c r="X13" s="1">
        <v>11</v>
      </c>
      <c r="Y13" s="1">
        <v>14.1</v>
      </c>
      <c r="Z13" s="1">
        <v>15.5</v>
      </c>
      <c r="AA13" s="1">
        <v>16.3</v>
      </c>
      <c r="AB13" s="1">
        <v>16.899999999999999</v>
      </c>
      <c r="AC13" s="1">
        <v>18.399999999999999</v>
      </c>
      <c r="AD13" s="1">
        <v>20.2</v>
      </c>
      <c r="AE13" s="1">
        <v>22.6</v>
      </c>
      <c r="AF13" s="1">
        <v>23.4</v>
      </c>
      <c r="AG13" s="1">
        <v>26</v>
      </c>
      <c r="AH13" s="1">
        <v>28.4</v>
      </c>
      <c r="AI13" s="1">
        <v>29.9</v>
      </c>
      <c r="AJ13" s="1">
        <v>32.799999999999997</v>
      </c>
      <c r="AK13" s="1">
        <v>35.6</v>
      </c>
      <c r="AL13" s="1">
        <v>38.200000000000003</v>
      </c>
      <c r="AM13" s="1">
        <v>41.7</v>
      </c>
      <c r="AN13" s="1">
        <v>48.9</v>
      </c>
      <c r="AO13" s="1">
        <v>52.8</v>
      </c>
      <c r="AP13" s="1">
        <v>58.8</v>
      </c>
      <c r="AQ13" s="1">
        <v>66.099999999999994</v>
      </c>
      <c r="AR13" s="1">
        <v>71.8</v>
      </c>
      <c r="AS13" s="1">
        <v>80.400000000000006</v>
      </c>
      <c r="AT13" s="1">
        <v>92.5</v>
      </c>
      <c r="AU13" s="1">
        <v>103.9</v>
      </c>
      <c r="AV13" s="1">
        <v>115.4</v>
      </c>
      <c r="AW13" s="1">
        <v>132.4</v>
      </c>
      <c r="AX13" s="1">
        <v>148.6</v>
      </c>
      <c r="AY13" s="1">
        <v>171.7</v>
      </c>
      <c r="AZ13" s="1">
        <v>196.2</v>
      </c>
      <c r="BA13" s="1">
        <v>223.9</v>
      </c>
      <c r="BB13" s="1">
        <v>248.8</v>
      </c>
      <c r="BC13" s="1">
        <v>281.2</v>
      </c>
      <c r="BD13" s="1">
        <v>305.5</v>
      </c>
      <c r="BE13" s="1">
        <v>335</v>
      </c>
      <c r="BF13" s="1">
        <v>371</v>
      </c>
      <c r="BG13" s="1">
        <v>404.8</v>
      </c>
      <c r="BH13" s="1">
        <v>439.7</v>
      </c>
      <c r="BI13" s="1">
        <v>466.1</v>
      </c>
      <c r="BJ13" s="1">
        <v>508.2</v>
      </c>
      <c r="BK13" s="1">
        <v>556.6</v>
      </c>
      <c r="BL13" s="1">
        <v>599.20000000000005</v>
      </c>
      <c r="BM13" s="1">
        <v>636</v>
      </c>
      <c r="BN13" s="1">
        <v>702.7</v>
      </c>
      <c r="BO13" s="1">
        <v>737.9</v>
      </c>
      <c r="BP13" s="1">
        <v>769.6</v>
      </c>
      <c r="BQ13" s="1">
        <v>780.1</v>
      </c>
      <c r="BR13" s="1">
        <v>800.5</v>
      </c>
      <c r="BS13" s="1">
        <v>832</v>
      </c>
      <c r="BT13" s="1">
        <v>889.5</v>
      </c>
      <c r="BU13" s="1">
        <v>944.8</v>
      </c>
      <c r="BV13" s="1">
        <v>1022.2</v>
      </c>
      <c r="BW13" s="1">
        <v>1084.7</v>
      </c>
      <c r="BX13" s="1">
        <v>1139.3</v>
      </c>
      <c r="BY13" s="1">
        <v>1215.3</v>
      </c>
      <c r="BZ13" s="1">
        <v>1298.5</v>
      </c>
      <c r="CA13" s="1">
        <v>1374.7</v>
      </c>
      <c r="CB13" s="1">
        <v>1422.9</v>
      </c>
      <c r="CC13" s="1">
        <v>1482.1</v>
      </c>
      <c r="CD13" s="1">
        <v>1522.7</v>
      </c>
      <c r="CE13" s="1">
        <v>1509.9</v>
      </c>
      <c r="CF13" s="1">
        <v>1552.9</v>
      </c>
      <c r="CG13" s="1">
        <v>1600</v>
      </c>
      <c r="CH13" s="1">
        <v>1639.2</v>
      </c>
      <c r="CI13" s="1">
        <v>1721</v>
      </c>
      <c r="CJ13" s="1">
        <v>1773.9</v>
      </c>
      <c r="CK13" s="1">
        <v>1841.5</v>
      </c>
      <c r="CL13" s="1">
        <v>1876.8</v>
      </c>
      <c r="CM13" s="1">
        <v>1949.5</v>
      </c>
      <c r="CN13" s="1">
        <v>2040</v>
      </c>
    </row>
    <row r="14" spans="1:92" x14ac:dyDescent="0.3">
      <c r="A14" s="1" t="s">
        <v>158</v>
      </c>
      <c r="B14" s="1" t="s">
        <v>11</v>
      </c>
      <c r="C14" s="1">
        <v>0.9</v>
      </c>
      <c r="D14" s="1">
        <v>0.9</v>
      </c>
      <c r="E14" s="1">
        <v>0.9</v>
      </c>
      <c r="F14" s="1">
        <v>0.8</v>
      </c>
      <c r="G14" s="1">
        <v>0.8</v>
      </c>
      <c r="H14" s="1">
        <v>0.8</v>
      </c>
      <c r="I14" s="1">
        <v>0.9</v>
      </c>
      <c r="J14" s="1">
        <v>1.1000000000000001</v>
      </c>
      <c r="K14" s="1">
        <v>1.1000000000000001</v>
      </c>
      <c r="L14" s="1">
        <v>1.2</v>
      </c>
      <c r="M14" s="1">
        <v>1.3</v>
      </c>
      <c r="N14" s="1">
        <v>1.5</v>
      </c>
      <c r="O14" s="1">
        <v>2.4</v>
      </c>
      <c r="P14" s="1">
        <v>3.9</v>
      </c>
      <c r="Q14" s="1">
        <v>4.5999999999999996</v>
      </c>
      <c r="R14" s="1">
        <v>5</v>
      </c>
      <c r="S14" s="1">
        <v>5.3</v>
      </c>
      <c r="T14" s="1">
        <v>5.4</v>
      </c>
      <c r="U14" s="1">
        <v>5.3</v>
      </c>
      <c r="V14" s="1">
        <v>5.8</v>
      </c>
      <c r="W14" s="1">
        <v>6.3</v>
      </c>
      <c r="X14" s="1">
        <v>7.6</v>
      </c>
      <c r="Y14" s="1">
        <v>10</v>
      </c>
      <c r="Z14" s="1">
        <v>11.3</v>
      </c>
      <c r="AA14" s="1">
        <v>12</v>
      </c>
      <c r="AB14" s="1">
        <v>12.3</v>
      </c>
      <c r="AC14" s="1">
        <v>13.2</v>
      </c>
      <c r="AD14" s="1">
        <v>14.6</v>
      </c>
      <c r="AE14" s="1">
        <v>16.3</v>
      </c>
      <c r="AF14" s="1">
        <v>17</v>
      </c>
      <c r="AG14" s="1">
        <v>18.100000000000001</v>
      </c>
      <c r="AH14" s="1">
        <v>19.2</v>
      </c>
      <c r="AI14" s="1">
        <v>20.3</v>
      </c>
      <c r="AJ14" s="1">
        <v>21.7</v>
      </c>
      <c r="AK14" s="1">
        <v>23.2</v>
      </c>
      <c r="AL14" s="1">
        <v>25.6</v>
      </c>
      <c r="AM14" s="1">
        <v>28.6</v>
      </c>
      <c r="AN14" s="1">
        <v>32.1</v>
      </c>
      <c r="AO14" s="1">
        <v>34.799999999999997</v>
      </c>
      <c r="AP14" s="1">
        <v>38.799999999999997</v>
      </c>
      <c r="AQ14" s="1">
        <v>43.4</v>
      </c>
      <c r="AR14" s="1">
        <v>47.9</v>
      </c>
      <c r="AS14" s="1">
        <v>54</v>
      </c>
      <c r="AT14" s="1">
        <v>61.4</v>
      </c>
      <c r="AU14" s="1">
        <v>64.099999999999994</v>
      </c>
      <c r="AV14" s="1">
        <v>70.7</v>
      </c>
      <c r="AW14" s="1">
        <v>85.7</v>
      </c>
      <c r="AX14" s="1">
        <v>94.2</v>
      </c>
      <c r="AY14" s="1">
        <v>110.6</v>
      </c>
      <c r="AZ14" s="1">
        <v>124.7</v>
      </c>
      <c r="BA14" s="1">
        <v>141.30000000000001</v>
      </c>
      <c r="BB14" s="1">
        <v>159.9</v>
      </c>
      <c r="BC14" s="1">
        <v>177.5</v>
      </c>
      <c r="BD14" s="1">
        <v>195.7</v>
      </c>
      <c r="BE14" s="1">
        <v>215.1</v>
      </c>
      <c r="BF14" s="1">
        <v>231.9</v>
      </c>
      <c r="BG14" s="1">
        <v>257</v>
      </c>
      <c r="BH14" s="1">
        <v>281.89999999999998</v>
      </c>
      <c r="BI14" s="1">
        <v>299.89999999999998</v>
      </c>
      <c r="BJ14" s="1">
        <v>323.60000000000002</v>
      </c>
      <c r="BK14" s="1">
        <v>362.9</v>
      </c>
      <c r="BL14" s="1">
        <v>392.7</v>
      </c>
      <c r="BM14" s="1">
        <v>420.9</v>
      </c>
      <c r="BN14" s="1">
        <v>474.3</v>
      </c>
      <c r="BO14" s="1">
        <v>498.3</v>
      </c>
      <c r="BP14" s="1">
        <v>515.5</v>
      </c>
      <c r="BQ14" s="1">
        <v>515.9</v>
      </c>
      <c r="BR14" s="1">
        <v>525.70000000000005</v>
      </c>
      <c r="BS14" s="1">
        <v>542.4</v>
      </c>
      <c r="BT14" s="1">
        <v>582.29999999999995</v>
      </c>
      <c r="BU14" s="1">
        <v>621.4</v>
      </c>
      <c r="BV14" s="1">
        <v>677</v>
      </c>
      <c r="BW14" s="1">
        <v>726.7</v>
      </c>
      <c r="BX14" s="1">
        <v>773.2</v>
      </c>
      <c r="BY14" s="1">
        <v>832.8</v>
      </c>
      <c r="BZ14" s="1">
        <v>889.7</v>
      </c>
      <c r="CA14" s="1">
        <v>946.7</v>
      </c>
      <c r="CB14" s="1">
        <v>975.6</v>
      </c>
      <c r="CC14" s="1">
        <v>1020.4</v>
      </c>
      <c r="CD14" s="1">
        <v>1051.3</v>
      </c>
      <c r="CE14" s="1">
        <v>1051.8</v>
      </c>
      <c r="CF14" s="1">
        <v>1083.9000000000001</v>
      </c>
      <c r="CG14" s="1">
        <v>1107.3</v>
      </c>
      <c r="CH14" s="1">
        <v>1125.9000000000001</v>
      </c>
      <c r="CI14" s="1">
        <v>1194.7</v>
      </c>
      <c r="CJ14" s="1">
        <v>1227.5</v>
      </c>
      <c r="CK14" s="1">
        <v>1272.3</v>
      </c>
      <c r="CL14" s="1">
        <v>1295.5999999999999</v>
      </c>
      <c r="CM14" s="1">
        <v>1343.9</v>
      </c>
      <c r="CN14" s="1">
        <v>1417.2</v>
      </c>
    </row>
    <row r="15" spans="1:92" x14ac:dyDescent="0.3">
      <c r="A15" s="1" t="s">
        <v>159</v>
      </c>
      <c r="B15" s="1" t="s">
        <v>12</v>
      </c>
      <c r="C15" s="1">
        <v>0</v>
      </c>
      <c r="D15" s="1">
        <v>0</v>
      </c>
      <c r="E15" s="1">
        <v>0</v>
      </c>
      <c r="F15" s="1">
        <v>0</v>
      </c>
      <c r="G15" s="1">
        <v>0</v>
      </c>
      <c r="H15" s="1">
        <v>0</v>
      </c>
      <c r="I15" s="1">
        <v>0</v>
      </c>
      <c r="J15" s="1">
        <v>0.2</v>
      </c>
      <c r="K15" s="1">
        <v>1</v>
      </c>
      <c r="L15" s="1">
        <v>1.2</v>
      </c>
      <c r="M15" s="1">
        <v>1.3</v>
      </c>
      <c r="N15" s="1">
        <v>1.4</v>
      </c>
      <c r="O15" s="1">
        <v>1.7</v>
      </c>
      <c r="P15" s="1">
        <v>2</v>
      </c>
      <c r="Q15" s="1">
        <v>2.2999999999999998</v>
      </c>
      <c r="R15" s="1">
        <v>2.5</v>
      </c>
      <c r="S15" s="1">
        <v>3.5</v>
      </c>
      <c r="T15" s="1">
        <v>5.0999999999999996</v>
      </c>
      <c r="U15" s="1">
        <v>3.9</v>
      </c>
      <c r="V15" s="1">
        <v>3</v>
      </c>
      <c r="W15" s="1">
        <v>3.3</v>
      </c>
      <c r="X15" s="1">
        <v>3.4</v>
      </c>
      <c r="Y15" s="1">
        <v>4.0999999999999996</v>
      </c>
      <c r="Z15" s="1">
        <v>4.0999999999999996</v>
      </c>
      <c r="AA15" s="1">
        <v>4.2</v>
      </c>
      <c r="AB15" s="1">
        <v>4.5999999999999996</v>
      </c>
      <c r="AC15" s="1">
        <v>5.2</v>
      </c>
      <c r="AD15" s="1">
        <v>5.7</v>
      </c>
      <c r="AE15" s="1">
        <v>6.4</v>
      </c>
      <c r="AF15" s="1">
        <v>6.3</v>
      </c>
      <c r="AG15" s="1">
        <v>7.9</v>
      </c>
      <c r="AH15" s="1">
        <v>9.3000000000000007</v>
      </c>
      <c r="AI15" s="1">
        <v>9.6</v>
      </c>
      <c r="AJ15" s="1">
        <v>11.2</v>
      </c>
      <c r="AK15" s="1">
        <v>12.4</v>
      </c>
      <c r="AL15" s="1">
        <v>12.6</v>
      </c>
      <c r="AM15" s="1">
        <v>13.1</v>
      </c>
      <c r="AN15" s="1">
        <v>16.8</v>
      </c>
      <c r="AO15" s="1">
        <v>18</v>
      </c>
      <c r="AP15" s="1">
        <v>20</v>
      </c>
      <c r="AQ15" s="1">
        <v>22.8</v>
      </c>
      <c r="AR15" s="1">
        <v>23.8</v>
      </c>
      <c r="AS15" s="1">
        <v>26.4</v>
      </c>
      <c r="AT15" s="1">
        <v>31.2</v>
      </c>
      <c r="AU15" s="1">
        <v>39.799999999999997</v>
      </c>
      <c r="AV15" s="1">
        <v>44.7</v>
      </c>
      <c r="AW15" s="1">
        <v>46.7</v>
      </c>
      <c r="AX15" s="1">
        <v>54.4</v>
      </c>
      <c r="AY15" s="1">
        <v>61.1</v>
      </c>
      <c r="AZ15" s="1">
        <v>71.5</v>
      </c>
      <c r="BA15" s="1">
        <v>82.6</v>
      </c>
      <c r="BB15" s="1">
        <v>88.9</v>
      </c>
      <c r="BC15" s="1">
        <v>103.6</v>
      </c>
      <c r="BD15" s="1">
        <v>109.8</v>
      </c>
      <c r="BE15" s="1">
        <v>119.9</v>
      </c>
      <c r="BF15" s="1">
        <v>139</v>
      </c>
      <c r="BG15" s="1">
        <v>147.69999999999999</v>
      </c>
      <c r="BH15" s="1">
        <v>157.9</v>
      </c>
      <c r="BI15" s="1">
        <v>166.3</v>
      </c>
      <c r="BJ15" s="1">
        <v>184.6</v>
      </c>
      <c r="BK15" s="1">
        <v>193.7</v>
      </c>
      <c r="BL15" s="1">
        <v>206.5</v>
      </c>
      <c r="BM15" s="1">
        <v>215.1</v>
      </c>
      <c r="BN15" s="1">
        <v>228.4</v>
      </c>
      <c r="BO15" s="1">
        <v>239.7</v>
      </c>
      <c r="BP15" s="1">
        <v>254.1</v>
      </c>
      <c r="BQ15" s="1">
        <v>264.10000000000002</v>
      </c>
      <c r="BR15" s="1">
        <v>274.8</v>
      </c>
      <c r="BS15" s="1">
        <v>289.60000000000002</v>
      </c>
      <c r="BT15" s="1">
        <v>307.2</v>
      </c>
      <c r="BU15" s="1">
        <v>323.3</v>
      </c>
      <c r="BV15" s="1">
        <v>345.2</v>
      </c>
      <c r="BW15" s="1">
        <v>358</v>
      </c>
      <c r="BX15" s="1">
        <v>366</v>
      </c>
      <c r="BY15" s="1">
        <v>382.5</v>
      </c>
      <c r="BZ15" s="1">
        <v>408.8</v>
      </c>
      <c r="CA15" s="1">
        <v>428.1</v>
      </c>
      <c r="CB15" s="1">
        <v>447.3</v>
      </c>
      <c r="CC15" s="1">
        <v>461.7</v>
      </c>
      <c r="CD15" s="1">
        <v>471.4</v>
      </c>
      <c r="CE15" s="1">
        <v>458.1</v>
      </c>
      <c r="CF15" s="1">
        <v>469</v>
      </c>
      <c r="CG15" s="1">
        <v>492.7</v>
      </c>
      <c r="CH15" s="1">
        <v>513.29999999999995</v>
      </c>
      <c r="CI15" s="1">
        <v>526.29999999999995</v>
      </c>
      <c r="CJ15" s="1">
        <v>546.4</v>
      </c>
      <c r="CK15" s="1">
        <v>569.20000000000005</v>
      </c>
      <c r="CL15" s="1">
        <v>581.20000000000005</v>
      </c>
      <c r="CM15" s="1">
        <v>605.70000000000005</v>
      </c>
      <c r="CN15" s="1">
        <v>622.79999999999995</v>
      </c>
    </row>
    <row r="16" spans="1:92" x14ac:dyDescent="0.3">
      <c r="A16" s="1" t="s">
        <v>160</v>
      </c>
      <c r="B16" s="2" t="s">
        <v>13</v>
      </c>
      <c r="C16" s="1">
        <v>14</v>
      </c>
      <c r="D16" s="1">
        <v>10.9</v>
      </c>
      <c r="E16" s="1">
        <v>8.3000000000000007</v>
      </c>
      <c r="F16" s="1">
        <v>5</v>
      </c>
      <c r="G16" s="1">
        <v>5.3</v>
      </c>
      <c r="H16" s="1">
        <v>7</v>
      </c>
      <c r="I16" s="1">
        <v>10.1</v>
      </c>
      <c r="J16" s="1">
        <v>10.4</v>
      </c>
      <c r="K16" s="1">
        <v>12.5</v>
      </c>
      <c r="L16" s="1">
        <v>10.6</v>
      </c>
      <c r="M16" s="1">
        <v>11.1</v>
      </c>
      <c r="N16" s="1">
        <v>12.2</v>
      </c>
      <c r="O16" s="1">
        <v>16.7</v>
      </c>
      <c r="P16" s="1">
        <v>23.3</v>
      </c>
      <c r="Q16" s="1">
        <v>28.2</v>
      </c>
      <c r="R16" s="1">
        <v>29.3</v>
      </c>
      <c r="S16" s="1">
        <v>30.8</v>
      </c>
      <c r="T16" s="1">
        <v>35.700000000000003</v>
      </c>
      <c r="U16" s="1">
        <v>34.6</v>
      </c>
      <c r="V16" s="1">
        <v>39.299999999999997</v>
      </c>
      <c r="W16" s="1">
        <v>34.700000000000003</v>
      </c>
      <c r="X16" s="1">
        <v>37.5</v>
      </c>
      <c r="Y16" s="1">
        <v>42.6</v>
      </c>
      <c r="Z16" s="1">
        <v>43</v>
      </c>
      <c r="AA16" s="1">
        <v>42</v>
      </c>
      <c r="AB16" s="1">
        <v>42.3</v>
      </c>
      <c r="AC16" s="1">
        <v>44.3</v>
      </c>
      <c r="AD16" s="1">
        <v>45.8</v>
      </c>
      <c r="AE16" s="1">
        <v>47.8</v>
      </c>
      <c r="AF16" s="1">
        <v>50.2</v>
      </c>
      <c r="AG16" s="1">
        <v>50.3</v>
      </c>
      <c r="AH16" s="1">
        <v>50.6</v>
      </c>
      <c r="AI16" s="1">
        <v>53.2</v>
      </c>
      <c r="AJ16" s="1">
        <v>55.2</v>
      </c>
      <c r="AK16" s="1">
        <v>56.4</v>
      </c>
      <c r="AL16" s="1">
        <v>59.1</v>
      </c>
      <c r="AM16" s="1">
        <v>63.7</v>
      </c>
      <c r="AN16" s="1">
        <v>67.900000000000006</v>
      </c>
      <c r="AO16" s="1">
        <v>69.5</v>
      </c>
      <c r="AP16" s="1">
        <v>73.8</v>
      </c>
      <c r="AQ16" s="1">
        <v>77</v>
      </c>
      <c r="AR16" s="1">
        <v>77.8</v>
      </c>
      <c r="AS16" s="1">
        <v>83.9</v>
      </c>
      <c r="AT16" s="1">
        <v>95.1</v>
      </c>
      <c r="AU16" s="1">
        <v>112.5</v>
      </c>
      <c r="AV16" s="1">
        <v>112.2</v>
      </c>
      <c r="AW16" s="1">
        <v>118.2</v>
      </c>
      <c r="AX16" s="1">
        <v>131</v>
      </c>
      <c r="AY16" s="1">
        <v>144.5</v>
      </c>
      <c r="AZ16" s="1">
        <v>166</v>
      </c>
      <c r="BA16" s="1">
        <v>179.4</v>
      </c>
      <c r="BB16" s="1">
        <v>171.6</v>
      </c>
      <c r="BC16" s="1">
        <v>179.7</v>
      </c>
      <c r="BD16" s="1">
        <v>171.2</v>
      </c>
      <c r="BE16" s="1">
        <v>186.3</v>
      </c>
      <c r="BF16" s="1">
        <v>228.2</v>
      </c>
      <c r="BG16" s="1">
        <v>241.1</v>
      </c>
      <c r="BH16" s="1">
        <v>256.5</v>
      </c>
      <c r="BI16" s="1">
        <v>286.5</v>
      </c>
      <c r="BJ16" s="1">
        <v>325.5</v>
      </c>
      <c r="BK16" s="1">
        <v>341.1</v>
      </c>
      <c r="BL16" s="1">
        <v>353.2</v>
      </c>
      <c r="BM16" s="1">
        <v>354.2</v>
      </c>
      <c r="BN16" s="1">
        <v>400.2</v>
      </c>
      <c r="BO16" s="1">
        <v>428</v>
      </c>
      <c r="BP16" s="1">
        <v>456.6</v>
      </c>
      <c r="BQ16" s="1">
        <v>481.2</v>
      </c>
      <c r="BR16" s="1">
        <v>543.79999999999995</v>
      </c>
      <c r="BS16" s="1">
        <v>584</v>
      </c>
      <c r="BT16" s="1">
        <v>640.20000000000005</v>
      </c>
      <c r="BU16" s="1">
        <v>696.4</v>
      </c>
      <c r="BV16" s="1">
        <v>753.9</v>
      </c>
      <c r="BW16" s="1">
        <v>831</v>
      </c>
      <c r="BX16" s="1">
        <v>869.8</v>
      </c>
      <c r="BY16" s="1">
        <v>896.9</v>
      </c>
      <c r="BZ16" s="1">
        <v>962</v>
      </c>
      <c r="CA16" s="1">
        <v>978</v>
      </c>
      <c r="CB16" s="1">
        <v>1049.5999999999999</v>
      </c>
      <c r="CC16" s="1">
        <v>994</v>
      </c>
      <c r="CD16" s="1">
        <v>960.9</v>
      </c>
      <c r="CE16" s="1">
        <v>938.5</v>
      </c>
      <c r="CF16" s="1">
        <v>1108.7</v>
      </c>
      <c r="CG16" s="1">
        <v>1229.3</v>
      </c>
      <c r="CH16" s="1">
        <v>1347.3</v>
      </c>
      <c r="CI16" s="1">
        <v>1403.6</v>
      </c>
      <c r="CJ16" s="1">
        <v>1447.7</v>
      </c>
      <c r="CK16" s="1">
        <v>1422.2</v>
      </c>
      <c r="CL16" s="1">
        <v>1423.7</v>
      </c>
      <c r="CM16" s="1">
        <v>1518.2</v>
      </c>
      <c r="CN16" s="1">
        <v>1588.8</v>
      </c>
    </row>
    <row r="17" spans="1:92" x14ac:dyDescent="0.3">
      <c r="A17" s="1" t="s">
        <v>161</v>
      </c>
      <c r="B17" s="1" t="s">
        <v>14</v>
      </c>
      <c r="C17" s="1">
        <v>5.7</v>
      </c>
      <c r="D17" s="1">
        <v>3.9</v>
      </c>
      <c r="E17" s="1">
        <v>3</v>
      </c>
      <c r="F17" s="1">
        <v>1.8</v>
      </c>
      <c r="G17" s="1">
        <v>2.2000000000000002</v>
      </c>
      <c r="H17" s="1">
        <v>2.6</v>
      </c>
      <c r="I17" s="1">
        <v>4.9000000000000004</v>
      </c>
      <c r="J17" s="1">
        <v>3.9</v>
      </c>
      <c r="K17" s="1">
        <v>5.6</v>
      </c>
      <c r="L17" s="1">
        <v>4</v>
      </c>
      <c r="M17" s="1">
        <v>4</v>
      </c>
      <c r="N17" s="1">
        <v>4.0999999999999996</v>
      </c>
      <c r="O17" s="1">
        <v>6</v>
      </c>
      <c r="P17" s="1">
        <v>9.6999999999999993</v>
      </c>
      <c r="Q17" s="1">
        <v>11.5</v>
      </c>
      <c r="R17" s="1">
        <v>11.4</v>
      </c>
      <c r="S17" s="1">
        <v>11.8</v>
      </c>
      <c r="T17" s="1">
        <v>14.2</v>
      </c>
      <c r="U17" s="1">
        <v>14.3</v>
      </c>
      <c r="V17" s="1">
        <v>16.7</v>
      </c>
      <c r="W17" s="1">
        <v>12</v>
      </c>
      <c r="X17" s="1">
        <v>12.9</v>
      </c>
      <c r="Y17" s="1">
        <v>15.3</v>
      </c>
      <c r="Z17" s="1">
        <v>14.3</v>
      </c>
      <c r="AA17" s="1">
        <v>12.2</v>
      </c>
      <c r="AB17" s="1">
        <v>11.7</v>
      </c>
      <c r="AC17" s="1">
        <v>10.7</v>
      </c>
      <c r="AD17" s="1">
        <v>10.6</v>
      </c>
      <c r="AE17" s="1">
        <v>10.6</v>
      </c>
      <c r="AF17" s="1">
        <v>12.4</v>
      </c>
      <c r="AG17" s="1">
        <v>10</v>
      </c>
      <c r="AH17" s="1">
        <v>10.6</v>
      </c>
      <c r="AI17" s="1">
        <v>11.2</v>
      </c>
      <c r="AJ17" s="1">
        <v>11.2</v>
      </c>
      <c r="AK17" s="1">
        <v>11</v>
      </c>
      <c r="AL17" s="1">
        <v>9.8000000000000007</v>
      </c>
      <c r="AM17" s="1">
        <v>12</v>
      </c>
      <c r="AN17" s="1">
        <v>13</v>
      </c>
      <c r="AO17" s="1">
        <v>11.6</v>
      </c>
      <c r="AP17" s="1">
        <v>11.7</v>
      </c>
      <c r="AQ17" s="1">
        <v>12.8</v>
      </c>
      <c r="AR17" s="1">
        <v>12.9</v>
      </c>
      <c r="AS17" s="1">
        <v>13.4</v>
      </c>
      <c r="AT17" s="1">
        <v>17</v>
      </c>
      <c r="AU17" s="1">
        <v>29.1</v>
      </c>
      <c r="AV17" s="1">
        <v>23.5</v>
      </c>
      <c r="AW17" s="1">
        <v>22</v>
      </c>
      <c r="AX17" s="1">
        <v>17.2</v>
      </c>
      <c r="AY17" s="1">
        <v>16</v>
      </c>
      <c r="AZ17" s="1">
        <v>19.899999999999999</v>
      </c>
      <c r="BA17" s="1">
        <v>22.2</v>
      </c>
      <c r="BB17" s="1">
        <v>11.7</v>
      </c>
      <c r="BC17" s="1">
        <v>19</v>
      </c>
      <c r="BD17" s="1">
        <v>13.3</v>
      </c>
      <c r="BE17" s="1">
        <v>6.2</v>
      </c>
      <c r="BF17" s="1">
        <v>20.9</v>
      </c>
      <c r="BG17" s="1">
        <v>21</v>
      </c>
      <c r="BH17" s="1">
        <v>22.8</v>
      </c>
      <c r="BI17" s="1">
        <v>28.9</v>
      </c>
      <c r="BJ17" s="1">
        <v>26.8</v>
      </c>
      <c r="BK17" s="1">
        <v>33</v>
      </c>
      <c r="BL17" s="1">
        <v>32.200000000000003</v>
      </c>
      <c r="BM17" s="1">
        <v>26.8</v>
      </c>
      <c r="BN17" s="1">
        <v>34.799999999999997</v>
      </c>
      <c r="BO17" s="1">
        <v>31.4</v>
      </c>
      <c r="BP17" s="1">
        <v>34.700000000000003</v>
      </c>
      <c r="BQ17" s="1">
        <v>22</v>
      </c>
      <c r="BR17" s="1">
        <v>37.299999999999997</v>
      </c>
      <c r="BS17" s="1">
        <v>32.4</v>
      </c>
      <c r="BT17" s="1">
        <v>28.5</v>
      </c>
      <c r="BU17" s="1">
        <v>28.1</v>
      </c>
      <c r="BV17" s="1">
        <v>31.5</v>
      </c>
      <c r="BW17" s="1">
        <v>32.1</v>
      </c>
      <c r="BX17" s="1">
        <v>19.899999999999999</v>
      </c>
      <c r="BY17" s="1">
        <v>36.5</v>
      </c>
      <c r="BZ17" s="1">
        <v>51.5</v>
      </c>
      <c r="CA17" s="1">
        <v>46.8</v>
      </c>
      <c r="CB17" s="1">
        <v>33.1</v>
      </c>
      <c r="CC17" s="1">
        <v>40.299999999999997</v>
      </c>
      <c r="CD17" s="1">
        <v>40.200000000000003</v>
      </c>
      <c r="CE17" s="1">
        <v>28.1</v>
      </c>
      <c r="CF17" s="1">
        <v>39</v>
      </c>
      <c r="CG17" s="1">
        <v>64.900000000000006</v>
      </c>
      <c r="CH17" s="1">
        <v>60.9</v>
      </c>
      <c r="CI17" s="1">
        <v>88.3</v>
      </c>
      <c r="CJ17" s="1">
        <v>69.8</v>
      </c>
      <c r="CK17" s="1">
        <v>56</v>
      </c>
      <c r="CL17" s="1">
        <v>35.6</v>
      </c>
      <c r="CM17" s="1">
        <v>38.1</v>
      </c>
      <c r="CN17" s="1">
        <v>27.2</v>
      </c>
    </row>
    <row r="18" spans="1:92" x14ac:dyDescent="0.3">
      <c r="A18" s="1" t="s">
        <v>162</v>
      </c>
      <c r="B18" s="1" t="s">
        <v>15</v>
      </c>
      <c r="C18" s="1">
        <v>8.4</v>
      </c>
      <c r="D18" s="1">
        <v>7</v>
      </c>
      <c r="E18" s="1">
        <v>5.3</v>
      </c>
      <c r="F18" s="1">
        <v>3.3</v>
      </c>
      <c r="G18" s="1">
        <v>3</v>
      </c>
      <c r="H18" s="1">
        <v>4.4000000000000004</v>
      </c>
      <c r="I18" s="1">
        <v>5.2</v>
      </c>
      <c r="J18" s="1">
        <v>6.4</v>
      </c>
      <c r="K18" s="1">
        <v>6.9</v>
      </c>
      <c r="L18" s="1">
        <v>6.6</v>
      </c>
      <c r="M18" s="1">
        <v>7.1</v>
      </c>
      <c r="N18" s="1">
        <v>8.1999999999999993</v>
      </c>
      <c r="O18" s="1">
        <v>10.6</v>
      </c>
      <c r="P18" s="1">
        <v>13.7</v>
      </c>
      <c r="Q18" s="1">
        <v>16.7</v>
      </c>
      <c r="R18" s="1">
        <v>17.899999999999999</v>
      </c>
      <c r="S18" s="1">
        <v>19</v>
      </c>
      <c r="T18" s="1">
        <v>21.5</v>
      </c>
      <c r="U18" s="1">
        <v>20.2</v>
      </c>
      <c r="V18" s="1">
        <v>22.6</v>
      </c>
      <c r="W18" s="1">
        <v>22.7</v>
      </c>
      <c r="X18" s="1">
        <v>24.6</v>
      </c>
      <c r="Y18" s="1">
        <v>27.3</v>
      </c>
      <c r="Z18" s="1">
        <v>28.7</v>
      </c>
      <c r="AA18" s="1">
        <v>29.8</v>
      </c>
      <c r="AB18" s="1">
        <v>30.5</v>
      </c>
      <c r="AC18" s="1">
        <v>33.6</v>
      </c>
      <c r="AD18" s="1">
        <v>35.200000000000003</v>
      </c>
      <c r="AE18" s="1">
        <v>37.200000000000003</v>
      </c>
      <c r="AF18" s="1">
        <v>37.700000000000003</v>
      </c>
      <c r="AG18" s="1">
        <v>40.299999999999997</v>
      </c>
      <c r="AH18" s="1">
        <v>39.9</v>
      </c>
      <c r="AI18" s="1">
        <v>42</v>
      </c>
      <c r="AJ18" s="1">
        <v>44</v>
      </c>
      <c r="AK18" s="1">
        <v>45.4</v>
      </c>
      <c r="AL18" s="1">
        <v>49.4</v>
      </c>
      <c r="AM18" s="1">
        <v>51.6</v>
      </c>
      <c r="AN18" s="1">
        <v>54.9</v>
      </c>
      <c r="AO18" s="1">
        <v>57.8</v>
      </c>
      <c r="AP18" s="1">
        <v>62.2</v>
      </c>
      <c r="AQ18" s="1">
        <v>64.2</v>
      </c>
      <c r="AR18" s="1">
        <v>64.900000000000006</v>
      </c>
      <c r="AS18" s="1">
        <v>70.5</v>
      </c>
      <c r="AT18" s="1">
        <v>78.099999999999994</v>
      </c>
      <c r="AU18" s="1">
        <v>83.4</v>
      </c>
      <c r="AV18" s="1">
        <v>88.7</v>
      </c>
      <c r="AW18" s="1">
        <v>96.2</v>
      </c>
      <c r="AX18" s="1">
        <v>113.8</v>
      </c>
      <c r="AY18" s="1">
        <v>128.5</v>
      </c>
      <c r="AZ18" s="1">
        <v>146.1</v>
      </c>
      <c r="BA18" s="1">
        <v>157.30000000000001</v>
      </c>
      <c r="BB18" s="1">
        <v>159.9</v>
      </c>
      <c r="BC18" s="1">
        <v>160.69999999999999</v>
      </c>
      <c r="BD18" s="1">
        <v>157.9</v>
      </c>
      <c r="BE18" s="1">
        <v>180.1</v>
      </c>
      <c r="BF18" s="1">
        <v>207.3</v>
      </c>
      <c r="BG18" s="1">
        <v>220.1</v>
      </c>
      <c r="BH18" s="1">
        <v>233.7</v>
      </c>
      <c r="BI18" s="1">
        <v>257.60000000000002</v>
      </c>
      <c r="BJ18" s="1">
        <v>298.7</v>
      </c>
      <c r="BK18" s="1">
        <v>308.10000000000002</v>
      </c>
      <c r="BL18" s="1">
        <v>321</v>
      </c>
      <c r="BM18" s="1">
        <v>327.39999999999998</v>
      </c>
      <c r="BN18" s="1">
        <v>365.4</v>
      </c>
      <c r="BO18" s="1">
        <v>396.6</v>
      </c>
      <c r="BP18" s="1">
        <v>422</v>
      </c>
      <c r="BQ18" s="1">
        <v>459.2</v>
      </c>
      <c r="BR18" s="1">
        <v>506.4</v>
      </c>
      <c r="BS18" s="1">
        <v>551.6</v>
      </c>
      <c r="BT18" s="1">
        <v>611.70000000000005</v>
      </c>
      <c r="BU18" s="1">
        <v>668.3</v>
      </c>
      <c r="BV18" s="1">
        <v>722.4</v>
      </c>
      <c r="BW18" s="1">
        <v>798.9</v>
      </c>
      <c r="BX18" s="1">
        <v>849.8</v>
      </c>
      <c r="BY18" s="1">
        <v>860.4</v>
      </c>
      <c r="BZ18" s="1">
        <v>910.5</v>
      </c>
      <c r="CA18" s="1">
        <v>931.2</v>
      </c>
      <c r="CB18" s="1">
        <v>1016.6</v>
      </c>
      <c r="CC18" s="1">
        <v>953.8</v>
      </c>
      <c r="CD18" s="1">
        <v>920.7</v>
      </c>
      <c r="CE18" s="1">
        <v>910.5</v>
      </c>
      <c r="CF18" s="1">
        <v>1069.7</v>
      </c>
      <c r="CG18" s="1">
        <v>1164.4000000000001</v>
      </c>
      <c r="CH18" s="1">
        <v>1286.4000000000001</v>
      </c>
      <c r="CI18" s="1">
        <v>1315.3</v>
      </c>
      <c r="CJ18" s="1">
        <v>1377.9</v>
      </c>
      <c r="CK18" s="1">
        <v>1366.2</v>
      </c>
      <c r="CL18" s="1">
        <v>1388.1</v>
      </c>
      <c r="CM18" s="1">
        <v>1480.1</v>
      </c>
      <c r="CN18" s="1">
        <v>1561.6</v>
      </c>
    </row>
    <row r="19" spans="1:92" x14ac:dyDescent="0.3">
      <c r="A19" s="1" t="s">
        <v>163</v>
      </c>
      <c r="B19" s="2" t="s">
        <v>16</v>
      </c>
      <c r="C19" s="1">
        <v>6.1</v>
      </c>
      <c r="D19" s="1">
        <v>5.4</v>
      </c>
      <c r="E19" s="1">
        <v>4.4000000000000004</v>
      </c>
      <c r="F19" s="1">
        <v>3.6</v>
      </c>
      <c r="G19" s="1">
        <v>2.9</v>
      </c>
      <c r="H19" s="1">
        <v>2.5</v>
      </c>
      <c r="I19" s="1">
        <v>2.6</v>
      </c>
      <c r="J19" s="1">
        <v>2.7</v>
      </c>
      <c r="K19" s="1">
        <v>3</v>
      </c>
      <c r="L19" s="1">
        <v>3.5</v>
      </c>
      <c r="M19" s="1">
        <v>3.7</v>
      </c>
      <c r="N19" s="1">
        <v>3.8</v>
      </c>
      <c r="O19" s="1">
        <v>4.4000000000000004</v>
      </c>
      <c r="P19" s="1">
        <v>5.5</v>
      </c>
      <c r="Q19" s="1">
        <v>6</v>
      </c>
      <c r="R19" s="1">
        <v>6.3</v>
      </c>
      <c r="S19" s="1">
        <v>6.6</v>
      </c>
      <c r="T19" s="1">
        <v>6.9</v>
      </c>
      <c r="U19" s="1">
        <v>6.9</v>
      </c>
      <c r="V19" s="1">
        <v>7.5</v>
      </c>
      <c r="W19" s="1">
        <v>7.8</v>
      </c>
      <c r="X19" s="1">
        <v>8.8000000000000007</v>
      </c>
      <c r="Y19" s="1">
        <v>9.6999999999999993</v>
      </c>
      <c r="Z19" s="1">
        <v>10.8</v>
      </c>
      <c r="AA19" s="1">
        <v>12</v>
      </c>
      <c r="AB19" s="1">
        <v>13.1</v>
      </c>
      <c r="AC19" s="1">
        <v>13.4</v>
      </c>
      <c r="AD19" s="1">
        <v>13.7</v>
      </c>
      <c r="AE19" s="1">
        <v>14.1</v>
      </c>
      <c r="AF19" s="1">
        <v>14.8</v>
      </c>
      <c r="AG19" s="1">
        <v>15.6</v>
      </c>
      <c r="AH19" s="1">
        <v>16.5</v>
      </c>
      <c r="AI19" s="1">
        <v>17.2</v>
      </c>
      <c r="AJ19" s="1">
        <v>18</v>
      </c>
      <c r="AK19" s="1">
        <v>18.7</v>
      </c>
      <c r="AL19" s="1">
        <v>18.8</v>
      </c>
      <c r="AM19" s="1">
        <v>19.3</v>
      </c>
      <c r="AN19" s="1">
        <v>19.899999999999999</v>
      </c>
      <c r="AO19" s="1">
        <v>20.3</v>
      </c>
      <c r="AP19" s="1">
        <v>20.100000000000001</v>
      </c>
      <c r="AQ19" s="1">
        <v>20.3</v>
      </c>
      <c r="AR19" s="1">
        <v>20.7</v>
      </c>
      <c r="AS19" s="1">
        <v>21.8</v>
      </c>
      <c r="AT19" s="1">
        <v>22.7</v>
      </c>
      <c r="AU19" s="1">
        <v>23.1</v>
      </c>
      <c r="AV19" s="1">
        <v>23.2</v>
      </c>
      <c r="AW19" s="1">
        <v>22.3</v>
      </c>
      <c r="AX19" s="1">
        <v>20.3</v>
      </c>
      <c r="AY19" s="1">
        <v>15.9</v>
      </c>
      <c r="AZ19" s="1">
        <v>16.5</v>
      </c>
      <c r="BA19" s="1">
        <v>16.100000000000001</v>
      </c>
      <c r="BB19" s="1">
        <v>19</v>
      </c>
      <c r="BC19" s="1">
        <v>23.8</v>
      </c>
      <c r="BD19" s="1">
        <v>23.8</v>
      </c>
      <c r="BE19" s="1">
        <v>24.4</v>
      </c>
      <c r="BF19" s="1">
        <v>24.7</v>
      </c>
      <c r="BG19" s="1">
        <v>26.2</v>
      </c>
      <c r="BH19" s="1">
        <v>18.3</v>
      </c>
      <c r="BI19" s="1">
        <v>16.600000000000001</v>
      </c>
      <c r="BJ19" s="1">
        <v>22.5</v>
      </c>
      <c r="BK19" s="1">
        <v>21.5</v>
      </c>
      <c r="BL19" s="1">
        <v>28.2</v>
      </c>
      <c r="BM19" s="1">
        <v>38.6</v>
      </c>
      <c r="BN19" s="1">
        <v>60.6</v>
      </c>
      <c r="BO19" s="1">
        <v>90.1</v>
      </c>
      <c r="BP19" s="1">
        <v>113.7</v>
      </c>
      <c r="BQ19" s="1">
        <v>124.9</v>
      </c>
      <c r="BR19" s="1">
        <v>142.5</v>
      </c>
      <c r="BS19" s="1">
        <v>147.1</v>
      </c>
      <c r="BT19" s="1">
        <v>165.2</v>
      </c>
      <c r="BU19" s="1">
        <v>178.5</v>
      </c>
      <c r="BV19" s="1">
        <v>183.5</v>
      </c>
      <c r="BW19" s="1">
        <v>202.4</v>
      </c>
      <c r="BX19" s="1">
        <v>211.1</v>
      </c>
      <c r="BY19" s="1">
        <v>231.5</v>
      </c>
      <c r="BZ19" s="1">
        <v>248.9</v>
      </c>
      <c r="CA19" s="1">
        <v>232</v>
      </c>
      <c r="CB19" s="1">
        <v>202.3</v>
      </c>
      <c r="CC19" s="1">
        <v>184.4</v>
      </c>
      <c r="CD19" s="1">
        <v>256.7</v>
      </c>
      <c r="CE19" s="1">
        <v>327.3</v>
      </c>
      <c r="CF19" s="1">
        <v>394.2</v>
      </c>
      <c r="CG19" s="1">
        <v>478.6</v>
      </c>
      <c r="CH19" s="1">
        <v>518</v>
      </c>
      <c r="CI19" s="1">
        <v>557</v>
      </c>
      <c r="CJ19" s="1">
        <v>604.6</v>
      </c>
      <c r="CK19" s="1">
        <v>648.1</v>
      </c>
      <c r="CL19" s="1">
        <v>681.4</v>
      </c>
      <c r="CM19" s="1">
        <v>718.8</v>
      </c>
      <c r="CN19" s="1">
        <v>756.8</v>
      </c>
    </row>
    <row r="20" spans="1:92" x14ac:dyDescent="0.3">
      <c r="A20" s="1" t="s">
        <v>164</v>
      </c>
      <c r="B20" s="2" t="s">
        <v>17</v>
      </c>
      <c r="C20" s="1">
        <v>10.8</v>
      </c>
      <c r="D20" s="1">
        <v>7.5</v>
      </c>
      <c r="E20" s="1">
        <v>3</v>
      </c>
      <c r="F20" s="1">
        <v>-0.2</v>
      </c>
      <c r="G20" s="1">
        <v>-0.2</v>
      </c>
      <c r="H20" s="1">
        <v>2.5</v>
      </c>
      <c r="I20" s="1">
        <v>4</v>
      </c>
      <c r="J20" s="1">
        <v>6.2</v>
      </c>
      <c r="K20" s="1">
        <v>7.1</v>
      </c>
      <c r="L20" s="1">
        <v>5</v>
      </c>
      <c r="M20" s="1">
        <v>6.6</v>
      </c>
      <c r="N20" s="1">
        <v>9.9</v>
      </c>
      <c r="O20" s="1">
        <v>15.7</v>
      </c>
      <c r="P20" s="1">
        <v>20.8</v>
      </c>
      <c r="Q20" s="1">
        <v>24.9</v>
      </c>
      <c r="R20" s="1">
        <v>25</v>
      </c>
      <c r="S20" s="1">
        <v>20.5</v>
      </c>
      <c r="T20" s="1">
        <v>18.2</v>
      </c>
      <c r="U20" s="1">
        <v>24.2</v>
      </c>
      <c r="V20" s="1">
        <v>31.4</v>
      </c>
      <c r="W20" s="1">
        <v>29.1</v>
      </c>
      <c r="X20" s="1">
        <v>36.1</v>
      </c>
      <c r="Y20" s="1">
        <v>41.2</v>
      </c>
      <c r="Z20" s="1">
        <v>39.700000000000003</v>
      </c>
      <c r="AA20" s="1">
        <v>40.299999999999997</v>
      </c>
      <c r="AB20" s="1">
        <v>39.5</v>
      </c>
      <c r="AC20" s="1">
        <v>50.2</v>
      </c>
      <c r="AD20" s="1">
        <v>49.6</v>
      </c>
      <c r="AE20" s="1">
        <v>49.1</v>
      </c>
      <c r="AF20" s="1">
        <v>43.9</v>
      </c>
      <c r="AG20" s="1">
        <v>55.5</v>
      </c>
      <c r="AH20" s="1">
        <v>54.7</v>
      </c>
      <c r="AI20" s="1">
        <v>55.9</v>
      </c>
      <c r="AJ20" s="1">
        <v>64</v>
      </c>
      <c r="AK20" s="1">
        <v>70.5</v>
      </c>
      <c r="AL20" s="1">
        <v>77.7</v>
      </c>
      <c r="AM20" s="1">
        <v>89.3</v>
      </c>
      <c r="AN20" s="1">
        <v>96.1</v>
      </c>
      <c r="AO20" s="1">
        <v>93.9</v>
      </c>
      <c r="AP20" s="1">
        <v>101.7</v>
      </c>
      <c r="AQ20" s="1">
        <v>98.4</v>
      </c>
      <c r="AR20" s="1">
        <v>86.2</v>
      </c>
      <c r="AS20" s="1">
        <v>100.6</v>
      </c>
      <c r="AT20" s="1">
        <v>117.2</v>
      </c>
      <c r="AU20" s="1">
        <v>133.4</v>
      </c>
      <c r="AV20" s="1">
        <v>125.7</v>
      </c>
      <c r="AW20" s="1">
        <v>138.9</v>
      </c>
      <c r="AX20" s="1">
        <v>174.3</v>
      </c>
      <c r="AY20" s="1">
        <v>205.8</v>
      </c>
      <c r="AZ20" s="1">
        <v>238.6</v>
      </c>
      <c r="BA20" s="1">
        <v>249</v>
      </c>
      <c r="BB20" s="1">
        <v>223.6</v>
      </c>
      <c r="BC20" s="1">
        <v>247.5</v>
      </c>
      <c r="BD20" s="1">
        <v>229.9</v>
      </c>
      <c r="BE20" s="1">
        <v>279.8</v>
      </c>
      <c r="BF20" s="1">
        <v>337.9</v>
      </c>
      <c r="BG20" s="1">
        <v>354.5</v>
      </c>
      <c r="BH20" s="1">
        <v>324.39999999999998</v>
      </c>
      <c r="BI20" s="1">
        <v>366</v>
      </c>
      <c r="BJ20" s="1">
        <v>414.5</v>
      </c>
      <c r="BK20" s="1">
        <v>414.3</v>
      </c>
      <c r="BL20" s="1">
        <v>417.7</v>
      </c>
      <c r="BM20" s="1">
        <v>452.6</v>
      </c>
      <c r="BN20" s="1">
        <v>477.2</v>
      </c>
      <c r="BO20" s="1">
        <v>524.6</v>
      </c>
      <c r="BP20" s="1">
        <v>624.79999999999995</v>
      </c>
      <c r="BQ20" s="1">
        <v>706.2</v>
      </c>
      <c r="BR20" s="1">
        <v>789.5</v>
      </c>
      <c r="BS20" s="1">
        <v>869.7</v>
      </c>
      <c r="BT20" s="1">
        <v>808.5</v>
      </c>
      <c r="BU20" s="1">
        <v>834.9</v>
      </c>
      <c r="BV20" s="1">
        <v>786.6</v>
      </c>
      <c r="BW20" s="1">
        <v>758.7</v>
      </c>
      <c r="BX20" s="1">
        <v>911.7</v>
      </c>
      <c r="BY20" s="1">
        <v>1056.3</v>
      </c>
      <c r="BZ20" s="1">
        <v>1289.3</v>
      </c>
      <c r="CA20" s="1">
        <v>1488.6</v>
      </c>
      <c r="CB20" s="1">
        <v>1646.3</v>
      </c>
      <c r="CC20" s="1">
        <v>1533.2</v>
      </c>
      <c r="CD20" s="1">
        <v>1285.8</v>
      </c>
      <c r="CE20" s="1">
        <v>1386.8</v>
      </c>
      <c r="CF20" s="1">
        <v>1728.7</v>
      </c>
      <c r="CG20" s="1">
        <v>1809.8</v>
      </c>
      <c r="CH20" s="1">
        <v>1997.4</v>
      </c>
      <c r="CI20" s="1">
        <v>2010.7</v>
      </c>
      <c r="CJ20" s="1">
        <v>2120.1999999999998</v>
      </c>
      <c r="CK20" s="1">
        <v>2061.5</v>
      </c>
      <c r="CL20" s="1">
        <v>2011.5</v>
      </c>
      <c r="CM20" s="1">
        <v>2005.9</v>
      </c>
      <c r="CN20" s="1">
        <v>2074.6</v>
      </c>
    </row>
    <row r="21" spans="1:92" x14ac:dyDescent="0.3">
      <c r="A21" s="1" t="s">
        <v>165</v>
      </c>
      <c r="B21" s="1" t="s">
        <v>18</v>
      </c>
      <c r="C21" s="1">
        <v>1.4</v>
      </c>
      <c r="D21" s="1">
        <v>0.8</v>
      </c>
      <c r="E21" s="1">
        <v>0.5</v>
      </c>
      <c r="F21" s="1">
        <v>0.4</v>
      </c>
      <c r="G21" s="1">
        <v>0.5</v>
      </c>
      <c r="H21" s="1">
        <v>0.7</v>
      </c>
      <c r="I21" s="1">
        <v>1</v>
      </c>
      <c r="J21" s="1">
        <v>1.4</v>
      </c>
      <c r="K21" s="1">
        <v>1.5</v>
      </c>
      <c r="L21" s="1">
        <v>1</v>
      </c>
      <c r="M21" s="1">
        <v>1.4</v>
      </c>
      <c r="N21" s="1">
        <v>2.8</v>
      </c>
      <c r="O21" s="1">
        <v>7.6</v>
      </c>
      <c r="P21" s="1">
        <v>11.4</v>
      </c>
      <c r="Q21" s="1">
        <v>14.1</v>
      </c>
      <c r="R21" s="1">
        <v>12.9</v>
      </c>
      <c r="S21" s="1">
        <v>10.7</v>
      </c>
      <c r="T21" s="1">
        <v>9.1</v>
      </c>
      <c r="U21" s="1">
        <v>11.2</v>
      </c>
      <c r="V21" s="1">
        <v>12.3</v>
      </c>
      <c r="W21" s="1">
        <v>10</v>
      </c>
      <c r="X21" s="1">
        <v>17.7</v>
      </c>
      <c r="Y21" s="1">
        <v>22.3</v>
      </c>
      <c r="Z21" s="1">
        <v>19.100000000000001</v>
      </c>
      <c r="AA21" s="1">
        <v>19.899999999999999</v>
      </c>
      <c r="AB21" s="1">
        <v>17.3</v>
      </c>
      <c r="AC21" s="1">
        <v>21.8</v>
      </c>
      <c r="AD21" s="1">
        <v>21.6</v>
      </c>
      <c r="AE21" s="1">
        <v>20.9</v>
      </c>
      <c r="AF21" s="1">
        <v>18.399999999999999</v>
      </c>
      <c r="AG21" s="1">
        <v>22.8</v>
      </c>
      <c r="AH21" s="1">
        <v>21.9</v>
      </c>
      <c r="AI21" s="1">
        <v>22.2</v>
      </c>
      <c r="AJ21" s="1">
        <v>23.3</v>
      </c>
      <c r="AK21" s="1">
        <v>25.5</v>
      </c>
      <c r="AL21" s="1">
        <v>26.6</v>
      </c>
      <c r="AM21" s="1">
        <v>29.8</v>
      </c>
      <c r="AN21" s="1">
        <v>32.200000000000003</v>
      </c>
      <c r="AO21" s="1">
        <v>31</v>
      </c>
      <c r="AP21" s="1">
        <v>37.200000000000003</v>
      </c>
      <c r="AQ21" s="1">
        <v>37</v>
      </c>
      <c r="AR21" s="1">
        <v>31.3</v>
      </c>
      <c r="AS21" s="1">
        <v>34.799999999999997</v>
      </c>
      <c r="AT21" s="1">
        <v>39.1</v>
      </c>
      <c r="AU21" s="1">
        <v>45.6</v>
      </c>
      <c r="AV21" s="1">
        <v>47.2</v>
      </c>
      <c r="AW21" s="1">
        <v>46.3</v>
      </c>
      <c r="AX21" s="1">
        <v>59.4</v>
      </c>
      <c r="AY21" s="1">
        <v>68.5</v>
      </c>
      <c r="AZ21" s="1">
        <v>77.900000000000006</v>
      </c>
      <c r="BA21" s="1">
        <v>80.7</v>
      </c>
      <c r="BB21" s="1">
        <v>75.5</v>
      </c>
      <c r="BC21" s="1">
        <v>70.3</v>
      </c>
      <c r="BD21" s="1">
        <v>51.3</v>
      </c>
      <c r="BE21" s="1">
        <v>66.400000000000006</v>
      </c>
      <c r="BF21" s="1">
        <v>81.5</v>
      </c>
      <c r="BG21" s="1">
        <v>81.599999999999994</v>
      </c>
      <c r="BH21" s="1">
        <v>91.9</v>
      </c>
      <c r="BI21" s="1">
        <v>112.7</v>
      </c>
      <c r="BJ21" s="1">
        <v>124.3</v>
      </c>
      <c r="BK21" s="1">
        <v>124.4</v>
      </c>
      <c r="BL21" s="1">
        <v>121.8</v>
      </c>
      <c r="BM21" s="1">
        <v>117.8</v>
      </c>
      <c r="BN21" s="1">
        <v>131.9</v>
      </c>
      <c r="BO21" s="1">
        <v>155</v>
      </c>
      <c r="BP21" s="1">
        <v>172.7</v>
      </c>
      <c r="BQ21" s="1">
        <v>194.4</v>
      </c>
      <c r="BR21" s="1">
        <v>211.4</v>
      </c>
      <c r="BS21" s="1">
        <v>224.8</v>
      </c>
      <c r="BT21" s="1">
        <v>221.8</v>
      </c>
      <c r="BU21" s="1">
        <v>227.4</v>
      </c>
      <c r="BV21" s="1">
        <v>233.4</v>
      </c>
      <c r="BW21" s="1">
        <v>170.1</v>
      </c>
      <c r="BX21" s="1">
        <v>160.6</v>
      </c>
      <c r="BY21" s="1">
        <v>213.7</v>
      </c>
      <c r="BZ21" s="1">
        <v>278.5</v>
      </c>
      <c r="CA21" s="1">
        <v>379.8</v>
      </c>
      <c r="CB21" s="1">
        <v>430.4</v>
      </c>
      <c r="CC21" s="1">
        <v>392.1</v>
      </c>
      <c r="CD21" s="1">
        <v>256.10000000000002</v>
      </c>
      <c r="CE21" s="1">
        <v>204.2</v>
      </c>
      <c r="CF21" s="1">
        <v>272.5</v>
      </c>
      <c r="CG21" s="1">
        <v>281.10000000000002</v>
      </c>
      <c r="CH21" s="1">
        <v>334.9</v>
      </c>
      <c r="CI21" s="1">
        <v>362.8</v>
      </c>
      <c r="CJ21" s="1">
        <v>407.3</v>
      </c>
      <c r="CK21" s="1">
        <v>396.6</v>
      </c>
      <c r="CL21" s="1">
        <v>377.6</v>
      </c>
      <c r="CM21" s="1">
        <v>319.39999999999998</v>
      </c>
      <c r="CN21" s="1">
        <v>219.8</v>
      </c>
    </row>
    <row r="22" spans="1:92" x14ac:dyDescent="0.3">
      <c r="A22" s="1" t="s">
        <v>166</v>
      </c>
      <c r="B22" s="1" t="s">
        <v>19</v>
      </c>
      <c r="C22" s="1">
        <v>9.5</v>
      </c>
      <c r="D22" s="1">
        <v>6.7</v>
      </c>
      <c r="E22" s="1">
        <v>2.5</v>
      </c>
      <c r="F22" s="1">
        <v>-0.6</v>
      </c>
      <c r="G22" s="1">
        <v>-0.7</v>
      </c>
      <c r="H22" s="1">
        <v>1.8</v>
      </c>
      <c r="I22" s="1">
        <v>3.1</v>
      </c>
      <c r="J22" s="1">
        <v>4.8</v>
      </c>
      <c r="K22" s="1">
        <v>5.6</v>
      </c>
      <c r="L22" s="1">
        <v>4</v>
      </c>
      <c r="M22" s="1">
        <v>5.2</v>
      </c>
      <c r="N22" s="1">
        <v>7</v>
      </c>
      <c r="O22" s="1">
        <v>8.1</v>
      </c>
      <c r="P22" s="1">
        <v>9.4</v>
      </c>
      <c r="Q22" s="1">
        <v>10.8</v>
      </c>
      <c r="R22" s="1">
        <v>12</v>
      </c>
      <c r="S22" s="1">
        <v>9.8000000000000007</v>
      </c>
      <c r="T22" s="1">
        <v>9.1</v>
      </c>
      <c r="U22" s="1">
        <v>13</v>
      </c>
      <c r="V22" s="1">
        <v>19.100000000000001</v>
      </c>
      <c r="W22" s="1">
        <v>19</v>
      </c>
      <c r="X22" s="1">
        <v>18.3</v>
      </c>
      <c r="Y22" s="1">
        <v>18.899999999999999</v>
      </c>
      <c r="Z22" s="1">
        <v>20.6</v>
      </c>
      <c r="AA22" s="1">
        <v>20.399999999999999</v>
      </c>
      <c r="AB22" s="1">
        <v>22.1</v>
      </c>
      <c r="AC22" s="1">
        <v>28.4</v>
      </c>
      <c r="AD22" s="1">
        <v>28.1</v>
      </c>
      <c r="AE22" s="1">
        <v>28.3</v>
      </c>
      <c r="AF22" s="1">
        <v>25.4</v>
      </c>
      <c r="AG22" s="1">
        <v>32.700000000000003</v>
      </c>
      <c r="AH22" s="1">
        <v>32.799999999999997</v>
      </c>
      <c r="AI22" s="1">
        <v>33.700000000000003</v>
      </c>
      <c r="AJ22" s="1">
        <v>40.700000000000003</v>
      </c>
      <c r="AK22" s="1">
        <v>45</v>
      </c>
      <c r="AL22" s="1">
        <v>51.1</v>
      </c>
      <c r="AM22" s="1">
        <v>59.5</v>
      </c>
      <c r="AN22" s="1">
        <v>63.9</v>
      </c>
      <c r="AO22" s="1">
        <v>62.9</v>
      </c>
      <c r="AP22" s="1">
        <v>64.599999999999994</v>
      </c>
      <c r="AQ22" s="1">
        <v>61.5</v>
      </c>
      <c r="AR22" s="1">
        <v>55</v>
      </c>
      <c r="AS22" s="1">
        <v>65.8</v>
      </c>
      <c r="AT22" s="1">
        <v>78.099999999999994</v>
      </c>
      <c r="AU22" s="1">
        <v>87.8</v>
      </c>
      <c r="AV22" s="1">
        <v>78.5</v>
      </c>
      <c r="AW22" s="1">
        <v>92.6</v>
      </c>
      <c r="AX22" s="1">
        <v>114.9</v>
      </c>
      <c r="AY22" s="1">
        <v>137.30000000000001</v>
      </c>
      <c r="AZ22" s="1">
        <v>160.69999999999999</v>
      </c>
      <c r="BA22" s="1">
        <v>168.2</v>
      </c>
      <c r="BB22" s="1">
        <v>148.1</v>
      </c>
      <c r="BC22" s="1">
        <v>177.2</v>
      </c>
      <c r="BD22" s="1">
        <v>178.6</v>
      </c>
      <c r="BE22" s="1">
        <v>213.3</v>
      </c>
      <c r="BF22" s="1">
        <v>256.39999999999998</v>
      </c>
      <c r="BG22" s="1">
        <v>272.89999999999998</v>
      </c>
      <c r="BH22" s="1">
        <v>232.5</v>
      </c>
      <c r="BI22" s="1">
        <v>253.3</v>
      </c>
      <c r="BJ22" s="1">
        <v>290.2</v>
      </c>
      <c r="BK22" s="1">
        <v>289.89999999999998</v>
      </c>
      <c r="BL22" s="1">
        <v>295.89999999999998</v>
      </c>
      <c r="BM22" s="1">
        <v>334.8</v>
      </c>
      <c r="BN22" s="1">
        <v>345.3</v>
      </c>
      <c r="BO22" s="1">
        <v>369.5</v>
      </c>
      <c r="BP22" s="1">
        <v>452.1</v>
      </c>
      <c r="BQ22" s="1">
        <v>511.8</v>
      </c>
      <c r="BR22" s="1">
        <v>578.1</v>
      </c>
      <c r="BS22" s="1">
        <v>645</v>
      </c>
      <c r="BT22" s="1">
        <v>586.6</v>
      </c>
      <c r="BU22" s="1">
        <v>607.5</v>
      </c>
      <c r="BV22" s="1">
        <v>553.20000000000005</v>
      </c>
      <c r="BW22" s="1">
        <v>588.6</v>
      </c>
      <c r="BX22" s="1">
        <v>751.1</v>
      </c>
      <c r="BY22" s="1">
        <v>842.5</v>
      </c>
      <c r="BZ22" s="1">
        <v>1010.8</v>
      </c>
      <c r="CA22" s="1">
        <v>1108.8</v>
      </c>
      <c r="CB22" s="1">
        <v>1215.8</v>
      </c>
      <c r="CC22" s="1">
        <v>1141.0999999999999</v>
      </c>
      <c r="CD22" s="1">
        <v>1029.7</v>
      </c>
      <c r="CE22" s="1">
        <v>1182.5999999999999</v>
      </c>
      <c r="CF22" s="1">
        <v>1456.2</v>
      </c>
      <c r="CG22" s="1">
        <v>1528.7</v>
      </c>
      <c r="CH22" s="1">
        <v>1662.5</v>
      </c>
      <c r="CI22" s="1">
        <v>1647.9</v>
      </c>
      <c r="CJ22" s="1">
        <v>1712.9</v>
      </c>
      <c r="CK22" s="1">
        <v>1664.9</v>
      </c>
      <c r="CL22" s="1">
        <v>1633.9</v>
      </c>
      <c r="CM22" s="1">
        <v>1686.5</v>
      </c>
      <c r="CN22" s="1">
        <v>1854.9</v>
      </c>
    </row>
    <row r="23" spans="1:92" x14ac:dyDescent="0.3">
      <c r="A23" s="1" t="s">
        <v>167</v>
      </c>
      <c r="B23" s="1" t="s">
        <v>20</v>
      </c>
      <c r="C23" s="1">
        <v>5.8</v>
      </c>
      <c r="D23" s="1">
        <v>5.5</v>
      </c>
      <c r="E23" s="1">
        <v>4.0999999999999996</v>
      </c>
      <c r="F23" s="1">
        <v>2.5</v>
      </c>
      <c r="G23" s="1">
        <v>2</v>
      </c>
      <c r="H23" s="1">
        <v>2.6</v>
      </c>
      <c r="I23" s="1">
        <v>2.8</v>
      </c>
      <c r="J23" s="1">
        <v>4.5</v>
      </c>
      <c r="K23" s="1">
        <v>4.7</v>
      </c>
      <c r="L23" s="1">
        <v>3.2</v>
      </c>
      <c r="M23" s="1">
        <v>3.8</v>
      </c>
      <c r="N23" s="1">
        <v>4</v>
      </c>
      <c r="O23" s="1">
        <v>4.4000000000000004</v>
      </c>
      <c r="P23" s="1">
        <v>4.3</v>
      </c>
      <c r="Q23" s="1">
        <v>4.4000000000000004</v>
      </c>
      <c r="R23" s="1">
        <v>4.5999999999999996</v>
      </c>
      <c r="S23" s="1">
        <v>4.5999999999999996</v>
      </c>
      <c r="T23" s="1">
        <v>5.6</v>
      </c>
      <c r="U23" s="1">
        <v>6.4</v>
      </c>
      <c r="V23" s="1">
        <v>7.2</v>
      </c>
      <c r="W23" s="1">
        <v>7.4</v>
      </c>
      <c r="X23" s="1">
        <v>9</v>
      </c>
      <c r="Y23" s="1">
        <v>8.8000000000000007</v>
      </c>
      <c r="Z23" s="1">
        <v>8.9</v>
      </c>
      <c r="AA23" s="1">
        <v>9.1999999999999993</v>
      </c>
      <c r="AB23" s="1">
        <v>9.6</v>
      </c>
      <c r="AC23" s="1">
        <v>10.7</v>
      </c>
      <c r="AD23" s="1">
        <v>11.7</v>
      </c>
      <c r="AE23" s="1">
        <v>12.3</v>
      </c>
      <c r="AF23" s="1">
        <v>12.1</v>
      </c>
      <c r="AG23" s="1">
        <v>13.5</v>
      </c>
      <c r="AH23" s="1">
        <v>14.3</v>
      </c>
      <c r="AI23" s="1">
        <v>14.6</v>
      </c>
      <c r="AJ23" s="1">
        <v>15.8</v>
      </c>
      <c r="AK23" s="1">
        <v>17.100000000000001</v>
      </c>
      <c r="AL23" s="1">
        <v>19.8</v>
      </c>
      <c r="AM23" s="1">
        <v>21.5</v>
      </c>
      <c r="AN23" s="1">
        <v>22.3</v>
      </c>
      <c r="AO23" s="1">
        <v>23.4</v>
      </c>
      <c r="AP23" s="1">
        <v>26</v>
      </c>
      <c r="AQ23" s="1">
        <v>27.3</v>
      </c>
      <c r="AR23" s="1">
        <v>27.8</v>
      </c>
      <c r="AS23" s="1">
        <v>28.4</v>
      </c>
      <c r="AT23" s="1">
        <v>30.1</v>
      </c>
      <c r="AU23" s="1">
        <v>34.200000000000003</v>
      </c>
      <c r="AV23" s="1">
        <v>38.799999999999997</v>
      </c>
      <c r="AW23" s="1">
        <v>38.299999999999997</v>
      </c>
      <c r="AX23" s="1">
        <v>44.9</v>
      </c>
      <c r="AY23" s="1">
        <v>50.7</v>
      </c>
      <c r="AZ23" s="1">
        <v>57.8</v>
      </c>
      <c r="BA23" s="1">
        <v>66.8</v>
      </c>
      <c r="BB23" s="1">
        <v>75.8</v>
      </c>
      <c r="BC23" s="1">
        <v>87.8</v>
      </c>
      <c r="BD23" s="1">
        <v>92.9</v>
      </c>
      <c r="BE23" s="1">
        <v>97.7</v>
      </c>
      <c r="BF23" s="1">
        <v>106.9</v>
      </c>
      <c r="BG23" s="1">
        <v>115.3</v>
      </c>
      <c r="BH23" s="1">
        <v>124</v>
      </c>
      <c r="BI23" s="1">
        <v>130.1</v>
      </c>
      <c r="BJ23" s="1">
        <v>147.30000000000001</v>
      </c>
      <c r="BK23" s="1">
        <v>179.6</v>
      </c>
      <c r="BL23" s="1">
        <v>192.7</v>
      </c>
      <c r="BM23" s="1">
        <v>201.3</v>
      </c>
      <c r="BN23" s="1">
        <v>206.3</v>
      </c>
      <c r="BO23" s="1">
        <v>221.3</v>
      </c>
      <c r="BP23" s="1">
        <v>256.39999999999998</v>
      </c>
      <c r="BQ23" s="1">
        <v>282.3</v>
      </c>
      <c r="BR23" s="1">
        <v>323.60000000000002</v>
      </c>
      <c r="BS23" s="1">
        <v>360.1</v>
      </c>
      <c r="BT23" s="1">
        <v>383.6</v>
      </c>
      <c r="BU23" s="1">
        <v>373.5</v>
      </c>
      <c r="BV23" s="1">
        <v>410.2</v>
      </c>
      <c r="BW23" s="1">
        <v>397.9</v>
      </c>
      <c r="BX23" s="1">
        <v>424.9</v>
      </c>
      <c r="BY23" s="1">
        <v>456</v>
      </c>
      <c r="BZ23" s="1">
        <v>582.20000000000005</v>
      </c>
      <c r="CA23" s="1">
        <v>602</v>
      </c>
      <c r="CB23" s="1">
        <v>755.1</v>
      </c>
      <c r="CC23" s="1">
        <v>853.5</v>
      </c>
      <c r="CD23" s="1">
        <v>840.3</v>
      </c>
      <c r="CE23" s="1">
        <v>622.1</v>
      </c>
      <c r="CF23" s="1">
        <v>643.20000000000005</v>
      </c>
      <c r="CG23" s="1">
        <v>779.1</v>
      </c>
      <c r="CH23" s="1">
        <v>948.7</v>
      </c>
      <c r="CI23" s="1">
        <v>1009</v>
      </c>
      <c r="CJ23" s="1">
        <v>1096.0999999999999</v>
      </c>
      <c r="CK23" s="1">
        <v>1164.9000000000001</v>
      </c>
      <c r="CL23" s="1">
        <v>1175.9000000000001</v>
      </c>
      <c r="CM23" s="1">
        <v>1239.5999999999999</v>
      </c>
      <c r="CN23" s="1">
        <v>1312.6</v>
      </c>
    </row>
    <row r="24" spans="1:92" x14ac:dyDescent="0.3">
      <c r="A24" s="1" t="s">
        <v>168</v>
      </c>
      <c r="B24" s="1" t="s">
        <v>21</v>
      </c>
      <c r="C24" s="1">
        <v>3.7</v>
      </c>
      <c r="D24" s="1">
        <v>1.2</v>
      </c>
      <c r="E24" s="1">
        <v>-1.6</v>
      </c>
      <c r="F24" s="1">
        <v>-3.1</v>
      </c>
      <c r="G24" s="1">
        <v>-2.7</v>
      </c>
      <c r="H24" s="1">
        <v>-0.8</v>
      </c>
      <c r="I24" s="1">
        <v>0.2</v>
      </c>
      <c r="J24" s="1">
        <v>0.3</v>
      </c>
      <c r="K24" s="1">
        <v>0.9</v>
      </c>
      <c r="L24" s="1">
        <v>0.8</v>
      </c>
      <c r="M24" s="1">
        <v>1.4</v>
      </c>
      <c r="N24" s="1">
        <v>3</v>
      </c>
      <c r="O24" s="1">
        <v>3.7</v>
      </c>
      <c r="P24" s="1">
        <v>5.0999999999999996</v>
      </c>
      <c r="Q24" s="1">
        <v>6.4</v>
      </c>
      <c r="R24" s="1">
        <v>7.4</v>
      </c>
      <c r="S24" s="1">
        <v>5.2</v>
      </c>
      <c r="T24" s="1">
        <v>3.6</v>
      </c>
      <c r="U24" s="1">
        <v>6.6</v>
      </c>
      <c r="V24" s="1">
        <v>11.9</v>
      </c>
      <c r="W24" s="1">
        <v>11.6</v>
      </c>
      <c r="X24" s="1">
        <v>9.3000000000000007</v>
      </c>
      <c r="Y24" s="1">
        <v>10.1</v>
      </c>
      <c r="Z24" s="1">
        <v>11.7</v>
      </c>
      <c r="AA24" s="1">
        <v>11.1</v>
      </c>
      <c r="AB24" s="1">
        <v>12.6</v>
      </c>
      <c r="AC24" s="1">
        <v>17.600000000000001</v>
      </c>
      <c r="AD24" s="1">
        <v>16.399999999999999</v>
      </c>
      <c r="AE24" s="1">
        <v>16</v>
      </c>
      <c r="AF24" s="1">
        <v>13.3</v>
      </c>
      <c r="AG24" s="1">
        <v>19.2</v>
      </c>
      <c r="AH24" s="1">
        <v>18.5</v>
      </c>
      <c r="AI24" s="1">
        <v>19.2</v>
      </c>
      <c r="AJ24" s="1">
        <v>24.9</v>
      </c>
      <c r="AK24" s="1">
        <v>27.9</v>
      </c>
      <c r="AL24" s="1">
        <v>31.4</v>
      </c>
      <c r="AM24" s="1">
        <v>38</v>
      </c>
      <c r="AN24" s="1">
        <v>41.6</v>
      </c>
      <c r="AO24" s="1">
        <v>39.5</v>
      </c>
      <c r="AP24" s="1">
        <v>38.6</v>
      </c>
      <c r="AQ24" s="1">
        <v>34.200000000000003</v>
      </c>
      <c r="AR24" s="1">
        <v>27.2</v>
      </c>
      <c r="AS24" s="1">
        <v>37.5</v>
      </c>
      <c r="AT24" s="1">
        <v>48</v>
      </c>
      <c r="AU24" s="1">
        <v>53.5</v>
      </c>
      <c r="AV24" s="1">
        <v>39.700000000000003</v>
      </c>
      <c r="AW24" s="1">
        <v>54.3</v>
      </c>
      <c r="AX24" s="1">
        <v>70</v>
      </c>
      <c r="AY24" s="1">
        <v>86.6</v>
      </c>
      <c r="AZ24" s="1">
        <v>102.9</v>
      </c>
      <c r="BA24" s="1">
        <v>101.4</v>
      </c>
      <c r="BB24" s="1">
        <v>72.3</v>
      </c>
      <c r="BC24" s="1">
        <v>89.4</v>
      </c>
      <c r="BD24" s="1">
        <v>85.6</v>
      </c>
      <c r="BE24" s="1">
        <v>115.7</v>
      </c>
      <c r="BF24" s="1">
        <v>149.5</v>
      </c>
      <c r="BG24" s="1">
        <v>157.5</v>
      </c>
      <c r="BH24" s="1">
        <v>108.5</v>
      </c>
      <c r="BI24" s="1">
        <v>123.2</v>
      </c>
      <c r="BJ24" s="1">
        <v>142.9</v>
      </c>
      <c r="BK24" s="1">
        <v>110.3</v>
      </c>
      <c r="BL24" s="1">
        <v>103.2</v>
      </c>
      <c r="BM24" s="1">
        <v>133.5</v>
      </c>
      <c r="BN24" s="1">
        <v>139</v>
      </c>
      <c r="BO24" s="1">
        <v>148.19999999999999</v>
      </c>
      <c r="BP24" s="1">
        <v>195.7</v>
      </c>
      <c r="BQ24" s="1">
        <v>229.4</v>
      </c>
      <c r="BR24" s="1">
        <v>254.5</v>
      </c>
      <c r="BS24" s="1">
        <v>284.89999999999998</v>
      </c>
      <c r="BT24" s="1">
        <v>203</v>
      </c>
      <c r="BU24" s="1">
        <v>234.1</v>
      </c>
      <c r="BV24" s="1">
        <v>142.9</v>
      </c>
      <c r="BW24" s="1">
        <v>190.8</v>
      </c>
      <c r="BX24" s="1">
        <v>326.2</v>
      </c>
      <c r="BY24" s="1">
        <v>386.5</v>
      </c>
      <c r="BZ24" s="1">
        <v>428.6</v>
      </c>
      <c r="CA24" s="1">
        <v>506.8</v>
      </c>
      <c r="CB24" s="1">
        <v>460.8</v>
      </c>
      <c r="CC24" s="1">
        <v>287.60000000000002</v>
      </c>
      <c r="CD24" s="1">
        <v>189.4</v>
      </c>
      <c r="CE24" s="1">
        <v>560.6</v>
      </c>
      <c r="CF24" s="1">
        <v>813</v>
      </c>
      <c r="CG24" s="1">
        <v>749.6</v>
      </c>
      <c r="CH24" s="1">
        <v>713.9</v>
      </c>
      <c r="CI24" s="1">
        <v>638.9</v>
      </c>
      <c r="CJ24" s="1">
        <v>616.79999999999995</v>
      </c>
      <c r="CK24" s="1">
        <v>500</v>
      </c>
      <c r="CL24" s="1">
        <v>458</v>
      </c>
      <c r="CM24" s="1">
        <v>446.9</v>
      </c>
      <c r="CN24" s="1">
        <v>542.29999999999995</v>
      </c>
    </row>
    <row r="25" spans="1:92" x14ac:dyDescent="0.3">
      <c r="A25" s="1" t="s">
        <v>169</v>
      </c>
      <c r="B25" s="2" t="s">
        <v>22</v>
      </c>
      <c r="C25" s="1">
        <v>4.5999999999999996</v>
      </c>
      <c r="D25" s="1">
        <v>4.8</v>
      </c>
      <c r="E25" s="1">
        <v>4.8</v>
      </c>
      <c r="F25" s="1">
        <v>4.5</v>
      </c>
      <c r="G25" s="1">
        <v>4</v>
      </c>
      <c r="H25" s="1">
        <v>4</v>
      </c>
      <c r="I25" s="1">
        <v>4.0999999999999996</v>
      </c>
      <c r="J25" s="1">
        <v>3.8</v>
      </c>
      <c r="K25" s="1">
        <v>3.7</v>
      </c>
      <c r="L25" s="1">
        <v>3.6</v>
      </c>
      <c r="M25" s="1">
        <v>3.6</v>
      </c>
      <c r="N25" s="1">
        <v>3.3</v>
      </c>
      <c r="O25" s="1">
        <v>3.3</v>
      </c>
      <c r="P25" s="1">
        <v>3.2</v>
      </c>
      <c r="Q25" s="1">
        <v>2.9</v>
      </c>
      <c r="R25" s="1">
        <v>2.4</v>
      </c>
      <c r="S25" s="1">
        <v>2.2999999999999998</v>
      </c>
      <c r="T25" s="1">
        <v>1.8</v>
      </c>
      <c r="U25" s="1">
        <v>2.2999999999999998</v>
      </c>
      <c r="V25" s="1">
        <v>2.5</v>
      </c>
      <c r="W25" s="1">
        <v>2.8</v>
      </c>
      <c r="X25" s="1">
        <v>3.1</v>
      </c>
      <c r="Y25" s="1">
        <v>3.6</v>
      </c>
      <c r="Z25" s="1">
        <v>4</v>
      </c>
      <c r="AA25" s="1">
        <v>4.5</v>
      </c>
      <c r="AB25" s="1">
        <v>5.4</v>
      </c>
      <c r="AC25" s="1">
        <v>5.9</v>
      </c>
      <c r="AD25" s="1">
        <v>6.5</v>
      </c>
      <c r="AE25" s="1">
        <v>7.7</v>
      </c>
      <c r="AF25" s="1">
        <v>9.1999999999999993</v>
      </c>
      <c r="AG25" s="1">
        <v>9.3000000000000007</v>
      </c>
      <c r="AH25" s="1">
        <v>10.3</v>
      </c>
      <c r="AI25" s="1">
        <v>12.1</v>
      </c>
      <c r="AJ25" s="1">
        <v>13.8</v>
      </c>
      <c r="AK25" s="1">
        <v>14.8</v>
      </c>
      <c r="AL25" s="1">
        <v>17</v>
      </c>
      <c r="AM25" s="1">
        <v>19.100000000000001</v>
      </c>
      <c r="AN25" s="1">
        <v>21.8</v>
      </c>
      <c r="AO25" s="1">
        <v>24.9</v>
      </c>
      <c r="AP25" s="1">
        <v>27</v>
      </c>
      <c r="AQ25" s="1">
        <v>32.700000000000003</v>
      </c>
      <c r="AR25" s="1">
        <v>39.5</v>
      </c>
      <c r="AS25" s="1">
        <v>44.2</v>
      </c>
      <c r="AT25" s="1">
        <v>48</v>
      </c>
      <c r="AU25" s="1">
        <v>55.7</v>
      </c>
      <c r="AV25" s="1">
        <v>71.7</v>
      </c>
      <c r="AW25" s="1">
        <v>83.7</v>
      </c>
      <c r="AX25" s="1">
        <v>87.4</v>
      </c>
      <c r="AY25" s="1">
        <v>103.2</v>
      </c>
      <c r="AZ25" s="1">
        <v>114.8</v>
      </c>
      <c r="BA25" s="1">
        <v>137</v>
      </c>
      <c r="BB25" s="1">
        <v>182.2</v>
      </c>
      <c r="BC25" s="1">
        <v>234.8</v>
      </c>
      <c r="BD25" s="1">
        <v>274.8</v>
      </c>
      <c r="BE25" s="1">
        <v>286.8</v>
      </c>
      <c r="BF25" s="1">
        <v>330.2</v>
      </c>
      <c r="BG25" s="1">
        <v>338.2</v>
      </c>
      <c r="BH25" s="1">
        <v>353.1</v>
      </c>
      <c r="BI25" s="1">
        <v>353.7</v>
      </c>
      <c r="BJ25" s="1">
        <v>377.9</v>
      </c>
      <c r="BK25" s="1">
        <v>426.6</v>
      </c>
      <c r="BL25" s="1">
        <v>433.4</v>
      </c>
      <c r="BM25" s="1">
        <v>391.8</v>
      </c>
      <c r="BN25" s="1">
        <v>365.6</v>
      </c>
      <c r="BO25" s="1">
        <v>353.1</v>
      </c>
      <c r="BP25" s="1">
        <v>347.3</v>
      </c>
      <c r="BQ25" s="1">
        <v>357.4</v>
      </c>
      <c r="BR25" s="1">
        <v>361.9</v>
      </c>
      <c r="BS25" s="1">
        <v>394.4</v>
      </c>
      <c r="BT25" s="1">
        <v>456.7</v>
      </c>
      <c r="BU25" s="1">
        <v>464.8</v>
      </c>
      <c r="BV25" s="1">
        <v>541.1</v>
      </c>
      <c r="BW25" s="1">
        <v>539.1</v>
      </c>
      <c r="BX25" s="1">
        <v>461.4</v>
      </c>
      <c r="BY25" s="1">
        <v>434.6</v>
      </c>
      <c r="BZ25" s="1">
        <v>368.1</v>
      </c>
      <c r="CA25" s="1">
        <v>462.3</v>
      </c>
      <c r="CB25" s="1">
        <v>550.6</v>
      </c>
      <c r="CC25" s="1">
        <v>633.6</v>
      </c>
      <c r="CD25" s="1">
        <v>672.4</v>
      </c>
      <c r="CE25" s="1">
        <v>539.29999999999995</v>
      </c>
      <c r="CF25" s="1">
        <v>465.2</v>
      </c>
      <c r="CG25" s="1">
        <v>461.7</v>
      </c>
      <c r="CH25" s="1">
        <v>503.7</v>
      </c>
      <c r="CI25" s="1">
        <v>465.9</v>
      </c>
      <c r="CJ25" s="1">
        <v>516.1</v>
      </c>
      <c r="CK25" s="1">
        <v>586.79999999999995</v>
      </c>
      <c r="CL25" s="1">
        <v>560</v>
      </c>
      <c r="CM25" s="1">
        <v>608</v>
      </c>
      <c r="CN25" s="1">
        <v>672.6</v>
      </c>
    </row>
    <row r="26" spans="1:92" x14ac:dyDescent="0.3">
      <c r="A26" s="1" t="s">
        <v>170</v>
      </c>
      <c r="B26" s="2" t="s">
        <v>23</v>
      </c>
      <c r="C26" s="1">
        <v>6.8</v>
      </c>
      <c r="D26" s="1">
        <v>7</v>
      </c>
      <c r="E26" s="1">
        <v>6.7</v>
      </c>
      <c r="F26" s="1">
        <v>6.6</v>
      </c>
      <c r="G26" s="1">
        <v>6.9</v>
      </c>
      <c r="H26" s="1">
        <v>7.6</v>
      </c>
      <c r="I26" s="1">
        <v>8</v>
      </c>
      <c r="J26" s="1">
        <v>8.5</v>
      </c>
      <c r="K26" s="1">
        <v>8.9</v>
      </c>
      <c r="L26" s="1">
        <v>8.9</v>
      </c>
      <c r="M26" s="1">
        <v>9.1</v>
      </c>
      <c r="N26" s="1">
        <v>9.8000000000000007</v>
      </c>
      <c r="O26" s="1">
        <v>11.1</v>
      </c>
      <c r="P26" s="1">
        <v>11.5</v>
      </c>
      <c r="Q26" s="1">
        <v>12.4</v>
      </c>
      <c r="R26" s="1">
        <v>13.7</v>
      </c>
      <c r="S26" s="1">
        <v>15.1</v>
      </c>
      <c r="T26" s="1">
        <v>16.8</v>
      </c>
      <c r="U26" s="1">
        <v>18.100000000000001</v>
      </c>
      <c r="V26" s="1">
        <v>19.7</v>
      </c>
      <c r="W26" s="1">
        <v>20.9</v>
      </c>
      <c r="X26" s="1">
        <v>23</v>
      </c>
      <c r="Y26" s="1">
        <v>24.7</v>
      </c>
      <c r="Z26" s="1">
        <v>27.1</v>
      </c>
      <c r="AA26" s="1">
        <v>29.1</v>
      </c>
      <c r="AB26" s="1">
        <v>28.9</v>
      </c>
      <c r="AC26" s="1">
        <v>31.5</v>
      </c>
      <c r="AD26" s="1">
        <v>34.200000000000003</v>
      </c>
      <c r="AE26" s="1">
        <v>36.6</v>
      </c>
      <c r="AF26" s="1">
        <v>37.700000000000003</v>
      </c>
      <c r="AG26" s="1">
        <v>41.1</v>
      </c>
      <c r="AH26" s="1">
        <v>44.5</v>
      </c>
      <c r="AI26" s="1">
        <v>47</v>
      </c>
      <c r="AJ26" s="1">
        <v>50.4</v>
      </c>
      <c r="AK26" s="1">
        <v>53.4</v>
      </c>
      <c r="AL26" s="1">
        <v>57.3</v>
      </c>
      <c r="AM26" s="1">
        <v>60.7</v>
      </c>
      <c r="AN26" s="1">
        <v>63.2</v>
      </c>
      <c r="AO26" s="1">
        <v>67.900000000000006</v>
      </c>
      <c r="AP26" s="1">
        <v>76.400000000000006</v>
      </c>
      <c r="AQ26" s="1">
        <v>83.9</v>
      </c>
      <c r="AR26" s="1">
        <v>91.4</v>
      </c>
      <c r="AS26" s="1">
        <v>100.5</v>
      </c>
      <c r="AT26" s="1">
        <v>107.9</v>
      </c>
      <c r="AU26" s="1">
        <v>117.2</v>
      </c>
      <c r="AV26" s="1">
        <v>124.9</v>
      </c>
      <c r="AW26" s="1">
        <v>135.30000000000001</v>
      </c>
      <c r="AX26" s="1">
        <v>146.4</v>
      </c>
      <c r="AY26" s="1">
        <v>159.69999999999999</v>
      </c>
      <c r="AZ26" s="1">
        <v>170.9</v>
      </c>
      <c r="BA26" s="1">
        <v>180.1</v>
      </c>
      <c r="BB26" s="1">
        <v>200.3</v>
      </c>
      <c r="BC26" s="1">
        <v>235.6</v>
      </c>
      <c r="BD26" s="1">
        <v>240.9</v>
      </c>
      <c r="BE26" s="1">
        <v>263.3</v>
      </c>
      <c r="BF26" s="1">
        <v>289.8</v>
      </c>
      <c r="BG26" s="1">
        <v>308.10000000000002</v>
      </c>
      <c r="BH26" s="1">
        <v>323.39999999999998</v>
      </c>
      <c r="BI26" s="1">
        <v>347.5</v>
      </c>
      <c r="BJ26" s="1">
        <v>374.5</v>
      </c>
      <c r="BK26" s="1">
        <v>398.9</v>
      </c>
      <c r="BL26" s="1">
        <v>425</v>
      </c>
      <c r="BM26" s="1">
        <v>457.1</v>
      </c>
      <c r="BN26" s="1">
        <v>483.4</v>
      </c>
      <c r="BO26" s="1">
        <v>503.1</v>
      </c>
      <c r="BP26" s="1">
        <v>545.20000000000005</v>
      </c>
      <c r="BQ26" s="1">
        <v>557.9</v>
      </c>
      <c r="BR26" s="1">
        <v>580.79999999999995</v>
      </c>
      <c r="BS26" s="1">
        <v>611.6</v>
      </c>
      <c r="BT26" s="1">
        <v>639.5</v>
      </c>
      <c r="BU26" s="1">
        <v>673.6</v>
      </c>
      <c r="BV26" s="1">
        <v>708.6</v>
      </c>
      <c r="BW26" s="1">
        <v>727.7</v>
      </c>
      <c r="BX26" s="1">
        <v>760</v>
      </c>
      <c r="BY26" s="1">
        <v>805.6</v>
      </c>
      <c r="BZ26" s="1">
        <v>868.1</v>
      </c>
      <c r="CA26" s="1">
        <v>942.4</v>
      </c>
      <c r="CB26" s="1">
        <v>997</v>
      </c>
      <c r="CC26" s="1">
        <v>1036.8</v>
      </c>
      <c r="CD26" s="1">
        <v>1049.7</v>
      </c>
      <c r="CE26" s="1">
        <v>1026.8</v>
      </c>
      <c r="CF26" s="1">
        <v>1063.0999999999999</v>
      </c>
      <c r="CG26" s="1">
        <v>1103.7</v>
      </c>
      <c r="CH26" s="1">
        <v>1136.0999999999999</v>
      </c>
      <c r="CI26" s="1">
        <v>1188.7</v>
      </c>
      <c r="CJ26" s="1">
        <v>1240.8</v>
      </c>
      <c r="CK26" s="1">
        <v>1277.0999999999999</v>
      </c>
      <c r="CL26" s="1">
        <v>1312.8</v>
      </c>
      <c r="CM26" s="1">
        <v>1364.5</v>
      </c>
      <c r="CN26" s="1">
        <v>1441.8</v>
      </c>
    </row>
    <row r="27" spans="1:92" x14ac:dyDescent="0.3">
      <c r="A27" s="1" t="s">
        <v>171</v>
      </c>
      <c r="B27" s="2" t="s">
        <v>24</v>
      </c>
      <c r="C27" s="1">
        <v>0</v>
      </c>
      <c r="D27" s="1">
        <v>0.1</v>
      </c>
      <c r="E27" s="1">
        <v>0.1</v>
      </c>
      <c r="F27" s="1">
        <v>0.1</v>
      </c>
      <c r="G27" s="1">
        <v>0.2</v>
      </c>
      <c r="H27" s="1">
        <v>0.5</v>
      </c>
      <c r="I27" s="1">
        <v>0.6</v>
      </c>
      <c r="J27" s="1">
        <v>0.3</v>
      </c>
      <c r="K27" s="1">
        <v>0.3</v>
      </c>
      <c r="L27" s="1">
        <v>0.5</v>
      </c>
      <c r="M27" s="1">
        <v>0.8</v>
      </c>
      <c r="N27" s="1">
        <v>0.7</v>
      </c>
      <c r="O27" s="1">
        <v>0.5</v>
      </c>
      <c r="P27" s="1">
        <v>0.5</v>
      </c>
      <c r="Q27" s="1">
        <v>0.6</v>
      </c>
      <c r="R27" s="1">
        <v>1</v>
      </c>
      <c r="S27" s="1">
        <v>1.1000000000000001</v>
      </c>
      <c r="T27" s="1">
        <v>1.4</v>
      </c>
      <c r="U27" s="1">
        <v>0.4</v>
      </c>
      <c r="V27" s="1">
        <v>0.5</v>
      </c>
      <c r="W27" s="1">
        <v>0.5</v>
      </c>
      <c r="X27" s="1">
        <v>0.8</v>
      </c>
      <c r="Y27" s="1">
        <v>1</v>
      </c>
      <c r="Z27" s="1">
        <v>0.8</v>
      </c>
      <c r="AA27" s="1">
        <v>0.5</v>
      </c>
      <c r="AB27" s="1">
        <v>0.3</v>
      </c>
      <c r="AC27" s="1">
        <v>0.2</v>
      </c>
      <c r="AD27" s="1">
        <v>0.7</v>
      </c>
      <c r="AE27" s="1">
        <v>1.1000000000000001</v>
      </c>
      <c r="AF27" s="1">
        <v>1.4</v>
      </c>
      <c r="AG27" s="1">
        <v>1.1000000000000001</v>
      </c>
      <c r="AH27" s="1">
        <v>1.1000000000000001</v>
      </c>
      <c r="AI27" s="1">
        <v>2</v>
      </c>
      <c r="AJ27" s="1">
        <v>2.2999999999999998</v>
      </c>
      <c r="AK27" s="1">
        <v>2.2000000000000002</v>
      </c>
      <c r="AL27" s="1">
        <v>2.7</v>
      </c>
      <c r="AM27" s="1">
        <v>3</v>
      </c>
      <c r="AN27" s="1">
        <v>3.9</v>
      </c>
      <c r="AO27" s="1">
        <v>3.8</v>
      </c>
      <c r="AP27" s="1">
        <v>4.2</v>
      </c>
      <c r="AQ27" s="1">
        <v>4.5</v>
      </c>
      <c r="AR27" s="1">
        <v>4.8</v>
      </c>
      <c r="AS27" s="1">
        <v>4.7</v>
      </c>
      <c r="AT27" s="1">
        <v>6.6</v>
      </c>
      <c r="AU27" s="1">
        <v>5.2</v>
      </c>
      <c r="AV27" s="1">
        <v>3.3</v>
      </c>
      <c r="AW27" s="1">
        <v>4.5</v>
      </c>
      <c r="AX27" s="1">
        <v>5.0999999999999996</v>
      </c>
      <c r="AY27" s="1">
        <v>7.1</v>
      </c>
      <c r="AZ27" s="1">
        <v>8.9</v>
      </c>
      <c r="BA27" s="1">
        <v>8.5</v>
      </c>
      <c r="BB27" s="1">
        <v>9.8000000000000007</v>
      </c>
      <c r="BC27" s="1">
        <v>11.5</v>
      </c>
      <c r="BD27" s="1">
        <v>15</v>
      </c>
      <c r="BE27" s="1">
        <v>21.3</v>
      </c>
      <c r="BF27" s="1">
        <v>21.1</v>
      </c>
      <c r="BG27" s="1">
        <v>21.4</v>
      </c>
      <c r="BH27" s="1">
        <v>24.9</v>
      </c>
      <c r="BI27" s="1">
        <v>30.3</v>
      </c>
      <c r="BJ27" s="1">
        <v>29.5</v>
      </c>
      <c r="BK27" s="1">
        <v>27.4</v>
      </c>
      <c r="BL27" s="1">
        <v>27</v>
      </c>
      <c r="BM27" s="1">
        <v>27.5</v>
      </c>
      <c r="BN27" s="1">
        <v>30.1</v>
      </c>
      <c r="BO27" s="1">
        <v>36.700000000000003</v>
      </c>
      <c r="BP27" s="1">
        <v>32.5</v>
      </c>
      <c r="BQ27" s="1">
        <v>34.799999999999997</v>
      </c>
      <c r="BR27" s="1">
        <v>35.200000000000003</v>
      </c>
      <c r="BS27" s="1">
        <v>33.799999999999997</v>
      </c>
      <c r="BT27" s="1">
        <v>36.4</v>
      </c>
      <c r="BU27" s="1">
        <v>45.2</v>
      </c>
      <c r="BV27" s="1">
        <v>45.8</v>
      </c>
      <c r="BW27" s="1">
        <v>58.7</v>
      </c>
      <c r="BX27" s="1">
        <v>41.4</v>
      </c>
      <c r="BY27" s="1">
        <v>49.1</v>
      </c>
      <c r="BZ27" s="1">
        <v>46.4</v>
      </c>
      <c r="CA27" s="1">
        <v>60.9</v>
      </c>
      <c r="CB27" s="1">
        <v>51.5</v>
      </c>
      <c r="CC27" s="1">
        <v>54.6</v>
      </c>
      <c r="CD27" s="1">
        <v>52.6</v>
      </c>
      <c r="CE27" s="1">
        <v>58.3</v>
      </c>
      <c r="CF27" s="1">
        <v>55.8</v>
      </c>
      <c r="CG27" s="1">
        <v>60</v>
      </c>
      <c r="CH27" s="1">
        <v>58</v>
      </c>
      <c r="CI27" s="1">
        <v>59.7</v>
      </c>
      <c r="CJ27" s="1">
        <v>58.1</v>
      </c>
      <c r="CK27" s="1">
        <v>57.3</v>
      </c>
      <c r="CL27" s="1">
        <v>61.8</v>
      </c>
      <c r="CM27" s="1">
        <v>61.1</v>
      </c>
      <c r="CN27" s="1">
        <v>64.400000000000006</v>
      </c>
    </row>
    <row r="28" spans="1:92" x14ac:dyDescent="0.3">
      <c r="A28" s="1" t="s">
        <v>172</v>
      </c>
      <c r="B28" s="2" t="s">
        <v>25</v>
      </c>
      <c r="C28" s="1">
        <v>0.5</v>
      </c>
      <c r="D28" s="1">
        <v>0.5</v>
      </c>
      <c r="E28" s="1">
        <v>0.5</v>
      </c>
      <c r="F28" s="1">
        <v>0.6</v>
      </c>
      <c r="G28" s="1">
        <v>0.5</v>
      </c>
      <c r="H28" s="1">
        <v>0.5</v>
      </c>
      <c r="I28" s="1">
        <v>0.5</v>
      </c>
      <c r="J28" s="1">
        <v>0.5</v>
      </c>
      <c r="K28" s="1">
        <v>0.5</v>
      </c>
      <c r="L28" s="1">
        <v>0.4</v>
      </c>
      <c r="M28" s="1">
        <v>0.4</v>
      </c>
      <c r="N28" s="1">
        <v>0.5</v>
      </c>
      <c r="O28" s="1">
        <v>0.5</v>
      </c>
      <c r="P28" s="1">
        <v>0.5</v>
      </c>
      <c r="Q28" s="1">
        <v>0.6</v>
      </c>
      <c r="R28" s="1">
        <v>0.8</v>
      </c>
      <c r="S28" s="1">
        <v>0.9</v>
      </c>
      <c r="T28" s="1">
        <v>0.7</v>
      </c>
      <c r="U28" s="1">
        <v>0.7</v>
      </c>
      <c r="V28" s="1">
        <v>0.7</v>
      </c>
      <c r="W28" s="1">
        <v>0.7</v>
      </c>
      <c r="X28" s="1">
        <v>0.8</v>
      </c>
      <c r="Y28" s="1">
        <v>1.2</v>
      </c>
      <c r="Z28" s="1">
        <v>1.2</v>
      </c>
      <c r="AA28" s="1">
        <v>1.2</v>
      </c>
      <c r="AB28" s="1">
        <v>0.9</v>
      </c>
      <c r="AC28" s="1">
        <v>1.3</v>
      </c>
      <c r="AD28" s="1">
        <v>1.7</v>
      </c>
      <c r="AE28" s="1">
        <v>1.8</v>
      </c>
      <c r="AF28" s="1">
        <v>1.7</v>
      </c>
      <c r="AG28" s="1">
        <v>1.7</v>
      </c>
      <c r="AH28" s="1">
        <v>1.7</v>
      </c>
      <c r="AI28" s="1">
        <v>1.9</v>
      </c>
      <c r="AJ28" s="1">
        <v>2.1</v>
      </c>
      <c r="AK28" s="1">
        <v>2.5</v>
      </c>
      <c r="AL28" s="1">
        <v>3</v>
      </c>
      <c r="AM28" s="1">
        <v>3.5</v>
      </c>
      <c r="AN28" s="1">
        <v>3.4</v>
      </c>
      <c r="AO28" s="1">
        <v>3.6</v>
      </c>
      <c r="AP28" s="1">
        <v>4.2</v>
      </c>
      <c r="AQ28" s="1">
        <v>4.8</v>
      </c>
      <c r="AR28" s="1">
        <v>4.4000000000000004</v>
      </c>
      <c r="AS28" s="1">
        <v>4.2</v>
      </c>
      <c r="AT28" s="1">
        <v>4.8</v>
      </c>
      <c r="AU28" s="1">
        <v>5.7</v>
      </c>
      <c r="AV28" s="1">
        <v>6.8</v>
      </c>
      <c r="AW28" s="1">
        <v>9</v>
      </c>
      <c r="AX28" s="1">
        <v>9.1</v>
      </c>
      <c r="AY28" s="1">
        <v>8.1</v>
      </c>
      <c r="AZ28" s="1">
        <v>10.4</v>
      </c>
      <c r="BA28" s="1">
        <v>12.8</v>
      </c>
      <c r="BB28" s="1">
        <v>14</v>
      </c>
      <c r="BC28" s="1">
        <v>16.899999999999999</v>
      </c>
      <c r="BD28" s="1">
        <v>19.3</v>
      </c>
      <c r="BE28" s="1">
        <v>21.7</v>
      </c>
      <c r="BF28" s="1">
        <v>29.2</v>
      </c>
      <c r="BG28" s="1">
        <v>34.1</v>
      </c>
      <c r="BH28" s="1">
        <v>36</v>
      </c>
      <c r="BI28" s="1">
        <v>33.299999999999997</v>
      </c>
      <c r="BJ28" s="1">
        <v>32.799999999999997</v>
      </c>
      <c r="BK28" s="1">
        <v>38.299999999999997</v>
      </c>
      <c r="BL28" s="1">
        <v>39.200000000000003</v>
      </c>
      <c r="BM28" s="1">
        <v>38.9</v>
      </c>
      <c r="BN28" s="1">
        <v>39.700000000000003</v>
      </c>
      <c r="BO28" s="1">
        <v>39.4</v>
      </c>
      <c r="BP28" s="1">
        <v>40.700000000000003</v>
      </c>
      <c r="BQ28" s="1">
        <v>45</v>
      </c>
      <c r="BR28" s="1">
        <v>52.6</v>
      </c>
      <c r="BS28" s="1">
        <v>50.1</v>
      </c>
      <c r="BT28" s="1">
        <v>64.099999999999994</v>
      </c>
      <c r="BU28" s="1">
        <v>67.8</v>
      </c>
      <c r="BV28" s="1">
        <v>85.4</v>
      </c>
      <c r="BW28" s="1">
        <v>99.2</v>
      </c>
      <c r="BX28" s="1">
        <v>80.7</v>
      </c>
      <c r="BY28" s="1">
        <v>76.3</v>
      </c>
      <c r="BZ28" s="1">
        <v>82</v>
      </c>
      <c r="CA28" s="1">
        <v>94.1</v>
      </c>
      <c r="CB28" s="1">
        <v>81.599999999999994</v>
      </c>
      <c r="CC28" s="1">
        <v>98.3</v>
      </c>
      <c r="CD28" s="1">
        <v>114</v>
      </c>
      <c r="CE28" s="1">
        <v>124.4</v>
      </c>
      <c r="CF28" s="1">
        <v>126.8</v>
      </c>
      <c r="CG28" s="1">
        <v>128.1</v>
      </c>
      <c r="CH28" s="1">
        <v>98.8</v>
      </c>
      <c r="CI28" s="1">
        <v>110.3</v>
      </c>
      <c r="CJ28" s="1">
        <v>132.9</v>
      </c>
      <c r="CK28" s="1">
        <v>156.69999999999999</v>
      </c>
      <c r="CL28" s="1">
        <v>168.2</v>
      </c>
      <c r="CM28" s="1">
        <v>145.4</v>
      </c>
      <c r="CN28" s="1">
        <v>153.69999999999999</v>
      </c>
    </row>
    <row r="29" spans="1:92" x14ac:dyDescent="0.3">
      <c r="A29" s="1" t="s">
        <v>173</v>
      </c>
      <c r="B29" s="1" t="s">
        <v>26</v>
      </c>
      <c r="C29" s="1">
        <v>0.4</v>
      </c>
      <c r="D29" s="1">
        <v>0.4</v>
      </c>
      <c r="E29" s="1">
        <v>0.4</v>
      </c>
      <c r="F29" s="1">
        <v>0.5</v>
      </c>
      <c r="G29" s="1">
        <v>0.4</v>
      </c>
      <c r="H29" s="1">
        <v>0.4</v>
      </c>
      <c r="I29" s="1">
        <v>0.4</v>
      </c>
      <c r="J29" s="1">
        <v>0.4</v>
      </c>
      <c r="K29" s="1">
        <v>0.4</v>
      </c>
      <c r="L29" s="1">
        <v>0.3</v>
      </c>
      <c r="M29" s="1">
        <v>0.3</v>
      </c>
      <c r="N29" s="1">
        <v>0.3</v>
      </c>
      <c r="O29" s="1">
        <v>0.4</v>
      </c>
      <c r="P29" s="1">
        <v>0.3</v>
      </c>
      <c r="Q29" s="1">
        <v>0.4</v>
      </c>
      <c r="R29" s="1">
        <v>0.4</v>
      </c>
      <c r="S29" s="1">
        <v>0.5</v>
      </c>
      <c r="T29" s="1">
        <v>0.4</v>
      </c>
      <c r="U29" s="1">
        <v>0.4</v>
      </c>
      <c r="V29" s="1">
        <v>0.4</v>
      </c>
      <c r="W29" s="1">
        <v>0.4</v>
      </c>
      <c r="X29" s="1">
        <v>0.6</v>
      </c>
      <c r="Y29" s="1">
        <v>0.9</v>
      </c>
      <c r="Z29" s="1">
        <v>0.9</v>
      </c>
      <c r="AA29" s="1">
        <v>0.8</v>
      </c>
      <c r="AB29" s="1">
        <v>0.6</v>
      </c>
      <c r="AC29" s="1">
        <v>0.9</v>
      </c>
      <c r="AD29" s="1">
        <v>1.2</v>
      </c>
      <c r="AE29" s="1">
        <v>1.4</v>
      </c>
      <c r="AF29" s="1">
        <v>1.2</v>
      </c>
      <c r="AG29" s="1">
        <v>1.3</v>
      </c>
      <c r="AH29" s="1">
        <v>1.3</v>
      </c>
      <c r="AI29" s="1">
        <v>1.4</v>
      </c>
      <c r="AJ29" s="1">
        <v>1.5</v>
      </c>
      <c r="AK29" s="1">
        <v>1.9</v>
      </c>
      <c r="AL29" s="1">
        <v>2.2000000000000002</v>
      </c>
      <c r="AM29" s="1">
        <v>2.2999999999999998</v>
      </c>
      <c r="AN29" s="1">
        <v>2.1</v>
      </c>
      <c r="AO29" s="1">
        <v>2.2999999999999998</v>
      </c>
      <c r="AP29" s="1">
        <v>2.8</v>
      </c>
      <c r="AQ29" s="1">
        <v>3.3</v>
      </c>
      <c r="AR29" s="1">
        <v>2.9</v>
      </c>
      <c r="AS29" s="1">
        <v>2.7</v>
      </c>
      <c r="AT29" s="1">
        <v>3.1</v>
      </c>
      <c r="AU29" s="1">
        <v>3.9</v>
      </c>
      <c r="AV29" s="1">
        <v>4.7</v>
      </c>
      <c r="AW29" s="1">
        <v>6.8</v>
      </c>
      <c r="AX29" s="1">
        <v>6.7</v>
      </c>
      <c r="AY29" s="1">
        <v>5.0999999999999996</v>
      </c>
      <c r="AZ29" s="1">
        <v>6.5</v>
      </c>
      <c r="BA29" s="1">
        <v>8.1999999999999993</v>
      </c>
      <c r="BB29" s="1">
        <v>8.6</v>
      </c>
      <c r="BC29" s="1">
        <v>11.2</v>
      </c>
      <c r="BD29" s="1">
        <v>12.4</v>
      </c>
      <c r="BE29" s="1">
        <v>13.8</v>
      </c>
      <c r="BF29" s="1">
        <v>19.7</v>
      </c>
      <c r="BG29" s="1">
        <v>22.3</v>
      </c>
      <c r="BH29" s="1">
        <v>22.9</v>
      </c>
      <c r="BI29" s="1">
        <v>20.2</v>
      </c>
      <c r="BJ29" s="1">
        <v>20.6</v>
      </c>
      <c r="BK29" s="1">
        <v>23.2</v>
      </c>
      <c r="BL29" s="1">
        <v>22.2</v>
      </c>
      <c r="BM29" s="1">
        <v>17.600000000000001</v>
      </c>
      <c r="BN29" s="1">
        <v>16.3</v>
      </c>
      <c r="BO29" s="1">
        <v>14.1</v>
      </c>
      <c r="BP29" s="1">
        <v>13.3</v>
      </c>
      <c r="BQ29" s="1">
        <v>18.7</v>
      </c>
      <c r="BR29" s="1">
        <v>22.9</v>
      </c>
      <c r="BS29" s="1">
        <v>19.399999999999999</v>
      </c>
      <c r="BT29" s="1">
        <v>26</v>
      </c>
      <c r="BU29" s="1">
        <v>34</v>
      </c>
      <c r="BV29" s="1">
        <v>42.4</v>
      </c>
      <c r="BW29" s="1">
        <v>46.8</v>
      </c>
      <c r="BX29" s="1">
        <v>34.200000000000003</v>
      </c>
      <c r="BY29" s="1">
        <v>26.3</v>
      </c>
      <c r="BZ29" s="1">
        <v>16.8</v>
      </c>
      <c r="CA29" s="1">
        <v>25.8</v>
      </c>
      <c r="CB29" s="1">
        <v>20.8</v>
      </c>
      <c r="CC29" s="1">
        <v>30.8</v>
      </c>
      <c r="CD29" s="1">
        <v>35.799999999999997</v>
      </c>
      <c r="CE29" s="1">
        <v>39</v>
      </c>
      <c r="CF29" s="1">
        <v>43.7</v>
      </c>
      <c r="CG29" s="1">
        <v>48.5</v>
      </c>
      <c r="CH29" s="1">
        <v>40.4</v>
      </c>
      <c r="CI29" s="1">
        <v>38.4</v>
      </c>
      <c r="CJ29" s="1">
        <v>42.9</v>
      </c>
      <c r="CK29" s="1">
        <v>50.3</v>
      </c>
      <c r="CL29" s="1">
        <v>59.7</v>
      </c>
      <c r="CM29" s="1">
        <v>48.1</v>
      </c>
      <c r="CN29" s="1">
        <v>53.2</v>
      </c>
    </row>
    <row r="30" spans="1:92" x14ac:dyDescent="0.3">
      <c r="A30" s="1" t="s">
        <v>174</v>
      </c>
      <c r="B30" s="1" t="s">
        <v>27</v>
      </c>
      <c r="C30" s="1">
        <v>0.1</v>
      </c>
      <c r="D30" s="1">
        <v>0.1</v>
      </c>
      <c r="E30" s="1">
        <v>0.1</v>
      </c>
      <c r="F30" s="1">
        <v>0.1</v>
      </c>
      <c r="G30" s="1">
        <v>0.1</v>
      </c>
      <c r="H30" s="1">
        <v>0.1</v>
      </c>
      <c r="I30" s="1">
        <v>0.1</v>
      </c>
      <c r="J30" s="1">
        <v>0.1</v>
      </c>
      <c r="K30" s="1">
        <v>0.1</v>
      </c>
      <c r="L30" s="1">
        <v>0.2</v>
      </c>
      <c r="M30" s="1">
        <v>0.2</v>
      </c>
      <c r="N30" s="1">
        <v>0.2</v>
      </c>
      <c r="O30" s="1">
        <v>0.2</v>
      </c>
      <c r="P30" s="1">
        <v>0.2</v>
      </c>
      <c r="Q30" s="1">
        <v>0.3</v>
      </c>
      <c r="R30" s="1">
        <v>0.4</v>
      </c>
      <c r="S30" s="1">
        <v>0.4</v>
      </c>
      <c r="T30" s="1">
        <v>0.3</v>
      </c>
      <c r="U30" s="1">
        <v>0.3</v>
      </c>
      <c r="V30" s="1">
        <v>0.3</v>
      </c>
      <c r="W30" s="1">
        <v>0.3</v>
      </c>
      <c r="X30" s="1">
        <v>0.3</v>
      </c>
      <c r="Y30" s="1">
        <v>0.3</v>
      </c>
      <c r="Z30" s="1">
        <v>0.3</v>
      </c>
      <c r="AA30" s="1">
        <v>0.3</v>
      </c>
      <c r="AB30" s="1">
        <v>0.3</v>
      </c>
      <c r="AC30" s="1">
        <v>0.4</v>
      </c>
      <c r="AD30" s="1">
        <v>0.4</v>
      </c>
      <c r="AE30" s="1">
        <v>0.4</v>
      </c>
      <c r="AF30" s="1">
        <v>0.5</v>
      </c>
      <c r="AG30" s="1">
        <v>0.3</v>
      </c>
      <c r="AH30" s="1">
        <v>0.4</v>
      </c>
      <c r="AI30" s="1">
        <v>0.5</v>
      </c>
      <c r="AJ30" s="1">
        <v>0.6</v>
      </c>
      <c r="AK30" s="1">
        <v>0.7</v>
      </c>
      <c r="AL30" s="1">
        <v>0.8</v>
      </c>
      <c r="AM30" s="1">
        <v>1.2</v>
      </c>
      <c r="AN30" s="1">
        <v>1.3</v>
      </c>
      <c r="AO30" s="1">
        <v>1.4</v>
      </c>
      <c r="AP30" s="1">
        <v>1.4</v>
      </c>
      <c r="AQ30" s="1">
        <v>1.5</v>
      </c>
      <c r="AR30" s="1">
        <v>1.4</v>
      </c>
      <c r="AS30" s="1">
        <v>1.5</v>
      </c>
      <c r="AT30" s="1">
        <v>1.7</v>
      </c>
      <c r="AU30" s="1">
        <v>1.8</v>
      </c>
      <c r="AV30" s="1">
        <v>2.1</v>
      </c>
      <c r="AW30" s="1">
        <v>2.2000000000000002</v>
      </c>
      <c r="AX30" s="1">
        <v>2.4</v>
      </c>
      <c r="AY30" s="1">
        <v>3</v>
      </c>
      <c r="AZ30" s="1">
        <v>3.9</v>
      </c>
      <c r="BA30" s="1">
        <v>4.5</v>
      </c>
      <c r="BB30" s="1">
        <v>5.4</v>
      </c>
      <c r="BC30" s="1">
        <v>5.7</v>
      </c>
      <c r="BD30" s="1">
        <v>6.9</v>
      </c>
      <c r="BE30" s="1">
        <v>7.9</v>
      </c>
      <c r="BF30" s="1">
        <v>9.4</v>
      </c>
      <c r="BG30" s="1">
        <v>11.8</v>
      </c>
      <c r="BH30" s="1">
        <v>13</v>
      </c>
      <c r="BI30" s="1">
        <v>13.1</v>
      </c>
      <c r="BJ30" s="1">
        <v>12.2</v>
      </c>
      <c r="BK30" s="1">
        <v>15.1</v>
      </c>
      <c r="BL30" s="1">
        <v>17</v>
      </c>
      <c r="BM30" s="1">
        <v>21.3</v>
      </c>
      <c r="BN30" s="1">
        <v>23.6</v>
      </c>
      <c r="BO30" s="1">
        <v>25.6</v>
      </c>
      <c r="BP30" s="1">
        <v>27.9</v>
      </c>
      <c r="BQ30" s="1">
        <v>24.9</v>
      </c>
      <c r="BR30" s="1">
        <v>30.7</v>
      </c>
      <c r="BS30" s="1">
        <v>29.8</v>
      </c>
      <c r="BT30" s="1">
        <v>34.299999999999997</v>
      </c>
      <c r="BU30" s="1">
        <v>36.5</v>
      </c>
      <c r="BV30" s="1">
        <v>41.9</v>
      </c>
      <c r="BW30" s="1">
        <v>43.9</v>
      </c>
      <c r="BX30" s="1">
        <v>46.2</v>
      </c>
      <c r="BY30" s="1">
        <v>48.3</v>
      </c>
      <c r="BZ30" s="1">
        <v>52.4</v>
      </c>
      <c r="CA30" s="1">
        <v>53.4</v>
      </c>
      <c r="CB30" s="1">
        <v>57.5</v>
      </c>
      <c r="CC30" s="1">
        <v>60.9</v>
      </c>
      <c r="CD30" s="1">
        <v>69.5</v>
      </c>
      <c r="CE30" s="1">
        <v>86.1</v>
      </c>
      <c r="CF30" s="1">
        <v>84.1</v>
      </c>
      <c r="CG30" s="1">
        <v>86.8</v>
      </c>
      <c r="CH30" s="1">
        <v>69</v>
      </c>
      <c r="CI30" s="1">
        <v>84.7</v>
      </c>
      <c r="CJ30" s="1">
        <v>98.1</v>
      </c>
      <c r="CK30" s="1">
        <v>109.5</v>
      </c>
      <c r="CL30" s="1">
        <v>103.8</v>
      </c>
      <c r="CM30" s="1">
        <v>97.1</v>
      </c>
      <c r="CN30" s="1">
        <v>101.4</v>
      </c>
    </row>
    <row r="31" spans="1:92" x14ac:dyDescent="0.3">
      <c r="A31" s="1" t="s">
        <v>175</v>
      </c>
      <c r="B31" s="1" t="s">
        <v>28</v>
      </c>
      <c r="C31" s="1" t="s">
        <v>29</v>
      </c>
      <c r="D31" s="1" t="s">
        <v>29</v>
      </c>
      <c r="E31" s="1" t="s">
        <v>29</v>
      </c>
      <c r="F31" s="1" t="s">
        <v>29</v>
      </c>
      <c r="G31" s="1" t="s">
        <v>29</v>
      </c>
      <c r="H31" s="1" t="s">
        <v>29</v>
      </c>
      <c r="I31" s="1" t="s">
        <v>29</v>
      </c>
      <c r="J31" s="1" t="s">
        <v>29</v>
      </c>
      <c r="K31" s="1" t="s">
        <v>29</v>
      </c>
      <c r="L31" s="1" t="s">
        <v>29</v>
      </c>
      <c r="M31" s="1" t="s">
        <v>29</v>
      </c>
      <c r="N31" s="1" t="s">
        <v>29</v>
      </c>
      <c r="O31" s="1" t="s">
        <v>29</v>
      </c>
      <c r="P31" s="1" t="s">
        <v>29</v>
      </c>
      <c r="Q31" s="1" t="s">
        <v>29</v>
      </c>
      <c r="R31" s="1" t="s">
        <v>29</v>
      </c>
      <c r="S31" s="1" t="s">
        <v>29</v>
      </c>
      <c r="T31" s="1" t="s">
        <v>29</v>
      </c>
      <c r="U31" s="1" t="s">
        <v>29</v>
      </c>
      <c r="V31" s="1" t="s">
        <v>29</v>
      </c>
      <c r="W31" s="1" t="s">
        <v>29</v>
      </c>
      <c r="X31" s="1" t="s">
        <v>29</v>
      </c>
      <c r="Y31" s="1" t="s">
        <v>29</v>
      </c>
      <c r="Z31" s="1" t="s">
        <v>29</v>
      </c>
      <c r="AA31" s="1" t="s">
        <v>29</v>
      </c>
      <c r="AB31" s="1" t="s">
        <v>29</v>
      </c>
      <c r="AC31" s="1" t="s">
        <v>29</v>
      </c>
      <c r="AD31" s="1" t="s">
        <v>29</v>
      </c>
      <c r="AE31" s="1" t="s">
        <v>29</v>
      </c>
      <c r="AF31" s="1" t="s">
        <v>29</v>
      </c>
      <c r="AG31" s="1" t="s">
        <v>29</v>
      </c>
      <c r="AH31" s="1" t="s">
        <v>29</v>
      </c>
      <c r="AI31" s="1" t="s">
        <v>29</v>
      </c>
      <c r="AJ31" s="1" t="s">
        <v>29</v>
      </c>
      <c r="AK31" s="1" t="s">
        <v>29</v>
      </c>
      <c r="AL31" s="1" t="s">
        <v>29</v>
      </c>
      <c r="AM31" s="1" t="s">
        <v>29</v>
      </c>
      <c r="AN31" s="1" t="s">
        <v>29</v>
      </c>
      <c r="AO31" s="1" t="s">
        <v>29</v>
      </c>
      <c r="AP31" s="1" t="s">
        <v>29</v>
      </c>
      <c r="AQ31" s="1" t="s">
        <v>29</v>
      </c>
      <c r="AR31" s="1" t="s">
        <v>29</v>
      </c>
      <c r="AS31" s="1" t="s">
        <v>29</v>
      </c>
      <c r="AT31" s="1" t="s">
        <v>29</v>
      </c>
      <c r="AU31" s="1" t="s">
        <v>29</v>
      </c>
      <c r="AV31" s="1" t="s">
        <v>29</v>
      </c>
      <c r="AW31" s="1" t="s">
        <v>29</v>
      </c>
      <c r="AX31" s="1" t="s">
        <v>29</v>
      </c>
      <c r="AY31" s="1" t="s">
        <v>29</v>
      </c>
      <c r="AZ31" s="1" t="s">
        <v>29</v>
      </c>
      <c r="BA31" s="1" t="s">
        <v>29</v>
      </c>
      <c r="BB31" s="1" t="s">
        <v>29</v>
      </c>
      <c r="BC31" s="1" t="s">
        <v>29</v>
      </c>
      <c r="BD31" s="1" t="s">
        <v>29</v>
      </c>
      <c r="BE31" s="1" t="s">
        <v>29</v>
      </c>
      <c r="BF31" s="1" t="s">
        <v>29</v>
      </c>
      <c r="BG31" s="1" t="s">
        <v>29</v>
      </c>
      <c r="BH31" s="1" t="s">
        <v>29</v>
      </c>
      <c r="BI31" s="1" t="s">
        <v>29</v>
      </c>
      <c r="BJ31" s="1" t="s">
        <v>29</v>
      </c>
      <c r="BK31" s="1" t="s">
        <v>29</v>
      </c>
      <c r="BL31" s="1" t="s">
        <v>29</v>
      </c>
      <c r="BM31" s="1" t="s">
        <v>29</v>
      </c>
      <c r="BN31" s="1">
        <v>-0.1</v>
      </c>
      <c r="BO31" s="1">
        <v>-0.3</v>
      </c>
      <c r="BP31" s="1">
        <v>-0.4</v>
      </c>
      <c r="BQ31" s="1">
        <v>1.4</v>
      </c>
      <c r="BR31" s="1">
        <v>-1</v>
      </c>
      <c r="BS31" s="1">
        <v>0.8</v>
      </c>
      <c r="BT31" s="1">
        <v>3.8</v>
      </c>
      <c r="BU31" s="1">
        <v>-2.6</v>
      </c>
      <c r="BV31" s="1">
        <v>1</v>
      </c>
      <c r="BW31" s="1">
        <v>8.6</v>
      </c>
      <c r="BX31" s="1">
        <v>0.3</v>
      </c>
      <c r="BY31" s="1">
        <v>1.7</v>
      </c>
      <c r="BZ31" s="1">
        <v>12.8</v>
      </c>
      <c r="CA31" s="1">
        <v>14.9</v>
      </c>
      <c r="CB31" s="1">
        <v>3.3</v>
      </c>
      <c r="CC31" s="1">
        <v>6.6</v>
      </c>
      <c r="CD31" s="1">
        <v>8.6999999999999993</v>
      </c>
      <c r="CE31" s="1">
        <v>-0.7</v>
      </c>
      <c r="CF31" s="1">
        <v>-1</v>
      </c>
      <c r="CG31" s="1">
        <v>-7.3</v>
      </c>
      <c r="CH31" s="1">
        <v>-10.6</v>
      </c>
      <c r="CI31" s="1">
        <v>-12.8</v>
      </c>
      <c r="CJ31" s="1">
        <v>-8.1</v>
      </c>
      <c r="CK31" s="1">
        <v>-3</v>
      </c>
      <c r="CL31" s="1">
        <v>4.8</v>
      </c>
      <c r="CM31" s="1">
        <v>0.2</v>
      </c>
      <c r="CN31" s="1">
        <v>-0.9</v>
      </c>
    </row>
    <row r="32" spans="1:92" x14ac:dyDescent="0.3">
      <c r="A32" s="1" t="s">
        <v>176</v>
      </c>
      <c r="B32" s="2" t="s">
        <v>30</v>
      </c>
      <c r="C32" s="1" t="s">
        <v>29</v>
      </c>
      <c r="D32" s="1" t="s">
        <v>29</v>
      </c>
      <c r="E32" s="1" t="s">
        <v>29</v>
      </c>
      <c r="F32" s="1" t="s">
        <v>29</v>
      </c>
      <c r="G32" s="1" t="s">
        <v>29</v>
      </c>
      <c r="H32" s="1" t="s">
        <v>29</v>
      </c>
      <c r="I32" s="1" t="s">
        <v>29</v>
      </c>
      <c r="J32" s="1" t="s">
        <v>29</v>
      </c>
      <c r="K32" s="1" t="s">
        <v>29</v>
      </c>
      <c r="L32" s="1" t="s">
        <v>29</v>
      </c>
      <c r="M32" s="1" t="s">
        <v>29</v>
      </c>
      <c r="N32" s="1" t="s">
        <v>29</v>
      </c>
      <c r="O32" s="1" t="s">
        <v>29</v>
      </c>
      <c r="P32" s="1" t="s">
        <v>29</v>
      </c>
      <c r="Q32" s="1" t="s">
        <v>29</v>
      </c>
      <c r="R32" s="1" t="s">
        <v>29</v>
      </c>
      <c r="S32" s="1" t="s">
        <v>29</v>
      </c>
      <c r="T32" s="1" t="s">
        <v>29</v>
      </c>
      <c r="U32" s="1" t="s">
        <v>29</v>
      </c>
      <c r="V32" s="1" t="s">
        <v>29</v>
      </c>
      <c r="W32" s="1" t="s">
        <v>29</v>
      </c>
      <c r="X32" s="1" t="s">
        <v>29</v>
      </c>
      <c r="Y32" s="1" t="s">
        <v>29</v>
      </c>
      <c r="Z32" s="1" t="s">
        <v>29</v>
      </c>
      <c r="AA32" s="1" t="s">
        <v>29</v>
      </c>
      <c r="AB32" s="1" t="s">
        <v>29</v>
      </c>
      <c r="AC32" s="1" t="s">
        <v>29</v>
      </c>
      <c r="AD32" s="1" t="s">
        <v>29</v>
      </c>
      <c r="AE32" s="1" t="s">
        <v>29</v>
      </c>
      <c r="AF32" s="1" t="s">
        <v>29</v>
      </c>
      <c r="AG32" s="1">
        <v>0.5</v>
      </c>
      <c r="AH32" s="1">
        <v>0.5</v>
      </c>
      <c r="AI32" s="1">
        <v>0.3</v>
      </c>
      <c r="AJ32" s="1">
        <v>0.4</v>
      </c>
      <c r="AK32" s="1">
        <v>0.8</v>
      </c>
      <c r="AL32" s="1">
        <v>0.9</v>
      </c>
      <c r="AM32" s="1">
        <v>0.8</v>
      </c>
      <c r="AN32" s="1">
        <v>0.4</v>
      </c>
      <c r="AO32" s="1">
        <v>0.3</v>
      </c>
      <c r="AP32" s="1">
        <v>0.5</v>
      </c>
      <c r="AQ32" s="1">
        <v>0.2</v>
      </c>
      <c r="AR32" s="1">
        <v>-1</v>
      </c>
      <c r="AS32" s="1">
        <v>-1.5</v>
      </c>
      <c r="AT32" s="1">
        <v>-0.9</v>
      </c>
      <c r="AU32" s="1">
        <v>-2</v>
      </c>
      <c r="AV32" s="1">
        <v>-2.4</v>
      </c>
      <c r="AW32" s="1">
        <v>-4.0999999999999996</v>
      </c>
      <c r="AX32" s="1">
        <v>-2.4</v>
      </c>
      <c r="AY32" s="1">
        <v>-3</v>
      </c>
      <c r="AZ32" s="1">
        <v>-2.4</v>
      </c>
      <c r="BA32" s="1">
        <v>-2.7</v>
      </c>
      <c r="BB32" s="1">
        <v>-4.5</v>
      </c>
      <c r="BC32" s="1">
        <v>-4.7</v>
      </c>
      <c r="BD32" s="1">
        <v>-3.4</v>
      </c>
      <c r="BE32" s="1">
        <v>-1.9</v>
      </c>
      <c r="BF32" s="1">
        <v>-0.9</v>
      </c>
      <c r="BG32" s="1">
        <v>1.9</v>
      </c>
      <c r="BH32" s="1">
        <v>2.5</v>
      </c>
      <c r="BI32" s="1">
        <v>2.7</v>
      </c>
      <c r="BJ32" s="1">
        <v>5.6</v>
      </c>
      <c r="BK32" s="1">
        <v>7.3</v>
      </c>
      <c r="BL32" s="1">
        <v>3.7</v>
      </c>
      <c r="BM32" s="1">
        <v>8.1999999999999993</v>
      </c>
      <c r="BN32" s="1">
        <v>10.4</v>
      </c>
      <c r="BO32" s="1">
        <v>11.4</v>
      </c>
      <c r="BP32" s="1">
        <v>12.7</v>
      </c>
      <c r="BQ32" s="1">
        <v>16.5</v>
      </c>
      <c r="BR32" s="1">
        <v>17.8</v>
      </c>
      <c r="BS32" s="1">
        <v>18.100000000000001</v>
      </c>
      <c r="BT32" s="1">
        <v>16.899999999999999</v>
      </c>
      <c r="BU32" s="1">
        <v>16.8</v>
      </c>
      <c r="BV32" s="1">
        <v>11.5</v>
      </c>
      <c r="BW32" s="1">
        <v>5.7</v>
      </c>
      <c r="BX32" s="1">
        <v>7.6</v>
      </c>
      <c r="BY32" s="1">
        <v>5.0999999999999996</v>
      </c>
      <c r="BZ32" s="1">
        <v>0.1</v>
      </c>
      <c r="CA32" s="1">
        <v>-4.5</v>
      </c>
      <c r="CB32" s="1">
        <v>-7</v>
      </c>
      <c r="CC32" s="1">
        <v>-14.2</v>
      </c>
      <c r="CD32" s="1">
        <v>-18.2</v>
      </c>
      <c r="CE32" s="1">
        <v>-16.100000000000001</v>
      </c>
      <c r="CF32" s="1">
        <v>-20.100000000000001</v>
      </c>
      <c r="CG32" s="1">
        <v>-19.399999999999999</v>
      </c>
      <c r="CH32" s="1">
        <v>-15.4</v>
      </c>
      <c r="CI32" s="1">
        <v>-15.9</v>
      </c>
      <c r="CJ32" s="1">
        <v>-11</v>
      </c>
      <c r="CK32" s="1">
        <v>-5.5</v>
      </c>
      <c r="CL32" s="1">
        <v>-2.6</v>
      </c>
      <c r="CM32" s="1">
        <v>-2.5</v>
      </c>
      <c r="CN32" s="1">
        <v>-6.5</v>
      </c>
    </row>
    <row r="33" spans="1:92" x14ac:dyDescent="0.3">
      <c r="A33" s="1" t="s">
        <v>61</v>
      </c>
      <c r="B33" s="2" t="s">
        <v>31</v>
      </c>
      <c r="C33" s="1" t="s">
        <v>61</v>
      </c>
      <c r="D33" s="1" t="s">
        <v>61</v>
      </c>
      <c r="E33" s="1" t="s">
        <v>61</v>
      </c>
      <c r="F33" s="1" t="s">
        <v>61</v>
      </c>
      <c r="G33" s="1" t="s">
        <v>61</v>
      </c>
      <c r="H33" s="1" t="s">
        <v>61</v>
      </c>
      <c r="I33" s="1" t="s">
        <v>61</v>
      </c>
      <c r="J33" s="1" t="s">
        <v>61</v>
      </c>
      <c r="K33" s="1" t="s">
        <v>61</v>
      </c>
      <c r="L33" s="1" t="s">
        <v>61</v>
      </c>
      <c r="M33" s="1" t="s">
        <v>61</v>
      </c>
      <c r="N33" s="1" t="s">
        <v>61</v>
      </c>
      <c r="O33" s="1" t="s">
        <v>61</v>
      </c>
      <c r="P33" s="1" t="s">
        <v>61</v>
      </c>
      <c r="Q33" s="1" t="s">
        <v>61</v>
      </c>
      <c r="R33" s="1" t="s">
        <v>61</v>
      </c>
      <c r="S33" s="1" t="s">
        <v>61</v>
      </c>
      <c r="T33" s="1" t="s">
        <v>61</v>
      </c>
      <c r="U33" s="1" t="s">
        <v>61</v>
      </c>
      <c r="V33" s="1" t="s">
        <v>61</v>
      </c>
      <c r="W33" s="1" t="s">
        <v>61</v>
      </c>
      <c r="X33" s="1" t="s">
        <v>61</v>
      </c>
      <c r="Y33" s="1" t="s">
        <v>61</v>
      </c>
      <c r="Z33" s="1" t="s">
        <v>61</v>
      </c>
      <c r="AA33" s="1" t="s">
        <v>61</v>
      </c>
      <c r="AB33" s="1" t="s">
        <v>61</v>
      </c>
      <c r="AC33" s="1" t="s">
        <v>61</v>
      </c>
      <c r="AD33" s="1" t="s">
        <v>61</v>
      </c>
      <c r="AE33" s="1" t="s">
        <v>61</v>
      </c>
      <c r="AF33" s="1" t="s">
        <v>61</v>
      </c>
      <c r="AG33" s="1" t="s">
        <v>61</v>
      </c>
      <c r="AH33" s="1" t="s">
        <v>61</v>
      </c>
      <c r="AI33" s="1" t="s">
        <v>61</v>
      </c>
      <c r="AJ33" s="1" t="s">
        <v>61</v>
      </c>
      <c r="AK33" s="1" t="s">
        <v>61</v>
      </c>
      <c r="AL33" s="1" t="s">
        <v>61</v>
      </c>
      <c r="AM33" s="1" t="s">
        <v>61</v>
      </c>
      <c r="AN33" s="1" t="s">
        <v>61</v>
      </c>
      <c r="AO33" s="1" t="s">
        <v>61</v>
      </c>
      <c r="AP33" s="1" t="s">
        <v>61</v>
      </c>
      <c r="AQ33" s="1" t="s">
        <v>61</v>
      </c>
      <c r="AR33" s="1" t="s">
        <v>61</v>
      </c>
      <c r="AS33" s="1" t="s">
        <v>61</v>
      </c>
      <c r="AT33" s="1" t="s">
        <v>61</v>
      </c>
      <c r="AU33" s="1" t="s">
        <v>61</v>
      </c>
      <c r="AV33" s="1" t="s">
        <v>61</v>
      </c>
      <c r="AW33" s="1" t="s">
        <v>61</v>
      </c>
      <c r="AX33" s="1" t="s">
        <v>61</v>
      </c>
      <c r="AY33" s="1" t="s">
        <v>61</v>
      </c>
      <c r="AZ33" s="1" t="s">
        <v>61</v>
      </c>
      <c r="BA33" s="1" t="s">
        <v>61</v>
      </c>
      <c r="BB33" s="1" t="s">
        <v>61</v>
      </c>
      <c r="BC33" s="1" t="s">
        <v>61</v>
      </c>
      <c r="BD33" s="1" t="s">
        <v>61</v>
      </c>
      <c r="BE33" s="1" t="s">
        <v>61</v>
      </c>
      <c r="BF33" s="1" t="s">
        <v>61</v>
      </c>
      <c r="BG33" s="1" t="s">
        <v>61</v>
      </c>
      <c r="BH33" s="1" t="s">
        <v>61</v>
      </c>
      <c r="BI33" s="1" t="s">
        <v>61</v>
      </c>
      <c r="BJ33" s="1" t="s">
        <v>61</v>
      </c>
      <c r="BK33" s="1" t="s">
        <v>61</v>
      </c>
      <c r="BL33" s="1" t="s">
        <v>61</v>
      </c>
      <c r="BM33" s="1" t="s">
        <v>61</v>
      </c>
      <c r="BN33" s="1" t="s">
        <v>61</v>
      </c>
      <c r="BO33" s="1" t="s">
        <v>61</v>
      </c>
      <c r="BP33" s="1" t="s">
        <v>61</v>
      </c>
      <c r="BQ33" s="1" t="s">
        <v>61</v>
      </c>
      <c r="BR33" s="1" t="s">
        <v>61</v>
      </c>
      <c r="BS33" s="1" t="s">
        <v>61</v>
      </c>
      <c r="BT33" s="1" t="s">
        <v>61</v>
      </c>
      <c r="BU33" s="1" t="s">
        <v>61</v>
      </c>
      <c r="BV33" s="1" t="s">
        <v>61</v>
      </c>
      <c r="BW33" s="1" t="s">
        <v>61</v>
      </c>
      <c r="BX33" s="1" t="s">
        <v>61</v>
      </c>
      <c r="BY33" s="1" t="s">
        <v>61</v>
      </c>
      <c r="BZ33" s="1" t="s">
        <v>61</v>
      </c>
      <c r="CA33" s="1" t="s">
        <v>61</v>
      </c>
      <c r="CB33" s="1" t="s">
        <v>61</v>
      </c>
      <c r="CC33" s="1" t="s">
        <v>61</v>
      </c>
      <c r="CD33" s="1" t="s">
        <v>61</v>
      </c>
      <c r="CE33" s="1" t="s">
        <v>61</v>
      </c>
      <c r="CF33" s="1" t="s">
        <v>61</v>
      </c>
      <c r="CG33" s="1" t="s">
        <v>61</v>
      </c>
      <c r="CH33" s="1" t="s">
        <v>61</v>
      </c>
      <c r="CI33" s="1" t="s">
        <v>61</v>
      </c>
      <c r="CJ33" s="1" t="s">
        <v>61</v>
      </c>
      <c r="CK33" s="1" t="s">
        <v>61</v>
      </c>
      <c r="CL33" s="1" t="s">
        <v>61</v>
      </c>
      <c r="CM33" s="1" t="s">
        <v>61</v>
      </c>
      <c r="CN33" s="1" t="s">
        <v>61</v>
      </c>
    </row>
    <row r="34" spans="1:92" x14ac:dyDescent="0.3">
      <c r="A34" s="1" t="s">
        <v>177</v>
      </c>
      <c r="B34" s="1" t="s">
        <v>32</v>
      </c>
      <c r="C34" s="1">
        <v>8.9</v>
      </c>
      <c r="D34" s="1">
        <v>6.3</v>
      </c>
      <c r="E34" s="1">
        <v>3.1</v>
      </c>
      <c r="F34" s="1">
        <v>1.1000000000000001</v>
      </c>
      <c r="G34" s="1">
        <v>1.3</v>
      </c>
      <c r="H34" s="1">
        <v>3.3</v>
      </c>
      <c r="I34" s="1">
        <v>4.4000000000000004</v>
      </c>
      <c r="J34" s="1">
        <v>4.5</v>
      </c>
      <c r="K34" s="1">
        <v>5.6</v>
      </c>
      <c r="L34" s="1">
        <v>5.6</v>
      </c>
      <c r="M34" s="1">
        <v>6.2</v>
      </c>
      <c r="N34" s="1">
        <v>8.1</v>
      </c>
      <c r="O34" s="1">
        <v>9.1999999999999993</v>
      </c>
      <c r="P34" s="1">
        <v>11.5</v>
      </c>
      <c r="Q34" s="1">
        <v>12.9</v>
      </c>
      <c r="R34" s="1">
        <v>14.2</v>
      </c>
      <c r="S34" s="1">
        <v>12.1</v>
      </c>
      <c r="T34" s="1">
        <v>11.6</v>
      </c>
      <c r="U34" s="1">
        <v>16.399999999999999</v>
      </c>
      <c r="V34" s="1">
        <v>23.4</v>
      </c>
      <c r="W34" s="1">
        <v>24</v>
      </c>
      <c r="X34" s="1">
        <v>22.6</v>
      </c>
      <c r="Y34" s="1">
        <v>25.2</v>
      </c>
      <c r="Z34" s="1">
        <v>27.8</v>
      </c>
      <c r="AA34" s="1">
        <v>28.4</v>
      </c>
      <c r="AB34" s="1">
        <v>30.9</v>
      </c>
      <c r="AC34" s="1">
        <v>37.200000000000003</v>
      </c>
      <c r="AD34" s="1">
        <v>38.5</v>
      </c>
      <c r="AE34" s="1">
        <v>40.6</v>
      </c>
      <c r="AF34" s="1">
        <v>39.799999999999997</v>
      </c>
      <c r="AG34" s="1">
        <v>46.9</v>
      </c>
      <c r="AH34" s="1">
        <v>47.1</v>
      </c>
      <c r="AI34" s="1">
        <v>48.8</v>
      </c>
      <c r="AJ34" s="1">
        <v>55.9</v>
      </c>
      <c r="AK34" s="1">
        <v>60.4</v>
      </c>
      <c r="AL34" s="1">
        <v>65.900000000000006</v>
      </c>
      <c r="AM34" s="1">
        <v>75.2</v>
      </c>
      <c r="AN34" s="1">
        <v>82.5</v>
      </c>
      <c r="AO34" s="1">
        <v>84.6</v>
      </c>
      <c r="AP34" s="1">
        <v>88.7</v>
      </c>
      <c r="AQ34" s="1">
        <v>90</v>
      </c>
      <c r="AR34" s="1">
        <v>89.1</v>
      </c>
      <c r="AS34" s="1">
        <v>105.2</v>
      </c>
      <c r="AT34" s="1">
        <v>121.7</v>
      </c>
      <c r="AU34" s="1">
        <v>135.6</v>
      </c>
      <c r="AV34" s="1">
        <v>136</v>
      </c>
      <c r="AW34" s="1">
        <v>168</v>
      </c>
      <c r="AX34" s="1">
        <v>195.3</v>
      </c>
      <c r="AY34" s="1">
        <v>227.2</v>
      </c>
      <c r="AZ34" s="1">
        <v>262.39999999999998</v>
      </c>
      <c r="BA34" s="1">
        <v>285</v>
      </c>
      <c r="BB34" s="1">
        <v>284.7</v>
      </c>
      <c r="BC34" s="1">
        <v>334.5</v>
      </c>
      <c r="BD34" s="1">
        <v>358.4</v>
      </c>
      <c r="BE34" s="1">
        <v>401.6</v>
      </c>
      <c r="BF34" s="1">
        <v>452.7</v>
      </c>
      <c r="BG34" s="1">
        <v>484.4</v>
      </c>
      <c r="BH34" s="1">
        <v>458.4</v>
      </c>
      <c r="BI34" s="1">
        <v>494.5</v>
      </c>
      <c r="BJ34" s="1">
        <v>542.79999999999995</v>
      </c>
      <c r="BK34" s="1">
        <v>535.4</v>
      </c>
      <c r="BL34" s="1">
        <v>557.9</v>
      </c>
      <c r="BM34" s="1">
        <v>611.79999999999995</v>
      </c>
      <c r="BN34" s="1">
        <v>622.9</v>
      </c>
      <c r="BO34" s="1">
        <v>664</v>
      </c>
      <c r="BP34" s="1">
        <v>734.3</v>
      </c>
      <c r="BQ34" s="1">
        <v>818.4</v>
      </c>
      <c r="BR34" s="1">
        <v>880.8</v>
      </c>
      <c r="BS34" s="1">
        <v>954.9</v>
      </c>
      <c r="BT34" s="1">
        <v>918</v>
      </c>
      <c r="BU34" s="1">
        <v>1002.9</v>
      </c>
      <c r="BV34" s="1">
        <v>981.6</v>
      </c>
      <c r="BW34" s="1">
        <v>1084.0999999999999</v>
      </c>
      <c r="BX34" s="1">
        <v>1240.8</v>
      </c>
      <c r="BY34" s="1">
        <v>1319.1</v>
      </c>
      <c r="BZ34" s="1">
        <v>1392.1</v>
      </c>
      <c r="CA34" s="1">
        <v>1536.6</v>
      </c>
      <c r="CB34" s="1">
        <v>1580.1</v>
      </c>
      <c r="CC34" s="1">
        <v>1476.5</v>
      </c>
      <c r="CD34" s="1">
        <v>1510.2</v>
      </c>
      <c r="CE34" s="1">
        <v>1908</v>
      </c>
      <c r="CF34" s="1">
        <v>2104.6999999999998</v>
      </c>
      <c r="CG34" s="1">
        <v>2113</v>
      </c>
      <c r="CH34" s="1">
        <v>2113.6999999999998</v>
      </c>
      <c r="CI34" s="1">
        <v>2094.8000000000002</v>
      </c>
      <c r="CJ34" s="1">
        <v>2141</v>
      </c>
      <c r="CK34" s="1">
        <v>2095.9</v>
      </c>
      <c r="CL34" s="1">
        <v>2084.1</v>
      </c>
      <c r="CM34" s="1">
        <v>1856.6</v>
      </c>
      <c r="CN34" s="1">
        <v>2327.6</v>
      </c>
    </row>
    <row r="35" spans="1:92" x14ac:dyDescent="0.3">
      <c r="A35" s="1" t="s">
        <v>178</v>
      </c>
      <c r="B35" s="1" t="s">
        <v>21</v>
      </c>
      <c r="C35" s="1">
        <v>3.7</v>
      </c>
      <c r="D35" s="1">
        <v>1.2</v>
      </c>
      <c r="E35" s="1">
        <v>-1.6</v>
      </c>
      <c r="F35" s="1">
        <v>-3.1</v>
      </c>
      <c r="G35" s="1">
        <v>-2.7</v>
      </c>
      <c r="H35" s="1">
        <v>-0.8</v>
      </c>
      <c r="I35" s="1">
        <v>0.2</v>
      </c>
      <c r="J35" s="1">
        <v>0.3</v>
      </c>
      <c r="K35" s="1">
        <v>0.9</v>
      </c>
      <c r="L35" s="1">
        <v>0.8</v>
      </c>
      <c r="M35" s="1">
        <v>1.4</v>
      </c>
      <c r="N35" s="1">
        <v>3</v>
      </c>
      <c r="O35" s="1">
        <v>3.7</v>
      </c>
      <c r="P35" s="1">
        <v>5.0999999999999996</v>
      </c>
      <c r="Q35" s="1">
        <v>6.4</v>
      </c>
      <c r="R35" s="1">
        <v>7.4</v>
      </c>
      <c r="S35" s="1">
        <v>5.2</v>
      </c>
      <c r="T35" s="1">
        <v>3.6</v>
      </c>
      <c r="U35" s="1">
        <v>6.6</v>
      </c>
      <c r="V35" s="1">
        <v>11.9</v>
      </c>
      <c r="W35" s="1">
        <v>11.6</v>
      </c>
      <c r="X35" s="1">
        <v>9.3000000000000007</v>
      </c>
      <c r="Y35" s="1">
        <v>10.1</v>
      </c>
      <c r="Z35" s="1">
        <v>11.7</v>
      </c>
      <c r="AA35" s="1">
        <v>11.1</v>
      </c>
      <c r="AB35" s="1">
        <v>12.6</v>
      </c>
      <c r="AC35" s="1">
        <v>17.600000000000001</v>
      </c>
      <c r="AD35" s="1">
        <v>16.399999999999999</v>
      </c>
      <c r="AE35" s="1">
        <v>16</v>
      </c>
      <c r="AF35" s="1">
        <v>13.3</v>
      </c>
      <c r="AG35" s="1">
        <v>19.2</v>
      </c>
      <c r="AH35" s="1">
        <v>18.5</v>
      </c>
      <c r="AI35" s="1">
        <v>19.2</v>
      </c>
      <c r="AJ35" s="1">
        <v>24.9</v>
      </c>
      <c r="AK35" s="1">
        <v>27.9</v>
      </c>
      <c r="AL35" s="1">
        <v>31.4</v>
      </c>
      <c r="AM35" s="1">
        <v>38</v>
      </c>
      <c r="AN35" s="1">
        <v>41.6</v>
      </c>
      <c r="AO35" s="1">
        <v>39.5</v>
      </c>
      <c r="AP35" s="1">
        <v>38.6</v>
      </c>
      <c r="AQ35" s="1">
        <v>34.200000000000003</v>
      </c>
      <c r="AR35" s="1">
        <v>27.2</v>
      </c>
      <c r="AS35" s="1">
        <v>37.5</v>
      </c>
      <c r="AT35" s="1">
        <v>48</v>
      </c>
      <c r="AU35" s="1">
        <v>53.5</v>
      </c>
      <c r="AV35" s="1">
        <v>39.700000000000003</v>
      </c>
      <c r="AW35" s="1">
        <v>54.3</v>
      </c>
      <c r="AX35" s="1">
        <v>70</v>
      </c>
      <c r="AY35" s="1">
        <v>86.6</v>
      </c>
      <c r="AZ35" s="1">
        <v>102.9</v>
      </c>
      <c r="BA35" s="1">
        <v>101.4</v>
      </c>
      <c r="BB35" s="1">
        <v>72.3</v>
      </c>
      <c r="BC35" s="1">
        <v>89.4</v>
      </c>
      <c r="BD35" s="1">
        <v>85.6</v>
      </c>
      <c r="BE35" s="1">
        <v>115.7</v>
      </c>
      <c r="BF35" s="1">
        <v>149.5</v>
      </c>
      <c r="BG35" s="1">
        <v>157.5</v>
      </c>
      <c r="BH35" s="1">
        <v>108.5</v>
      </c>
      <c r="BI35" s="1">
        <v>123.2</v>
      </c>
      <c r="BJ35" s="1">
        <v>142.9</v>
      </c>
      <c r="BK35" s="1">
        <v>110.3</v>
      </c>
      <c r="BL35" s="1">
        <v>103.2</v>
      </c>
      <c r="BM35" s="1">
        <v>133.5</v>
      </c>
      <c r="BN35" s="1">
        <v>139</v>
      </c>
      <c r="BO35" s="1">
        <v>148.19999999999999</v>
      </c>
      <c r="BP35" s="1">
        <v>195.7</v>
      </c>
      <c r="BQ35" s="1">
        <v>229.4</v>
      </c>
      <c r="BR35" s="1">
        <v>254.5</v>
      </c>
      <c r="BS35" s="1">
        <v>284.89999999999998</v>
      </c>
      <c r="BT35" s="1">
        <v>203</v>
      </c>
      <c r="BU35" s="1">
        <v>234.1</v>
      </c>
      <c r="BV35" s="1">
        <v>142.9</v>
      </c>
      <c r="BW35" s="1">
        <v>190.8</v>
      </c>
      <c r="BX35" s="1">
        <v>326.2</v>
      </c>
      <c r="BY35" s="1">
        <v>386.5</v>
      </c>
      <c r="BZ35" s="1">
        <v>428.6</v>
      </c>
      <c r="CA35" s="1">
        <v>506.8</v>
      </c>
      <c r="CB35" s="1">
        <v>460.8</v>
      </c>
      <c r="CC35" s="1">
        <v>287.60000000000002</v>
      </c>
      <c r="CD35" s="1">
        <v>189.4</v>
      </c>
      <c r="CE35" s="1">
        <v>560.6</v>
      </c>
      <c r="CF35" s="1">
        <v>813</v>
      </c>
      <c r="CG35" s="1">
        <v>749.6</v>
      </c>
      <c r="CH35" s="1">
        <v>713.9</v>
      </c>
      <c r="CI35" s="1">
        <v>638.9</v>
      </c>
      <c r="CJ35" s="1">
        <v>616.79999999999995</v>
      </c>
      <c r="CK35" s="1">
        <v>500</v>
      </c>
      <c r="CL35" s="1">
        <v>458</v>
      </c>
      <c r="CM35" s="1">
        <v>446.9</v>
      </c>
      <c r="CN35" s="1">
        <v>542.29999999999995</v>
      </c>
    </row>
    <row r="36" spans="1:92" x14ac:dyDescent="0.3">
      <c r="A36" s="1" t="s">
        <v>179</v>
      </c>
      <c r="B36" s="1" t="s">
        <v>33</v>
      </c>
      <c r="C36" s="1">
        <v>5.2</v>
      </c>
      <c r="D36" s="1">
        <v>5.0999999999999996</v>
      </c>
      <c r="E36" s="1">
        <v>4.8</v>
      </c>
      <c r="F36" s="1">
        <v>4.2</v>
      </c>
      <c r="G36" s="1">
        <v>4</v>
      </c>
      <c r="H36" s="1">
        <v>4.0999999999999996</v>
      </c>
      <c r="I36" s="1">
        <v>4.2</v>
      </c>
      <c r="J36" s="1">
        <v>4.2</v>
      </c>
      <c r="K36" s="1">
        <v>4.7</v>
      </c>
      <c r="L36" s="1">
        <v>4.8</v>
      </c>
      <c r="M36" s="1">
        <v>4.8</v>
      </c>
      <c r="N36" s="1">
        <v>5</v>
      </c>
      <c r="O36" s="1">
        <v>5.6</v>
      </c>
      <c r="P36" s="1">
        <v>6.4</v>
      </c>
      <c r="Q36" s="1">
        <v>6.6</v>
      </c>
      <c r="R36" s="1">
        <v>6.7</v>
      </c>
      <c r="S36" s="1">
        <v>7</v>
      </c>
      <c r="T36" s="1">
        <v>8</v>
      </c>
      <c r="U36" s="1">
        <v>9.8000000000000007</v>
      </c>
      <c r="V36" s="1">
        <v>11.5</v>
      </c>
      <c r="W36" s="1">
        <v>12.4</v>
      </c>
      <c r="X36" s="1">
        <v>13.3</v>
      </c>
      <c r="Y36" s="1">
        <v>15.1</v>
      </c>
      <c r="Z36" s="1">
        <v>16.100000000000001</v>
      </c>
      <c r="AA36" s="1">
        <v>17.3</v>
      </c>
      <c r="AB36" s="1">
        <v>18.3</v>
      </c>
      <c r="AC36" s="1">
        <v>19.600000000000001</v>
      </c>
      <c r="AD36" s="1">
        <v>22.1</v>
      </c>
      <c r="AE36" s="1">
        <v>24.6</v>
      </c>
      <c r="AF36" s="1">
        <v>26.4</v>
      </c>
      <c r="AG36" s="1">
        <v>27.6</v>
      </c>
      <c r="AH36" s="1">
        <v>28.5</v>
      </c>
      <c r="AI36" s="1">
        <v>29.5</v>
      </c>
      <c r="AJ36" s="1">
        <v>30.8</v>
      </c>
      <c r="AK36" s="1">
        <v>32.4</v>
      </c>
      <c r="AL36" s="1">
        <v>34.4</v>
      </c>
      <c r="AM36" s="1">
        <v>37.1</v>
      </c>
      <c r="AN36" s="1">
        <v>40.9</v>
      </c>
      <c r="AO36" s="1">
        <v>45.1</v>
      </c>
      <c r="AP36" s="1">
        <v>50</v>
      </c>
      <c r="AQ36" s="1">
        <v>55.7</v>
      </c>
      <c r="AR36" s="1">
        <v>61.8</v>
      </c>
      <c r="AS36" s="1">
        <v>67.599999999999994</v>
      </c>
      <c r="AT36" s="1">
        <v>73.400000000000006</v>
      </c>
      <c r="AU36" s="1">
        <v>82</v>
      </c>
      <c r="AV36" s="1">
        <v>96</v>
      </c>
      <c r="AW36" s="1">
        <v>113.5</v>
      </c>
      <c r="AX36" s="1">
        <v>125</v>
      </c>
      <c r="AY36" s="1">
        <v>140.5</v>
      </c>
      <c r="AZ36" s="1">
        <v>159.30000000000001</v>
      </c>
      <c r="BA36" s="1">
        <v>183.4</v>
      </c>
      <c r="BB36" s="1">
        <v>212.1</v>
      </c>
      <c r="BC36" s="1">
        <v>244.9</v>
      </c>
      <c r="BD36" s="1">
        <v>272.5</v>
      </c>
      <c r="BE36" s="1">
        <v>285.89999999999998</v>
      </c>
      <c r="BF36" s="1">
        <v>303.2</v>
      </c>
      <c r="BG36" s="1">
        <v>326.89999999999998</v>
      </c>
      <c r="BH36" s="1">
        <v>349.9</v>
      </c>
      <c r="BI36" s="1">
        <v>371.3</v>
      </c>
      <c r="BJ36" s="1">
        <v>399.9</v>
      </c>
      <c r="BK36" s="1">
        <v>427.1</v>
      </c>
      <c r="BL36" s="1">
        <v>454.7</v>
      </c>
      <c r="BM36" s="1">
        <v>479.6</v>
      </c>
      <c r="BN36" s="1">
        <v>494.3</v>
      </c>
      <c r="BO36" s="1">
        <v>517.20000000000005</v>
      </c>
      <c r="BP36" s="1">
        <v>547.6</v>
      </c>
      <c r="BQ36" s="1">
        <v>590.4</v>
      </c>
      <c r="BR36" s="1">
        <v>626.29999999999995</v>
      </c>
      <c r="BS36" s="1">
        <v>670.1</v>
      </c>
      <c r="BT36" s="1">
        <v>715</v>
      </c>
      <c r="BU36" s="1">
        <v>769.6</v>
      </c>
      <c r="BV36" s="1">
        <v>838.6</v>
      </c>
      <c r="BW36" s="1">
        <v>888.6</v>
      </c>
      <c r="BX36" s="1">
        <v>914.6</v>
      </c>
      <c r="BY36" s="1">
        <v>932.5</v>
      </c>
      <c r="BZ36" s="1">
        <v>973</v>
      </c>
      <c r="CA36" s="1">
        <v>1042</v>
      </c>
      <c r="CB36" s="1">
        <v>1119.3</v>
      </c>
      <c r="CC36" s="1">
        <v>1188.9000000000001</v>
      </c>
      <c r="CD36" s="1">
        <v>1256.5999999999999</v>
      </c>
      <c r="CE36" s="1">
        <v>1263.8</v>
      </c>
      <c r="CF36" s="1">
        <v>1271.2</v>
      </c>
      <c r="CG36" s="1">
        <v>1324.6</v>
      </c>
      <c r="CH36" s="1">
        <v>1392.5</v>
      </c>
      <c r="CI36" s="1">
        <v>1450.2</v>
      </c>
      <c r="CJ36" s="1">
        <v>1527.5</v>
      </c>
      <c r="CK36" s="1">
        <v>1592.6</v>
      </c>
      <c r="CL36" s="1">
        <v>1630.6</v>
      </c>
      <c r="CM36" s="1">
        <v>1704</v>
      </c>
      <c r="CN36" s="1">
        <v>1796.3</v>
      </c>
    </row>
    <row r="37" spans="1:92" x14ac:dyDescent="0.3">
      <c r="A37" s="1" t="s">
        <v>180</v>
      </c>
      <c r="B37" s="1" t="s">
        <v>34</v>
      </c>
      <c r="C37" s="1" t="s">
        <v>29</v>
      </c>
      <c r="D37" s="1" t="s">
        <v>29</v>
      </c>
      <c r="E37" s="1" t="s">
        <v>29</v>
      </c>
      <c r="F37" s="1" t="s">
        <v>29</v>
      </c>
      <c r="G37" s="1" t="s">
        <v>29</v>
      </c>
      <c r="H37" s="1" t="s">
        <v>29</v>
      </c>
      <c r="I37" s="1" t="s">
        <v>29</v>
      </c>
      <c r="J37" s="1" t="s">
        <v>29</v>
      </c>
      <c r="K37" s="1" t="s">
        <v>29</v>
      </c>
      <c r="L37" s="1" t="s">
        <v>29</v>
      </c>
      <c r="M37" s="1" t="s">
        <v>29</v>
      </c>
      <c r="N37" s="1" t="s">
        <v>29</v>
      </c>
      <c r="O37" s="1" t="s">
        <v>29</v>
      </c>
      <c r="P37" s="1" t="s">
        <v>29</v>
      </c>
      <c r="Q37" s="1" t="s">
        <v>29</v>
      </c>
      <c r="R37" s="1" t="s">
        <v>29</v>
      </c>
      <c r="S37" s="1" t="s">
        <v>29</v>
      </c>
      <c r="T37" s="1" t="s">
        <v>29</v>
      </c>
      <c r="U37" s="1" t="s">
        <v>29</v>
      </c>
      <c r="V37" s="1" t="s">
        <v>29</v>
      </c>
      <c r="W37" s="1" t="s">
        <v>29</v>
      </c>
      <c r="X37" s="1" t="s">
        <v>29</v>
      </c>
      <c r="Y37" s="1" t="s">
        <v>29</v>
      </c>
      <c r="Z37" s="1" t="s">
        <v>29</v>
      </c>
      <c r="AA37" s="1" t="s">
        <v>29</v>
      </c>
      <c r="AB37" s="1" t="s">
        <v>29</v>
      </c>
      <c r="AC37" s="1">
        <v>0</v>
      </c>
      <c r="AD37" s="1">
        <v>0</v>
      </c>
      <c r="AE37" s="1">
        <v>0</v>
      </c>
      <c r="AF37" s="1">
        <v>0</v>
      </c>
      <c r="AG37" s="1">
        <v>0</v>
      </c>
      <c r="AH37" s="1">
        <v>-0.1</v>
      </c>
      <c r="AI37" s="1">
        <v>-0.1</v>
      </c>
      <c r="AJ37" s="1">
        <v>-0.1</v>
      </c>
      <c r="AK37" s="1">
        <v>-0.1</v>
      </c>
      <c r="AL37" s="1">
        <v>-0.1</v>
      </c>
      <c r="AM37" s="1">
        <v>-0.1</v>
      </c>
      <c r="AN37" s="1">
        <v>-0.1</v>
      </c>
      <c r="AO37" s="1">
        <v>-0.1</v>
      </c>
      <c r="AP37" s="1">
        <v>-0.1</v>
      </c>
      <c r="AQ37" s="1">
        <v>-0.1</v>
      </c>
      <c r="AR37" s="1">
        <v>-0.1</v>
      </c>
      <c r="AS37" s="1">
        <v>-0.1</v>
      </c>
      <c r="AT37" s="1">
        <v>-0.2</v>
      </c>
      <c r="AU37" s="1">
        <v>-0.2</v>
      </c>
      <c r="AV37" s="1">
        <v>-0.2</v>
      </c>
      <c r="AW37" s="1">
        <v>-0.2</v>
      </c>
      <c r="AX37" s="1">
        <v>-0.2</v>
      </c>
      <c r="AY37" s="1">
        <v>-0.2</v>
      </c>
      <c r="AZ37" s="1">
        <v>-0.2</v>
      </c>
      <c r="BA37" s="1">
        <v>-0.2</v>
      </c>
      <c r="BB37" s="1">
        <v>-0.3</v>
      </c>
      <c r="BC37" s="1">
        <v>-0.2</v>
      </c>
      <c r="BD37" s="1">
        <v>-0.2</v>
      </c>
      <c r="BE37" s="1">
        <v>0</v>
      </c>
      <c r="BF37" s="1">
        <v>0</v>
      </c>
      <c r="BG37" s="1">
        <v>0</v>
      </c>
      <c r="BH37" s="1">
        <v>0</v>
      </c>
      <c r="BI37" s="1">
        <v>0</v>
      </c>
      <c r="BJ37" s="1">
        <v>0</v>
      </c>
      <c r="BK37" s="1">
        <v>2</v>
      </c>
      <c r="BL37" s="1">
        <v>0</v>
      </c>
      <c r="BM37" s="1">
        <v>1.3</v>
      </c>
      <c r="BN37" s="1">
        <v>10.4</v>
      </c>
      <c r="BO37" s="1">
        <v>1.4</v>
      </c>
      <c r="BP37" s="1">
        <v>8.9</v>
      </c>
      <c r="BQ37" s="1">
        <v>1.5</v>
      </c>
      <c r="BR37" s="1">
        <v>0</v>
      </c>
      <c r="BS37" s="1">
        <v>0</v>
      </c>
      <c r="BT37" s="1">
        <v>0</v>
      </c>
      <c r="BU37" s="1">
        <v>0.9</v>
      </c>
      <c r="BV37" s="1">
        <v>0</v>
      </c>
      <c r="BW37" s="1">
        <v>-4.8</v>
      </c>
      <c r="BX37" s="1">
        <v>0</v>
      </c>
      <c r="BY37" s="1">
        <v>-0.1</v>
      </c>
      <c r="BZ37" s="1">
        <v>9.5</v>
      </c>
      <c r="CA37" s="1">
        <v>12.2</v>
      </c>
      <c r="CB37" s="1">
        <v>0</v>
      </c>
      <c r="CC37" s="1">
        <v>0</v>
      </c>
      <c r="CD37" s="1">
        <v>-64.2</v>
      </c>
      <c r="CE37" s="1">
        <v>-83.6</v>
      </c>
      <c r="CF37" s="1">
        <v>-20.6</v>
      </c>
      <c r="CG37" s="1">
        <v>-38.799999999999997</v>
      </c>
      <c r="CH37" s="1">
        <v>-7.4</v>
      </c>
      <c r="CI37" s="1">
        <v>-5.7</v>
      </c>
      <c r="CJ37" s="1">
        <v>3.3</v>
      </c>
      <c r="CK37" s="1">
        <v>-3.2</v>
      </c>
      <c r="CL37" s="1">
        <v>4.4000000000000004</v>
      </c>
      <c r="CM37" s="1">
        <v>294.2</v>
      </c>
      <c r="CN37" s="1">
        <v>11</v>
      </c>
    </row>
    <row r="38" spans="1:92" x14ac:dyDescent="0.3">
      <c r="A38" s="1" t="s">
        <v>61</v>
      </c>
      <c r="B38" s="2" t="s">
        <v>35</v>
      </c>
      <c r="C38" s="1" t="s">
        <v>61</v>
      </c>
      <c r="D38" s="1" t="s">
        <v>61</v>
      </c>
      <c r="E38" s="1" t="s">
        <v>61</v>
      </c>
      <c r="F38" s="1" t="s">
        <v>61</v>
      </c>
      <c r="G38" s="1" t="s">
        <v>61</v>
      </c>
      <c r="H38" s="1" t="s">
        <v>61</v>
      </c>
      <c r="I38" s="1" t="s">
        <v>61</v>
      </c>
      <c r="J38" s="1" t="s">
        <v>61</v>
      </c>
      <c r="K38" s="1" t="s">
        <v>61</v>
      </c>
      <c r="L38" s="1" t="s">
        <v>61</v>
      </c>
      <c r="M38" s="1" t="s">
        <v>61</v>
      </c>
      <c r="N38" s="1" t="s">
        <v>61</v>
      </c>
      <c r="O38" s="1" t="s">
        <v>61</v>
      </c>
      <c r="P38" s="1" t="s">
        <v>61</v>
      </c>
      <c r="Q38" s="1" t="s">
        <v>61</v>
      </c>
      <c r="R38" s="1" t="s">
        <v>61</v>
      </c>
      <c r="S38" s="1" t="s">
        <v>61</v>
      </c>
      <c r="T38" s="1" t="s">
        <v>61</v>
      </c>
      <c r="U38" s="1" t="s">
        <v>61</v>
      </c>
      <c r="V38" s="1" t="s">
        <v>61</v>
      </c>
      <c r="W38" s="1" t="s">
        <v>61</v>
      </c>
      <c r="X38" s="1" t="s">
        <v>61</v>
      </c>
      <c r="Y38" s="1" t="s">
        <v>61</v>
      </c>
      <c r="Z38" s="1" t="s">
        <v>61</v>
      </c>
      <c r="AA38" s="1" t="s">
        <v>61</v>
      </c>
      <c r="AB38" s="1" t="s">
        <v>61</v>
      </c>
      <c r="AC38" s="1" t="s">
        <v>61</v>
      </c>
      <c r="AD38" s="1" t="s">
        <v>61</v>
      </c>
      <c r="AE38" s="1" t="s">
        <v>61</v>
      </c>
      <c r="AF38" s="1" t="s">
        <v>61</v>
      </c>
      <c r="AG38" s="1" t="s">
        <v>61</v>
      </c>
      <c r="AH38" s="1" t="s">
        <v>61</v>
      </c>
      <c r="AI38" s="1" t="s">
        <v>61</v>
      </c>
      <c r="AJ38" s="1" t="s">
        <v>61</v>
      </c>
      <c r="AK38" s="1" t="s">
        <v>61</v>
      </c>
      <c r="AL38" s="1" t="s">
        <v>61</v>
      </c>
      <c r="AM38" s="1" t="s">
        <v>61</v>
      </c>
      <c r="AN38" s="1" t="s">
        <v>61</v>
      </c>
      <c r="AO38" s="1" t="s">
        <v>61</v>
      </c>
      <c r="AP38" s="1" t="s">
        <v>61</v>
      </c>
      <c r="AQ38" s="1" t="s">
        <v>61</v>
      </c>
      <c r="AR38" s="1" t="s">
        <v>61</v>
      </c>
      <c r="AS38" s="1" t="s">
        <v>61</v>
      </c>
      <c r="AT38" s="1" t="s">
        <v>61</v>
      </c>
      <c r="AU38" s="1" t="s">
        <v>61</v>
      </c>
      <c r="AV38" s="1" t="s">
        <v>61</v>
      </c>
      <c r="AW38" s="1" t="s">
        <v>61</v>
      </c>
      <c r="AX38" s="1" t="s">
        <v>61</v>
      </c>
      <c r="AY38" s="1" t="s">
        <v>61</v>
      </c>
      <c r="AZ38" s="1" t="s">
        <v>61</v>
      </c>
      <c r="BA38" s="1" t="s">
        <v>61</v>
      </c>
      <c r="BB38" s="1" t="s">
        <v>61</v>
      </c>
      <c r="BC38" s="1" t="s">
        <v>61</v>
      </c>
      <c r="BD38" s="1" t="s">
        <v>61</v>
      </c>
      <c r="BE38" s="1" t="s">
        <v>61</v>
      </c>
      <c r="BF38" s="1" t="s">
        <v>61</v>
      </c>
      <c r="BG38" s="1" t="s">
        <v>61</v>
      </c>
      <c r="BH38" s="1" t="s">
        <v>61</v>
      </c>
      <c r="BI38" s="1" t="s">
        <v>61</v>
      </c>
      <c r="BJ38" s="1" t="s">
        <v>61</v>
      </c>
      <c r="BK38" s="1" t="s">
        <v>61</v>
      </c>
      <c r="BL38" s="1" t="s">
        <v>61</v>
      </c>
      <c r="BM38" s="1" t="s">
        <v>61</v>
      </c>
      <c r="BN38" s="1" t="s">
        <v>61</v>
      </c>
      <c r="BO38" s="1" t="s">
        <v>61</v>
      </c>
      <c r="BP38" s="1" t="s">
        <v>61</v>
      </c>
      <c r="BQ38" s="1" t="s">
        <v>61</v>
      </c>
      <c r="BR38" s="1" t="s">
        <v>61</v>
      </c>
      <c r="BS38" s="1" t="s">
        <v>61</v>
      </c>
      <c r="BT38" s="1" t="s">
        <v>61</v>
      </c>
      <c r="BU38" s="1" t="s">
        <v>61</v>
      </c>
      <c r="BV38" s="1" t="s">
        <v>61</v>
      </c>
      <c r="BW38" s="1" t="s">
        <v>61</v>
      </c>
      <c r="BX38" s="1" t="s">
        <v>61</v>
      </c>
      <c r="BY38" s="1" t="s">
        <v>61</v>
      </c>
      <c r="BZ38" s="1" t="s">
        <v>61</v>
      </c>
      <c r="CA38" s="1" t="s">
        <v>61</v>
      </c>
      <c r="CB38" s="1" t="s">
        <v>61</v>
      </c>
      <c r="CC38" s="1" t="s">
        <v>61</v>
      </c>
      <c r="CD38" s="1" t="s">
        <v>61</v>
      </c>
      <c r="CE38" s="1" t="s">
        <v>61</v>
      </c>
      <c r="CF38" s="1" t="s">
        <v>61</v>
      </c>
      <c r="CG38" s="1" t="s">
        <v>61</v>
      </c>
      <c r="CH38" s="1" t="s">
        <v>61</v>
      </c>
      <c r="CI38" s="1" t="s">
        <v>61</v>
      </c>
      <c r="CJ38" s="1" t="s">
        <v>61</v>
      </c>
      <c r="CK38" s="1" t="s">
        <v>61</v>
      </c>
      <c r="CL38" s="1" t="s">
        <v>61</v>
      </c>
      <c r="CM38" s="1" t="s">
        <v>61</v>
      </c>
      <c r="CN38" s="1" t="s">
        <v>61</v>
      </c>
    </row>
    <row r="39" spans="1:92" x14ac:dyDescent="0.3">
      <c r="A39" s="1" t="s">
        <v>181</v>
      </c>
      <c r="B39" s="1" t="s">
        <v>36</v>
      </c>
      <c r="C39" s="1">
        <v>14</v>
      </c>
      <c r="D39" s="1">
        <v>10.9</v>
      </c>
      <c r="E39" s="1">
        <v>8.3000000000000007</v>
      </c>
      <c r="F39" s="1">
        <v>5</v>
      </c>
      <c r="G39" s="1">
        <v>5.3</v>
      </c>
      <c r="H39" s="1">
        <v>7</v>
      </c>
      <c r="I39" s="1">
        <v>10.1</v>
      </c>
      <c r="J39" s="1">
        <v>10.4</v>
      </c>
      <c r="K39" s="1">
        <v>12.5</v>
      </c>
      <c r="L39" s="1">
        <v>10.6</v>
      </c>
      <c r="M39" s="1">
        <v>11.1</v>
      </c>
      <c r="N39" s="1">
        <v>12.2</v>
      </c>
      <c r="O39" s="1">
        <v>16.7</v>
      </c>
      <c r="P39" s="1">
        <v>23.3</v>
      </c>
      <c r="Q39" s="1">
        <v>28.2</v>
      </c>
      <c r="R39" s="1">
        <v>29.3</v>
      </c>
      <c r="S39" s="1">
        <v>30.8</v>
      </c>
      <c r="T39" s="1">
        <v>35.700000000000003</v>
      </c>
      <c r="U39" s="1">
        <v>34.6</v>
      </c>
      <c r="V39" s="1">
        <v>39.299999999999997</v>
      </c>
      <c r="W39" s="1">
        <v>34.700000000000003</v>
      </c>
      <c r="X39" s="1">
        <v>37.5</v>
      </c>
      <c r="Y39" s="1">
        <v>42.6</v>
      </c>
      <c r="Z39" s="1">
        <v>43</v>
      </c>
      <c r="AA39" s="1">
        <v>42</v>
      </c>
      <c r="AB39" s="1">
        <v>42.3</v>
      </c>
      <c r="AC39" s="1">
        <v>44.3</v>
      </c>
      <c r="AD39" s="1">
        <v>45.8</v>
      </c>
      <c r="AE39" s="1">
        <v>47.8</v>
      </c>
      <c r="AF39" s="1">
        <v>50.2</v>
      </c>
      <c r="AG39" s="1">
        <v>50.3</v>
      </c>
      <c r="AH39" s="1">
        <v>50.6</v>
      </c>
      <c r="AI39" s="1">
        <v>53.2</v>
      </c>
      <c r="AJ39" s="1">
        <v>55.2</v>
      </c>
      <c r="AK39" s="1">
        <v>56.4</v>
      </c>
      <c r="AL39" s="1">
        <v>59.1</v>
      </c>
      <c r="AM39" s="1">
        <v>63.7</v>
      </c>
      <c r="AN39" s="1">
        <v>67.900000000000006</v>
      </c>
      <c r="AO39" s="1">
        <v>69.5</v>
      </c>
      <c r="AP39" s="1">
        <v>73.8</v>
      </c>
      <c r="AQ39" s="1">
        <v>77</v>
      </c>
      <c r="AR39" s="1">
        <v>77.8</v>
      </c>
      <c r="AS39" s="1">
        <v>83.9</v>
      </c>
      <c r="AT39" s="1">
        <v>95.1</v>
      </c>
      <c r="AU39" s="1">
        <v>112.5</v>
      </c>
      <c r="AV39" s="1">
        <v>112.2</v>
      </c>
      <c r="AW39" s="1">
        <v>118.2</v>
      </c>
      <c r="AX39" s="1">
        <v>131</v>
      </c>
      <c r="AY39" s="1">
        <v>144.5</v>
      </c>
      <c r="AZ39" s="1">
        <v>166</v>
      </c>
      <c r="BA39" s="1">
        <v>179.4</v>
      </c>
      <c r="BB39" s="1">
        <v>171.6</v>
      </c>
      <c r="BC39" s="1">
        <v>179.7</v>
      </c>
      <c r="BD39" s="1">
        <v>171.2</v>
      </c>
      <c r="BE39" s="1">
        <v>186.3</v>
      </c>
      <c r="BF39" s="1">
        <v>228.2</v>
      </c>
      <c r="BG39" s="1">
        <v>241.1</v>
      </c>
      <c r="BH39" s="1">
        <v>256.5</v>
      </c>
      <c r="BI39" s="1">
        <v>286.5</v>
      </c>
      <c r="BJ39" s="1">
        <v>325.5</v>
      </c>
      <c r="BK39" s="1">
        <v>341.1</v>
      </c>
      <c r="BL39" s="1">
        <v>353.2</v>
      </c>
      <c r="BM39" s="1">
        <v>354.2</v>
      </c>
      <c r="BN39" s="1">
        <v>400.2</v>
      </c>
      <c r="BO39" s="1">
        <v>428</v>
      </c>
      <c r="BP39" s="1">
        <v>456.6</v>
      </c>
      <c r="BQ39" s="1">
        <v>481.2</v>
      </c>
      <c r="BR39" s="1">
        <v>543.79999999999995</v>
      </c>
      <c r="BS39" s="1">
        <v>584</v>
      </c>
      <c r="BT39" s="1">
        <v>640.20000000000005</v>
      </c>
      <c r="BU39" s="1">
        <v>696.4</v>
      </c>
      <c r="BV39" s="1">
        <v>753.9</v>
      </c>
      <c r="BW39" s="1">
        <v>831</v>
      </c>
      <c r="BX39" s="1">
        <v>869.8</v>
      </c>
      <c r="BY39" s="1">
        <v>896.9</v>
      </c>
      <c r="BZ39" s="1">
        <v>962</v>
      </c>
      <c r="CA39" s="1">
        <v>978</v>
      </c>
      <c r="CB39" s="1">
        <v>1049.5999999999999</v>
      </c>
      <c r="CC39" s="1">
        <v>994</v>
      </c>
      <c r="CD39" s="1">
        <v>960.9</v>
      </c>
      <c r="CE39" s="1">
        <v>938.5</v>
      </c>
      <c r="CF39" s="1">
        <v>1108.7</v>
      </c>
      <c r="CG39" s="1">
        <v>1229.3</v>
      </c>
      <c r="CH39" s="1">
        <v>1347.3</v>
      </c>
      <c r="CI39" s="1">
        <v>1403.6</v>
      </c>
      <c r="CJ39" s="1">
        <v>1447.7</v>
      </c>
      <c r="CK39" s="1">
        <v>1422.2</v>
      </c>
      <c r="CL39" s="1">
        <v>1423.7</v>
      </c>
      <c r="CM39" s="1">
        <v>1518.2</v>
      </c>
      <c r="CN39" s="1">
        <v>1588.8</v>
      </c>
    </row>
    <row r="40" spans="1:92" x14ac:dyDescent="0.3">
      <c r="A40" s="1" t="s">
        <v>182</v>
      </c>
      <c r="B40" s="1" t="s">
        <v>37</v>
      </c>
      <c r="C40" s="1">
        <v>5.7</v>
      </c>
      <c r="D40" s="1">
        <v>3.9</v>
      </c>
      <c r="E40" s="1">
        <v>3</v>
      </c>
      <c r="F40" s="1">
        <v>1.8</v>
      </c>
      <c r="G40" s="1">
        <v>2.2000000000000002</v>
      </c>
      <c r="H40" s="1">
        <v>2.6</v>
      </c>
      <c r="I40" s="1">
        <v>4.9000000000000004</v>
      </c>
      <c r="J40" s="1">
        <v>3.9</v>
      </c>
      <c r="K40" s="1">
        <v>5.6</v>
      </c>
      <c r="L40" s="1">
        <v>4</v>
      </c>
      <c r="M40" s="1">
        <v>4</v>
      </c>
      <c r="N40" s="1">
        <v>4.0999999999999996</v>
      </c>
      <c r="O40" s="1">
        <v>6</v>
      </c>
      <c r="P40" s="1">
        <v>9.6999999999999993</v>
      </c>
      <c r="Q40" s="1">
        <v>11.5</v>
      </c>
      <c r="R40" s="1">
        <v>11.4</v>
      </c>
      <c r="S40" s="1">
        <v>11.8</v>
      </c>
      <c r="T40" s="1">
        <v>14.2</v>
      </c>
      <c r="U40" s="1">
        <v>14.3</v>
      </c>
      <c r="V40" s="1">
        <v>16.7</v>
      </c>
      <c r="W40" s="1">
        <v>12</v>
      </c>
      <c r="X40" s="1">
        <v>12.9</v>
      </c>
      <c r="Y40" s="1">
        <v>15.3</v>
      </c>
      <c r="Z40" s="1">
        <v>14.3</v>
      </c>
      <c r="AA40" s="1">
        <v>12.2</v>
      </c>
      <c r="AB40" s="1">
        <v>11.7</v>
      </c>
      <c r="AC40" s="1">
        <v>10.7</v>
      </c>
      <c r="AD40" s="1">
        <v>10.6</v>
      </c>
      <c r="AE40" s="1">
        <v>10.6</v>
      </c>
      <c r="AF40" s="1">
        <v>12.4</v>
      </c>
      <c r="AG40" s="1">
        <v>10</v>
      </c>
      <c r="AH40" s="1">
        <v>10.6</v>
      </c>
      <c r="AI40" s="1">
        <v>11.2</v>
      </c>
      <c r="AJ40" s="1">
        <v>11.2</v>
      </c>
      <c r="AK40" s="1">
        <v>11</v>
      </c>
      <c r="AL40" s="1">
        <v>9.8000000000000007</v>
      </c>
      <c r="AM40" s="1">
        <v>12</v>
      </c>
      <c r="AN40" s="1">
        <v>13</v>
      </c>
      <c r="AO40" s="1">
        <v>11.6</v>
      </c>
      <c r="AP40" s="1">
        <v>11.7</v>
      </c>
      <c r="AQ40" s="1">
        <v>12.8</v>
      </c>
      <c r="AR40" s="1">
        <v>12.9</v>
      </c>
      <c r="AS40" s="1">
        <v>13.4</v>
      </c>
      <c r="AT40" s="1">
        <v>17</v>
      </c>
      <c r="AU40" s="1">
        <v>29.1</v>
      </c>
      <c r="AV40" s="1">
        <v>23.5</v>
      </c>
      <c r="AW40" s="1">
        <v>22</v>
      </c>
      <c r="AX40" s="1">
        <v>17.2</v>
      </c>
      <c r="AY40" s="1">
        <v>16</v>
      </c>
      <c r="AZ40" s="1">
        <v>19.899999999999999</v>
      </c>
      <c r="BA40" s="1">
        <v>22.2</v>
      </c>
      <c r="BB40" s="1">
        <v>11.7</v>
      </c>
      <c r="BC40" s="1">
        <v>19</v>
      </c>
      <c r="BD40" s="1">
        <v>13.3</v>
      </c>
      <c r="BE40" s="1">
        <v>6.2</v>
      </c>
      <c r="BF40" s="1">
        <v>20.9</v>
      </c>
      <c r="BG40" s="1">
        <v>21</v>
      </c>
      <c r="BH40" s="1">
        <v>22.8</v>
      </c>
      <c r="BI40" s="1">
        <v>28.9</v>
      </c>
      <c r="BJ40" s="1">
        <v>26.8</v>
      </c>
      <c r="BK40" s="1">
        <v>33</v>
      </c>
      <c r="BL40" s="1">
        <v>32.200000000000003</v>
      </c>
      <c r="BM40" s="1">
        <v>26.8</v>
      </c>
      <c r="BN40" s="1">
        <v>34.799999999999997</v>
      </c>
      <c r="BO40" s="1">
        <v>31.4</v>
      </c>
      <c r="BP40" s="1">
        <v>34.700000000000003</v>
      </c>
      <c r="BQ40" s="1">
        <v>22</v>
      </c>
      <c r="BR40" s="1">
        <v>37.299999999999997</v>
      </c>
      <c r="BS40" s="1">
        <v>32.4</v>
      </c>
      <c r="BT40" s="1">
        <v>28.5</v>
      </c>
      <c r="BU40" s="1">
        <v>28.1</v>
      </c>
      <c r="BV40" s="1">
        <v>31.5</v>
      </c>
      <c r="BW40" s="1">
        <v>32.1</v>
      </c>
      <c r="BX40" s="1">
        <v>19.899999999999999</v>
      </c>
      <c r="BY40" s="1">
        <v>36.5</v>
      </c>
      <c r="BZ40" s="1">
        <v>51.5</v>
      </c>
      <c r="CA40" s="1">
        <v>46.8</v>
      </c>
      <c r="CB40" s="1">
        <v>33.1</v>
      </c>
      <c r="CC40" s="1">
        <v>40.299999999999997</v>
      </c>
      <c r="CD40" s="1">
        <v>40.200000000000003</v>
      </c>
      <c r="CE40" s="1">
        <v>28.1</v>
      </c>
      <c r="CF40" s="1">
        <v>39</v>
      </c>
      <c r="CG40" s="1">
        <v>64.900000000000006</v>
      </c>
      <c r="CH40" s="1">
        <v>60.9</v>
      </c>
      <c r="CI40" s="1">
        <v>88.3</v>
      </c>
      <c r="CJ40" s="1">
        <v>69.8</v>
      </c>
      <c r="CK40" s="1">
        <v>56</v>
      </c>
      <c r="CL40" s="1">
        <v>35.6</v>
      </c>
      <c r="CM40" s="1">
        <v>38.1</v>
      </c>
      <c r="CN40" s="1">
        <v>27.2</v>
      </c>
    </row>
    <row r="41" spans="1:92" x14ac:dyDescent="0.3">
      <c r="A41" s="1" t="s">
        <v>183</v>
      </c>
      <c r="B41" s="1" t="s">
        <v>38</v>
      </c>
      <c r="C41" s="1">
        <v>5.7</v>
      </c>
      <c r="D41" s="1">
        <v>3.9</v>
      </c>
      <c r="E41" s="1">
        <v>3</v>
      </c>
      <c r="F41" s="1">
        <v>1.7</v>
      </c>
      <c r="G41" s="1">
        <v>2.2000000000000002</v>
      </c>
      <c r="H41" s="1">
        <v>2.6</v>
      </c>
      <c r="I41" s="1">
        <v>4.9000000000000004</v>
      </c>
      <c r="J41" s="1">
        <v>4</v>
      </c>
      <c r="K41" s="1">
        <v>5.7</v>
      </c>
      <c r="L41" s="1">
        <v>4.0999999999999996</v>
      </c>
      <c r="M41" s="1">
        <v>4</v>
      </c>
      <c r="N41" s="1">
        <v>4.0999999999999996</v>
      </c>
      <c r="O41" s="1">
        <v>6.1</v>
      </c>
      <c r="P41" s="1">
        <v>9.8000000000000007</v>
      </c>
      <c r="Q41" s="1">
        <v>11.7</v>
      </c>
      <c r="R41" s="1">
        <v>11.6</v>
      </c>
      <c r="S41" s="1">
        <v>12</v>
      </c>
      <c r="T41" s="1">
        <v>14.4</v>
      </c>
      <c r="U41" s="1">
        <v>14.6</v>
      </c>
      <c r="V41" s="1">
        <v>17.100000000000001</v>
      </c>
      <c r="W41" s="1">
        <v>12.4</v>
      </c>
      <c r="X41" s="1">
        <v>13.3</v>
      </c>
      <c r="Y41" s="1">
        <v>15.8</v>
      </c>
      <c r="Z41" s="1">
        <v>14.9</v>
      </c>
      <c r="AA41" s="1">
        <v>12.7</v>
      </c>
      <c r="AB41" s="1">
        <v>12.2</v>
      </c>
      <c r="AC41" s="1">
        <v>11.2</v>
      </c>
      <c r="AD41" s="1">
        <v>11.1</v>
      </c>
      <c r="AE41" s="1">
        <v>11.1</v>
      </c>
      <c r="AF41" s="1">
        <v>13</v>
      </c>
      <c r="AG41" s="1">
        <v>10.7</v>
      </c>
      <c r="AH41" s="1">
        <v>11.2</v>
      </c>
      <c r="AI41" s="1">
        <v>11.8</v>
      </c>
      <c r="AJ41" s="1">
        <v>11.7</v>
      </c>
      <c r="AK41" s="1">
        <v>11.5</v>
      </c>
      <c r="AL41" s="1">
        <v>10.3</v>
      </c>
      <c r="AM41" s="1">
        <v>12.5</v>
      </c>
      <c r="AN41" s="1">
        <v>13.6</v>
      </c>
      <c r="AO41" s="1">
        <v>12.3</v>
      </c>
      <c r="AP41" s="1">
        <v>12.3</v>
      </c>
      <c r="AQ41" s="1">
        <v>13.6</v>
      </c>
      <c r="AR41" s="1">
        <v>13.8</v>
      </c>
      <c r="AS41" s="1">
        <v>14.5</v>
      </c>
      <c r="AT41" s="1">
        <v>18.2</v>
      </c>
      <c r="AU41" s="1">
        <v>30.3</v>
      </c>
      <c r="AV41" s="1">
        <v>25.3</v>
      </c>
      <c r="AW41" s="1">
        <v>24.6</v>
      </c>
      <c r="AX41" s="1">
        <v>20.100000000000001</v>
      </c>
      <c r="AY41" s="1">
        <v>19.3</v>
      </c>
      <c r="AZ41" s="1">
        <v>23.7</v>
      </c>
      <c r="BA41" s="1">
        <v>26.6</v>
      </c>
      <c r="BB41" s="1">
        <v>17.3</v>
      </c>
      <c r="BC41" s="1">
        <v>25.6</v>
      </c>
      <c r="BD41" s="1">
        <v>20.399999999999999</v>
      </c>
      <c r="BE41" s="1">
        <v>13.1</v>
      </c>
      <c r="BF41" s="1">
        <v>27.6</v>
      </c>
      <c r="BG41" s="1">
        <v>27.2</v>
      </c>
      <c r="BH41" s="1">
        <v>28.9</v>
      </c>
      <c r="BI41" s="1">
        <v>34.799999999999997</v>
      </c>
      <c r="BJ41" s="1">
        <v>32.5</v>
      </c>
      <c r="BK41" s="1">
        <v>38.799999999999997</v>
      </c>
      <c r="BL41" s="1">
        <v>37.799999999999997</v>
      </c>
      <c r="BM41" s="1">
        <v>32.5</v>
      </c>
      <c r="BN41" s="1">
        <v>40.4</v>
      </c>
      <c r="BO41" s="1">
        <v>36.799999999999997</v>
      </c>
      <c r="BP41" s="1">
        <v>40.1</v>
      </c>
      <c r="BQ41" s="1">
        <v>27.4</v>
      </c>
      <c r="BR41" s="1">
        <v>42.6</v>
      </c>
      <c r="BS41" s="1">
        <v>37.4</v>
      </c>
      <c r="BT41" s="1">
        <v>33.200000000000003</v>
      </c>
      <c r="BU41" s="1">
        <v>32.9</v>
      </c>
      <c r="BV41" s="1">
        <v>36.1</v>
      </c>
      <c r="BW41" s="1">
        <v>36.700000000000003</v>
      </c>
      <c r="BX41" s="1">
        <v>24.5</v>
      </c>
      <c r="BY41" s="1">
        <v>41</v>
      </c>
      <c r="BZ41" s="1">
        <v>56.4</v>
      </c>
      <c r="CA41" s="1">
        <v>52.2</v>
      </c>
      <c r="CB41" s="1">
        <v>38.9</v>
      </c>
      <c r="CC41" s="1">
        <v>46.4</v>
      </c>
      <c r="CD41" s="1">
        <v>46.7</v>
      </c>
      <c r="CE41" s="1">
        <v>34.4</v>
      </c>
      <c r="CF41" s="1">
        <v>44.8</v>
      </c>
      <c r="CG41" s="1">
        <v>70.7</v>
      </c>
      <c r="CH41" s="1">
        <v>66.7</v>
      </c>
      <c r="CI41" s="1">
        <v>94.1</v>
      </c>
      <c r="CJ41" s="1">
        <v>75.8</v>
      </c>
      <c r="CK41" s="1">
        <v>61.9</v>
      </c>
      <c r="CL41" s="1">
        <v>41.5</v>
      </c>
      <c r="CM41" s="1">
        <v>44.1</v>
      </c>
      <c r="CN41" s="1">
        <v>33.5</v>
      </c>
    </row>
    <row r="42" spans="1:92" x14ac:dyDescent="0.3">
      <c r="A42" s="1" t="s">
        <v>184</v>
      </c>
      <c r="B42" s="1" t="s">
        <v>39</v>
      </c>
      <c r="C42" s="1">
        <v>-0.1</v>
      </c>
      <c r="D42" s="1">
        <v>0</v>
      </c>
      <c r="E42" s="1">
        <v>0</v>
      </c>
      <c r="F42" s="1">
        <v>0</v>
      </c>
      <c r="G42" s="1">
        <v>0</v>
      </c>
      <c r="H42" s="1">
        <v>0</v>
      </c>
      <c r="I42" s="1">
        <v>0</v>
      </c>
      <c r="J42" s="1">
        <v>0</v>
      </c>
      <c r="K42" s="1">
        <v>0</v>
      </c>
      <c r="L42" s="1">
        <v>0</v>
      </c>
      <c r="M42" s="1">
        <v>0</v>
      </c>
      <c r="N42" s="1">
        <v>0</v>
      </c>
      <c r="O42" s="1">
        <v>-0.1</v>
      </c>
      <c r="P42" s="1">
        <v>-0.1</v>
      </c>
      <c r="Q42" s="1">
        <v>-0.2</v>
      </c>
      <c r="R42" s="1">
        <v>-0.2</v>
      </c>
      <c r="S42" s="1">
        <v>-0.2</v>
      </c>
      <c r="T42" s="1">
        <v>-0.2</v>
      </c>
      <c r="U42" s="1">
        <v>-0.3</v>
      </c>
      <c r="V42" s="1">
        <v>-0.4</v>
      </c>
      <c r="W42" s="1">
        <v>-0.4</v>
      </c>
      <c r="X42" s="1">
        <v>-0.4</v>
      </c>
      <c r="Y42" s="1">
        <v>-0.5</v>
      </c>
      <c r="Z42" s="1">
        <v>-0.6</v>
      </c>
      <c r="AA42" s="1">
        <v>-0.5</v>
      </c>
      <c r="AB42" s="1">
        <v>-0.5</v>
      </c>
      <c r="AC42" s="1">
        <v>-0.4</v>
      </c>
      <c r="AD42" s="1">
        <v>-0.5</v>
      </c>
      <c r="AE42" s="1">
        <v>-0.6</v>
      </c>
      <c r="AF42" s="1">
        <v>-0.6</v>
      </c>
      <c r="AG42" s="1">
        <v>-0.6</v>
      </c>
      <c r="AH42" s="1">
        <v>-0.6</v>
      </c>
      <c r="AI42" s="1">
        <v>-0.5</v>
      </c>
      <c r="AJ42" s="1">
        <v>-0.5</v>
      </c>
      <c r="AK42" s="1">
        <v>-0.5</v>
      </c>
      <c r="AL42" s="1">
        <v>-0.5</v>
      </c>
      <c r="AM42" s="1">
        <v>-0.5</v>
      </c>
      <c r="AN42" s="1">
        <v>-0.6</v>
      </c>
      <c r="AO42" s="1">
        <v>-0.6</v>
      </c>
      <c r="AP42" s="1">
        <v>-0.7</v>
      </c>
      <c r="AQ42" s="1">
        <v>-0.8</v>
      </c>
      <c r="AR42" s="1">
        <v>-0.9</v>
      </c>
      <c r="AS42" s="1">
        <v>-1.1000000000000001</v>
      </c>
      <c r="AT42" s="1">
        <v>-1.2</v>
      </c>
      <c r="AU42" s="1">
        <v>-1.3</v>
      </c>
      <c r="AV42" s="1">
        <v>-1.8</v>
      </c>
      <c r="AW42" s="1">
        <v>-2.6</v>
      </c>
      <c r="AX42" s="1">
        <v>-2.9</v>
      </c>
      <c r="AY42" s="1">
        <v>-3.3</v>
      </c>
      <c r="AZ42" s="1">
        <v>-3.8</v>
      </c>
      <c r="BA42" s="1">
        <v>-4.5</v>
      </c>
      <c r="BB42" s="1">
        <v>-5.6</v>
      </c>
      <c r="BC42" s="1">
        <v>-6.6</v>
      </c>
      <c r="BD42" s="1">
        <v>-7.1</v>
      </c>
      <c r="BE42" s="1">
        <v>-7</v>
      </c>
      <c r="BF42" s="1">
        <v>-6.7</v>
      </c>
      <c r="BG42" s="1">
        <v>-6.2</v>
      </c>
      <c r="BH42" s="1">
        <v>-6.1</v>
      </c>
      <c r="BI42" s="1">
        <v>-5.9</v>
      </c>
      <c r="BJ42" s="1">
        <v>-5.7</v>
      </c>
      <c r="BK42" s="1">
        <v>-5.7</v>
      </c>
      <c r="BL42" s="1">
        <v>-5.7</v>
      </c>
      <c r="BM42" s="1">
        <v>-5.7</v>
      </c>
      <c r="BN42" s="1">
        <v>-5.6</v>
      </c>
      <c r="BO42" s="1">
        <v>-5.5</v>
      </c>
      <c r="BP42" s="1">
        <v>-5.4</v>
      </c>
      <c r="BQ42" s="1">
        <v>-5.4</v>
      </c>
      <c r="BR42" s="1">
        <v>-5.3</v>
      </c>
      <c r="BS42" s="1">
        <v>-5</v>
      </c>
      <c r="BT42" s="1">
        <v>-4.8</v>
      </c>
      <c r="BU42" s="1">
        <v>-4.7</v>
      </c>
      <c r="BV42" s="1">
        <v>-4.5999999999999996</v>
      </c>
      <c r="BW42" s="1">
        <v>-4.5999999999999996</v>
      </c>
      <c r="BX42" s="1">
        <v>-4.5</v>
      </c>
      <c r="BY42" s="1">
        <v>-4.5</v>
      </c>
      <c r="BZ42" s="1">
        <v>-4.8</v>
      </c>
      <c r="CA42" s="1">
        <v>-5.4</v>
      </c>
      <c r="CB42" s="1">
        <v>-5.8</v>
      </c>
      <c r="CC42" s="1">
        <v>-6.1</v>
      </c>
      <c r="CD42" s="1">
        <v>-6.5</v>
      </c>
      <c r="CE42" s="1">
        <v>-6.3</v>
      </c>
      <c r="CF42" s="1">
        <v>-5.8</v>
      </c>
      <c r="CG42" s="1">
        <v>-5.9</v>
      </c>
      <c r="CH42" s="1">
        <v>-5.8</v>
      </c>
      <c r="CI42" s="1">
        <v>-5.8</v>
      </c>
      <c r="CJ42" s="1">
        <v>-6</v>
      </c>
      <c r="CK42" s="1">
        <v>-5.9</v>
      </c>
      <c r="CL42" s="1">
        <v>-5.9</v>
      </c>
      <c r="CM42" s="1">
        <v>-6</v>
      </c>
      <c r="CN42" s="1">
        <v>-6.3</v>
      </c>
    </row>
    <row r="43" spans="1:92" x14ac:dyDescent="0.3">
      <c r="A43" s="1" t="s">
        <v>185</v>
      </c>
      <c r="B43" s="1" t="s">
        <v>40</v>
      </c>
      <c r="C43" s="1">
        <v>8.4</v>
      </c>
      <c r="D43" s="1">
        <v>7</v>
      </c>
      <c r="E43" s="1">
        <v>5.3</v>
      </c>
      <c r="F43" s="1">
        <v>3.3</v>
      </c>
      <c r="G43" s="1">
        <v>3</v>
      </c>
      <c r="H43" s="1">
        <v>4.4000000000000004</v>
      </c>
      <c r="I43" s="1">
        <v>5.2</v>
      </c>
      <c r="J43" s="1">
        <v>6.4</v>
      </c>
      <c r="K43" s="1">
        <v>6.9</v>
      </c>
      <c r="L43" s="1">
        <v>6.6</v>
      </c>
      <c r="M43" s="1">
        <v>7.1</v>
      </c>
      <c r="N43" s="1">
        <v>8.1999999999999993</v>
      </c>
      <c r="O43" s="1">
        <v>10.6</v>
      </c>
      <c r="P43" s="1">
        <v>13.7</v>
      </c>
      <c r="Q43" s="1">
        <v>16.7</v>
      </c>
      <c r="R43" s="1">
        <v>17.899999999999999</v>
      </c>
      <c r="S43" s="1">
        <v>19</v>
      </c>
      <c r="T43" s="1">
        <v>21.5</v>
      </c>
      <c r="U43" s="1">
        <v>20.2</v>
      </c>
      <c r="V43" s="1">
        <v>22.6</v>
      </c>
      <c r="W43" s="1">
        <v>22.7</v>
      </c>
      <c r="X43" s="1">
        <v>24.6</v>
      </c>
      <c r="Y43" s="1">
        <v>27.3</v>
      </c>
      <c r="Z43" s="1">
        <v>28.7</v>
      </c>
      <c r="AA43" s="1">
        <v>29.8</v>
      </c>
      <c r="AB43" s="1">
        <v>30.5</v>
      </c>
      <c r="AC43" s="1">
        <v>33.6</v>
      </c>
      <c r="AD43" s="1">
        <v>35.200000000000003</v>
      </c>
      <c r="AE43" s="1">
        <v>37.200000000000003</v>
      </c>
      <c r="AF43" s="1">
        <v>37.700000000000003</v>
      </c>
      <c r="AG43" s="1">
        <v>40.299999999999997</v>
      </c>
      <c r="AH43" s="1">
        <v>39.9</v>
      </c>
      <c r="AI43" s="1">
        <v>42</v>
      </c>
      <c r="AJ43" s="1">
        <v>44</v>
      </c>
      <c r="AK43" s="1">
        <v>45.4</v>
      </c>
      <c r="AL43" s="1">
        <v>49.4</v>
      </c>
      <c r="AM43" s="1">
        <v>51.6</v>
      </c>
      <c r="AN43" s="1">
        <v>54.9</v>
      </c>
      <c r="AO43" s="1">
        <v>57.8</v>
      </c>
      <c r="AP43" s="1">
        <v>62.2</v>
      </c>
      <c r="AQ43" s="1">
        <v>64.2</v>
      </c>
      <c r="AR43" s="1">
        <v>64.900000000000006</v>
      </c>
      <c r="AS43" s="1">
        <v>70.5</v>
      </c>
      <c r="AT43" s="1">
        <v>78.099999999999994</v>
      </c>
      <c r="AU43" s="1">
        <v>83.4</v>
      </c>
      <c r="AV43" s="1">
        <v>88.7</v>
      </c>
      <c r="AW43" s="1">
        <v>96.2</v>
      </c>
      <c r="AX43" s="1">
        <v>113.8</v>
      </c>
      <c r="AY43" s="1">
        <v>128.5</v>
      </c>
      <c r="AZ43" s="1">
        <v>146.1</v>
      </c>
      <c r="BA43" s="1">
        <v>157.30000000000001</v>
      </c>
      <c r="BB43" s="1">
        <v>159.9</v>
      </c>
      <c r="BC43" s="1">
        <v>160.69999999999999</v>
      </c>
      <c r="BD43" s="1">
        <v>157.9</v>
      </c>
      <c r="BE43" s="1">
        <v>180.1</v>
      </c>
      <c r="BF43" s="1">
        <v>207.3</v>
      </c>
      <c r="BG43" s="1">
        <v>220.1</v>
      </c>
      <c r="BH43" s="1">
        <v>233.7</v>
      </c>
      <c r="BI43" s="1">
        <v>257.60000000000002</v>
      </c>
      <c r="BJ43" s="1">
        <v>298.7</v>
      </c>
      <c r="BK43" s="1">
        <v>308.10000000000002</v>
      </c>
      <c r="BL43" s="1">
        <v>321</v>
      </c>
      <c r="BM43" s="1">
        <v>327.39999999999998</v>
      </c>
      <c r="BN43" s="1">
        <v>365.4</v>
      </c>
      <c r="BO43" s="1">
        <v>396.6</v>
      </c>
      <c r="BP43" s="1">
        <v>422</v>
      </c>
      <c r="BQ43" s="1">
        <v>459.2</v>
      </c>
      <c r="BR43" s="1">
        <v>506.4</v>
      </c>
      <c r="BS43" s="1">
        <v>551.6</v>
      </c>
      <c r="BT43" s="1">
        <v>611.70000000000005</v>
      </c>
      <c r="BU43" s="1">
        <v>668.3</v>
      </c>
      <c r="BV43" s="1">
        <v>722.4</v>
      </c>
      <c r="BW43" s="1">
        <v>798.9</v>
      </c>
      <c r="BX43" s="1">
        <v>849.8</v>
      </c>
      <c r="BY43" s="1">
        <v>860.4</v>
      </c>
      <c r="BZ43" s="1">
        <v>910.5</v>
      </c>
      <c r="CA43" s="1">
        <v>931.2</v>
      </c>
      <c r="CB43" s="1">
        <v>1016.6</v>
      </c>
      <c r="CC43" s="1">
        <v>953.8</v>
      </c>
      <c r="CD43" s="1">
        <v>920.7</v>
      </c>
      <c r="CE43" s="1">
        <v>910.5</v>
      </c>
      <c r="CF43" s="1">
        <v>1069.7</v>
      </c>
      <c r="CG43" s="1">
        <v>1164.4000000000001</v>
      </c>
      <c r="CH43" s="1">
        <v>1286.4000000000001</v>
      </c>
      <c r="CI43" s="1">
        <v>1315.3</v>
      </c>
      <c r="CJ43" s="1">
        <v>1377.9</v>
      </c>
      <c r="CK43" s="1">
        <v>1366.2</v>
      </c>
      <c r="CL43" s="1">
        <v>1388.1</v>
      </c>
      <c r="CM43" s="1">
        <v>1480.1</v>
      </c>
      <c r="CN43" s="1">
        <v>1561.6</v>
      </c>
    </row>
    <row r="44" spans="1:92" x14ac:dyDescent="0.3">
      <c r="A44" s="1" t="s">
        <v>186</v>
      </c>
      <c r="B44" s="1" t="s">
        <v>41</v>
      </c>
      <c r="C44" s="1">
        <v>9</v>
      </c>
      <c r="D44" s="1">
        <v>7</v>
      </c>
      <c r="E44" s="1">
        <v>5.3</v>
      </c>
      <c r="F44" s="1">
        <v>3.5</v>
      </c>
      <c r="G44" s="1">
        <v>4</v>
      </c>
      <c r="H44" s="1">
        <v>4.9000000000000004</v>
      </c>
      <c r="I44" s="1">
        <v>5.7</v>
      </c>
      <c r="J44" s="1">
        <v>6.9</v>
      </c>
      <c r="K44" s="1">
        <v>7.4</v>
      </c>
      <c r="L44" s="1">
        <v>6.8</v>
      </c>
      <c r="M44" s="1">
        <v>7.7</v>
      </c>
      <c r="N44" s="1">
        <v>8.6999999999999993</v>
      </c>
      <c r="O44" s="1">
        <v>11.7</v>
      </c>
      <c r="P44" s="1">
        <v>14.5</v>
      </c>
      <c r="Q44" s="1">
        <v>17.2</v>
      </c>
      <c r="R44" s="1">
        <v>18.3</v>
      </c>
      <c r="S44" s="1">
        <v>19.399999999999999</v>
      </c>
      <c r="T44" s="1">
        <v>23.5</v>
      </c>
      <c r="U44" s="1">
        <v>22</v>
      </c>
      <c r="V44" s="1">
        <v>23.3</v>
      </c>
      <c r="W44" s="1">
        <v>22.3</v>
      </c>
      <c r="X44" s="1">
        <v>25.8</v>
      </c>
      <c r="Y44" s="1">
        <v>27.8</v>
      </c>
      <c r="Z44" s="1">
        <v>28.6</v>
      </c>
      <c r="AA44" s="1">
        <v>30</v>
      </c>
      <c r="AB44" s="1">
        <v>30.5</v>
      </c>
      <c r="AC44" s="1">
        <v>33.799999999999997</v>
      </c>
      <c r="AD44" s="1">
        <v>35.6</v>
      </c>
      <c r="AE44" s="1">
        <v>37.5</v>
      </c>
      <c r="AF44" s="1">
        <v>37.9</v>
      </c>
      <c r="AG44" s="1">
        <v>40.5</v>
      </c>
      <c r="AH44" s="1">
        <v>40.1</v>
      </c>
      <c r="AI44" s="1">
        <v>42.2</v>
      </c>
      <c r="AJ44" s="1">
        <v>44.2</v>
      </c>
      <c r="AK44" s="1">
        <v>45.5</v>
      </c>
      <c r="AL44" s="1">
        <v>49.4</v>
      </c>
      <c r="AM44" s="1">
        <v>52.1</v>
      </c>
      <c r="AN44" s="1">
        <v>55.6</v>
      </c>
      <c r="AO44" s="1">
        <v>58.6</v>
      </c>
      <c r="AP44" s="1">
        <v>63</v>
      </c>
      <c r="AQ44" s="1">
        <v>65</v>
      </c>
      <c r="AR44" s="1">
        <v>65.900000000000006</v>
      </c>
      <c r="AS44" s="1">
        <v>71.8</v>
      </c>
      <c r="AT44" s="1">
        <v>79</v>
      </c>
      <c r="AU44" s="1">
        <v>85.5</v>
      </c>
      <c r="AV44" s="1">
        <v>92.8</v>
      </c>
      <c r="AW44" s="1">
        <v>98.9</v>
      </c>
      <c r="AX44" s="1">
        <v>116.2</v>
      </c>
      <c r="AY44" s="1">
        <v>130.69999999999999</v>
      </c>
      <c r="AZ44" s="1">
        <v>148.30000000000001</v>
      </c>
      <c r="BA44" s="1">
        <v>159.1</v>
      </c>
      <c r="BB44" s="1">
        <v>161.69999999999999</v>
      </c>
      <c r="BC44" s="1">
        <v>157.19999999999999</v>
      </c>
      <c r="BD44" s="1">
        <v>154.4</v>
      </c>
      <c r="BE44" s="1">
        <v>167.8</v>
      </c>
      <c r="BF44" s="1">
        <v>185.3</v>
      </c>
      <c r="BG44" s="1">
        <v>189.1</v>
      </c>
      <c r="BH44" s="1">
        <v>197.9</v>
      </c>
      <c r="BI44" s="1">
        <v>228.1</v>
      </c>
      <c r="BJ44" s="1">
        <v>270.39999999999998</v>
      </c>
      <c r="BK44" s="1">
        <v>280.2</v>
      </c>
      <c r="BL44" s="1">
        <v>303.7</v>
      </c>
      <c r="BM44" s="1">
        <v>313</v>
      </c>
      <c r="BN44" s="1">
        <v>349.7</v>
      </c>
      <c r="BO44" s="1">
        <v>381.3</v>
      </c>
      <c r="BP44" s="1">
        <v>411.7</v>
      </c>
      <c r="BQ44" s="1">
        <v>449.5</v>
      </c>
      <c r="BR44" s="1">
        <v>490.5</v>
      </c>
      <c r="BS44" s="1">
        <v>526</v>
      </c>
      <c r="BT44" s="1">
        <v>579.5</v>
      </c>
      <c r="BU44" s="1">
        <v>627.70000000000005</v>
      </c>
      <c r="BV44" s="1">
        <v>674</v>
      </c>
      <c r="BW44" s="1">
        <v>728.2</v>
      </c>
      <c r="BX44" s="1">
        <v>761.9</v>
      </c>
      <c r="BY44" s="1">
        <v>767.7</v>
      </c>
      <c r="BZ44" s="1">
        <v>814.9</v>
      </c>
      <c r="CA44" s="1">
        <v>870.5</v>
      </c>
      <c r="CB44" s="1">
        <v>948.6</v>
      </c>
      <c r="CC44" s="1">
        <v>881.2</v>
      </c>
      <c r="CD44" s="1">
        <v>785.6</v>
      </c>
      <c r="CE44" s="1">
        <v>774.8</v>
      </c>
      <c r="CF44" s="1">
        <v>930.5</v>
      </c>
      <c r="CG44" s="1">
        <v>977.7</v>
      </c>
      <c r="CH44" s="1">
        <v>1125.4000000000001</v>
      </c>
      <c r="CI44" s="1">
        <v>1122.2</v>
      </c>
      <c r="CJ44" s="1">
        <v>1172.2</v>
      </c>
      <c r="CK44" s="1">
        <v>1130.7</v>
      </c>
      <c r="CL44" s="1">
        <v>1138.7</v>
      </c>
      <c r="CM44" s="1">
        <v>1179.3</v>
      </c>
      <c r="CN44" s="1">
        <v>1195.0999999999999</v>
      </c>
    </row>
    <row r="45" spans="1:92" x14ac:dyDescent="0.3">
      <c r="A45" s="1" t="s">
        <v>187</v>
      </c>
      <c r="B45" s="1" t="s">
        <v>42</v>
      </c>
      <c r="C45" s="1">
        <v>0.1</v>
      </c>
      <c r="D45" s="1">
        <v>0.8</v>
      </c>
      <c r="E45" s="1">
        <v>0.6</v>
      </c>
      <c r="F45" s="1">
        <v>0.3</v>
      </c>
      <c r="G45" s="1">
        <v>-0.5</v>
      </c>
      <c r="H45" s="1">
        <v>-0.1</v>
      </c>
      <c r="I45" s="1">
        <v>-0.1</v>
      </c>
      <c r="J45" s="1">
        <v>-0.1</v>
      </c>
      <c r="K45" s="1">
        <v>0</v>
      </c>
      <c r="L45" s="1">
        <v>0.2</v>
      </c>
      <c r="M45" s="1">
        <v>-0.2</v>
      </c>
      <c r="N45" s="1">
        <v>0</v>
      </c>
      <c r="O45" s="1">
        <v>-0.6</v>
      </c>
      <c r="P45" s="1">
        <v>-0.4</v>
      </c>
      <c r="Q45" s="1">
        <v>-0.2</v>
      </c>
      <c r="R45" s="1">
        <v>-0.1</v>
      </c>
      <c r="S45" s="1">
        <v>-0.1</v>
      </c>
      <c r="T45" s="1">
        <v>-1.7</v>
      </c>
      <c r="U45" s="1">
        <v>-1.5</v>
      </c>
      <c r="V45" s="1">
        <v>-0.4</v>
      </c>
      <c r="W45" s="1">
        <v>0.5</v>
      </c>
      <c r="X45" s="1">
        <v>-1.1000000000000001</v>
      </c>
      <c r="Y45" s="1">
        <v>-0.3</v>
      </c>
      <c r="Z45" s="1">
        <v>0.2</v>
      </c>
      <c r="AA45" s="1">
        <v>-0.2</v>
      </c>
      <c r="AB45" s="1">
        <v>0</v>
      </c>
      <c r="AC45" s="1">
        <v>-0.2</v>
      </c>
      <c r="AD45" s="1">
        <v>-0.5</v>
      </c>
      <c r="AE45" s="1">
        <v>-0.3</v>
      </c>
      <c r="AF45" s="1">
        <v>-0.1</v>
      </c>
      <c r="AG45" s="1">
        <v>0</v>
      </c>
      <c r="AH45" s="1">
        <v>0</v>
      </c>
      <c r="AI45" s="1">
        <v>0</v>
      </c>
      <c r="AJ45" s="1">
        <v>0</v>
      </c>
      <c r="AK45" s="1">
        <v>0</v>
      </c>
      <c r="AL45" s="1">
        <v>-0.1</v>
      </c>
      <c r="AM45" s="1">
        <v>-0.2</v>
      </c>
      <c r="AN45" s="1">
        <v>-0.2</v>
      </c>
      <c r="AO45" s="1">
        <v>-0.2</v>
      </c>
      <c r="AP45" s="1">
        <v>-0.4</v>
      </c>
      <c r="AQ45" s="1">
        <v>-0.5</v>
      </c>
      <c r="AR45" s="1">
        <v>-0.5</v>
      </c>
      <c r="AS45" s="1">
        <v>-0.6</v>
      </c>
      <c r="AT45" s="1">
        <v>-0.7</v>
      </c>
      <c r="AU45" s="1">
        <v>-1.9</v>
      </c>
      <c r="AV45" s="1">
        <v>-3.4</v>
      </c>
      <c r="AW45" s="1">
        <v>-1.1000000000000001</v>
      </c>
      <c r="AX45" s="1">
        <v>-1.1000000000000001</v>
      </c>
      <c r="AY45" s="1">
        <v>-1.1000000000000001</v>
      </c>
      <c r="AZ45" s="1">
        <v>-1.9</v>
      </c>
      <c r="BA45" s="1">
        <v>-2.6</v>
      </c>
      <c r="BB45" s="1">
        <v>-2.9</v>
      </c>
      <c r="BC45" s="1">
        <v>-1.3</v>
      </c>
      <c r="BD45" s="1">
        <v>-0.5</v>
      </c>
      <c r="BE45" s="1">
        <v>-0.5</v>
      </c>
      <c r="BF45" s="1">
        <v>-0.4</v>
      </c>
      <c r="BG45" s="1">
        <v>-0.2</v>
      </c>
      <c r="BH45" s="1">
        <v>0</v>
      </c>
      <c r="BI45" s="1">
        <v>-0.8</v>
      </c>
      <c r="BJ45" s="1">
        <v>-1.2</v>
      </c>
      <c r="BK45" s="1">
        <v>-1.3</v>
      </c>
      <c r="BL45" s="1">
        <v>-1.1000000000000001</v>
      </c>
      <c r="BM45" s="1">
        <v>-0.1</v>
      </c>
      <c r="BN45" s="1">
        <v>-0.5</v>
      </c>
      <c r="BO45" s="1">
        <v>-0.4</v>
      </c>
      <c r="BP45" s="1">
        <v>-0.7</v>
      </c>
      <c r="BQ45" s="1">
        <v>-1.5</v>
      </c>
      <c r="BR45" s="1">
        <v>-0.4</v>
      </c>
      <c r="BS45" s="1">
        <v>1</v>
      </c>
      <c r="BT45" s="1">
        <v>1.3</v>
      </c>
      <c r="BU45" s="1">
        <v>-0.9</v>
      </c>
      <c r="BV45" s="1">
        <v>-1.7</v>
      </c>
      <c r="BW45" s="1">
        <v>1</v>
      </c>
      <c r="BX45" s="1">
        <v>0.8</v>
      </c>
      <c r="BY45" s="1">
        <v>-1.9</v>
      </c>
      <c r="BZ45" s="1">
        <v>-4.5</v>
      </c>
      <c r="CA45" s="1">
        <v>-4</v>
      </c>
      <c r="CB45" s="1">
        <v>-3.6</v>
      </c>
      <c r="CC45" s="1">
        <v>-6.1</v>
      </c>
      <c r="CD45" s="1">
        <v>-5.5</v>
      </c>
      <c r="CE45" s="1">
        <v>0.6</v>
      </c>
      <c r="CF45" s="1">
        <v>-7</v>
      </c>
      <c r="CG45" s="1">
        <v>-9.6999999999999993</v>
      </c>
      <c r="CH45" s="1">
        <v>-1.7</v>
      </c>
      <c r="CI45" s="1">
        <v>1.7</v>
      </c>
      <c r="CJ45" s="1">
        <v>1</v>
      </c>
      <c r="CK45" s="1">
        <v>9.4</v>
      </c>
      <c r="CL45" s="1">
        <v>-0.1</v>
      </c>
      <c r="CM45" s="1">
        <v>-8.8000000000000007</v>
      </c>
      <c r="CN45" s="1">
        <v>-8.5</v>
      </c>
    </row>
    <row r="46" spans="1:92" x14ac:dyDescent="0.3">
      <c r="A46" s="1" t="s">
        <v>188</v>
      </c>
      <c r="B46" s="1" t="s">
        <v>39</v>
      </c>
      <c r="C46" s="1">
        <v>-0.8</v>
      </c>
      <c r="D46" s="1">
        <v>-0.8</v>
      </c>
      <c r="E46" s="1">
        <v>-0.7</v>
      </c>
      <c r="F46" s="1">
        <v>-0.5</v>
      </c>
      <c r="G46" s="1">
        <v>-0.4</v>
      </c>
      <c r="H46" s="1">
        <v>-0.4</v>
      </c>
      <c r="I46" s="1">
        <v>-0.4</v>
      </c>
      <c r="J46" s="1">
        <v>-0.4</v>
      </c>
      <c r="K46" s="1">
        <v>-0.5</v>
      </c>
      <c r="L46" s="1">
        <v>-0.5</v>
      </c>
      <c r="M46" s="1">
        <v>-0.4</v>
      </c>
      <c r="N46" s="1">
        <v>-0.4</v>
      </c>
      <c r="O46" s="1">
        <v>-0.5</v>
      </c>
      <c r="P46" s="1">
        <v>-0.5</v>
      </c>
      <c r="Q46" s="1">
        <v>-0.4</v>
      </c>
      <c r="R46" s="1">
        <v>-0.4</v>
      </c>
      <c r="S46" s="1">
        <v>-0.3</v>
      </c>
      <c r="T46" s="1">
        <v>-0.3</v>
      </c>
      <c r="U46" s="1">
        <v>-0.3</v>
      </c>
      <c r="V46" s="1">
        <v>-0.3</v>
      </c>
      <c r="W46" s="1">
        <v>-0.1</v>
      </c>
      <c r="X46" s="1">
        <v>-0.1</v>
      </c>
      <c r="Y46" s="1">
        <v>-0.2</v>
      </c>
      <c r="Z46" s="1">
        <v>-0.1</v>
      </c>
      <c r="AA46" s="1">
        <v>0</v>
      </c>
      <c r="AB46" s="1">
        <v>0</v>
      </c>
      <c r="AC46" s="1">
        <v>0</v>
      </c>
      <c r="AD46" s="1">
        <v>0.1</v>
      </c>
      <c r="AE46" s="1">
        <v>0</v>
      </c>
      <c r="AF46" s="1">
        <v>-0.1</v>
      </c>
      <c r="AG46" s="1">
        <v>-0.2</v>
      </c>
      <c r="AH46" s="1">
        <v>-0.2</v>
      </c>
      <c r="AI46" s="1">
        <v>-0.3</v>
      </c>
      <c r="AJ46" s="1">
        <v>-0.1</v>
      </c>
      <c r="AK46" s="1">
        <v>0</v>
      </c>
      <c r="AL46" s="1">
        <v>0</v>
      </c>
      <c r="AM46" s="1">
        <v>-0.3</v>
      </c>
      <c r="AN46" s="1">
        <v>-0.5</v>
      </c>
      <c r="AO46" s="1">
        <v>-0.5</v>
      </c>
      <c r="AP46" s="1">
        <v>-0.4</v>
      </c>
      <c r="AQ46" s="1">
        <v>-0.4</v>
      </c>
      <c r="AR46" s="1">
        <v>-0.5</v>
      </c>
      <c r="AS46" s="1">
        <v>-0.8</v>
      </c>
      <c r="AT46" s="1">
        <v>-0.2</v>
      </c>
      <c r="AU46" s="1">
        <v>-0.2</v>
      </c>
      <c r="AV46" s="1">
        <v>-0.7</v>
      </c>
      <c r="AW46" s="1">
        <v>-1.5</v>
      </c>
      <c r="AX46" s="1">
        <v>-1.4</v>
      </c>
      <c r="AY46" s="1">
        <v>-1</v>
      </c>
      <c r="AZ46" s="1">
        <v>-0.4</v>
      </c>
      <c r="BA46" s="1">
        <v>0.8</v>
      </c>
      <c r="BB46" s="1">
        <v>1.1000000000000001</v>
      </c>
      <c r="BC46" s="1">
        <v>4.7</v>
      </c>
      <c r="BD46" s="1">
        <v>4</v>
      </c>
      <c r="BE46" s="1">
        <v>12.8</v>
      </c>
      <c r="BF46" s="1">
        <v>22.4</v>
      </c>
      <c r="BG46" s="1">
        <v>31.2</v>
      </c>
      <c r="BH46" s="1">
        <v>35.799999999999997</v>
      </c>
      <c r="BI46" s="1">
        <v>30.3</v>
      </c>
      <c r="BJ46" s="1">
        <v>29.5</v>
      </c>
      <c r="BK46" s="1">
        <v>29.2</v>
      </c>
      <c r="BL46" s="1">
        <v>18.399999999999999</v>
      </c>
      <c r="BM46" s="1">
        <v>14.5</v>
      </c>
      <c r="BN46" s="1">
        <v>16.2</v>
      </c>
      <c r="BO46" s="1">
        <v>15.7</v>
      </c>
      <c r="BP46" s="1">
        <v>11</v>
      </c>
      <c r="BQ46" s="1">
        <v>11.1</v>
      </c>
      <c r="BR46" s="1">
        <v>16.399999999999999</v>
      </c>
      <c r="BS46" s="1">
        <v>24.6</v>
      </c>
      <c r="BT46" s="1">
        <v>30.9</v>
      </c>
      <c r="BU46" s="1">
        <v>41.5</v>
      </c>
      <c r="BV46" s="1">
        <v>50.1</v>
      </c>
      <c r="BW46" s="1">
        <v>69.7</v>
      </c>
      <c r="BX46" s="1">
        <v>87.1</v>
      </c>
      <c r="BY46" s="1">
        <v>94.6</v>
      </c>
      <c r="BZ46" s="1">
        <v>100.2</v>
      </c>
      <c r="CA46" s="1">
        <v>64.7</v>
      </c>
      <c r="CB46" s="1">
        <v>71.5</v>
      </c>
      <c r="CC46" s="1">
        <v>78.599999999999994</v>
      </c>
      <c r="CD46" s="1">
        <v>140.6</v>
      </c>
      <c r="CE46" s="1">
        <v>135.1</v>
      </c>
      <c r="CF46" s="1">
        <v>146.30000000000001</v>
      </c>
      <c r="CG46" s="1">
        <v>196.4</v>
      </c>
      <c r="CH46" s="1">
        <v>162.80000000000001</v>
      </c>
      <c r="CI46" s="1">
        <v>191.3</v>
      </c>
      <c r="CJ46" s="1">
        <v>204.8</v>
      </c>
      <c r="CK46" s="1">
        <v>226.1</v>
      </c>
      <c r="CL46" s="1">
        <v>249.6</v>
      </c>
      <c r="CM46" s="1">
        <v>309.60000000000002</v>
      </c>
      <c r="CN46" s="1">
        <v>374.9</v>
      </c>
    </row>
    <row r="47" spans="1:92" x14ac:dyDescent="0.3">
      <c r="A47" s="1" t="s">
        <v>189</v>
      </c>
      <c r="B47" s="1" t="s">
        <v>43</v>
      </c>
      <c r="C47" s="1">
        <v>6.1</v>
      </c>
      <c r="D47" s="1">
        <v>5.4</v>
      </c>
      <c r="E47" s="1">
        <v>4.4000000000000004</v>
      </c>
      <c r="F47" s="1">
        <v>3.6</v>
      </c>
      <c r="G47" s="1">
        <v>2.9</v>
      </c>
      <c r="H47" s="1">
        <v>2.5</v>
      </c>
      <c r="I47" s="1">
        <v>2.6</v>
      </c>
      <c r="J47" s="1">
        <v>2.7</v>
      </c>
      <c r="K47" s="1">
        <v>3</v>
      </c>
      <c r="L47" s="1">
        <v>3.5</v>
      </c>
      <c r="M47" s="1">
        <v>3.7</v>
      </c>
      <c r="N47" s="1">
        <v>3.8</v>
      </c>
      <c r="O47" s="1">
        <v>4.4000000000000004</v>
      </c>
      <c r="P47" s="1">
        <v>5.5</v>
      </c>
      <c r="Q47" s="1">
        <v>6</v>
      </c>
      <c r="R47" s="1">
        <v>6.3</v>
      </c>
      <c r="S47" s="1">
        <v>6.6</v>
      </c>
      <c r="T47" s="1">
        <v>6.9</v>
      </c>
      <c r="U47" s="1">
        <v>6.9</v>
      </c>
      <c r="V47" s="1">
        <v>7.5</v>
      </c>
      <c r="W47" s="1">
        <v>7.8</v>
      </c>
      <c r="X47" s="1">
        <v>8.8000000000000007</v>
      </c>
      <c r="Y47" s="1">
        <v>9.6999999999999993</v>
      </c>
      <c r="Z47" s="1">
        <v>10.8</v>
      </c>
      <c r="AA47" s="1">
        <v>12</v>
      </c>
      <c r="AB47" s="1">
        <v>13.1</v>
      </c>
      <c r="AC47" s="1">
        <v>13.4</v>
      </c>
      <c r="AD47" s="1">
        <v>13.7</v>
      </c>
      <c r="AE47" s="1">
        <v>14.1</v>
      </c>
      <c r="AF47" s="1">
        <v>14.8</v>
      </c>
      <c r="AG47" s="1">
        <v>15.6</v>
      </c>
      <c r="AH47" s="1">
        <v>16.5</v>
      </c>
      <c r="AI47" s="1">
        <v>17.2</v>
      </c>
      <c r="AJ47" s="1">
        <v>18</v>
      </c>
      <c r="AK47" s="1">
        <v>18.7</v>
      </c>
      <c r="AL47" s="1">
        <v>18.8</v>
      </c>
      <c r="AM47" s="1">
        <v>19.3</v>
      </c>
      <c r="AN47" s="1">
        <v>19.899999999999999</v>
      </c>
      <c r="AO47" s="1">
        <v>20.3</v>
      </c>
      <c r="AP47" s="1">
        <v>20.100000000000001</v>
      </c>
      <c r="AQ47" s="1">
        <v>20.3</v>
      </c>
      <c r="AR47" s="1">
        <v>20.7</v>
      </c>
      <c r="AS47" s="1">
        <v>21.8</v>
      </c>
      <c r="AT47" s="1">
        <v>22.7</v>
      </c>
      <c r="AU47" s="1">
        <v>23.1</v>
      </c>
      <c r="AV47" s="1">
        <v>23.2</v>
      </c>
      <c r="AW47" s="1">
        <v>22.3</v>
      </c>
      <c r="AX47" s="1">
        <v>20.3</v>
      </c>
      <c r="AY47" s="1">
        <v>15.9</v>
      </c>
      <c r="AZ47" s="1">
        <v>16.5</v>
      </c>
      <c r="BA47" s="1">
        <v>16.100000000000001</v>
      </c>
      <c r="BB47" s="1">
        <v>19</v>
      </c>
      <c r="BC47" s="1">
        <v>23.8</v>
      </c>
      <c r="BD47" s="1">
        <v>23.8</v>
      </c>
      <c r="BE47" s="1">
        <v>24.4</v>
      </c>
      <c r="BF47" s="1">
        <v>24.7</v>
      </c>
      <c r="BG47" s="1">
        <v>26.2</v>
      </c>
      <c r="BH47" s="1">
        <v>18.3</v>
      </c>
      <c r="BI47" s="1">
        <v>16.600000000000001</v>
      </c>
      <c r="BJ47" s="1">
        <v>22.5</v>
      </c>
      <c r="BK47" s="1">
        <v>21.5</v>
      </c>
      <c r="BL47" s="1">
        <v>28.2</v>
      </c>
      <c r="BM47" s="1">
        <v>38.6</v>
      </c>
      <c r="BN47" s="1">
        <v>60.6</v>
      </c>
      <c r="BO47" s="1">
        <v>90.1</v>
      </c>
      <c r="BP47" s="1">
        <v>113.7</v>
      </c>
      <c r="BQ47" s="1">
        <v>124.9</v>
      </c>
      <c r="BR47" s="1">
        <v>142.5</v>
      </c>
      <c r="BS47" s="1">
        <v>147.1</v>
      </c>
      <c r="BT47" s="1">
        <v>165.2</v>
      </c>
      <c r="BU47" s="1">
        <v>178.5</v>
      </c>
      <c r="BV47" s="1">
        <v>183.5</v>
      </c>
      <c r="BW47" s="1">
        <v>202.4</v>
      </c>
      <c r="BX47" s="1">
        <v>211.1</v>
      </c>
      <c r="BY47" s="1">
        <v>231.5</v>
      </c>
      <c r="BZ47" s="1">
        <v>248.9</v>
      </c>
      <c r="CA47" s="1">
        <v>232</v>
      </c>
      <c r="CB47" s="1">
        <v>202.3</v>
      </c>
      <c r="CC47" s="1">
        <v>184.4</v>
      </c>
      <c r="CD47" s="1">
        <v>256.7</v>
      </c>
      <c r="CE47" s="1">
        <v>327.3</v>
      </c>
      <c r="CF47" s="1">
        <v>394.2</v>
      </c>
      <c r="CG47" s="1">
        <v>478.6</v>
      </c>
      <c r="CH47" s="1">
        <v>518</v>
      </c>
      <c r="CI47" s="1">
        <v>557</v>
      </c>
      <c r="CJ47" s="1">
        <v>604.6</v>
      </c>
      <c r="CK47" s="1">
        <v>648.1</v>
      </c>
      <c r="CL47" s="1">
        <v>681.4</v>
      </c>
      <c r="CM47" s="1">
        <v>718.8</v>
      </c>
      <c r="CN47" s="1">
        <v>756.8</v>
      </c>
    </row>
    <row r="48" spans="1:92" x14ac:dyDescent="0.3">
      <c r="A48" s="1" t="s">
        <v>190</v>
      </c>
      <c r="B48" s="1" t="s">
        <v>44</v>
      </c>
      <c r="C48" s="1">
        <v>6.2</v>
      </c>
      <c r="D48" s="1">
        <v>5.5</v>
      </c>
      <c r="E48" s="1">
        <v>4.5</v>
      </c>
      <c r="F48" s="1">
        <v>3.6</v>
      </c>
      <c r="G48" s="1">
        <v>2.9</v>
      </c>
      <c r="H48" s="1">
        <v>2.6</v>
      </c>
      <c r="I48" s="1">
        <v>2.6</v>
      </c>
      <c r="J48" s="1">
        <v>2.7</v>
      </c>
      <c r="K48" s="1">
        <v>3.1</v>
      </c>
      <c r="L48" s="1">
        <v>3.6</v>
      </c>
      <c r="M48" s="1">
        <v>3.8</v>
      </c>
      <c r="N48" s="1">
        <v>4</v>
      </c>
      <c r="O48" s="1">
        <v>4.5999999999999996</v>
      </c>
      <c r="P48" s="1">
        <v>5.6</v>
      </c>
      <c r="Q48" s="1">
        <v>6.3</v>
      </c>
      <c r="R48" s="1">
        <v>6.6</v>
      </c>
      <c r="S48" s="1">
        <v>6.9</v>
      </c>
      <c r="T48" s="1">
        <v>7.3</v>
      </c>
      <c r="U48" s="1">
        <v>7.4</v>
      </c>
      <c r="V48" s="1">
        <v>8</v>
      </c>
      <c r="W48" s="1">
        <v>8.3000000000000007</v>
      </c>
      <c r="X48" s="1">
        <v>9.3000000000000007</v>
      </c>
      <c r="Y48" s="1">
        <v>10.3</v>
      </c>
      <c r="Z48" s="1">
        <v>11.4</v>
      </c>
      <c r="AA48" s="1">
        <v>12.6</v>
      </c>
      <c r="AB48" s="1">
        <v>13.7</v>
      </c>
      <c r="AC48" s="1">
        <v>14</v>
      </c>
      <c r="AD48" s="1">
        <v>14.3</v>
      </c>
      <c r="AE48" s="1">
        <v>14.7</v>
      </c>
      <c r="AF48" s="1">
        <v>15.4</v>
      </c>
      <c r="AG48" s="1">
        <v>16.2</v>
      </c>
      <c r="AH48" s="1">
        <v>17</v>
      </c>
      <c r="AI48" s="1">
        <v>17.7</v>
      </c>
      <c r="AJ48" s="1">
        <v>18.600000000000001</v>
      </c>
      <c r="AK48" s="1">
        <v>19.2</v>
      </c>
      <c r="AL48" s="1">
        <v>19.3</v>
      </c>
      <c r="AM48" s="1">
        <v>19.899999999999999</v>
      </c>
      <c r="AN48" s="1">
        <v>20.5</v>
      </c>
      <c r="AO48" s="1">
        <v>21</v>
      </c>
      <c r="AP48" s="1">
        <v>20.9</v>
      </c>
      <c r="AQ48" s="1">
        <v>21.3</v>
      </c>
      <c r="AR48" s="1">
        <v>21.7</v>
      </c>
      <c r="AS48" s="1">
        <v>23</v>
      </c>
      <c r="AT48" s="1">
        <v>24.1</v>
      </c>
      <c r="AU48" s="1">
        <v>24.8</v>
      </c>
      <c r="AV48" s="1">
        <v>25.2</v>
      </c>
      <c r="AW48" s="1">
        <v>24.7</v>
      </c>
      <c r="AX48" s="1">
        <v>23</v>
      </c>
      <c r="AY48" s="1">
        <v>19.100000000000001</v>
      </c>
      <c r="AZ48" s="1">
        <v>20.399999999999999</v>
      </c>
      <c r="BA48" s="1">
        <v>20.7</v>
      </c>
      <c r="BB48" s="1">
        <v>24.3</v>
      </c>
      <c r="BC48" s="1">
        <v>29.7</v>
      </c>
      <c r="BD48" s="1">
        <v>30.1</v>
      </c>
      <c r="BE48" s="1">
        <v>30.8</v>
      </c>
      <c r="BF48" s="1">
        <v>31.1</v>
      </c>
      <c r="BG48" s="1">
        <v>32.799999999999997</v>
      </c>
      <c r="BH48" s="1">
        <v>25.2</v>
      </c>
      <c r="BI48" s="1">
        <v>23.9</v>
      </c>
      <c r="BJ48" s="1">
        <v>30</v>
      </c>
      <c r="BK48" s="1">
        <v>29.3</v>
      </c>
      <c r="BL48" s="1">
        <v>36</v>
      </c>
      <c r="BM48" s="1">
        <v>46.4</v>
      </c>
      <c r="BN48" s="1">
        <v>68.400000000000006</v>
      </c>
      <c r="BO48" s="1">
        <v>98.3</v>
      </c>
      <c r="BP48" s="1">
        <v>122.2</v>
      </c>
      <c r="BQ48" s="1">
        <v>133.69999999999999</v>
      </c>
      <c r="BR48" s="1">
        <v>151.5</v>
      </c>
      <c r="BS48" s="1">
        <v>156.30000000000001</v>
      </c>
      <c r="BT48" s="1">
        <v>174.7</v>
      </c>
      <c r="BU48" s="1">
        <v>188.5</v>
      </c>
      <c r="BV48" s="1">
        <v>194.2</v>
      </c>
      <c r="BW48" s="1">
        <v>213.9</v>
      </c>
      <c r="BX48" s="1">
        <v>222.8</v>
      </c>
      <c r="BY48" s="1">
        <v>244</v>
      </c>
      <c r="BZ48" s="1">
        <v>262.8</v>
      </c>
      <c r="CA48" s="1">
        <v>247.7</v>
      </c>
      <c r="CB48" s="1">
        <v>219.4</v>
      </c>
      <c r="CC48" s="1">
        <v>201.6</v>
      </c>
      <c r="CD48" s="1">
        <v>272.89999999999998</v>
      </c>
      <c r="CE48" s="1">
        <v>341.9</v>
      </c>
      <c r="CF48" s="1">
        <v>408.2</v>
      </c>
      <c r="CG48" s="1">
        <v>492.6</v>
      </c>
      <c r="CH48" s="1">
        <v>532.1</v>
      </c>
      <c r="CI48" s="1">
        <v>572.5</v>
      </c>
      <c r="CJ48" s="1">
        <v>621.79999999999995</v>
      </c>
      <c r="CK48" s="1">
        <v>665.8</v>
      </c>
      <c r="CL48" s="1">
        <v>700</v>
      </c>
      <c r="CM48" s="1">
        <v>738.7</v>
      </c>
      <c r="CN48" s="1">
        <v>778.7</v>
      </c>
    </row>
    <row r="49" spans="1:92" x14ac:dyDescent="0.3">
      <c r="A49" s="1" t="s">
        <v>191</v>
      </c>
      <c r="B49" s="1" t="s">
        <v>45</v>
      </c>
      <c r="C49" s="1">
        <v>-0.1</v>
      </c>
      <c r="D49" s="1">
        <v>-0.1</v>
      </c>
      <c r="E49" s="1">
        <v>-0.1</v>
      </c>
      <c r="F49" s="1">
        <v>0</v>
      </c>
      <c r="G49" s="1">
        <v>0</v>
      </c>
      <c r="H49" s="1">
        <v>0</v>
      </c>
      <c r="I49" s="1">
        <v>0</v>
      </c>
      <c r="J49" s="1">
        <v>-0.1</v>
      </c>
      <c r="K49" s="1">
        <v>-0.1</v>
      </c>
      <c r="L49" s="1">
        <v>-0.1</v>
      </c>
      <c r="M49" s="1">
        <v>-0.1</v>
      </c>
      <c r="N49" s="1">
        <v>-0.1</v>
      </c>
      <c r="O49" s="1">
        <v>-0.2</v>
      </c>
      <c r="P49" s="1">
        <v>-0.2</v>
      </c>
      <c r="Q49" s="1">
        <v>-0.2</v>
      </c>
      <c r="R49" s="1">
        <v>-0.3</v>
      </c>
      <c r="S49" s="1">
        <v>-0.3</v>
      </c>
      <c r="T49" s="1">
        <v>-0.4</v>
      </c>
      <c r="U49" s="1">
        <v>-0.5</v>
      </c>
      <c r="V49" s="1">
        <v>-0.6</v>
      </c>
      <c r="W49" s="1">
        <v>-0.5</v>
      </c>
      <c r="X49" s="1">
        <v>-0.6</v>
      </c>
      <c r="Y49" s="1">
        <v>-0.6</v>
      </c>
      <c r="Z49" s="1">
        <v>-0.6</v>
      </c>
      <c r="AA49" s="1">
        <v>-0.6</v>
      </c>
      <c r="AB49" s="1">
        <v>-0.6</v>
      </c>
      <c r="AC49" s="1">
        <v>-0.6</v>
      </c>
      <c r="AD49" s="1">
        <v>-0.6</v>
      </c>
      <c r="AE49" s="1">
        <v>-0.6</v>
      </c>
      <c r="AF49" s="1">
        <v>-0.6</v>
      </c>
      <c r="AG49" s="1">
        <v>-0.6</v>
      </c>
      <c r="AH49" s="1">
        <v>-0.6</v>
      </c>
      <c r="AI49" s="1">
        <v>-0.5</v>
      </c>
      <c r="AJ49" s="1">
        <v>-0.5</v>
      </c>
      <c r="AK49" s="1">
        <v>-0.5</v>
      </c>
      <c r="AL49" s="1">
        <v>-0.5</v>
      </c>
      <c r="AM49" s="1">
        <v>-0.5</v>
      </c>
      <c r="AN49" s="1">
        <v>-0.6</v>
      </c>
      <c r="AO49" s="1">
        <v>-0.7</v>
      </c>
      <c r="AP49" s="1">
        <v>-0.8</v>
      </c>
      <c r="AQ49" s="1">
        <v>-1</v>
      </c>
      <c r="AR49" s="1">
        <v>-1</v>
      </c>
      <c r="AS49" s="1">
        <v>-1.2</v>
      </c>
      <c r="AT49" s="1">
        <v>-1.4</v>
      </c>
      <c r="AU49" s="1">
        <v>-1.7</v>
      </c>
      <c r="AV49" s="1">
        <v>-2</v>
      </c>
      <c r="AW49" s="1">
        <v>-2.4</v>
      </c>
      <c r="AX49" s="1">
        <v>-2.7</v>
      </c>
      <c r="AY49" s="1">
        <v>-3.2</v>
      </c>
      <c r="AZ49" s="1">
        <v>-3.9</v>
      </c>
      <c r="BA49" s="1">
        <v>-4.5999999999999996</v>
      </c>
      <c r="BB49" s="1">
        <v>-5.3</v>
      </c>
      <c r="BC49" s="1">
        <v>-5.9</v>
      </c>
      <c r="BD49" s="1">
        <v>-6.3</v>
      </c>
      <c r="BE49" s="1">
        <v>-6.3</v>
      </c>
      <c r="BF49" s="1">
        <v>-6.5</v>
      </c>
      <c r="BG49" s="1">
        <v>-6.6</v>
      </c>
      <c r="BH49" s="1">
        <v>-6.9</v>
      </c>
      <c r="BI49" s="1">
        <v>-7.3</v>
      </c>
      <c r="BJ49" s="1">
        <v>-7.5</v>
      </c>
      <c r="BK49" s="1">
        <v>-7.8</v>
      </c>
      <c r="BL49" s="1">
        <v>-7.9</v>
      </c>
      <c r="BM49" s="1">
        <v>-7.8</v>
      </c>
      <c r="BN49" s="1">
        <v>-7.8</v>
      </c>
      <c r="BO49" s="1">
        <v>-8.1999999999999993</v>
      </c>
      <c r="BP49" s="1">
        <v>-8.5</v>
      </c>
      <c r="BQ49" s="1">
        <v>-8.8000000000000007</v>
      </c>
      <c r="BR49" s="1">
        <v>-9</v>
      </c>
      <c r="BS49" s="1">
        <v>-9.1999999999999993</v>
      </c>
      <c r="BT49" s="1">
        <v>-9.5</v>
      </c>
      <c r="BU49" s="1">
        <v>-10</v>
      </c>
      <c r="BV49" s="1">
        <v>-10.7</v>
      </c>
      <c r="BW49" s="1">
        <v>-11.5</v>
      </c>
      <c r="BX49" s="1">
        <v>-11.8</v>
      </c>
      <c r="BY49" s="1">
        <v>-12.6</v>
      </c>
      <c r="BZ49" s="1">
        <v>-14</v>
      </c>
      <c r="CA49" s="1">
        <v>-15.7</v>
      </c>
      <c r="CB49" s="1">
        <v>-17.2</v>
      </c>
      <c r="CC49" s="1">
        <v>-17.2</v>
      </c>
      <c r="CD49" s="1">
        <v>-16.3</v>
      </c>
      <c r="CE49" s="1">
        <v>-14.6</v>
      </c>
      <c r="CF49" s="1">
        <v>-14</v>
      </c>
      <c r="CG49" s="1">
        <v>-14</v>
      </c>
      <c r="CH49" s="1">
        <v>-14.2</v>
      </c>
      <c r="CI49" s="1">
        <v>-15.5</v>
      </c>
      <c r="CJ49" s="1">
        <v>-17.2</v>
      </c>
      <c r="CK49" s="1">
        <v>-17.7</v>
      </c>
      <c r="CL49" s="1">
        <v>-18.600000000000001</v>
      </c>
      <c r="CM49" s="1">
        <v>-19.899999999999999</v>
      </c>
      <c r="CN49" s="1">
        <v>-21.9</v>
      </c>
    </row>
    <row r="50" spans="1:92" x14ac:dyDescent="0.3">
      <c r="A50" s="1" t="s">
        <v>192</v>
      </c>
      <c r="B50" s="1" t="s">
        <v>46</v>
      </c>
      <c r="C50" s="1">
        <v>10.8</v>
      </c>
      <c r="D50" s="1">
        <v>7.5</v>
      </c>
      <c r="E50" s="1">
        <v>3</v>
      </c>
      <c r="F50" s="1">
        <v>-0.2</v>
      </c>
      <c r="G50" s="1">
        <v>-0.2</v>
      </c>
      <c r="H50" s="1">
        <v>2.5</v>
      </c>
      <c r="I50" s="1">
        <v>4</v>
      </c>
      <c r="J50" s="1">
        <v>6.2</v>
      </c>
      <c r="K50" s="1">
        <v>7.1</v>
      </c>
      <c r="L50" s="1">
        <v>5</v>
      </c>
      <c r="M50" s="1">
        <v>6.6</v>
      </c>
      <c r="N50" s="1">
        <v>9.9</v>
      </c>
      <c r="O50" s="1">
        <v>15.7</v>
      </c>
      <c r="P50" s="1">
        <v>20.8</v>
      </c>
      <c r="Q50" s="1">
        <v>24.9</v>
      </c>
      <c r="R50" s="1">
        <v>25</v>
      </c>
      <c r="S50" s="1">
        <v>20.5</v>
      </c>
      <c r="T50" s="1">
        <v>18.2</v>
      </c>
      <c r="U50" s="1">
        <v>24.2</v>
      </c>
      <c r="V50" s="1">
        <v>31.4</v>
      </c>
      <c r="W50" s="1">
        <v>29.1</v>
      </c>
      <c r="X50" s="1">
        <v>36.1</v>
      </c>
      <c r="Y50" s="1">
        <v>41.2</v>
      </c>
      <c r="Z50" s="1">
        <v>39.700000000000003</v>
      </c>
      <c r="AA50" s="1">
        <v>40.299999999999997</v>
      </c>
      <c r="AB50" s="1">
        <v>39.5</v>
      </c>
      <c r="AC50" s="1">
        <v>50.2</v>
      </c>
      <c r="AD50" s="1">
        <v>49.6</v>
      </c>
      <c r="AE50" s="1">
        <v>49.1</v>
      </c>
      <c r="AF50" s="1">
        <v>43.9</v>
      </c>
      <c r="AG50" s="1">
        <v>55.5</v>
      </c>
      <c r="AH50" s="1">
        <v>54.7</v>
      </c>
      <c r="AI50" s="1">
        <v>55.9</v>
      </c>
      <c r="AJ50" s="1">
        <v>64</v>
      </c>
      <c r="AK50" s="1">
        <v>70.5</v>
      </c>
      <c r="AL50" s="1">
        <v>77.7</v>
      </c>
      <c r="AM50" s="1">
        <v>89.3</v>
      </c>
      <c r="AN50" s="1">
        <v>96.1</v>
      </c>
      <c r="AO50" s="1">
        <v>93.9</v>
      </c>
      <c r="AP50" s="1">
        <v>101.7</v>
      </c>
      <c r="AQ50" s="1">
        <v>98.4</v>
      </c>
      <c r="AR50" s="1">
        <v>86.2</v>
      </c>
      <c r="AS50" s="1">
        <v>100.6</v>
      </c>
      <c r="AT50" s="1">
        <v>117.2</v>
      </c>
      <c r="AU50" s="1">
        <v>133.4</v>
      </c>
      <c r="AV50" s="1">
        <v>125.7</v>
      </c>
      <c r="AW50" s="1">
        <v>138.9</v>
      </c>
      <c r="AX50" s="1">
        <v>174.3</v>
      </c>
      <c r="AY50" s="1">
        <v>205.8</v>
      </c>
      <c r="AZ50" s="1">
        <v>238.6</v>
      </c>
      <c r="BA50" s="1">
        <v>249</v>
      </c>
      <c r="BB50" s="1">
        <v>223.6</v>
      </c>
      <c r="BC50" s="1">
        <v>247.5</v>
      </c>
      <c r="BD50" s="1">
        <v>229.9</v>
      </c>
      <c r="BE50" s="1">
        <v>279.8</v>
      </c>
      <c r="BF50" s="1">
        <v>337.9</v>
      </c>
      <c r="BG50" s="1">
        <v>354.5</v>
      </c>
      <c r="BH50" s="1">
        <v>324.39999999999998</v>
      </c>
      <c r="BI50" s="1">
        <v>366</v>
      </c>
      <c r="BJ50" s="1">
        <v>414.5</v>
      </c>
      <c r="BK50" s="1">
        <v>414.3</v>
      </c>
      <c r="BL50" s="1">
        <v>417.7</v>
      </c>
      <c r="BM50" s="1">
        <v>452.6</v>
      </c>
      <c r="BN50" s="1">
        <v>477.2</v>
      </c>
      <c r="BO50" s="1">
        <v>524.6</v>
      </c>
      <c r="BP50" s="1">
        <v>624.79999999999995</v>
      </c>
      <c r="BQ50" s="1">
        <v>706.2</v>
      </c>
      <c r="BR50" s="1">
        <v>789.5</v>
      </c>
      <c r="BS50" s="1">
        <v>869.7</v>
      </c>
      <c r="BT50" s="1">
        <v>808.5</v>
      </c>
      <c r="BU50" s="1">
        <v>834.9</v>
      </c>
      <c r="BV50" s="1">
        <v>786.6</v>
      </c>
      <c r="BW50" s="1">
        <v>758.7</v>
      </c>
      <c r="BX50" s="1">
        <v>911.7</v>
      </c>
      <c r="BY50" s="1">
        <v>1056.3</v>
      </c>
      <c r="BZ50" s="1">
        <v>1289.3</v>
      </c>
      <c r="CA50" s="1">
        <v>1488.6</v>
      </c>
      <c r="CB50" s="1">
        <v>1646.3</v>
      </c>
      <c r="CC50" s="1">
        <v>1533.2</v>
      </c>
      <c r="CD50" s="1">
        <v>1285.8</v>
      </c>
      <c r="CE50" s="1">
        <v>1386.8</v>
      </c>
      <c r="CF50" s="1">
        <v>1728.7</v>
      </c>
      <c r="CG50" s="1">
        <v>1809.8</v>
      </c>
      <c r="CH50" s="1">
        <v>1997.4</v>
      </c>
      <c r="CI50" s="1">
        <v>2010.7</v>
      </c>
      <c r="CJ50" s="1">
        <v>2120.1999999999998</v>
      </c>
      <c r="CK50" s="1">
        <v>2061.5</v>
      </c>
      <c r="CL50" s="1">
        <v>2011.5</v>
      </c>
      <c r="CM50" s="1">
        <v>2005.9</v>
      </c>
      <c r="CN50" s="1">
        <v>2074.6</v>
      </c>
    </row>
    <row r="51" spans="1:92" x14ac:dyDescent="0.3">
      <c r="A51" s="1" t="s">
        <v>193</v>
      </c>
      <c r="B51" s="1" t="s">
        <v>47</v>
      </c>
      <c r="C51" s="1">
        <v>11.4</v>
      </c>
      <c r="D51" s="1">
        <v>7.8</v>
      </c>
      <c r="E51" s="1">
        <v>3</v>
      </c>
      <c r="F51" s="1">
        <v>-0.3</v>
      </c>
      <c r="G51" s="1">
        <v>-0.3</v>
      </c>
      <c r="H51" s="1">
        <v>2.6</v>
      </c>
      <c r="I51" s="1">
        <v>4.0999999999999996</v>
      </c>
      <c r="J51" s="1">
        <v>6.4</v>
      </c>
      <c r="K51" s="1">
        <v>7.6</v>
      </c>
      <c r="L51" s="1">
        <v>5.6</v>
      </c>
      <c r="M51" s="1">
        <v>7.1</v>
      </c>
      <c r="N51" s="1">
        <v>10.4</v>
      </c>
      <c r="O51" s="1">
        <v>16.3</v>
      </c>
      <c r="P51" s="1">
        <v>21.3</v>
      </c>
      <c r="Q51" s="1">
        <v>25.1</v>
      </c>
      <c r="R51" s="1">
        <v>24.5</v>
      </c>
      <c r="S51" s="1">
        <v>19.8</v>
      </c>
      <c r="T51" s="1">
        <v>20.3</v>
      </c>
      <c r="U51" s="1">
        <v>26.7</v>
      </c>
      <c r="V51" s="1">
        <v>34.4</v>
      </c>
      <c r="W51" s="1">
        <v>31.9</v>
      </c>
      <c r="X51" s="1">
        <v>38.799999999999997</v>
      </c>
      <c r="Y51" s="1">
        <v>44.2</v>
      </c>
      <c r="Z51" s="1">
        <v>42.3</v>
      </c>
      <c r="AA51" s="1">
        <v>42.2</v>
      </c>
      <c r="AB51" s="1">
        <v>40.5</v>
      </c>
      <c r="AC51" s="1">
        <v>49.7</v>
      </c>
      <c r="AD51" s="1">
        <v>49.9</v>
      </c>
      <c r="AE51" s="1">
        <v>49.7</v>
      </c>
      <c r="AF51" s="1">
        <v>44.8</v>
      </c>
      <c r="AG51" s="1">
        <v>55.7</v>
      </c>
      <c r="AH51" s="1">
        <v>53.7</v>
      </c>
      <c r="AI51" s="1">
        <v>54.2</v>
      </c>
      <c r="AJ51" s="1">
        <v>59.2</v>
      </c>
      <c r="AK51" s="1">
        <v>64.5</v>
      </c>
      <c r="AL51" s="1">
        <v>71</v>
      </c>
      <c r="AM51" s="1">
        <v>81.900000000000006</v>
      </c>
      <c r="AN51" s="1">
        <v>88.3</v>
      </c>
      <c r="AO51" s="1">
        <v>86.1</v>
      </c>
      <c r="AP51" s="1">
        <v>94.3</v>
      </c>
      <c r="AQ51" s="1">
        <v>90.8</v>
      </c>
      <c r="AR51" s="1">
        <v>79.7</v>
      </c>
      <c r="AS51" s="1">
        <v>94.7</v>
      </c>
      <c r="AT51" s="1">
        <v>109.3</v>
      </c>
      <c r="AU51" s="1">
        <v>126.6</v>
      </c>
      <c r="AV51" s="1">
        <v>123.3</v>
      </c>
      <c r="AW51" s="1">
        <v>144.19999999999999</v>
      </c>
      <c r="AX51" s="1">
        <v>182.1</v>
      </c>
      <c r="AY51" s="1">
        <v>212.8</v>
      </c>
      <c r="AZ51" s="1">
        <v>246.7</v>
      </c>
      <c r="BA51" s="1">
        <v>261</v>
      </c>
      <c r="BB51" s="1">
        <v>240.6</v>
      </c>
      <c r="BC51" s="1">
        <v>252</v>
      </c>
      <c r="BD51" s="1">
        <v>224.8</v>
      </c>
      <c r="BE51" s="1">
        <v>256.39999999999998</v>
      </c>
      <c r="BF51" s="1">
        <v>294.3</v>
      </c>
      <c r="BG51" s="1">
        <v>289.7</v>
      </c>
      <c r="BH51" s="1">
        <v>273.3</v>
      </c>
      <c r="BI51" s="1">
        <v>314.60000000000002</v>
      </c>
      <c r="BJ51" s="1">
        <v>366.2</v>
      </c>
      <c r="BK51" s="1">
        <v>373.1</v>
      </c>
      <c r="BL51" s="1">
        <v>391.2</v>
      </c>
      <c r="BM51" s="1">
        <v>434.2</v>
      </c>
      <c r="BN51" s="1">
        <v>459.7</v>
      </c>
      <c r="BO51" s="1">
        <v>501.9</v>
      </c>
      <c r="BP51" s="1">
        <v>589.29999999999995</v>
      </c>
      <c r="BQ51" s="1">
        <v>667</v>
      </c>
      <c r="BR51" s="1">
        <v>741.8</v>
      </c>
      <c r="BS51" s="1">
        <v>811</v>
      </c>
      <c r="BT51" s="1">
        <v>743.8</v>
      </c>
      <c r="BU51" s="1">
        <v>761.9</v>
      </c>
      <c r="BV51" s="1">
        <v>729.8</v>
      </c>
      <c r="BW51" s="1">
        <v>697.1</v>
      </c>
      <c r="BX51" s="1">
        <v>797.4</v>
      </c>
      <c r="BY51" s="1">
        <v>955.7</v>
      </c>
      <c r="BZ51" s="1">
        <v>1217.5</v>
      </c>
      <c r="CA51" s="1">
        <v>1629.2</v>
      </c>
      <c r="CB51" s="1">
        <v>1812.2</v>
      </c>
      <c r="CC51" s="1">
        <v>1708.3</v>
      </c>
      <c r="CD51" s="1">
        <v>1344.5</v>
      </c>
      <c r="CE51" s="1">
        <v>1470.1</v>
      </c>
      <c r="CF51" s="1">
        <v>1786.4</v>
      </c>
      <c r="CG51" s="1">
        <v>1750.2</v>
      </c>
      <c r="CH51" s="1">
        <v>2144.6999999999998</v>
      </c>
      <c r="CI51" s="1">
        <v>2165.9</v>
      </c>
      <c r="CJ51" s="1">
        <v>2266.6</v>
      </c>
      <c r="CK51" s="1">
        <v>2190</v>
      </c>
      <c r="CL51" s="1">
        <v>2116.5</v>
      </c>
      <c r="CM51" s="1">
        <v>2084.1</v>
      </c>
      <c r="CN51" s="1">
        <v>2011.9</v>
      </c>
    </row>
    <row r="52" spans="1:92" x14ac:dyDescent="0.3">
      <c r="A52" s="1" t="s">
        <v>194</v>
      </c>
      <c r="B52" s="1" t="s">
        <v>48</v>
      </c>
      <c r="C52" s="1">
        <v>10.9</v>
      </c>
      <c r="D52" s="1">
        <v>4.5999999999999996</v>
      </c>
      <c r="E52" s="1">
        <v>0.6</v>
      </c>
      <c r="F52" s="1">
        <v>-1.3</v>
      </c>
      <c r="G52" s="1">
        <v>1.8</v>
      </c>
      <c r="H52" s="1">
        <v>3.2</v>
      </c>
      <c r="I52" s="1">
        <v>4.4000000000000004</v>
      </c>
      <c r="J52" s="1">
        <v>7.1</v>
      </c>
      <c r="K52" s="1">
        <v>7.6</v>
      </c>
      <c r="L52" s="1">
        <v>4.5999999999999996</v>
      </c>
      <c r="M52" s="1">
        <v>7.8</v>
      </c>
      <c r="N52" s="1">
        <v>10.6</v>
      </c>
      <c r="O52" s="1">
        <v>18.8</v>
      </c>
      <c r="P52" s="1">
        <v>22.5</v>
      </c>
      <c r="Q52" s="1">
        <v>25.8</v>
      </c>
      <c r="R52" s="1">
        <v>24.8</v>
      </c>
      <c r="S52" s="1">
        <v>20.399999999999999</v>
      </c>
      <c r="T52" s="1">
        <v>25.6</v>
      </c>
      <c r="U52" s="1">
        <v>32.6</v>
      </c>
      <c r="V52" s="1">
        <v>36.5</v>
      </c>
      <c r="W52" s="1">
        <v>30</v>
      </c>
      <c r="X52" s="1">
        <v>43.8</v>
      </c>
      <c r="Y52" s="1">
        <v>45.4</v>
      </c>
      <c r="Z52" s="1">
        <v>41.3</v>
      </c>
      <c r="AA52" s="1">
        <v>43.1</v>
      </c>
      <c r="AB52" s="1">
        <v>40.799999999999997</v>
      </c>
      <c r="AC52" s="1">
        <v>51.4</v>
      </c>
      <c r="AD52" s="1">
        <v>52.6</v>
      </c>
      <c r="AE52" s="1">
        <v>51.2</v>
      </c>
      <c r="AF52" s="1">
        <v>45</v>
      </c>
      <c r="AG52" s="1">
        <v>56</v>
      </c>
      <c r="AH52" s="1">
        <v>53.9</v>
      </c>
      <c r="AI52" s="1">
        <v>53.9</v>
      </c>
      <c r="AJ52" s="1">
        <v>59.2</v>
      </c>
      <c r="AK52" s="1">
        <v>64.400000000000006</v>
      </c>
      <c r="AL52" s="1">
        <v>71.400000000000006</v>
      </c>
      <c r="AM52" s="1">
        <v>83.1</v>
      </c>
      <c r="AN52" s="1">
        <v>90.4</v>
      </c>
      <c r="AO52" s="1">
        <v>87.6</v>
      </c>
      <c r="AP52" s="1">
        <v>97.9</v>
      </c>
      <c r="AQ52" s="1">
        <v>96.7</v>
      </c>
      <c r="AR52" s="1">
        <v>86.3</v>
      </c>
      <c r="AS52" s="1">
        <v>99.3</v>
      </c>
      <c r="AT52" s="1">
        <v>115.9</v>
      </c>
      <c r="AU52" s="1">
        <v>146.1</v>
      </c>
      <c r="AV52" s="1">
        <v>161.5</v>
      </c>
      <c r="AW52" s="1">
        <v>154.80000000000001</v>
      </c>
      <c r="AX52" s="1">
        <v>196.2</v>
      </c>
      <c r="AY52" s="1">
        <v>228.5</v>
      </c>
      <c r="AZ52" s="1">
        <v>270.39999999999998</v>
      </c>
      <c r="BA52" s="1">
        <v>301.10000000000002</v>
      </c>
      <c r="BB52" s="1">
        <v>282.8</v>
      </c>
      <c r="BC52" s="1">
        <v>276.60000000000002</v>
      </c>
      <c r="BD52" s="1">
        <v>232.3</v>
      </c>
      <c r="BE52" s="1">
        <v>263.89999999999998</v>
      </c>
      <c r="BF52" s="1">
        <v>298.2</v>
      </c>
      <c r="BG52" s="1">
        <v>289.60000000000002</v>
      </c>
      <c r="BH52" s="1">
        <v>266.2</v>
      </c>
      <c r="BI52" s="1">
        <v>330.8</v>
      </c>
      <c r="BJ52" s="1">
        <v>388.4</v>
      </c>
      <c r="BK52" s="1">
        <v>389.4</v>
      </c>
      <c r="BL52" s="1">
        <v>404.1</v>
      </c>
      <c r="BM52" s="1">
        <v>429.3</v>
      </c>
      <c r="BN52" s="1">
        <v>462.6</v>
      </c>
      <c r="BO52" s="1">
        <v>505.9</v>
      </c>
      <c r="BP52" s="1">
        <v>601.70000000000005</v>
      </c>
      <c r="BQ52" s="1">
        <v>685.3</v>
      </c>
      <c r="BR52" s="1">
        <v>738.7</v>
      </c>
      <c r="BS52" s="1">
        <v>796.9</v>
      </c>
      <c r="BT52" s="1">
        <v>728.1</v>
      </c>
      <c r="BU52" s="1">
        <v>765.9</v>
      </c>
      <c r="BV52" s="1">
        <v>746.6</v>
      </c>
      <c r="BW52" s="1">
        <v>689</v>
      </c>
      <c r="BX52" s="1">
        <v>788.5</v>
      </c>
      <c r="BY52" s="1">
        <v>970.1</v>
      </c>
      <c r="BZ52" s="1">
        <v>1257.7</v>
      </c>
      <c r="CA52" s="1">
        <v>1665.2</v>
      </c>
      <c r="CB52" s="1">
        <v>1844.2</v>
      </c>
      <c r="CC52" s="1">
        <v>1751.9</v>
      </c>
      <c r="CD52" s="1">
        <v>1379.3</v>
      </c>
      <c r="CE52" s="1">
        <v>1467.5</v>
      </c>
      <c r="CF52" s="1">
        <v>1834</v>
      </c>
      <c r="CG52" s="1">
        <v>1818.2</v>
      </c>
      <c r="CH52" s="1">
        <v>2156.1</v>
      </c>
      <c r="CI52" s="1">
        <v>2151.5</v>
      </c>
      <c r="CJ52" s="1">
        <v>2264.5</v>
      </c>
      <c r="CK52" s="1">
        <v>2136.9</v>
      </c>
      <c r="CL52" s="1">
        <v>2117.4</v>
      </c>
      <c r="CM52" s="1">
        <v>2133</v>
      </c>
      <c r="CN52" s="1">
        <v>2063.5</v>
      </c>
    </row>
    <row r="53" spans="1:92" x14ac:dyDescent="0.3">
      <c r="A53" s="1" t="s">
        <v>195</v>
      </c>
      <c r="B53" s="1" t="s">
        <v>49</v>
      </c>
      <c r="C53" s="1">
        <v>1.4</v>
      </c>
      <c r="D53" s="1">
        <v>0.8</v>
      </c>
      <c r="E53" s="1">
        <v>0.5</v>
      </c>
      <c r="F53" s="1">
        <v>0.4</v>
      </c>
      <c r="G53" s="1">
        <v>0.5</v>
      </c>
      <c r="H53" s="1">
        <v>0.7</v>
      </c>
      <c r="I53" s="1">
        <v>1</v>
      </c>
      <c r="J53" s="1">
        <v>1.4</v>
      </c>
      <c r="K53" s="1">
        <v>1.5</v>
      </c>
      <c r="L53" s="1">
        <v>1</v>
      </c>
      <c r="M53" s="1">
        <v>1.4</v>
      </c>
      <c r="N53" s="1">
        <v>2.8</v>
      </c>
      <c r="O53" s="1">
        <v>7.6</v>
      </c>
      <c r="P53" s="1">
        <v>11.4</v>
      </c>
      <c r="Q53" s="1">
        <v>14.1</v>
      </c>
      <c r="R53" s="1">
        <v>12.9</v>
      </c>
      <c r="S53" s="1">
        <v>10.7</v>
      </c>
      <c r="T53" s="1">
        <v>9.1</v>
      </c>
      <c r="U53" s="1">
        <v>11.2</v>
      </c>
      <c r="V53" s="1">
        <v>12.3</v>
      </c>
      <c r="W53" s="1">
        <v>10</v>
      </c>
      <c r="X53" s="1">
        <v>17.7</v>
      </c>
      <c r="Y53" s="1">
        <v>22.3</v>
      </c>
      <c r="Z53" s="1">
        <v>19.100000000000001</v>
      </c>
      <c r="AA53" s="1">
        <v>19.899999999999999</v>
      </c>
      <c r="AB53" s="1">
        <v>17.3</v>
      </c>
      <c r="AC53" s="1">
        <v>21.8</v>
      </c>
      <c r="AD53" s="1">
        <v>21.6</v>
      </c>
      <c r="AE53" s="1">
        <v>20.9</v>
      </c>
      <c r="AF53" s="1">
        <v>18.399999999999999</v>
      </c>
      <c r="AG53" s="1">
        <v>22.8</v>
      </c>
      <c r="AH53" s="1">
        <v>21.9</v>
      </c>
      <c r="AI53" s="1">
        <v>22.2</v>
      </c>
      <c r="AJ53" s="1">
        <v>23.3</v>
      </c>
      <c r="AK53" s="1">
        <v>25.5</v>
      </c>
      <c r="AL53" s="1">
        <v>26.6</v>
      </c>
      <c r="AM53" s="1">
        <v>29.8</v>
      </c>
      <c r="AN53" s="1">
        <v>32.200000000000003</v>
      </c>
      <c r="AO53" s="1">
        <v>31</v>
      </c>
      <c r="AP53" s="1">
        <v>37.200000000000003</v>
      </c>
      <c r="AQ53" s="1">
        <v>37</v>
      </c>
      <c r="AR53" s="1">
        <v>31.3</v>
      </c>
      <c r="AS53" s="1">
        <v>34.799999999999997</v>
      </c>
      <c r="AT53" s="1">
        <v>39.1</v>
      </c>
      <c r="AU53" s="1">
        <v>45.6</v>
      </c>
      <c r="AV53" s="1">
        <v>47.2</v>
      </c>
      <c r="AW53" s="1">
        <v>46.3</v>
      </c>
      <c r="AX53" s="1">
        <v>59.4</v>
      </c>
      <c r="AY53" s="1">
        <v>68.5</v>
      </c>
      <c r="AZ53" s="1">
        <v>77.900000000000006</v>
      </c>
      <c r="BA53" s="1">
        <v>80.7</v>
      </c>
      <c r="BB53" s="1">
        <v>75.5</v>
      </c>
      <c r="BC53" s="1">
        <v>70.3</v>
      </c>
      <c r="BD53" s="1">
        <v>51.3</v>
      </c>
      <c r="BE53" s="1">
        <v>66.400000000000006</v>
      </c>
      <c r="BF53" s="1">
        <v>81.5</v>
      </c>
      <c r="BG53" s="1">
        <v>81.599999999999994</v>
      </c>
      <c r="BH53" s="1">
        <v>91.9</v>
      </c>
      <c r="BI53" s="1">
        <v>112.7</v>
      </c>
      <c r="BJ53" s="1">
        <v>124.3</v>
      </c>
      <c r="BK53" s="1">
        <v>124.4</v>
      </c>
      <c r="BL53" s="1">
        <v>121.8</v>
      </c>
      <c r="BM53" s="1">
        <v>117.8</v>
      </c>
      <c r="BN53" s="1">
        <v>131.9</v>
      </c>
      <c r="BO53" s="1">
        <v>155</v>
      </c>
      <c r="BP53" s="1">
        <v>172.7</v>
      </c>
      <c r="BQ53" s="1">
        <v>194.4</v>
      </c>
      <c r="BR53" s="1">
        <v>211.4</v>
      </c>
      <c r="BS53" s="1">
        <v>224.8</v>
      </c>
      <c r="BT53" s="1">
        <v>221.8</v>
      </c>
      <c r="BU53" s="1">
        <v>227.4</v>
      </c>
      <c r="BV53" s="1">
        <v>233.4</v>
      </c>
      <c r="BW53" s="1">
        <v>170.1</v>
      </c>
      <c r="BX53" s="1">
        <v>160.6</v>
      </c>
      <c r="BY53" s="1">
        <v>213.7</v>
      </c>
      <c r="BZ53" s="1">
        <v>278.5</v>
      </c>
      <c r="CA53" s="1">
        <v>379.8</v>
      </c>
      <c r="CB53" s="1">
        <v>430.4</v>
      </c>
      <c r="CC53" s="1">
        <v>392.1</v>
      </c>
      <c r="CD53" s="1">
        <v>256.10000000000002</v>
      </c>
      <c r="CE53" s="1">
        <v>204.2</v>
      </c>
      <c r="CF53" s="1">
        <v>272.5</v>
      </c>
      <c r="CG53" s="1">
        <v>281.10000000000002</v>
      </c>
      <c r="CH53" s="1">
        <v>334.9</v>
      </c>
      <c r="CI53" s="1">
        <v>362.8</v>
      </c>
      <c r="CJ53" s="1">
        <v>407.3</v>
      </c>
      <c r="CK53" s="1">
        <v>396.6</v>
      </c>
      <c r="CL53" s="1">
        <v>377.6</v>
      </c>
      <c r="CM53" s="1">
        <v>319.39999999999998</v>
      </c>
      <c r="CN53" s="1">
        <v>219.8</v>
      </c>
    </row>
    <row r="54" spans="1:92" x14ac:dyDescent="0.3">
      <c r="A54" s="1" t="s">
        <v>196</v>
      </c>
      <c r="B54" s="1" t="s">
        <v>50</v>
      </c>
      <c r="C54" s="1">
        <v>9.5</v>
      </c>
      <c r="D54" s="1">
        <v>3.7</v>
      </c>
      <c r="E54" s="1">
        <v>0.1</v>
      </c>
      <c r="F54" s="1">
        <v>-1.7</v>
      </c>
      <c r="G54" s="1">
        <v>1.3</v>
      </c>
      <c r="H54" s="1">
        <v>2.5</v>
      </c>
      <c r="I54" s="1">
        <v>3.4</v>
      </c>
      <c r="J54" s="1">
        <v>5.7</v>
      </c>
      <c r="K54" s="1">
        <v>6.1</v>
      </c>
      <c r="L54" s="1">
        <v>3.6</v>
      </c>
      <c r="M54" s="1">
        <v>6.3</v>
      </c>
      <c r="N54" s="1">
        <v>7.8</v>
      </c>
      <c r="O54" s="1">
        <v>11.2</v>
      </c>
      <c r="P54" s="1">
        <v>11.1</v>
      </c>
      <c r="Q54" s="1">
        <v>11.8</v>
      </c>
      <c r="R54" s="1">
        <v>11.8</v>
      </c>
      <c r="S54" s="1">
        <v>9.6999999999999993</v>
      </c>
      <c r="T54" s="1">
        <v>16.5</v>
      </c>
      <c r="U54" s="1">
        <v>21.4</v>
      </c>
      <c r="V54" s="1">
        <v>24.2</v>
      </c>
      <c r="W54" s="1">
        <v>20</v>
      </c>
      <c r="X54" s="1">
        <v>26.1</v>
      </c>
      <c r="Y54" s="1">
        <v>23.1</v>
      </c>
      <c r="Z54" s="1">
        <v>22.2</v>
      </c>
      <c r="AA54" s="1">
        <v>23.2</v>
      </c>
      <c r="AB54" s="1">
        <v>23.4</v>
      </c>
      <c r="AC54" s="1">
        <v>29.7</v>
      </c>
      <c r="AD54" s="1">
        <v>31</v>
      </c>
      <c r="AE54" s="1">
        <v>30.3</v>
      </c>
      <c r="AF54" s="1">
        <v>26.6</v>
      </c>
      <c r="AG54" s="1">
        <v>33.1</v>
      </c>
      <c r="AH54" s="1">
        <v>32</v>
      </c>
      <c r="AI54" s="1">
        <v>31.7</v>
      </c>
      <c r="AJ54" s="1">
        <v>35.9</v>
      </c>
      <c r="AK54" s="1">
        <v>38.9</v>
      </c>
      <c r="AL54" s="1">
        <v>44.9</v>
      </c>
      <c r="AM54" s="1">
        <v>53.3</v>
      </c>
      <c r="AN54" s="1">
        <v>58.2</v>
      </c>
      <c r="AO54" s="1">
        <v>56.6</v>
      </c>
      <c r="AP54" s="1">
        <v>60.7</v>
      </c>
      <c r="AQ54" s="1">
        <v>59.7</v>
      </c>
      <c r="AR54" s="1">
        <v>55</v>
      </c>
      <c r="AS54" s="1">
        <v>64.5</v>
      </c>
      <c r="AT54" s="1">
        <v>76.8</v>
      </c>
      <c r="AU54" s="1">
        <v>100.5</v>
      </c>
      <c r="AV54" s="1">
        <v>114.3</v>
      </c>
      <c r="AW54" s="1">
        <v>108.5</v>
      </c>
      <c r="AX54" s="1">
        <v>136.80000000000001</v>
      </c>
      <c r="AY54" s="1">
        <v>160</v>
      </c>
      <c r="AZ54" s="1">
        <v>192.6</v>
      </c>
      <c r="BA54" s="1">
        <v>220.4</v>
      </c>
      <c r="BB54" s="1">
        <v>207.3</v>
      </c>
      <c r="BC54" s="1">
        <v>206.3</v>
      </c>
      <c r="BD54" s="1">
        <v>181</v>
      </c>
      <c r="BE54" s="1">
        <v>197.5</v>
      </c>
      <c r="BF54" s="1">
        <v>216.8</v>
      </c>
      <c r="BG54" s="1">
        <v>208</v>
      </c>
      <c r="BH54" s="1">
        <v>174.3</v>
      </c>
      <c r="BI54" s="1">
        <v>218.1</v>
      </c>
      <c r="BJ54" s="1">
        <v>264.10000000000002</v>
      </c>
      <c r="BK54" s="1">
        <v>265</v>
      </c>
      <c r="BL54" s="1">
        <v>282.2</v>
      </c>
      <c r="BM54" s="1">
        <v>311.5</v>
      </c>
      <c r="BN54" s="1">
        <v>330.6</v>
      </c>
      <c r="BO54" s="1">
        <v>350.9</v>
      </c>
      <c r="BP54" s="1">
        <v>429</v>
      </c>
      <c r="BQ54" s="1">
        <v>490.8</v>
      </c>
      <c r="BR54" s="1">
        <v>527.4</v>
      </c>
      <c r="BS54" s="1">
        <v>572.1</v>
      </c>
      <c r="BT54" s="1">
        <v>506.3</v>
      </c>
      <c r="BU54" s="1">
        <v>538.5</v>
      </c>
      <c r="BV54" s="1">
        <v>513.20000000000005</v>
      </c>
      <c r="BW54" s="1">
        <v>518.9</v>
      </c>
      <c r="BX54" s="1">
        <v>627.9</v>
      </c>
      <c r="BY54" s="1">
        <v>756.4</v>
      </c>
      <c r="BZ54" s="1">
        <v>979.2</v>
      </c>
      <c r="CA54" s="1">
        <v>1285.4000000000001</v>
      </c>
      <c r="CB54" s="1">
        <v>1413.7</v>
      </c>
      <c r="CC54" s="1">
        <v>1359.9</v>
      </c>
      <c r="CD54" s="1">
        <v>1123.2</v>
      </c>
      <c r="CE54" s="1">
        <v>1263.3</v>
      </c>
      <c r="CF54" s="1">
        <v>1561.5</v>
      </c>
      <c r="CG54" s="1">
        <v>1537.2</v>
      </c>
      <c r="CH54" s="1">
        <v>1821.2</v>
      </c>
      <c r="CI54" s="1">
        <v>1788.7</v>
      </c>
      <c r="CJ54" s="1">
        <v>1857.2</v>
      </c>
      <c r="CK54" s="1">
        <v>1740.3</v>
      </c>
      <c r="CL54" s="1">
        <v>1739.8</v>
      </c>
      <c r="CM54" s="1">
        <v>1813.6</v>
      </c>
      <c r="CN54" s="1">
        <v>1843.7</v>
      </c>
    </row>
    <row r="55" spans="1:92" x14ac:dyDescent="0.3">
      <c r="A55" s="1" t="s">
        <v>197</v>
      </c>
      <c r="B55" s="1" t="s">
        <v>51</v>
      </c>
      <c r="C55" s="1">
        <v>5.8</v>
      </c>
      <c r="D55" s="1">
        <v>5.5</v>
      </c>
      <c r="E55" s="1">
        <v>4.0999999999999996</v>
      </c>
      <c r="F55" s="1">
        <v>2.5</v>
      </c>
      <c r="G55" s="1">
        <v>2</v>
      </c>
      <c r="H55" s="1">
        <v>2.6</v>
      </c>
      <c r="I55" s="1">
        <v>2.8</v>
      </c>
      <c r="J55" s="1">
        <v>4.5</v>
      </c>
      <c r="K55" s="1">
        <v>4.7</v>
      </c>
      <c r="L55" s="1">
        <v>3.2</v>
      </c>
      <c r="M55" s="1">
        <v>3.8</v>
      </c>
      <c r="N55" s="1">
        <v>4</v>
      </c>
      <c r="O55" s="1">
        <v>4.4000000000000004</v>
      </c>
      <c r="P55" s="1">
        <v>4.3</v>
      </c>
      <c r="Q55" s="1">
        <v>4.4000000000000004</v>
      </c>
      <c r="R55" s="1">
        <v>4.5999999999999996</v>
      </c>
      <c r="S55" s="1">
        <v>4.5999999999999996</v>
      </c>
      <c r="T55" s="1">
        <v>5.6</v>
      </c>
      <c r="U55" s="1">
        <v>6.4</v>
      </c>
      <c r="V55" s="1">
        <v>7.2</v>
      </c>
      <c r="W55" s="1">
        <v>7.4</v>
      </c>
      <c r="X55" s="1">
        <v>9</v>
      </c>
      <c r="Y55" s="1">
        <v>8.8000000000000007</v>
      </c>
      <c r="Z55" s="1">
        <v>8.9</v>
      </c>
      <c r="AA55" s="1">
        <v>9.1999999999999993</v>
      </c>
      <c r="AB55" s="1">
        <v>9.6</v>
      </c>
      <c r="AC55" s="1">
        <v>10.7</v>
      </c>
      <c r="AD55" s="1">
        <v>11.7</v>
      </c>
      <c r="AE55" s="1">
        <v>12.3</v>
      </c>
      <c r="AF55" s="1">
        <v>12.1</v>
      </c>
      <c r="AG55" s="1">
        <v>13.5</v>
      </c>
      <c r="AH55" s="1">
        <v>14.3</v>
      </c>
      <c r="AI55" s="1">
        <v>14.6</v>
      </c>
      <c r="AJ55" s="1">
        <v>15.8</v>
      </c>
      <c r="AK55" s="1">
        <v>17.100000000000001</v>
      </c>
      <c r="AL55" s="1">
        <v>19.8</v>
      </c>
      <c r="AM55" s="1">
        <v>21.5</v>
      </c>
      <c r="AN55" s="1">
        <v>22.3</v>
      </c>
      <c r="AO55" s="1">
        <v>23.4</v>
      </c>
      <c r="AP55" s="1">
        <v>26</v>
      </c>
      <c r="AQ55" s="1">
        <v>27.3</v>
      </c>
      <c r="AR55" s="1">
        <v>27.8</v>
      </c>
      <c r="AS55" s="1">
        <v>28.4</v>
      </c>
      <c r="AT55" s="1">
        <v>30.1</v>
      </c>
      <c r="AU55" s="1">
        <v>34.200000000000003</v>
      </c>
      <c r="AV55" s="1">
        <v>38.799999999999997</v>
      </c>
      <c r="AW55" s="1">
        <v>38.299999999999997</v>
      </c>
      <c r="AX55" s="1">
        <v>44.9</v>
      </c>
      <c r="AY55" s="1">
        <v>50.7</v>
      </c>
      <c r="AZ55" s="1">
        <v>57.8</v>
      </c>
      <c r="BA55" s="1">
        <v>66.8</v>
      </c>
      <c r="BB55" s="1">
        <v>75.8</v>
      </c>
      <c r="BC55" s="1">
        <v>87.8</v>
      </c>
      <c r="BD55" s="1">
        <v>92.9</v>
      </c>
      <c r="BE55" s="1">
        <v>97.7</v>
      </c>
      <c r="BF55" s="1">
        <v>106.9</v>
      </c>
      <c r="BG55" s="1">
        <v>115.3</v>
      </c>
      <c r="BH55" s="1">
        <v>124</v>
      </c>
      <c r="BI55" s="1">
        <v>130.1</v>
      </c>
      <c r="BJ55" s="1">
        <v>147.30000000000001</v>
      </c>
      <c r="BK55" s="1">
        <v>179.6</v>
      </c>
      <c r="BL55" s="1">
        <v>192.7</v>
      </c>
      <c r="BM55" s="1">
        <v>201.3</v>
      </c>
      <c r="BN55" s="1">
        <v>206.3</v>
      </c>
      <c r="BO55" s="1">
        <v>221.3</v>
      </c>
      <c r="BP55" s="1">
        <v>256.39999999999998</v>
      </c>
      <c r="BQ55" s="1">
        <v>282.3</v>
      </c>
      <c r="BR55" s="1">
        <v>323.60000000000002</v>
      </c>
      <c r="BS55" s="1">
        <v>360.1</v>
      </c>
      <c r="BT55" s="1">
        <v>383.6</v>
      </c>
      <c r="BU55" s="1">
        <v>373.5</v>
      </c>
      <c r="BV55" s="1">
        <v>410.2</v>
      </c>
      <c r="BW55" s="1">
        <v>397.9</v>
      </c>
      <c r="BX55" s="1">
        <v>424.9</v>
      </c>
      <c r="BY55" s="1">
        <v>456</v>
      </c>
      <c r="BZ55" s="1">
        <v>582.20000000000005</v>
      </c>
      <c r="CA55" s="1">
        <v>602</v>
      </c>
      <c r="CB55" s="1">
        <v>755.1</v>
      </c>
      <c r="CC55" s="1">
        <v>853.5</v>
      </c>
      <c r="CD55" s="1">
        <v>840.3</v>
      </c>
      <c r="CE55" s="1">
        <v>622.1</v>
      </c>
      <c r="CF55" s="1">
        <v>643.20000000000005</v>
      </c>
      <c r="CG55" s="1">
        <v>779.1</v>
      </c>
      <c r="CH55" s="1">
        <v>948.7</v>
      </c>
      <c r="CI55" s="1">
        <v>1009</v>
      </c>
      <c r="CJ55" s="1">
        <v>1096.0999999999999</v>
      </c>
      <c r="CK55" s="1">
        <v>1164.9000000000001</v>
      </c>
      <c r="CL55" s="1">
        <v>1175.9000000000001</v>
      </c>
      <c r="CM55" s="1">
        <v>1239.5999999999999</v>
      </c>
      <c r="CN55" s="1">
        <v>1312.6</v>
      </c>
    </row>
    <row r="56" spans="1:92" x14ac:dyDescent="0.3">
      <c r="A56" s="1" t="s">
        <v>198</v>
      </c>
      <c r="B56" s="1" t="s">
        <v>52</v>
      </c>
      <c r="C56" s="1">
        <v>3.7</v>
      </c>
      <c r="D56" s="1">
        <v>-1.8</v>
      </c>
      <c r="E56" s="1">
        <v>-4</v>
      </c>
      <c r="F56" s="1">
        <v>-4.3</v>
      </c>
      <c r="G56" s="1">
        <v>-0.7</v>
      </c>
      <c r="H56" s="1">
        <v>-0.1</v>
      </c>
      <c r="I56" s="1">
        <v>0.6</v>
      </c>
      <c r="J56" s="1">
        <v>1.2</v>
      </c>
      <c r="K56" s="1">
        <v>1.5</v>
      </c>
      <c r="L56" s="1">
        <v>0.4</v>
      </c>
      <c r="M56" s="1">
        <v>2.6</v>
      </c>
      <c r="N56" s="1">
        <v>3.8</v>
      </c>
      <c r="O56" s="1">
        <v>6.7</v>
      </c>
      <c r="P56" s="1">
        <v>6.8</v>
      </c>
      <c r="Q56" s="1">
        <v>7.3</v>
      </c>
      <c r="R56" s="1">
        <v>7.2</v>
      </c>
      <c r="S56" s="1">
        <v>5.0999999999999996</v>
      </c>
      <c r="T56" s="1">
        <v>10.9</v>
      </c>
      <c r="U56" s="1">
        <v>15</v>
      </c>
      <c r="V56" s="1">
        <v>17</v>
      </c>
      <c r="W56" s="1">
        <v>12.6</v>
      </c>
      <c r="X56" s="1">
        <v>17</v>
      </c>
      <c r="Y56" s="1">
        <v>14.3</v>
      </c>
      <c r="Z56" s="1">
        <v>13.3</v>
      </c>
      <c r="AA56" s="1">
        <v>14</v>
      </c>
      <c r="AB56" s="1">
        <v>13.9</v>
      </c>
      <c r="AC56" s="1">
        <v>18.899999999999999</v>
      </c>
      <c r="AD56" s="1">
        <v>19.399999999999999</v>
      </c>
      <c r="AE56" s="1">
        <v>18</v>
      </c>
      <c r="AF56" s="1">
        <v>14.5</v>
      </c>
      <c r="AG56" s="1">
        <v>19.7</v>
      </c>
      <c r="AH56" s="1">
        <v>17.7</v>
      </c>
      <c r="AI56" s="1">
        <v>17.100000000000001</v>
      </c>
      <c r="AJ56" s="1">
        <v>20.100000000000001</v>
      </c>
      <c r="AK56" s="1">
        <v>21.8</v>
      </c>
      <c r="AL56" s="1">
        <v>25.1</v>
      </c>
      <c r="AM56" s="1">
        <v>31.8</v>
      </c>
      <c r="AN56" s="1">
        <v>35.799999999999997</v>
      </c>
      <c r="AO56" s="1">
        <v>33.200000000000003</v>
      </c>
      <c r="AP56" s="1">
        <v>34.700000000000003</v>
      </c>
      <c r="AQ56" s="1">
        <v>32.4</v>
      </c>
      <c r="AR56" s="1">
        <v>27.2</v>
      </c>
      <c r="AS56" s="1">
        <v>36.1</v>
      </c>
      <c r="AT56" s="1">
        <v>46.7</v>
      </c>
      <c r="AU56" s="1">
        <v>66.3</v>
      </c>
      <c r="AV56" s="1">
        <v>75.5</v>
      </c>
      <c r="AW56" s="1">
        <v>70.2</v>
      </c>
      <c r="AX56" s="1">
        <v>91.9</v>
      </c>
      <c r="AY56" s="1">
        <v>109.3</v>
      </c>
      <c r="AZ56" s="1">
        <v>134.80000000000001</v>
      </c>
      <c r="BA56" s="1">
        <v>153.6</v>
      </c>
      <c r="BB56" s="1">
        <v>131.5</v>
      </c>
      <c r="BC56" s="1">
        <v>118.5</v>
      </c>
      <c r="BD56" s="1">
        <v>88.1</v>
      </c>
      <c r="BE56" s="1">
        <v>99.8</v>
      </c>
      <c r="BF56" s="1">
        <v>109.9</v>
      </c>
      <c r="BG56" s="1">
        <v>92.7</v>
      </c>
      <c r="BH56" s="1">
        <v>50.3</v>
      </c>
      <c r="BI56" s="1">
        <v>88</v>
      </c>
      <c r="BJ56" s="1">
        <v>116.8</v>
      </c>
      <c r="BK56" s="1">
        <v>85.4</v>
      </c>
      <c r="BL56" s="1">
        <v>89.6</v>
      </c>
      <c r="BM56" s="1">
        <v>110.2</v>
      </c>
      <c r="BN56" s="1">
        <v>124.4</v>
      </c>
      <c r="BO56" s="1">
        <v>129.6</v>
      </c>
      <c r="BP56" s="1">
        <v>172.6</v>
      </c>
      <c r="BQ56" s="1">
        <v>208.5</v>
      </c>
      <c r="BR56" s="1">
        <v>203.7</v>
      </c>
      <c r="BS56" s="1">
        <v>212</v>
      </c>
      <c r="BT56" s="1">
        <v>122.6</v>
      </c>
      <c r="BU56" s="1">
        <v>165</v>
      </c>
      <c r="BV56" s="1">
        <v>103</v>
      </c>
      <c r="BW56" s="1">
        <v>121.1</v>
      </c>
      <c r="BX56" s="1">
        <v>203.1</v>
      </c>
      <c r="BY56" s="1">
        <v>300.39999999999998</v>
      </c>
      <c r="BZ56" s="1">
        <v>397</v>
      </c>
      <c r="CA56" s="1">
        <v>683.4</v>
      </c>
      <c r="CB56" s="1">
        <v>658.7</v>
      </c>
      <c r="CC56" s="1">
        <v>506.4</v>
      </c>
      <c r="CD56" s="1">
        <v>282.89999999999998</v>
      </c>
      <c r="CE56" s="1">
        <v>641.29999999999995</v>
      </c>
      <c r="CF56" s="1">
        <v>918.3</v>
      </c>
      <c r="CG56" s="1">
        <v>758.1</v>
      </c>
      <c r="CH56" s="1">
        <v>872.6</v>
      </c>
      <c r="CI56" s="1">
        <v>779.7</v>
      </c>
      <c r="CJ56" s="1">
        <v>761.1</v>
      </c>
      <c r="CK56" s="1">
        <v>575.5</v>
      </c>
      <c r="CL56" s="1">
        <v>563.9</v>
      </c>
      <c r="CM56" s="1">
        <v>573.9</v>
      </c>
      <c r="CN56" s="1">
        <v>531.1</v>
      </c>
    </row>
    <row r="57" spans="1:92" x14ac:dyDescent="0.3">
      <c r="A57" s="1" t="s">
        <v>199</v>
      </c>
      <c r="B57" s="1" t="s">
        <v>42</v>
      </c>
      <c r="C57" s="1">
        <v>0.5</v>
      </c>
      <c r="D57" s="1">
        <v>3.3</v>
      </c>
      <c r="E57" s="1">
        <v>2.4</v>
      </c>
      <c r="F57" s="1">
        <v>1</v>
      </c>
      <c r="G57" s="1">
        <v>-2.1</v>
      </c>
      <c r="H57" s="1">
        <v>-0.6</v>
      </c>
      <c r="I57" s="1">
        <v>-0.2</v>
      </c>
      <c r="J57" s="1">
        <v>-0.7</v>
      </c>
      <c r="K57" s="1">
        <v>0</v>
      </c>
      <c r="L57" s="1">
        <v>1</v>
      </c>
      <c r="M57" s="1">
        <v>-0.7</v>
      </c>
      <c r="N57" s="1">
        <v>-0.2</v>
      </c>
      <c r="O57" s="1">
        <v>-2.5</v>
      </c>
      <c r="P57" s="1">
        <v>-1.2</v>
      </c>
      <c r="Q57" s="1">
        <v>-0.8</v>
      </c>
      <c r="R57" s="1">
        <v>-0.3</v>
      </c>
      <c r="S57" s="1">
        <v>-0.6</v>
      </c>
      <c r="T57" s="1">
        <v>-5.3</v>
      </c>
      <c r="U57" s="1">
        <v>-5.9</v>
      </c>
      <c r="V57" s="1">
        <v>-2.2000000000000002</v>
      </c>
      <c r="W57" s="1">
        <v>1.9</v>
      </c>
      <c r="X57" s="1">
        <v>-5</v>
      </c>
      <c r="Y57" s="1">
        <v>-1.2</v>
      </c>
      <c r="Z57" s="1">
        <v>1</v>
      </c>
      <c r="AA57" s="1">
        <v>-1</v>
      </c>
      <c r="AB57" s="1">
        <v>-0.3</v>
      </c>
      <c r="AC57" s="1">
        <v>-1.7</v>
      </c>
      <c r="AD57" s="1">
        <v>-2.7</v>
      </c>
      <c r="AE57" s="1">
        <v>-1.5</v>
      </c>
      <c r="AF57" s="1">
        <v>-0.3</v>
      </c>
      <c r="AG57" s="1">
        <v>-0.3</v>
      </c>
      <c r="AH57" s="1">
        <v>-0.2</v>
      </c>
      <c r="AI57" s="1">
        <v>0.3</v>
      </c>
      <c r="AJ57" s="1">
        <v>0</v>
      </c>
      <c r="AK57" s="1">
        <v>0.1</v>
      </c>
      <c r="AL57" s="1">
        <v>-0.5</v>
      </c>
      <c r="AM57" s="1">
        <v>-1.2</v>
      </c>
      <c r="AN57" s="1">
        <v>-2.1</v>
      </c>
      <c r="AO57" s="1">
        <v>-1.6</v>
      </c>
      <c r="AP57" s="1">
        <v>-3.7</v>
      </c>
      <c r="AQ57" s="1">
        <v>-5.9</v>
      </c>
      <c r="AR57" s="1">
        <v>-6.6</v>
      </c>
      <c r="AS57" s="1">
        <v>-4.5999999999999996</v>
      </c>
      <c r="AT57" s="1">
        <v>-6.6</v>
      </c>
      <c r="AU57" s="1">
        <v>-19.600000000000001</v>
      </c>
      <c r="AV57" s="1">
        <v>-38.200000000000003</v>
      </c>
      <c r="AW57" s="1">
        <v>-10.5</v>
      </c>
      <c r="AX57" s="1">
        <v>-14.1</v>
      </c>
      <c r="AY57" s="1">
        <v>-15.7</v>
      </c>
      <c r="AZ57" s="1">
        <v>-23.7</v>
      </c>
      <c r="BA57" s="1">
        <v>-40.1</v>
      </c>
      <c r="BB57" s="1">
        <v>-42.1</v>
      </c>
      <c r="BC57" s="1">
        <v>-24.6</v>
      </c>
      <c r="BD57" s="1">
        <v>-7.5</v>
      </c>
      <c r="BE57" s="1">
        <v>-7.4</v>
      </c>
      <c r="BF57" s="1">
        <v>-4</v>
      </c>
      <c r="BG57" s="1">
        <v>0</v>
      </c>
      <c r="BH57" s="1">
        <v>7.1</v>
      </c>
      <c r="BI57" s="1">
        <v>-16.2</v>
      </c>
      <c r="BJ57" s="1">
        <v>-22.2</v>
      </c>
      <c r="BK57" s="1">
        <v>-16.3</v>
      </c>
      <c r="BL57" s="1">
        <v>-12.9</v>
      </c>
      <c r="BM57" s="1">
        <v>4.9000000000000004</v>
      </c>
      <c r="BN57" s="1">
        <v>-2.8</v>
      </c>
      <c r="BO57" s="1">
        <v>-4</v>
      </c>
      <c r="BP57" s="1">
        <v>-12.4</v>
      </c>
      <c r="BQ57" s="1">
        <v>-18.3</v>
      </c>
      <c r="BR57" s="1">
        <v>3.1</v>
      </c>
      <c r="BS57" s="1">
        <v>14.1</v>
      </c>
      <c r="BT57" s="1">
        <v>15.7</v>
      </c>
      <c r="BU57" s="1">
        <v>-4</v>
      </c>
      <c r="BV57" s="1">
        <v>-16.8</v>
      </c>
      <c r="BW57" s="1">
        <v>8</v>
      </c>
      <c r="BX57" s="1">
        <v>8.9</v>
      </c>
      <c r="BY57" s="1">
        <v>-14.5</v>
      </c>
      <c r="BZ57" s="1">
        <v>-40.200000000000003</v>
      </c>
      <c r="CA57" s="1">
        <v>-36</v>
      </c>
      <c r="CB57" s="1">
        <v>-31.9</v>
      </c>
      <c r="CC57" s="1">
        <v>-43.6</v>
      </c>
      <c r="CD57" s="1">
        <v>-34.799999999999997</v>
      </c>
      <c r="CE57" s="1">
        <v>2.6</v>
      </c>
      <c r="CF57" s="1">
        <v>-47.6</v>
      </c>
      <c r="CG57" s="1">
        <v>-68</v>
      </c>
      <c r="CH57" s="1">
        <v>-11.4</v>
      </c>
      <c r="CI57" s="1">
        <v>14.4</v>
      </c>
      <c r="CJ57" s="1">
        <v>2.1</v>
      </c>
      <c r="CK57" s="1">
        <v>53.1</v>
      </c>
      <c r="CL57" s="1">
        <v>-0.9</v>
      </c>
      <c r="CM57" s="1">
        <v>-48.9</v>
      </c>
      <c r="CN57" s="1">
        <v>-51.5</v>
      </c>
    </row>
    <row r="58" spans="1:92" x14ac:dyDescent="0.3">
      <c r="A58" s="1" t="s">
        <v>200</v>
      </c>
      <c r="B58" s="1" t="s">
        <v>45</v>
      </c>
      <c r="C58" s="1">
        <v>-0.6</v>
      </c>
      <c r="D58" s="1">
        <v>-0.3</v>
      </c>
      <c r="E58" s="1">
        <v>0</v>
      </c>
      <c r="F58" s="1">
        <v>0.1</v>
      </c>
      <c r="G58" s="1">
        <v>0.1</v>
      </c>
      <c r="H58" s="1">
        <v>-0.1</v>
      </c>
      <c r="I58" s="1">
        <v>-0.1</v>
      </c>
      <c r="J58" s="1">
        <v>-0.1</v>
      </c>
      <c r="K58" s="1">
        <v>-0.5</v>
      </c>
      <c r="L58" s="1">
        <v>-0.6</v>
      </c>
      <c r="M58" s="1">
        <v>-0.5</v>
      </c>
      <c r="N58" s="1">
        <v>-0.6</v>
      </c>
      <c r="O58" s="1">
        <v>-0.6</v>
      </c>
      <c r="P58" s="1">
        <v>-0.5</v>
      </c>
      <c r="Q58" s="1">
        <v>-0.2</v>
      </c>
      <c r="R58" s="1">
        <v>0.5</v>
      </c>
      <c r="S58" s="1">
        <v>0.6</v>
      </c>
      <c r="T58" s="1">
        <v>-2.1</v>
      </c>
      <c r="U58" s="1">
        <v>-2.6</v>
      </c>
      <c r="V58" s="1">
        <v>-3</v>
      </c>
      <c r="W58" s="1">
        <v>-2.8</v>
      </c>
      <c r="X58" s="1">
        <v>-2.8</v>
      </c>
      <c r="Y58" s="1">
        <v>-3</v>
      </c>
      <c r="Z58" s="1">
        <v>-2.6</v>
      </c>
      <c r="AA58" s="1">
        <v>-1.9</v>
      </c>
      <c r="AB58" s="1">
        <v>-1</v>
      </c>
      <c r="AC58" s="1">
        <v>0.5</v>
      </c>
      <c r="AD58" s="1">
        <v>-0.3</v>
      </c>
      <c r="AE58" s="1">
        <v>-0.5</v>
      </c>
      <c r="AF58" s="1">
        <v>-0.9</v>
      </c>
      <c r="AG58" s="1">
        <v>-0.2</v>
      </c>
      <c r="AH58" s="1">
        <v>1</v>
      </c>
      <c r="AI58" s="1">
        <v>1.8</v>
      </c>
      <c r="AJ58" s="1">
        <v>4.8</v>
      </c>
      <c r="AK58" s="1">
        <v>6</v>
      </c>
      <c r="AL58" s="1">
        <v>6.8</v>
      </c>
      <c r="AM58" s="1">
        <v>7.4</v>
      </c>
      <c r="AN58" s="1">
        <v>7.8</v>
      </c>
      <c r="AO58" s="1">
        <v>7.8</v>
      </c>
      <c r="AP58" s="1">
        <v>7.5</v>
      </c>
      <c r="AQ58" s="1">
        <v>7.6</v>
      </c>
      <c r="AR58" s="1">
        <v>6.5</v>
      </c>
      <c r="AS58" s="1">
        <v>6</v>
      </c>
      <c r="AT58" s="1">
        <v>7.9</v>
      </c>
      <c r="AU58" s="1">
        <v>6.8</v>
      </c>
      <c r="AV58" s="1">
        <v>2.4</v>
      </c>
      <c r="AW58" s="1">
        <v>-5.4</v>
      </c>
      <c r="AX58" s="1">
        <v>-7.8</v>
      </c>
      <c r="AY58" s="1">
        <v>-7</v>
      </c>
      <c r="AZ58" s="1">
        <v>-8.1</v>
      </c>
      <c r="BA58" s="1">
        <v>-12</v>
      </c>
      <c r="BB58" s="1">
        <v>-17.100000000000001</v>
      </c>
      <c r="BC58" s="1">
        <v>-4.5</v>
      </c>
      <c r="BD58" s="1">
        <v>5</v>
      </c>
      <c r="BE58" s="1">
        <v>23.3</v>
      </c>
      <c r="BF58" s="1">
        <v>43.6</v>
      </c>
      <c r="BG58" s="1">
        <v>64.8</v>
      </c>
      <c r="BH58" s="1">
        <v>51.1</v>
      </c>
      <c r="BI58" s="1">
        <v>51.4</v>
      </c>
      <c r="BJ58" s="1">
        <v>48.3</v>
      </c>
      <c r="BK58" s="1">
        <v>41.2</v>
      </c>
      <c r="BL58" s="1">
        <v>26.6</v>
      </c>
      <c r="BM58" s="1">
        <v>18.3</v>
      </c>
      <c r="BN58" s="1">
        <v>17.399999999999999</v>
      </c>
      <c r="BO58" s="1">
        <v>22.6</v>
      </c>
      <c r="BP58" s="1">
        <v>35.5</v>
      </c>
      <c r="BQ58" s="1">
        <v>39.200000000000003</v>
      </c>
      <c r="BR58" s="1">
        <v>47.7</v>
      </c>
      <c r="BS58" s="1">
        <v>58.7</v>
      </c>
      <c r="BT58" s="1">
        <v>64.599999999999994</v>
      </c>
      <c r="BU58" s="1">
        <v>73</v>
      </c>
      <c r="BV58" s="1">
        <v>56.8</v>
      </c>
      <c r="BW58" s="1">
        <v>61.6</v>
      </c>
      <c r="BX58" s="1">
        <v>114.3</v>
      </c>
      <c r="BY58" s="1">
        <v>100.6</v>
      </c>
      <c r="BZ58" s="1">
        <v>71.8</v>
      </c>
      <c r="CA58" s="1">
        <v>-140.5</v>
      </c>
      <c r="CB58" s="1">
        <v>-166</v>
      </c>
      <c r="CC58" s="1">
        <v>-175.1</v>
      </c>
      <c r="CD58" s="1">
        <v>-58.6</v>
      </c>
      <c r="CE58" s="1">
        <v>-83.3</v>
      </c>
      <c r="CF58" s="1">
        <v>-57.7</v>
      </c>
      <c r="CG58" s="1">
        <v>59.6</v>
      </c>
      <c r="CH58" s="1">
        <v>-147.19999999999999</v>
      </c>
      <c r="CI58" s="1">
        <v>-155.19999999999999</v>
      </c>
      <c r="CJ58" s="1">
        <v>-146.4</v>
      </c>
      <c r="CK58" s="1">
        <v>-128.5</v>
      </c>
      <c r="CL58" s="1">
        <v>-105</v>
      </c>
      <c r="CM58" s="1">
        <v>-78.099999999999994</v>
      </c>
      <c r="CN58" s="1">
        <v>62.7</v>
      </c>
    </row>
    <row r="59" spans="1:92" x14ac:dyDescent="0.3">
      <c r="A59" s="36" t="s">
        <v>53</v>
      </c>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row>
    <row r="60" spans="1:92" x14ac:dyDescent="0.3">
      <c r="A60" s="35" t="s">
        <v>54</v>
      </c>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row>
    <row r="61" spans="1:92" x14ac:dyDescent="0.3">
      <c r="A61" s="35" t="s">
        <v>55</v>
      </c>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row>
    <row r="62" spans="1:92" x14ac:dyDescent="0.3">
      <c r="A62" s="35" t="s">
        <v>56</v>
      </c>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row>
    <row r="63" spans="1:92" x14ac:dyDescent="0.3">
      <c r="A63" s="35" t="s">
        <v>57</v>
      </c>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row>
  </sheetData>
  <mergeCells count="101">
    <mergeCell ref="G6"/>
    <mergeCell ref="H6"/>
    <mergeCell ref="I6"/>
    <mergeCell ref="J6"/>
    <mergeCell ref="K6"/>
    <mergeCell ref="L6"/>
    <mergeCell ref="A1:CN1"/>
    <mergeCell ref="A2:CN2"/>
    <mergeCell ref="A3:CN3"/>
    <mergeCell ref="A4:CN4"/>
    <mergeCell ref="A6"/>
    <mergeCell ref="B6"/>
    <mergeCell ref="C6"/>
    <mergeCell ref="D6"/>
    <mergeCell ref="E6"/>
    <mergeCell ref="F6"/>
    <mergeCell ref="S6"/>
    <mergeCell ref="T6"/>
    <mergeCell ref="U6"/>
    <mergeCell ref="V6"/>
    <mergeCell ref="W6"/>
    <mergeCell ref="X6"/>
    <mergeCell ref="M6"/>
    <mergeCell ref="N6"/>
    <mergeCell ref="O6"/>
    <mergeCell ref="P6"/>
    <mergeCell ref="Q6"/>
    <mergeCell ref="R6"/>
    <mergeCell ref="AE6"/>
    <mergeCell ref="AF6"/>
    <mergeCell ref="AG6"/>
    <mergeCell ref="AH6"/>
    <mergeCell ref="AI6"/>
    <mergeCell ref="AJ6"/>
    <mergeCell ref="Y6"/>
    <mergeCell ref="Z6"/>
    <mergeCell ref="AA6"/>
    <mergeCell ref="AB6"/>
    <mergeCell ref="AC6"/>
    <mergeCell ref="AD6"/>
    <mergeCell ref="AQ6"/>
    <mergeCell ref="AR6"/>
    <mergeCell ref="AS6"/>
    <mergeCell ref="AT6"/>
    <mergeCell ref="AU6"/>
    <mergeCell ref="AV6"/>
    <mergeCell ref="AK6"/>
    <mergeCell ref="AL6"/>
    <mergeCell ref="AM6"/>
    <mergeCell ref="AN6"/>
    <mergeCell ref="AO6"/>
    <mergeCell ref="AP6"/>
    <mergeCell ref="BC6"/>
    <mergeCell ref="BD6"/>
    <mergeCell ref="BE6"/>
    <mergeCell ref="BF6"/>
    <mergeCell ref="BG6"/>
    <mergeCell ref="BH6"/>
    <mergeCell ref="AW6"/>
    <mergeCell ref="AX6"/>
    <mergeCell ref="AY6"/>
    <mergeCell ref="AZ6"/>
    <mergeCell ref="BA6"/>
    <mergeCell ref="BB6"/>
    <mergeCell ref="BZ6"/>
    <mergeCell ref="BO6"/>
    <mergeCell ref="BP6"/>
    <mergeCell ref="BQ6"/>
    <mergeCell ref="BR6"/>
    <mergeCell ref="BS6"/>
    <mergeCell ref="BT6"/>
    <mergeCell ref="BI6"/>
    <mergeCell ref="BJ6"/>
    <mergeCell ref="BK6"/>
    <mergeCell ref="BL6"/>
    <mergeCell ref="BM6"/>
    <mergeCell ref="BN6"/>
    <mergeCell ref="A63:CN63"/>
    <mergeCell ref="CM6"/>
    <mergeCell ref="CN6"/>
    <mergeCell ref="A59:CN59"/>
    <mergeCell ref="A60:CN60"/>
    <mergeCell ref="A61:CN61"/>
    <mergeCell ref="A62:CN62"/>
    <mergeCell ref="CG6"/>
    <mergeCell ref="CH6"/>
    <mergeCell ref="CI6"/>
    <mergeCell ref="CJ6"/>
    <mergeCell ref="CK6"/>
    <mergeCell ref="CL6"/>
    <mergeCell ref="CA6"/>
    <mergeCell ref="CB6"/>
    <mergeCell ref="CC6"/>
    <mergeCell ref="CD6"/>
    <mergeCell ref="CE6"/>
    <mergeCell ref="CF6"/>
    <mergeCell ref="BU6"/>
    <mergeCell ref="BV6"/>
    <mergeCell ref="BW6"/>
    <mergeCell ref="BX6"/>
    <mergeCell ref="BY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41854-7BC7-415A-909B-1A30C593E4F1}">
  <dimension ref="A1:CN66"/>
  <sheetViews>
    <sheetView topLeftCell="A5" workbookViewId="0">
      <selection activeCell="B26" sqref="B26"/>
    </sheetView>
  </sheetViews>
  <sheetFormatPr defaultRowHeight="14.4" x14ac:dyDescent="0.3"/>
  <cols>
    <col min="2" max="2" width="23.77734375" customWidth="1"/>
  </cols>
  <sheetData>
    <row r="1" spans="1:92" ht="17.399999999999999" x14ac:dyDescent="0.3">
      <c r="A1" s="32" t="s">
        <v>226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row>
    <row r="2" spans="1:92" ht="16.8" x14ac:dyDescent="0.3">
      <c r="A2" s="34" t="s">
        <v>1</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row>
    <row r="3" spans="1:92"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row>
    <row r="4" spans="1:92" x14ac:dyDescent="0.3">
      <c r="A4" s="33" t="s">
        <v>227</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row>
    <row r="6" spans="1:92" x14ac:dyDescent="0.3">
      <c r="A6" s="31" t="s">
        <v>4</v>
      </c>
      <c r="B6" s="31" t="s">
        <v>61</v>
      </c>
      <c r="C6" s="31" t="s">
        <v>62</v>
      </c>
      <c r="D6" s="31" t="s">
        <v>63</v>
      </c>
      <c r="E6" s="31" t="s">
        <v>64</v>
      </c>
      <c r="F6" s="31" t="s">
        <v>65</v>
      </c>
      <c r="G6" s="31" t="s">
        <v>66</v>
      </c>
      <c r="H6" s="31" t="s">
        <v>67</v>
      </c>
      <c r="I6" s="31" t="s">
        <v>68</v>
      </c>
      <c r="J6" s="31" t="s">
        <v>69</v>
      </c>
      <c r="K6" s="31" t="s">
        <v>70</v>
      </c>
      <c r="L6" s="31" t="s">
        <v>71</v>
      </c>
      <c r="M6" s="31" t="s">
        <v>72</v>
      </c>
      <c r="N6" s="31" t="s">
        <v>73</v>
      </c>
      <c r="O6" s="31" t="s">
        <v>74</v>
      </c>
      <c r="P6" s="31" t="s">
        <v>75</v>
      </c>
      <c r="Q6" s="31" t="s">
        <v>76</v>
      </c>
      <c r="R6" s="31" t="s">
        <v>77</v>
      </c>
      <c r="S6" s="31" t="s">
        <v>78</v>
      </c>
      <c r="T6" s="31" t="s">
        <v>79</v>
      </c>
      <c r="U6" s="31" t="s">
        <v>80</v>
      </c>
      <c r="V6" s="31" t="s">
        <v>81</v>
      </c>
      <c r="W6" s="31" t="s">
        <v>82</v>
      </c>
      <c r="X6" s="31" t="s">
        <v>83</v>
      </c>
      <c r="Y6" s="31" t="s">
        <v>84</v>
      </c>
      <c r="Z6" s="31" t="s">
        <v>85</v>
      </c>
      <c r="AA6" s="31" t="s">
        <v>86</v>
      </c>
      <c r="AB6" s="31" t="s">
        <v>87</v>
      </c>
      <c r="AC6" s="31" t="s">
        <v>88</v>
      </c>
      <c r="AD6" s="31" t="s">
        <v>89</v>
      </c>
      <c r="AE6" s="31" t="s">
        <v>90</v>
      </c>
      <c r="AF6" s="31" t="s">
        <v>91</v>
      </c>
      <c r="AG6" s="31" t="s">
        <v>92</v>
      </c>
      <c r="AH6" s="31" t="s">
        <v>93</v>
      </c>
      <c r="AI6" s="31" t="s">
        <v>94</v>
      </c>
      <c r="AJ6" s="31" t="s">
        <v>95</v>
      </c>
      <c r="AK6" s="31" t="s">
        <v>96</v>
      </c>
      <c r="AL6" s="31" t="s">
        <v>97</v>
      </c>
      <c r="AM6" s="31" t="s">
        <v>98</v>
      </c>
      <c r="AN6" s="31" t="s">
        <v>99</v>
      </c>
      <c r="AO6" s="31" t="s">
        <v>100</v>
      </c>
      <c r="AP6" s="31" t="s">
        <v>101</v>
      </c>
      <c r="AQ6" s="31" t="s">
        <v>102</v>
      </c>
      <c r="AR6" s="31" t="s">
        <v>103</v>
      </c>
      <c r="AS6" s="31" t="s">
        <v>104</v>
      </c>
      <c r="AT6" s="31" t="s">
        <v>105</v>
      </c>
      <c r="AU6" s="31" t="s">
        <v>106</v>
      </c>
      <c r="AV6" s="31" t="s">
        <v>107</v>
      </c>
      <c r="AW6" s="31" t="s">
        <v>108</v>
      </c>
      <c r="AX6" s="31" t="s">
        <v>109</v>
      </c>
      <c r="AY6" s="31" t="s">
        <v>110</v>
      </c>
      <c r="AZ6" s="31" t="s">
        <v>111</v>
      </c>
      <c r="BA6" s="31" t="s">
        <v>112</v>
      </c>
      <c r="BB6" s="31" t="s">
        <v>113</v>
      </c>
      <c r="BC6" s="31" t="s">
        <v>114</v>
      </c>
      <c r="BD6" s="31" t="s">
        <v>115</v>
      </c>
      <c r="BE6" s="31" t="s">
        <v>116</v>
      </c>
      <c r="BF6" s="31" t="s">
        <v>117</v>
      </c>
      <c r="BG6" s="31" t="s">
        <v>118</v>
      </c>
      <c r="BH6" s="31" t="s">
        <v>119</v>
      </c>
      <c r="BI6" s="31" t="s">
        <v>120</v>
      </c>
      <c r="BJ6" s="31" t="s">
        <v>121</v>
      </c>
      <c r="BK6" s="31" t="s">
        <v>122</v>
      </c>
      <c r="BL6" s="31" t="s">
        <v>123</v>
      </c>
      <c r="BM6" s="31" t="s">
        <v>124</v>
      </c>
      <c r="BN6" s="31" t="s">
        <v>125</v>
      </c>
      <c r="BO6" s="31" t="s">
        <v>126</v>
      </c>
      <c r="BP6" s="31" t="s">
        <v>127</v>
      </c>
      <c r="BQ6" s="31" t="s">
        <v>128</v>
      </c>
      <c r="BR6" s="31" t="s">
        <v>129</v>
      </c>
      <c r="BS6" s="31" t="s">
        <v>130</v>
      </c>
      <c r="BT6" s="31" t="s">
        <v>131</v>
      </c>
      <c r="BU6" s="31" t="s">
        <v>132</v>
      </c>
      <c r="BV6" s="31" t="s">
        <v>133</v>
      </c>
      <c r="BW6" s="31" t="s">
        <v>134</v>
      </c>
      <c r="BX6" s="31" t="s">
        <v>135</v>
      </c>
      <c r="BY6" s="31" t="s">
        <v>136</v>
      </c>
      <c r="BZ6" s="31" t="s">
        <v>137</v>
      </c>
      <c r="CA6" s="31" t="s">
        <v>138</v>
      </c>
      <c r="CB6" s="31" t="s">
        <v>139</v>
      </c>
      <c r="CC6" s="31" t="s">
        <v>140</v>
      </c>
      <c r="CD6" s="31" t="s">
        <v>141</v>
      </c>
      <c r="CE6" s="31" t="s">
        <v>142</v>
      </c>
      <c r="CF6" s="31" t="s">
        <v>143</v>
      </c>
      <c r="CG6" s="31" t="s">
        <v>144</v>
      </c>
      <c r="CH6" s="31" t="s">
        <v>145</v>
      </c>
      <c r="CI6" s="31" t="s">
        <v>146</v>
      </c>
      <c r="CJ6" s="31" t="s">
        <v>147</v>
      </c>
      <c r="CK6" s="31" t="s">
        <v>148</v>
      </c>
      <c r="CL6" s="31" t="s">
        <v>149</v>
      </c>
      <c r="CM6" s="31" t="s">
        <v>150</v>
      </c>
      <c r="CN6" s="31" t="s">
        <v>151</v>
      </c>
    </row>
    <row r="7" spans="1:92" x14ac:dyDescent="0.3">
      <c r="A7" s="5" t="s">
        <v>61</v>
      </c>
      <c r="B7" s="5" t="s">
        <v>61</v>
      </c>
      <c r="C7" s="5" t="s">
        <v>61</v>
      </c>
      <c r="D7" s="5" t="s">
        <v>61</v>
      </c>
      <c r="E7" s="5" t="s">
        <v>61</v>
      </c>
      <c r="F7" s="5" t="s">
        <v>61</v>
      </c>
      <c r="G7" s="5" t="s">
        <v>61</v>
      </c>
      <c r="H7" s="5" t="s">
        <v>61</v>
      </c>
      <c r="I7" s="5" t="s">
        <v>61</v>
      </c>
      <c r="J7" s="5" t="s">
        <v>61</v>
      </c>
      <c r="K7" s="5" t="s">
        <v>61</v>
      </c>
      <c r="L7" s="5" t="s">
        <v>61</v>
      </c>
      <c r="M7" s="5" t="s">
        <v>61</v>
      </c>
      <c r="N7" s="5" t="s">
        <v>61</v>
      </c>
      <c r="O7" s="5" t="s">
        <v>61</v>
      </c>
      <c r="P7" s="5" t="s">
        <v>61</v>
      </c>
      <c r="Q7" s="5" t="s">
        <v>61</v>
      </c>
      <c r="R7" s="5" t="s">
        <v>61</v>
      </c>
      <c r="S7" s="5" t="s">
        <v>61</v>
      </c>
      <c r="T7" s="5" t="s">
        <v>61</v>
      </c>
      <c r="U7" s="5" t="s">
        <v>61</v>
      </c>
      <c r="V7" s="5" t="s">
        <v>61</v>
      </c>
      <c r="W7" s="5" t="s">
        <v>61</v>
      </c>
      <c r="X7" s="5" t="s">
        <v>61</v>
      </c>
      <c r="Y7" s="5" t="s">
        <v>61</v>
      </c>
      <c r="Z7" s="5" t="s">
        <v>61</v>
      </c>
      <c r="AA7" s="5" t="s">
        <v>61</v>
      </c>
      <c r="AB7" s="5" t="s">
        <v>61</v>
      </c>
      <c r="AC7" s="5" t="s">
        <v>61</v>
      </c>
      <c r="AD7" s="5" t="s">
        <v>61</v>
      </c>
      <c r="AE7" s="5" t="s">
        <v>61</v>
      </c>
      <c r="AF7" s="5" t="s">
        <v>61</v>
      </c>
      <c r="AG7" s="5" t="s">
        <v>61</v>
      </c>
      <c r="AH7" s="5" t="s">
        <v>61</v>
      </c>
      <c r="AI7" s="5" t="s">
        <v>61</v>
      </c>
      <c r="AJ7" s="5" t="s">
        <v>61</v>
      </c>
      <c r="AK7" s="5" t="s">
        <v>61</v>
      </c>
      <c r="AL7" s="5" t="s">
        <v>61</v>
      </c>
      <c r="AM7" s="5" t="s">
        <v>61</v>
      </c>
      <c r="AN7" s="5" t="s">
        <v>61</v>
      </c>
      <c r="AO7" s="5" t="s">
        <v>61</v>
      </c>
      <c r="AP7" s="5" t="s">
        <v>61</v>
      </c>
      <c r="AQ7" s="5" t="s">
        <v>61</v>
      </c>
      <c r="AR7" s="5" t="s">
        <v>61</v>
      </c>
      <c r="AS7" s="5" t="s">
        <v>61</v>
      </c>
      <c r="AT7" s="5" t="s">
        <v>61</v>
      </c>
      <c r="AU7" s="5" t="s">
        <v>61</v>
      </c>
      <c r="AV7" s="5" t="s">
        <v>61</v>
      </c>
      <c r="AW7" s="5" t="s">
        <v>61</v>
      </c>
      <c r="AX7" s="5" t="s">
        <v>61</v>
      </c>
      <c r="AY7" s="5" t="s">
        <v>61</v>
      </c>
      <c r="AZ7" s="5" t="s">
        <v>61</v>
      </c>
      <c r="BA7" s="5" t="s">
        <v>61</v>
      </c>
      <c r="BB7" s="5" t="s">
        <v>61</v>
      </c>
      <c r="BC7" s="5" t="s">
        <v>61</v>
      </c>
      <c r="BD7" s="5" t="s">
        <v>61</v>
      </c>
      <c r="BE7" s="5" t="s">
        <v>61</v>
      </c>
      <c r="BF7" s="5" t="s">
        <v>61</v>
      </c>
      <c r="BG7" s="5" t="s">
        <v>61</v>
      </c>
      <c r="BH7" s="5" t="s">
        <v>61</v>
      </c>
      <c r="BI7" s="5" t="s">
        <v>61</v>
      </c>
      <c r="BJ7" s="5" t="s">
        <v>61</v>
      </c>
      <c r="BK7" s="5" t="s">
        <v>61</v>
      </c>
      <c r="BL7" s="5" t="s">
        <v>61</v>
      </c>
      <c r="BM7" s="5" t="s">
        <v>61</v>
      </c>
      <c r="BN7" s="5" t="s">
        <v>61</v>
      </c>
      <c r="BO7" s="5" t="s">
        <v>61</v>
      </c>
      <c r="BP7" s="5" t="s">
        <v>61</v>
      </c>
      <c r="BQ7" s="5" t="s">
        <v>61</v>
      </c>
      <c r="BR7" s="5" t="s">
        <v>61</v>
      </c>
      <c r="BS7" s="5" t="s">
        <v>61</v>
      </c>
      <c r="BT7" s="5" t="s">
        <v>61</v>
      </c>
      <c r="BU7" s="5" t="s">
        <v>61</v>
      </c>
      <c r="BV7" s="5" t="s">
        <v>61</v>
      </c>
      <c r="BW7" s="5" t="s">
        <v>61</v>
      </c>
      <c r="BX7" s="5" t="s">
        <v>61</v>
      </c>
      <c r="BY7" s="5" t="s">
        <v>61</v>
      </c>
      <c r="BZ7" s="5" t="s">
        <v>61</v>
      </c>
      <c r="CA7" s="5" t="s">
        <v>61</v>
      </c>
      <c r="CB7" s="5" t="s">
        <v>61</v>
      </c>
      <c r="CC7" s="5" t="s">
        <v>61</v>
      </c>
      <c r="CD7" s="5" t="s">
        <v>61</v>
      </c>
      <c r="CE7" s="5" t="s">
        <v>61</v>
      </c>
      <c r="CF7" s="5" t="s">
        <v>61</v>
      </c>
      <c r="CG7" s="5" t="s">
        <v>61</v>
      </c>
      <c r="CH7" s="5" t="s">
        <v>61</v>
      </c>
      <c r="CI7" s="5" t="s">
        <v>61</v>
      </c>
      <c r="CJ7" s="5" t="s">
        <v>61</v>
      </c>
      <c r="CK7" s="5" t="s">
        <v>61</v>
      </c>
      <c r="CL7" s="5" t="s">
        <v>61</v>
      </c>
      <c r="CM7" s="5" t="s">
        <v>61</v>
      </c>
      <c r="CN7" s="5" t="s">
        <v>61</v>
      </c>
    </row>
    <row r="8" spans="1:92" x14ac:dyDescent="0.3">
      <c r="A8" s="5" t="s">
        <v>152</v>
      </c>
      <c r="B8" s="6" t="s">
        <v>228</v>
      </c>
      <c r="C8" s="5">
        <v>20.100000000000001</v>
      </c>
      <c r="D8" s="5">
        <v>14.7</v>
      </c>
      <c r="E8" s="5">
        <v>9.6</v>
      </c>
      <c r="F8" s="5">
        <v>4.0999999999999996</v>
      </c>
      <c r="G8" s="5">
        <v>4.3</v>
      </c>
      <c r="H8" s="5">
        <v>7</v>
      </c>
      <c r="I8" s="5">
        <v>10.199999999999999</v>
      </c>
      <c r="J8" s="5">
        <v>13.6</v>
      </c>
      <c r="K8" s="5">
        <v>16.899999999999999</v>
      </c>
      <c r="L8" s="5">
        <v>12.2</v>
      </c>
      <c r="M8" s="5">
        <v>14.8</v>
      </c>
      <c r="N8" s="5">
        <v>19</v>
      </c>
      <c r="O8" s="5">
        <v>30.2</v>
      </c>
      <c r="P8" s="5">
        <v>40.700000000000003</v>
      </c>
      <c r="Q8" s="5">
        <v>47.3</v>
      </c>
      <c r="R8" s="5">
        <v>47.3</v>
      </c>
      <c r="S8" s="5">
        <v>37.700000000000003</v>
      </c>
      <c r="T8" s="5">
        <v>37.799999999999997</v>
      </c>
      <c r="U8" s="5">
        <v>42.8</v>
      </c>
      <c r="V8" s="5">
        <v>58.8</v>
      </c>
      <c r="W8" s="5">
        <v>50.4</v>
      </c>
      <c r="X8" s="5">
        <v>68</v>
      </c>
      <c r="Y8" s="5">
        <v>82.3</v>
      </c>
      <c r="Z8" s="5">
        <v>81.900000000000006</v>
      </c>
      <c r="AA8" s="5">
        <v>87.1</v>
      </c>
      <c r="AB8" s="5">
        <v>83.5</v>
      </c>
      <c r="AC8" s="5">
        <v>98.1</v>
      </c>
      <c r="AD8" s="5">
        <v>104.8</v>
      </c>
      <c r="AE8" s="5">
        <v>106.7</v>
      </c>
      <c r="AF8" s="5">
        <v>103.6</v>
      </c>
      <c r="AG8" s="5">
        <v>121.5</v>
      </c>
      <c r="AH8" s="5">
        <v>122.5</v>
      </c>
      <c r="AI8" s="5">
        <v>126.5</v>
      </c>
      <c r="AJ8" s="5">
        <v>139.6</v>
      </c>
      <c r="AK8" s="5">
        <v>147.69999999999999</v>
      </c>
      <c r="AL8" s="5">
        <v>158.5</v>
      </c>
      <c r="AM8" s="5">
        <v>177.5</v>
      </c>
      <c r="AN8" s="5">
        <v>197.8</v>
      </c>
      <c r="AO8" s="5">
        <v>200.4</v>
      </c>
      <c r="AP8" s="5">
        <v>216.2</v>
      </c>
      <c r="AQ8" s="5">
        <v>233.1</v>
      </c>
      <c r="AR8" s="5">
        <v>229.8</v>
      </c>
      <c r="AS8" s="5">
        <v>255.3</v>
      </c>
      <c r="AT8" s="5">
        <v>288.8</v>
      </c>
      <c r="AU8" s="5">
        <v>332.6</v>
      </c>
      <c r="AV8" s="5">
        <v>350.7</v>
      </c>
      <c r="AW8" s="5">
        <v>341.7</v>
      </c>
      <c r="AX8" s="5">
        <v>412.9</v>
      </c>
      <c r="AY8" s="5">
        <v>489.8</v>
      </c>
      <c r="AZ8" s="5">
        <v>583.9</v>
      </c>
      <c r="BA8" s="5">
        <v>659.8</v>
      </c>
      <c r="BB8" s="5">
        <v>666</v>
      </c>
      <c r="BC8" s="5">
        <v>778.6</v>
      </c>
      <c r="BD8" s="5">
        <v>738</v>
      </c>
      <c r="BE8" s="5">
        <v>808.7</v>
      </c>
      <c r="BF8" s="5">
        <v>1013.3</v>
      </c>
      <c r="BG8" s="5">
        <v>1049.5</v>
      </c>
      <c r="BH8" s="5">
        <v>1087.2</v>
      </c>
      <c r="BI8" s="5">
        <v>1146.8</v>
      </c>
      <c r="BJ8" s="5">
        <v>1195.4000000000001</v>
      </c>
      <c r="BK8" s="5">
        <v>1270.0999999999999</v>
      </c>
      <c r="BL8" s="5">
        <v>1283.8</v>
      </c>
      <c r="BM8" s="5">
        <v>1238.4000000000001</v>
      </c>
      <c r="BN8" s="5">
        <v>1309.0999999999999</v>
      </c>
      <c r="BO8" s="5">
        <v>1398.7</v>
      </c>
      <c r="BP8" s="5">
        <v>1550.7</v>
      </c>
      <c r="BQ8" s="5">
        <v>1625.2</v>
      </c>
      <c r="BR8" s="5">
        <v>1752</v>
      </c>
      <c r="BS8" s="5">
        <v>1922.2</v>
      </c>
      <c r="BT8" s="5">
        <v>2080.6999999999998</v>
      </c>
      <c r="BU8" s="5">
        <v>2255.5</v>
      </c>
      <c r="BV8" s="5">
        <v>2427.3000000000002</v>
      </c>
      <c r="BW8" s="5">
        <v>2346.6999999999998</v>
      </c>
      <c r="BX8" s="5">
        <v>2374.1</v>
      </c>
      <c r="BY8" s="5">
        <v>2491.3000000000002</v>
      </c>
      <c r="BZ8" s="5">
        <v>2767.5</v>
      </c>
      <c r="CA8" s="5">
        <v>3048</v>
      </c>
      <c r="CB8" s="5">
        <v>3251.8</v>
      </c>
      <c r="CC8" s="5">
        <v>3265</v>
      </c>
      <c r="CD8" s="5">
        <v>3107.2</v>
      </c>
      <c r="CE8" s="5">
        <v>2572.6</v>
      </c>
      <c r="CF8" s="5">
        <v>2810</v>
      </c>
      <c r="CG8" s="5">
        <v>2969.2</v>
      </c>
      <c r="CH8" s="5">
        <v>3242.8</v>
      </c>
      <c r="CI8" s="5">
        <v>3426.4</v>
      </c>
      <c r="CJ8" s="5">
        <v>3646.7</v>
      </c>
      <c r="CK8" s="5">
        <v>3844.1</v>
      </c>
      <c r="CL8" s="5">
        <v>3813.9</v>
      </c>
      <c r="CM8" s="5">
        <v>4025.5</v>
      </c>
      <c r="CN8" s="5">
        <v>4315.5</v>
      </c>
    </row>
    <row r="9" spans="1:92" x14ac:dyDescent="0.3">
      <c r="A9" s="5" t="s">
        <v>153</v>
      </c>
      <c r="B9" s="5" t="s">
        <v>229</v>
      </c>
      <c r="C9" s="5">
        <v>10.4</v>
      </c>
      <c r="D9" s="5">
        <v>10.199999999999999</v>
      </c>
      <c r="E9" s="5">
        <v>9.5</v>
      </c>
      <c r="F9" s="5">
        <v>8.3000000000000007</v>
      </c>
      <c r="G9" s="5">
        <v>8</v>
      </c>
      <c r="H9" s="5">
        <v>8.4</v>
      </c>
      <c r="I9" s="5">
        <v>8.5</v>
      </c>
      <c r="J9" s="5">
        <v>8.8000000000000007</v>
      </c>
      <c r="K9" s="5">
        <v>9.8000000000000007</v>
      </c>
      <c r="L9" s="5">
        <v>10</v>
      </c>
      <c r="M9" s="5">
        <v>10.1</v>
      </c>
      <c r="N9" s="5">
        <v>10.6</v>
      </c>
      <c r="O9" s="5">
        <v>12.1</v>
      </c>
      <c r="P9" s="5">
        <v>14.9</v>
      </c>
      <c r="Q9" s="5">
        <v>18</v>
      </c>
      <c r="R9" s="5">
        <v>21.3</v>
      </c>
      <c r="S9" s="5">
        <v>23.1</v>
      </c>
      <c r="T9" s="5">
        <v>25.7</v>
      </c>
      <c r="U9" s="5">
        <v>29.1</v>
      </c>
      <c r="V9" s="5">
        <v>31.3</v>
      </c>
      <c r="W9" s="5">
        <v>32.299999999999997</v>
      </c>
      <c r="X9" s="5">
        <v>33.4</v>
      </c>
      <c r="Y9" s="5">
        <v>37.700000000000003</v>
      </c>
      <c r="Z9" s="5">
        <v>40.6</v>
      </c>
      <c r="AA9" s="5">
        <v>43.5</v>
      </c>
      <c r="AB9" s="5">
        <v>46</v>
      </c>
      <c r="AC9" s="5">
        <v>48.9</v>
      </c>
      <c r="AD9" s="5">
        <v>54.1</v>
      </c>
      <c r="AE9" s="5">
        <v>58.9</v>
      </c>
      <c r="AF9" s="5">
        <v>62.5</v>
      </c>
      <c r="AG9" s="5">
        <v>65.400000000000006</v>
      </c>
      <c r="AH9" s="5">
        <v>67.900000000000006</v>
      </c>
      <c r="AI9" s="5">
        <v>70.599999999999994</v>
      </c>
      <c r="AJ9" s="5">
        <v>74.099999999999994</v>
      </c>
      <c r="AK9" s="5">
        <v>78</v>
      </c>
      <c r="AL9" s="5">
        <v>82.4</v>
      </c>
      <c r="AM9" s="5">
        <v>88</v>
      </c>
      <c r="AN9" s="5">
        <v>95.3</v>
      </c>
      <c r="AO9" s="5">
        <v>103.6</v>
      </c>
      <c r="AP9" s="5">
        <v>113.4</v>
      </c>
      <c r="AQ9" s="5">
        <v>124.9</v>
      </c>
      <c r="AR9" s="5">
        <v>136.80000000000001</v>
      </c>
      <c r="AS9" s="5">
        <v>148.9</v>
      </c>
      <c r="AT9" s="5">
        <v>161</v>
      </c>
      <c r="AU9" s="5">
        <v>178.7</v>
      </c>
      <c r="AV9" s="5">
        <v>206.9</v>
      </c>
      <c r="AW9" s="5">
        <v>238.5</v>
      </c>
      <c r="AX9" s="5">
        <v>260.2</v>
      </c>
      <c r="AY9" s="5">
        <v>289.8</v>
      </c>
      <c r="AZ9" s="5">
        <v>327.2</v>
      </c>
      <c r="BA9" s="5">
        <v>373.9</v>
      </c>
      <c r="BB9" s="5">
        <v>428.4</v>
      </c>
      <c r="BC9" s="5">
        <v>487.2</v>
      </c>
      <c r="BD9" s="5">
        <v>537</v>
      </c>
      <c r="BE9" s="5">
        <v>562.6</v>
      </c>
      <c r="BF9" s="5">
        <v>598.4</v>
      </c>
      <c r="BG9" s="5">
        <v>640.1</v>
      </c>
      <c r="BH9" s="5">
        <v>685.3</v>
      </c>
      <c r="BI9" s="5">
        <v>730.4</v>
      </c>
      <c r="BJ9" s="5">
        <v>784.5</v>
      </c>
      <c r="BK9" s="5">
        <v>838.3</v>
      </c>
      <c r="BL9" s="5">
        <v>888.5</v>
      </c>
      <c r="BM9" s="5">
        <v>932.4</v>
      </c>
      <c r="BN9" s="5">
        <v>960.2</v>
      </c>
      <c r="BO9" s="5">
        <v>1003.5</v>
      </c>
      <c r="BP9" s="5">
        <v>1055.5999999999999</v>
      </c>
      <c r="BQ9" s="5">
        <v>1122.4000000000001</v>
      </c>
      <c r="BR9" s="5">
        <v>1175.3</v>
      </c>
      <c r="BS9" s="5">
        <v>1239.3</v>
      </c>
      <c r="BT9" s="5">
        <v>1309.7</v>
      </c>
      <c r="BU9" s="5">
        <v>1398.9</v>
      </c>
      <c r="BV9" s="5">
        <v>1511.2</v>
      </c>
      <c r="BW9" s="5">
        <v>1599.5</v>
      </c>
      <c r="BX9" s="5">
        <v>1658</v>
      </c>
      <c r="BY9" s="5">
        <v>1719.1</v>
      </c>
      <c r="BZ9" s="5">
        <v>1821.8</v>
      </c>
      <c r="CA9" s="5">
        <v>1971</v>
      </c>
      <c r="CB9" s="5">
        <v>2124.1</v>
      </c>
      <c r="CC9" s="5">
        <v>2252.8000000000002</v>
      </c>
      <c r="CD9" s="5">
        <v>2358.8000000000002</v>
      </c>
      <c r="CE9" s="5">
        <v>2371.5</v>
      </c>
      <c r="CF9" s="5">
        <v>2390.9</v>
      </c>
      <c r="CG9" s="5">
        <v>2474.5</v>
      </c>
      <c r="CH9" s="5">
        <v>2576</v>
      </c>
      <c r="CI9" s="5">
        <v>2681.2</v>
      </c>
      <c r="CJ9" s="5">
        <v>2815</v>
      </c>
      <c r="CK9" s="5">
        <v>2916.5</v>
      </c>
      <c r="CL9" s="5">
        <v>2991.6</v>
      </c>
      <c r="CM9" s="5">
        <v>3121.4</v>
      </c>
      <c r="CN9" s="5">
        <v>3291.4</v>
      </c>
    </row>
    <row r="10" spans="1:92" x14ac:dyDescent="0.3">
      <c r="A10" s="5" t="s">
        <v>154</v>
      </c>
      <c r="B10" s="5" t="s">
        <v>230</v>
      </c>
      <c r="C10" s="5">
        <v>9.6999999999999993</v>
      </c>
      <c r="D10" s="5">
        <v>4.5</v>
      </c>
      <c r="E10" s="5">
        <v>0.1</v>
      </c>
      <c r="F10" s="5">
        <v>-4.3</v>
      </c>
      <c r="G10" s="5">
        <v>-3.7</v>
      </c>
      <c r="H10" s="5">
        <v>-1.5</v>
      </c>
      <c r="I10" s="5">
        <v>1.7</v>
      </c>
      <c r="J10" s="5">
        <v>4.8</v>
      </c>
      <c r="K10" s="5">
        <v>7.1</v>
      </c>
      <c r="L10" s="5">
        <v>2.2000000000000002</v>
      </c>
      <c r="M10" s="5">
        <v>4.7</v>
      </c>
      <c r="N10" s="5">
        <v>8.4</v>
      </c>
      <c r="O10" s="5">
        <v>18.100000000000001</v>
      </c>
      <c r="P10" s="5">
        <v>25.8</v>
      </c>
      <c r="Q10" s="5">
        <v>29.3</v>
      </c>
      <c r="R10" s="5">
        <v>26</v>
      </c>
      <c r="S10" s="5">
        <v>14.6</v>
      </c>
      <c r="T10" s="5">
        <v>12.1</v>
      </c>
      <c r="U10" s="5">
        <v>13.7</v>
      </c>
      <c r="V10" s="5">
        <v>27.5</v>
      </c>
      <c r="W10" s="5">
        <v>18.100000000000001</v>
      </c>
      <c r="X10" s="5">
        <v>34.6</v>
      </c>
      <c r="Y10" s="5">
        <v>44.6</v>
      </c>
      <c r="Z10" s="5">
        <v>41.3</v>
      </c>
      <c r="AA10" s="5">
        <v>43.6</v>
      </c>
      <c r="AB10" s="5">
        <v>37.5</v>
      </c>
      <c r="AC10" s="5">
        <v>49.2</v>
      </c>
      <c r="AD10" s="5">
        <v>50.7</v>
      </c>
      <c r="AE10" s="5">
        <v>47.8</v>
      </c>
      <c r="AF10" s="5">
        <v>41.1</v>
      </c>
      <c r="AG10" s="5">
        <v>56.1</v>
      </c>
      <c r="AH10" s="5">
        <v>54.6</v>
      </c>
      <c r="AI10" s="5">
        <v>55.9</v>
      </c>
      <c r="AJ10" s="5">
        <v>65.5</v>
      </c>
      <c r="AK10" s="5">
        <v>69.7</v>
      </c>
      <c r="AL10" s="5">
        <v>76.2</v>
      </c>
      <c r="AM10" s="5">
        <v>89.5</v>
      </c>
      <c r="AN10" s="5">
        <v>102.4</v>
      </c>
      <c r="AO10" s="5">
        <v>96.8</v>
      </c>
      <c r="AP10" s="5">
        <v>102.8</v>
      </c>
      <c r="AQ10" s="5">
        <v>108.2</v>
      </c>
      <c r="AR10" s="5">
        <v>93</v>
      </c>
      <c r="AS10" s="5">
        <v>106.4</v>
      </c>
      <c r="AT10" s="5">
        <v>127.8</v>
      </c>
      <c r="AU10" s="5">
        <v>153.9</v>
      </c>
      <c r="AV10" s="5">
        <v>143.80000000000001</v>
      </c>
      <c r="AW10" s="5">
        <v>103.1</v>
      </c>
      <c r="AX10" s="5">
        <v>152.6</v>
      </c>
      <c r="AY10" s="5">
        <v>199.9</v>
      </c>
      <c r="AZ10" s="5">
        <v>256.7</v>
      </c>
      <c r="BA10" s="5">
        <v>285.89999999999998</v>
      </c>
      <c r="BB10" s="5">
        <v>237.6</v>
      </c>
      <c r="BC10" s="5">
        <v>291.3</v>
      </c>
      <c r="BD10" s="5">
        <v>201</v>
      </c>
      <c r="BE10" s="5">
        <v>246.1</v>
      </c>
      <c r="BF10" s="5">
        <v>414.9</v>
      </c>
      <c r="BG10" s="5">
        <v>409.4</v>
      </c>
      <c r="BH10" s="5">
        <v>401.9</v>
      </c>
      <c r="BI10" s="5">
        <v>416.4</v>
      </c>
      <c r="BJ10" s="5">
        <v>410.9</v>
      </c>
      <c r="BK10" s="5">
        <v>431.9</v>
      </c>
      <c r="BL10" s="5">
        <v>395.3</v>
      </c>
      <c r="BM10" s="5">
        <v>306</v>
      </c>
      <c r="BN10" s="5">
        <v>348.9</v>
      </c>
      <c r="BO10" s="5">
        <v>395.2</v>
      </c>
      <c r="BP10" s="5">
        <v>495</v>
      </c>
      <c r="BQ10" s="5">
        <v>502.8</v>
      </c>
      <c r="BR10" s="5">
        <v>576.70000000000005</v>
      </c>
      <c r="BS10" s="5">
        <v>682.9</v>
      </c>
      <c r="BT10" s="5">
        <v>770.9</v>
      </c>
      <c r="BU10" s="5">
        <v>856.6</v>
      </c>
      <c r="BV10" s="5">
        <v>916</v>
      </c>
      <c r="BW10" s="5">
        <v>747.2</v>
      </c>
      <c r="BX10" s="5">
        <v>716.1</v>
      </c>
      <c r="BY10" s="5">
        <v>772.2</v>
      </c>
      <c r="BZ10" s="5">
        <v>945.6</v>
      </c>
      <c r="CA10" s="5">
        <v>1077</v>
      </c>
      <c r="CB10" s="5">
        <v>1127.7</v>
      </c>
      <c r="CC10" s="5">
        <v>1012.2</v>
      </c>
      <c r="CD10" s="5">
        <v>748.4</v>
      </c>
      <c r="CE10" s="5">
        <v>201.1</v>
      </c>
      <c r="CF10" s="5">
        <v>419.1</v>
      </c>
      <c r="CG10" s="5">
        <v>494.7</v>
      </c>
      <c r="CH10" s="5">
        <v>666.8</v>
      </c>
      <c r="CI10" s="5">
        <v>745.2</v>
      </c>
      <c r="CJ10" s="5">
        <v>831.7</v>
      </c>
      <c r="CK10" s="5">
        <v>927.6</v>
      </c>
      <c r="CL10" s="5">
        <v>822.4</v>
      </c>
      <c r="CM10" s="5">
        <v>904</v>
      </c>
      <c r="CN10" s="5">
        <v>1024</v>
      </c>
    </row>
    <row r="11" spans="1:92" x14ac:dyDescent="0.3">
      <c r="A11" s="5" t="s">
        <v>155</v>
      </c>
      <c r="B11" s="6" t="s">
        <v>208</v>
      </c>
      <c r="C11" s="5">
        <v>17.2</v>
      </c>
      <c r="D11" s="5">
        <v>11.4</v>
      </c>
      <c r="E11" s="5">
        <v>6.5</v>
      </c>
      <c r="F11" s="5">
        <v>1.8</v>
      </c>
      <c r="G11" s="5">
        <v>2.2999999999999998</v>
      </c>
      <c r="H11" s="5">
        <v>4.3</v>
      </c>
      <c r="I11" s="5">
        <v>7.4</v>
      </c>
      <c r="J11" s="5">
        <v>9.4</v>
      </c>
      <c r="K11" s="5">
        <v>13</v>
      </c>
      <c r="L11" s="5">
        <v>7.9</v>
      </c>
      <c r="M11" s="5">
        <v>10.199999999999999</v>
      </c>
      <c r="N11" s="5">
        <v>14.6</v>
      </c>
      <c r="O11" s="5">
        <v>19.399999999999999</v>
      </c>
      <c r="P11" s="5">
        <v>11.8</v>
      </c>
      <c r="Q11" s="5">
        <v>7.4</v>
      </c>
      <c r="R11" s="5">
        <v>9.1999999999999993</v>
      </c>
      <c r="S11" s="5">
        <v>12.4</v>
      </c>
      <c r="T11" s="5">
        <v>33.1</v>
      </c>
      <c r="U11" s="5">
        <v>37.1</v>
      </c>
      <c r="V11" s="5">
        <v>50.3</v>
      </c>
      <c r="W11" s="5">
        <v>39.1</v>
      </c>
      <c r="X11" s="5">
        <v>56.5</v>
      </c>
      <c r="Y11" s="5">
        <v>62.8</v>
      </c>
      <c r="Z11" s="5">
        <v>57.3</v>
      </c>
      <c r="AA11" s="5">
        <v>60.4</v>
      </c>
      <c r="AB11" s="5">
        <v>58.1</v>
      </c>
      <c r="AC11" s="5">
        <v>73.8</v>
      </c>
      <c r="AD11" s="5">
        <v>77.7</v>
      </c>
      <c r="AE11" s="5">
        <v>76.5</v>
      </c>
      <c r="AF11" s="5">
        <v>70.900000000000006</v>
      </c>
      <c r="AG11" s="5">
        <v>85.7</v>
      </c>
      <c r="AH11" s="5">
        <v>86.5</v>
      </c>
      <c r="AI11" s="5">
        <v>86.6</v>
      </c>
      <c r="AJ11" s="5">
        <v>97</v>
      </c>
      <c r="AK11" s="5">
        <v>103.3</v>
      </c>
      <c r="AL11" s="5">
        <v>112.2</v>
      </c>
      <c r="AM11" s="5">
        <v>129.6</v>
      </c>
      <c r="AN11" s="5">
        <v>144.19999999999999</v>
      </c>
      <c r="AO11" s="5">
        <v>142.69999999999999</v>
      </c>
      <c r="AP11" s="5">
        <v>156.9</v>
      </c>
      <c r="AQ11" s="5">
        <v>173.6</v>
      </c>
      <c r="AR11" s="5">
        <v>170</v>
      </c>
      <c r="AS11" s="5">
        <v>196.8</v>
      </c>
      <c r="AT11" s="5">
        <v>228.1</v>
      </c>
      <c r="AU11" s="5">
        <v>266.89999999999998</v>
      </c>
      <c r="AV11" s="5">
        <v>274.5</v>
      </c>
      <c r="AW11" s="5">
        <v>257.3</v>
      </c>
      <c r="AX11" s="5">
        <v>323.2</v>
      </c>
      <c r="AY11" s="5">
        <v>396.6</v>
      </c>
      <c r="AZ11" s="5">
        <v>478.4</v>
      </c>
      <c r="BA11" s="5">
        <v>539.70000000000005</v>
      </c>
      <c r="BB11" s="5">
        <v>530.1</v>
      </c>
      <c r="BC11" s="5">
        <v>631.20000000000005</v>
      </c>
      <c r="BD11" s="5">
        <v>581</v>
      </c>
      <c r="BE11" s="5">
        <v>637.5</v>
      </c>
      <c r="BF11" s="5">
        <v>820.1</v>
      </c>
      <c r="BG11" s="5">
        <v>829.7</v>
      </c>
      <c r="BH11" s="5">
        <v>849.1</v>
      </c>
      <c r="BI11" s="5">
        <v>892.2</v>
      </c>
      <c r="BJ11" s="5">
        <v>937</v>
      </c>
      <c r="BK11" s="5">
        <v>999.7</v>
      </c>
      <c r="BL11" s="5">
        <v>993.4</v>
      </c>
      <c r="BM11" s="5">
        <v>944.3</v>
      </c>
      <c r="BN11" s="5">
        <v>1013</v>
      </c>
      <c r="BO11" s="5">
        <v>1106.8</v>
      </c>
      <c r="BP11" s="5">
        <v>1256.5</v>
      </c>
      <c r="BQ11" s="5">
        <v>1317.5</v>
      </c>
      <c r="BR11" s="5">
        <v>1432.1</v>
      </c>
      <c r="BS11" s="5">
        <v>1595.6</v>
      </c>
      <c r="BT11" s="5">
        <v>1736.7</v>
      </c>
      <c r="BU11" s="5">
        <v>1887.1</v>
      </c>
      <c r="BV11" s="5">
        <v>2038.4</v>
      </c>
      <c r="BW11" s="5">
        <v>1934.8</v>
      </c>
      <c r="BX11" s="5">
        <v>1930.4</v>
      </c>
      <c r="BY11" s="5">
        <v>2027.1</v>
      </c>
      <c r="BZ11" s="5">
        <v>2281.3000000000002</v>
      </c>
      <c r="CA11" s="5">
        <v>2534.6999999999998</v>
      </c>
      <c r="CB11" s="5">
        <v>2701</v>
      </c>
      <c r="CC11" s="5">
        <v>2673</v>
      </c>
      <c r="CD11" s="5">
        <v>2477.6</v>
      </c>
      <c r="CE11" s="5">
        <v>1929.7</v>
      </c>
      <c r="CF11" s="5">
        <v>2165.5</v>
      </c>
      <c r="CG11" s="5">
        <v>2332.6</v>
      </c>
      <c r="CH11" s="5">
        <v>2621.8</v>
      </c>
      <c r="CI11" s="5">
        <v>2826</v>
      </c>
      <c r="CJ11" s="5">
        <v>3044.2</v>
      </c>
      <c r="CK11" s="5">
        <v>3223.1</v>
      </c>
      <c r="CL11" s="5">
        <v>3178.7</v>
      </c>
      <c r="CM11" s="5">
        <v>3370.7</v>
      </c>
      <c r="CN11" s="5">
        <v>3628.3</v>
      </c>
    </row>
    <row r="12" spans="1:92" x14ac:dyDescent="0.3">
      <c r="A12" s="5" t="s">
        <v>156</v>
      </c>
      <c r="B12" s="5" t="s">
        <v>231</v>
      </c>
      <c r="C12" s="5">
        <v>9.4</v>
      </c>
      <c r="D12" s="5">
        <v>9.1999999999999993</v>
      </c>
      <c r="E12" s="5">
        <v>8.6</v>
      </c>
      <c r="F12" s="5">
        <v>7.5</v>
      </c>
      <c r="G12" s="5">
        <v>7</v>
      </c>
      <c r="H12" s="5">
        <v>7.3</v>
      </c>
      <c r="I12" s="5">
        <v>7.3</v>
      </c>
      <c r="J12" s="5">
        <v>7.5</v>
      </c>
      <c r="K12" s="5">
        <v>8.4</v>
      </c>
      <c r="L12" s="5">
        <v>8.6</v>
      </c>
      <c r="M12" s="5">
        <v>8.6</v>
      </c>
      <c r="N12" s="5">
        <v>9</v>
      </c>
      <c r="O12" s="5">
        <v>10</v>
      </c>
      <c r="P12" s="5">
        <v>11.2</v>
      </c>
      <c r="Q12" s="5">
        <v>11.5</v>
      </c>
      <c r="R12" s="5">
        <v>12</v>
      </c>
      <c r="S12" s="5">
        <v>12.5</v>
      </c>
      <c r="T12" s="5">
        <v>14.2</v>
      </c>
      <c r="U12" s="5">
        <v>17.7</v>
      </c>
      <c r="V12" s="5">
        <v>20.8</v>
      </c>
      <c r="W12" s="5">
        <v>22.6</v>
      </c>
      <c r="X12" s="5">
        <v>24.3</v>
      </c>
      <c r="Y12" s="5">
        <v>27.7</v>
      </c>
      <c r="Z12" s="5">
        <v>29.5</v>
      </c>
      <c r="AA12" s="5">
        <v>31.3</v>
      </c>
      <c r="AB12" s="5">
        <v>33</v>
      </c>
      <c r="AC12" s="5">
        <v>35</v>
      </c>
      <c r="AD12" s="5">
        <v>38.799999999999997</v>
      </c>
      <c r="AE12" s="5">
        <v>42.3</v>
      </c>
      <c r="AF12" s="5">
        <v>44.9</v>
      </c>
      <c r="AG12" s="5">
        <v>46.8</v>
      </c>
      <c r="AH12" s="5">
        <v>48.2</v>
      </c>
      <c r="AI12" s="5">
        <v>49.8</v>
      </c>
      <c r="AJ12" s="5">
        <v>51.8</v>
      </c>
      <c r="AK12" s="5">
        <v>54.2</v>
      </c>
      <c r="AL12" s="5">
        <v>57.3</v>
      </c>
      <c r="AM12" s="5">
        <v>61.6</v>
      </c>
      <c r="AN12" s="5">
        <v>67.2</v>
      </c>
      <c r="AO12" s="5">
        <v>73.3</v>
      </c>
      <c r="AP12" s="5">
        <v>80.599999999999994</v>
      </c>
      <c r="AQ12" s="5">
        <v>89.4</v>
      </c>
      <c r="AR12" s="5">
        <v>98.3</v>
      </c>
      <c r="AS12" s="5">
        <v>107.6</v>
      </c>
      <c r="AT12" s="5">
        <v>117.5</v>
      </c>
      <c r="AU12" s="5">
        <v>131.5</v>
      </c>
      <c r="AV12" s="5">
        <v>153.19999999999999</v>
      </c>
      <c r="AW12" s="5">
        <v>178.8</v>
      </c>
      <c r="AX12" s="5">
        <v>196.5</v>
      </c>
      <c r="AY12" s="5">
        <v>221.1</v>
      </c>
      <c r="AZ12" s="5">
        <v>252.1</v>
      </c>
      <c r="BA12" s="5">
        <v>290.7</v>
      </c>
      <c r="BB12" s="5">
        <v>335</v>
      </c>
      <c r="BC12" s="5">
        <v>381.9</v>
      </c>
      <c r="BD12" s="5">
        <v>420.4</v>
      </c>
      <c r="BE12" s="5">
        <v>438.8</v>
      </c>
      <c r="BF12" s="5">
        <v>463.5</v>
      </c>
      <c r="BG12" s="5">
        <v>496.4</v>
      </c>
      <c r="BH12" s="5">
        <v>531.6</v>
      </c>
      <c r="BI12" s="5">
        <v>566.29999999999995</v>
      </c>
      <c r="BJ12" s="5">
        <v>607.9</v>
      </c>
      <c r="BK12" s="5">
        <v>649.6</v>
      </c>
      <c r="BL12" s="5">
        <v>688.4</v>
      </c>
      <c r="BM12" s="5">
        <v>721.5</v>
      </c>
      <c r="BN12" s="5">
        <v>742.9</v>
      </c>
      <c r="BO12" s="5">
        <v>778.2</v>
      </c>
      <c r="BP12" s="5">
        <v>822.5</v>
      </c>
      <c r="BQ12" s="5">
        <v>880.7</v>
      </c>
      <c r="BR12" s="5">
        <v>929.1</v>
      </c>
      <c r="BS12" s="5">
        <v>987.8</v>
      </c>
      <c r="BT12" s="5">
        <v>1052.2</v>
      </c>
      <c r="BU12" s="5">
        <v>1132.2</v>
      </c>
      <c r="BV12" s="5">
        <v>1231.5</v>
      </c>
      <c r="BW12" s="5">
        <v>1311.7</v>
      </c>
      <c r="BX12" s="5">
        <v>1361.8</v>
      </c>
      <c r="BY12" s="5">
        <v>1411.9</v>
      </c>
      <c r="BZ12" s="5">
        <v>1497.1</v>
      </c>
      <c r="CA12" s="5">
        <v>1622.6</v>
      </c>
      <c r="CB12" s="5">
        <v>1751.8</v>
      </c>
      <c r="CC12" s="5">
        <v>1852.5</v>
      </c>
      <c r="CD12" s="5">
        <v>1931.8</v>
      </c>
      <c r="CE12" s="5">
        <v>1928.7</v>
      </c>
      <c r="CF12" s="5">
        <v>1933.8</v>
      </c>
      <c r="CG12" s="5">
        <v>1997.3</v>
      </c>
      <c r="CH12" s="5">
        <v>2082.4</v>
      </c>
      <c r="CI12" s="5">
        <v>2176.6</v>
      </c>
      <c r="CJ12" s="5">
        <v>2298.5</v>
      </c>
      <c r="CK12" s="5">
        <v>2393.6999999999998</v>
      </c>
      <c r="CL12" s="5">
        <v>2463.1999999999998</v>
      </c>
      <c r="CM12" s="5">
        <v>2578.1999999999998</v>
      </c>
      <c r="CN12" s="5">
        <v>2725.8</v>
      </c>
    </row>
    <row r="13" spans="1:92" x14ac:dyDescent="0.3">
      <c r="A13" s="5" t="s">
        <v>157</v>
      </c>
      <c r="B13" s="5" t="s">
        <v>232</v>
      </c>
      <c r="C13" s="5">
        <v>7.8</v>
      </c>
      <c r="D13" s="5">
        <v>2.2000000000000002</v>
      </c>
      <c r="E13" s="5">
        <v>-2</v>
      </c>
      <c r="F13" s="5">
        <v>-5.6</v>
      </c>
      <c r="G13" s="5">
        <v>-4.8</v>
      </c>
      <c r="H13" s="5">
        <v>-3</v>
      </c>
      <c r="I13" s="5">
        <v>0</v>
      </c>
      <c r="J13" s="5">
        <v>1.9</v>
      </c>
      <c r="K13" s="5">
        <v>4.5999999999999996</v>
      </c>
      <c r="L13" s="5">
        <v>-0.6</v>
      </c>
      <c r="M13" s="5">
        <v>1.6</v>
      </c>
      <c r="N13" s="5">
        <v>5.6</v>
      </c>
      <c r="O13" s="5">
        <v>9.4</v>
      </c>
      <c r="P13" s="5">
        <v>0.5</v>
      </c>
      <c r="Q13" s="5">
        <v>-4.0999999999999996</v>
      </c>
      <c r="R13" s="5">
        <v>-2.9</v>
      </c>
      <c r="S13" s="5">
        <v>-0.1</v>
      </c>
      <c r="T13" s="5">
        <v>18.899999999999999</v>
      </c>
      <c r="U13" s="5">
        <v>19.399999999999999</v>
      </c>
      <c r="V13" s="5">
        <v>29.5</v>
      </c>
      <c r="W13" s="5">
        <v>16.5</v>
      </c>
      <c r="X13" s="5">
        <v>32.200000000000003</v>
      </c>
      <c r="Y13" s="5">
        <v>35</v>
      </c>
      <c r="Z13" s="5">
        <v>27.7</v>
      </c>
      <c r="AA13" s="5">
        <v>29.1</v>
      </c>
      <c r="AB13" s="5">
        <v>25.1</v>
      </c>
      <c r="AC13" s="5">
        <v>38.799999999999997</v>
      </c>
      <c r="AD13" s="5">
        <v>38.9</v>
      </c>
      <c r="AE13" s="5">
        <v>34.200000000000003</v>
      </c>
      <c r="AF13" s="5">
        <v>26</v>
      </c>
      <c r="AG13" s="5">
        <v>38.9</v>
      </c>
      <c r="AH13" s="5">
        <v>38.299999999999997</v>
      </c>
      <c r="AI13" s="5">
        <v>36.799999999999997</v>
      </c>
      <c r="AJ13" s="5">
        <v>45.2</v>
      </c>
      <c r="AK13" s="5">
        <v>49.1</v>
      </c>
      <c r="AL13" s="5">
        <v>54.9</v>
      </c>
      <c r="AM13" s="5">
        <v>68.099999999999994</v>
      </c>
      <c r="AN13" s="5">
        <v>77</v>
      </c>
      <c r="AO13" s="5">
        <v>69.400000000000006</v>
      </c>
      <c r="AP13" s="5">
        <v>76.3</v>
      </c>
      <c r="AQ13" s="5">
        <v>84.1</v>
      </c>
      <c r="AR13" s="5">
        <v>71.8</v>
      </c>
      <c r="AS13" s="5">
        <v>89.2</v>
      </c>
      <c r="AT13" s="5">
        <v>110.6</v>
      </c>
      <c r="AU13" s="5">
        <v>135.4</v>
      </c>
      <c r="AV13" s="5">
        <v>121.4</v>
      </c>
      <c r="AW13" s="5">
        <v>78.5</v>
      </c>
      <c r="AX13" s="5">
        <v>126.7</v>
      </c>
      <c r="AY13" s="5">
        <v>175.5</v>
      </c>
      <c r="AZ13" s="5">
        <v>226.3</v>
      </c>
      <c r="BA13" s="5">
        <v>248.9</v>
      </c>
      <c r="BB13" s="5">
        <v>195.1</v>
      </c>
      <c r="BC13" s="5">
        <v>249.3</v>
      </c>
      <c r="BD13" s="5">
        <v>160.6</v>
      </c>
      <c r="BE13" s="5">
        <v>198.7</v>
      </c>
      <c r="BF13" s="5">
        <v>356.6</v>
      </c>
      <c r="BG13" s="5">
        <v>333.2</v>
      </c>
      <c r="BH13" s="5">
        <v>317.60000000000002</v>
      </c>
      <c r="BI13" s="5">
        <v>325.89999999999998</v>
      </c>
      <c r="BJ13" s="5">
        <v>329.1</v>
      </c>
      <c r="BK13" s="5">
        <v>350.1</v>
      </c>
      <c r="BL13" s="5">
        <v>305.10000000000002</v>
      </c>
      <c r="BM13" s="5">
        <v>222.9</v>
      </c>
      <c r="BN13" s="5">
        <v>270.10000000000002</v>
      </c>
      <c r="BO13" s="5">
        <v>328.6</v>
      </c>
      <c r="BP13" s="5">
        <v>434</v>
      </c>
      <c r="BQ13" s="5">
        <v>436.8</v>
      </c>
      <c r="BR13" s="5">
        <v>502.9</v>
      </c>
      <c r="BS13" s="5">
        <v>607.79999999999995</v>
      </c>
      <c r="BT13" s="5">
        <v>684.5</v>
      </c>
      <c r="BU13" s="5">
        <v>754.9</v>
      </c>
      <c r="BV13" s="5">
        <v>806.9</v>
      </c>
      <c r="BW13" s="5">
        <v>623.1</v>
      </c>
      <c r="BX13" s="5">
        <v>568.6</v>
      </c>
      <c r="BY13" s="5">
        <v>615.1</v>
      </c>
      <c r="BZ13" s="5">
        <v>784.1</v>
      </c>
      <c r="CA13" s="5">
        <v>912.1</v>
      </c>
      <c r="CB13" s="5">
        <v>949.2</v>
      </c>
      <c r="CC13" s="5">
        <v>820.5</v>
      </c>
      <c r="CD13" s="5">
        <v>545.79999999999995</v>
      </c>
      <c r="CE13" s="5">
        <v>1</v>
      </c>
      <c r="CF13" s="5">
        <v>231.7</v>
      </c>
      <c r="CG13" s="5">
        <v>335.3</v>
      </c>
      <c r="CH13" s="5">
        <v>539.4</v>
      </c>
      <c r="CI13" s="5">
        <v>649.4</v>
      </c>
      <c r="CJ13" s="5">
        <v>745.7</v>
      </c>
      <c r="CK13" s="5">
        <v>829.4</v>
      </c>
      <c r="CL13" s="5">
        <v>715.5</v>
      </c>
      <c r="CM13" s="5">
        <v>792.5</v>
      </c>
      <c r="CN13" s="5">
        <v>902.5</v>
      </c>
    </row>
    <row r="14" spans="1:92" x14ac:dyDescent="0.3">
      <c r="A14" s="5" t="s">
        <v>158</v>
      </c>
      <c r="B14" s="6" t="s">
        <v>209</v>
      </c>
      <c r="C14" s="5">
        <v>15.6</v>
      </c>
      <c r="D14" s="5">
        <v>11.7</v>
      </c>
      <c r="E14" s="5">
        <v>7.7</v>
      </c>
      <c r="F14" s="5">
        <v>4.2</v>
      </c>
      <c r="G14" s="5">
        <v>3.7</v>
      </c>
      <c r="H14" s="5">
        <v>4.9000000000000004</v>
      </c>
      <c r="I14" s="5">
        <v>6.2</v>
      </c>
      <c r="J14" s="5">
        <v>8.1999999999999993</v>
      </c>
      <c r="K14" s="5">
        <v>10.3</v>
      </c>
      <c r="L14" s="5">
        <v>8.5</v>
      </c>
      <c r="M14" s="5">
        <v>10</v>
      </c>
      <c r="N14" s="5">
        <v>12.2</v>
      </c>
      <c r="O14" s="5">
        <v>15</v>
      </c>
      <c r="P14" s="5">
        <v>9.9</v>
      </c>
      <c r="Q14" s="5">
        <v>8.1999999999999993</v>
      </c>
      <c r="R14" s="5">
        <v>10.1</v>
      </c>
      <c r="S14" s="5">
        <v>13.9</v>
      </c>
      <c r="T14" s="5">
        <v>27.1</v>
      </c>
      <c r="U14" s="5">
        <v>37.700000000000003</v>
      </c>
      <c r="V14" s="5">
        <v>44.7</v>
      </c>
      <c r="W14" s="5">
        <v>41.8</v>
      </c>
      <c r="X14" s="5">
        <v>50.8</v>
      </c>
      <c r="Y14" s="5">
        <v>52.8</v>
      </c>
      <c r="Z14" s="5">
        <v>53.8</v>
      </c>
      <c r="AA14" s="5">
        <v>58.5</v>
      </c>
      <c r="AB14" s="5">
        <v>60</v>
      </c>
      <c r="AC14" s="5">
        <v>68.8</v>
      </c>
      <c r="AD14" s="5">
        <v>73.7</v>
      </c>
      <c r="AE14" s="5">
        <v>75.7</v>
      </c>
      <c r="AF14" s="5">
        <v>71.3</v>
      </c>
      <c r="AG14" s="5">
        <v>81.8</v>
      </c>
      <c r="AH14" s="5">
        <v>83.2</v>
      </c>
      <c r="AI14" s="5">
        <v>83.6</v>
      </c>
      <c r="AJ14" s="5">
        <v>90.9</v>
      </c>
      <c r="AK14" s="5">
        <v>97.7</v>
      </c>
      <c r="AL14" s="5">
        <v>107.3</v>
      </c>
      <c r="AM14" s="5">
        <v>120.4</v>
      </c>
      <c r="AN14" s="5">
        <v>130.6</v>
      </c>
      <c r="AO14" s="5">
        <v>132.80000000000001</v>
      </c>
      <c r="AP14" s="5">
        <v>147.9</v>
      </c>
      <c r="AQ14" s="5">
        <v>164.4</v>
      </c>
      <c r="AR14" s="5">
        <v>168</v>
      </c>
      <c r="AS14" s="5">
        <v>188.6</v>
      </c>
      <c r="AT14" s="5">
        <v>219</v>
      </c>
      <c r="AU14" s="5">
        <v>251</v>
      </c>
      <c r="AV14" s="5">
        <v>260.5</v>
      </c>
      <c r="AW14" s="5">
        <v>263.5</v>
      </c>
      <c r="AX14" s="5">
        <v>306.10000000000002</v>
      </c>
      <c r="AY14" s="5">
        <v>374.3</v>
      </c>
      <c r="AZ14" s="5">
        <v>452.6</v>
      </c>
      <c r="BA14" s="5">
        <v>521.70000000000005</v>
      </c>
      <c r="BB14" s="5">
        <v>536.4</v>
      </c>
      <c r="BC14" s="5">
        <v>601.4</v>
      </c>
      <c r="BD14" s="5">
        <v>595.9</v>
      </c>
      <c r="BE14" s="5">
        <v>643.29999999999995</v>
      </c>
      <c r="BF14" s="5">
        <v>754.7</v>
      </c>
      <c r="BG14" s="5">
        <v>807.8</v>
      </c>
      <c r="BH14" s="5">
        <v>842.6</v>
      </c>
      <c r="BI14" s="5">
        <v>865</v>
      </c>
      <c r="BJ14" s="5">
        <v>918.5</v>
      </c>
      <c r="BK14" s="5">
        <v>972</v>
      </c>
      <c r="BL14" s="5">
        <v>978.9</v>
      </c>
      <c r="BM14" s="5">
        <v>944.7</v>
      </c>
      <c r="BN14" s="5">
        <v>996.7</v>
      </c>
      <c r="BO14" s="5">
        <v>1086</v>
      </c>
      <c r="BP14" s="5">
        <v>1192.7</v>
      </c>
      <c r="BQ14" s="5">
        <v>1286.3</v>
      </c>
      <c r="BR14" s="5">
        <v>1401.3</v>
      </c>
      <c r="BS14" s="5">
        <v>1524.7</v>
      </c>
      <c r="BT14" s="5">
        <v>1673</v>
      </c>
      <c r="BU14" s="5">
        <v>1826.2</v>
      </c>
      <c r="BV14" s="5">
        <v>1983.9</v>
      </c>
      <c r="BW14" s="5">
        <v>1973.1</v>
      </c>
      <c r="BX14" s="5">
        <v>1910.4</v>
      </c>
      <c r="BY14" s="5">
        <v>2013</v>
      </c>
      <c r="BZ14" s="5">
        <v>2217.1999999999998</v>
      </c>
      <c r="CA14" s="5">
        <v>2477.1999999999998</v>
      </c>
      <c r="CB14" s="5">
        <v>2632</v>
      </c>
      <c r="CC14" s="5">
        <v>2639.1</v>
      </c>
      <c r="CD14" s="5">
        <v>2506.9</v>
      </c>
      <c r="CE14" s="5">
        <v>2080.4</v>
      </c>
      <c r="CF14" s="5">
        <v>2111.6</v>
      </c>
      <c r="CG14" s="5">
        <v>2286.3000000000002</v>
      </c>
      <c r="CH14" s="5">
        <v>2550.5</v>
      </c>
      <c r="CI14" s="5">
        <v>2721.5</v>
      </c>
      <c r="CJ14" s="5">
        <v>2960.2</v>
      </c>
      <c r="CK14" s="5">
        <v>3091.2</v>
      </c>
      <c r="CL14" s="5">
        <v>3151.6</v>
      </c>
      <c r="CM14" s="5">
        <v>3340.5</v>
      </c>
      <c r="CN14" s="5">
        <v>3573.6</v>
      </c>
    </row>
    <row r="15" spans="1:92" x14ac:dyDescent="0.3">
      <c r="A15" s="5" t="s">
        <v>159</v>
      </c>
      <c r="B15" s="5" t="s">
        <v>233</v>
      </c>
      <c r="C15" s="5">
        <v>9.4</v>
      </c>
      <c r="D15" s="5">
        <v>9.1999999999999993</v>
      </c>
      <c r="E15" s="5">
        <v>8.6</v>
      </c>
      <c r="F15" s="5">
        <v>7.5</v>
      </c>
      <c r="G15" s="5">
        <v>7</v>
      </c>
      <c r="H15" s="5">
        <v>7.3</v>
      </c>
      <c r="I15" s="5">
        <v>7.3</v>
      </c>
      <c r="J15" s="5">
        <v>7.5</v>
      </c>
      <c r="K15" s="5">
        <v>8.4</v>
      </c>
      <c r="L15" s="5">
        <v>8.6</v>
      </c>
      <c r="M15" s="5">
        <v>8.6</v>
      </c>
      <c r="N15" s="5">
        <v>9</v>
      </c>
      <c r="O15" s="5">
        <v>10</v>
      </c>
      <c r="P15" s="5">
        <v>11.2</v>
      </c>
      <c r="Q15" s="5">
        <v>11.5</v>
      </c>
      <c r="R15" s="5">
        <v>12</v>
      </c>
      <c r="S15" s="5">
        <v>12.5</v>
      </c>
      <c r="T15" s="5">
        <v>14.2</v>
      </c>
      <c r="U15" s="5">
        <v>17.7</v>
      </c>
      <c r="V15" s="5">
        <v>20.8</v>
      </c>
      <c r="W15" s="5">
        <v>22.6</v>
      </c>
      <c r="X15" s="5">
        <v>24.3</v>
      </c>
      <c r="Y15" s="5">
        <v>27.7</v>
      </c>
      <c r="Z15" s="5">
        <v>29.5</v>
      </c>
      <c r="AA15" s="5">
        <v>31.3</v>
      </c>
      <c r="AB15" s="5">
        <v>33</v>
      </c>
      <c r="AC15" s="5">
        <v>35</v>
      </c>
      <c r="AD15" s="5">
        <v>38.799999999999997</v>
      </c>
      <c r="AE15" s="5">
        <v>42.3</v>
      </c>
      <c r="AF15" s="5">
        <v>44.9</v>
      </c>
      <c r="AG15" s="5">
        <v>46.8</v>
      </c>
      <c r="AH15" s="5">
        <v>48.2</v>
      </c>
      <c r="AI15" s="5">
        <v>49.8</v>
      </c>
      <c r="AJ15" s="5">
        <v>51.8</v>
      </c>
      <c r="AK15" s="5">
        <v>54.2</v>
      </c>
      <c r="AL15" s="5">
        <v>57.3</v>
      </c>
      <c r="AM15" s="5">
        <v>61.6</v>
      </c>
      <c r="AN15" s="5">
        <v>67.2</v>
      </c>
      <c r="AO15" s="5">
        <v>73.3</v>
      </c>
      <c r="AP15" s="5">
        <v>80.599999999999994</v>
      </c>
      <c r="AQ15" s="5">
        <v>89.4</v>
      </c>
      <c r="AR15" s="5">
        <v>98.3</v>
      </c>
      <c r="AS15" s="5">
        <v>107.6</v>
      </c>
      <c r="AT15" s="5">
        <v>117.5</v>
      </c>
      <c r="AU15" s="5">
        <v>131.5</v>
      </c>
      <c r="AV15" s="5">
        <v>153.19999999999999</v>
      </c>
      <c r="AW15" s="5">
        <v>178.8</v>
      </c>
      <c r="AX15" s="5">
        <v>196.5</v>
      </c>
      <c r="AY15" s="5">
        <v>221.1</v>
      </c>
      <c r="AZ15" s="5">
        <v>252.1</v>
      </c>
      <c r="BA15" s="5">
        <v>290.7</v>
      </c>
      <c r="BB15" s="5">
        <v>335</v>
      </c>
      <c r="BC15" s="5">
        <v>381.9</v>
      </c>
      <c r="BD15" s="5">
        <v>420.4</v>
      </c>
      <c r="BE15" s="5">
        <v>438.8</v>
      </c>
      <c r="BF15" s="5">
        <v>463.5</v>
      </c>
      <c r="BG15" s="5">
        <v>496.4</v>
      </c>
      <c r="BH15" s="5">
        <v>531.6</v>
      </c>
      <c r="BI15" s="5">
        <v>566.29999999999995</v>
      </c>
      <c r="BJ15" s="5">
        <v>607.9</v>
      </c>
      <c r="BK15" s="5">
        <v>649.6</v>
      </c>
      <c r="BL15" s="5">
        <v>688.4</v>
      </c>
      <c r="BM15" s="5">
        <v>721.5</v>
      </c>
      <c r="BN15" s="5">
        <v>742.9</v>
      </c>
      <c r="BO15" s="5">
        <v>778.2</v>
      </c>
      <c r="BP15" s="5">
        <v>822.5</v>
      </c>
      <c r="BQ15" s="5">
        <v>880.7</v>
      </c>
      <c r="BR15" s="5">
        <v>929.1</v>
      </c>
      <c r="BS15" s="5">
        <v>987.8</v>
      </c>
      <c r="BT15" s="5">
        <v>1052.2</v>
      </c>
      <c r="BU15" s="5">
        <v>1132.2</v>
      </c>
      <c r="BV15" s="5">
        <v>1231.5</v>
      </c>
      <c r="BW15" s="5">
        <v>1311.7</v>
      </c>
      <c r="BX15" s="5">
        <v>1361.8</v>
      </c>
      <c r="BY15" s="5">
        <v>1411.9</v>
      </c>
      <c r="BZ15" s="5">
        <v>1497.1</v>
      </c>
      <c r="CA15" s="5">
        <v>1622.6</v>
      </c>
      <c r="CB15" s="5">
        <v>1751.8</v>
      </c>
      <c r="CC15" s="5">
        <v>1852.5</v>
      </c>
      <c r="CD15" s="5">
        <v>1931.8</v>
      </c>
      <c r="CE15" s="5">
        <v>1928.7</v>
      </c>
      <c r="CF15" s="5">
        <v>1933.8</v>
      </c>
      <c r="CG15" s="5">
        <v>1997.3</v>
      </c>
      <c r="CH15" s="5">
        <v>2082.4</v>
      </c>
      <c r="CI15" s="5">
        <v>2176.6</v>
      </c>
      <c r="CJ15" s="5">
        <v>2298.5</v>
      </c>
      <c r="CK15" s="5">
        <v>2393.6999999999998</v>
      </c>
      <c r="CL15" s="5">
        <v>2463.1999999999998</v>
      </c>
      <c r="CM15" s="5">
        <v>2578.1999999999998</v>
      </c>
      <c r="CN15" s="5">
        <v>2725.8</v>
      </c>
    </row>
    <row r="16" spans="1:92" x14ac:dyDescent="0.3">
      <c r="A16" s="5" t="s">
        <v>160</v>
      </c>
      <c r="B16" s="5" t="s">
        <v>234</v>
      </c>
      <c r="C16" s="5">
        <v>6.2</v>
      </c>
      <c r="D16" s="5">
        <v>2.4</v>
      </c>
      <c r="E16" s="5">
        <v>-0.9</v>
      </c>
      <c r="F16" s="5">
        <v>-3.3</v>
      </c>
      <c r="G16" s="5">
        <v>-3.4</v>
      </c>
      <c r="H16" s="5">
        <v>-2.4</v>
      </c>
      <c r="I16" s="5">
        <v>-1.1000000000000001</v>
      </c>
      <c r="J16" s="5">
        <v>0.7</v>
      </c>
      <c r="K16" s="5">
        <v>2</v>
      </c>
      <c r="L16" s="5">
        <v>-0.1</v>
      </c>
      <c r="M16" s="5">
        <v>1.4</v>
      </c>
      <c r="N16" s="5">
        <v>3.2</v>
      </c>
      <c r="O16" s="5">
        <v>5.0999999999999996</v>
      </c>
      <c r="P16" s="5">
        <v>-1.4</v>
      </c>
      <c r="Q16" s="5">
        <v>-3.4</v>
      </c>
      <c r="R16" s="5">
        <v>-1.9</v>
      </c>
      <c r="S16" s="5">
        <v>1.4</v>
      </c>
      <c r="T16" s="5">
        <v>12.9</v>
      </c>
      <c r="U16" s="5">
        <v>19.899999999999999</v>
      </c>
      <c r="V16" s="5">
        <v>23.9</v>
      </c>
      <c r="W16" s="5">
        <v>19.2</v>
      </c>
      <c r="X16" s="5">
        <v>26.4</v>
      </c>
      <c r="Y16" s="5">
        <v>25.1</v>
      </c>
      <c r="Z16" s="5">
        <v>24.2</v>
      </c>
      <c r="AA16" s="5">
        <v>27.1</v>
      </c>
      <c r="AB16" s="5">
        <v>27</v>
      </c>
      <c r="AC16" s="5">
        <v>33.799999999999997</v>
      </c>
      <c r="AD16" s="5">
        <v>34.9</v>
      </c>
      <c r="AE16" s="5">
        <v>33.5</v>
      </c>
      <c r="AF16" s="5">
        <v>26.4</v>
      </c>
      <c r="AG16" s="5">
        <v>34.9</v>
      </c>
      <c r="AH16" s="5">
        <v>35</v>
      </c>
      <c r="AI16" s="5">
        <v>33.799999999999997</v>
      </c>
      <c r="AJ16" s="5">
        <v>39.1</v>
      </c>
      <c r="AK16" s="5">
        <v>43.5</v>
      </c>
      <c r="AL16" s="5">
        <v>50.1</v>
      </c>
      <c r="AM16" s="5">
        <v>58.8</v>
      </c>
      <c r="AN16" s="5">
        <v>63.4</v>
      </c>
      <c r="AO16" s="5">
        <v>59.5</v>
      </c>
      <c r="AP16" s="5">
        <v>67.3</v>
      </c>
      <c r="AQ16" s="5">
        <v>75</v>
      </c>
      <c r="AR16" s="5">
        <v>69.8</v>
      </c>
      <c r="AS16" s="5">
        <v>80.900000000000006</v>
      </c>
      <c r="AT16" s="5">
        <v>101.5</v>
      </c>
      <c r="AU16" s="5">
        <v>119.6</v>
      </c>
      <c r="AV16" s="5">
        <v>107.4</v>
      </c>
      <c r="AW16" s="5">
        <v>84.7</v>
      </c>
      <c r="AX16" s="5">
        <v>109.6</v>
      </c>
      <c r="AY16" s="5">
        <v>153.19999999999999</v>
      </c>
      <c r="AZ16" s="5">
        <v>200.5</v>
      </c>
      <c r="BA16" s="5">
        <v>230.9</v>
      </c>
      <c r="BB16" s="5">
        <v>201.5</v>
      </c>
      <c r="BC16" s="5">
        <v>219.5</v>
      </c>
      <c r="BD16" s="5">
        <v>175.6</v>
      </c>
      <c r="BE16" s="5">
        <v>204.5</v>
      </c>
      <c r="BF16" s="5">
        <v>291.2</v>
      </c>
      <c r="BG16" s="5">
        <v>311.39999999999998</v>
      </c>
      <c r="BH16" s="5">
        <v>311</v>
      </c>
      <c r="BI16" s="5">
        <v>298.7</v>
      </c>
      <c r="BJ16" s="5">
        <v>310.60000000000002</v>
      </c>
      <c r="BK16" s="5">
        <v>322.39999999999998</v>
      </c>
      <c r="BL16" s="5">
        <v>290.5</v>
      </c>
      <c r="BM16" s="5">
        <v>223.3</v>
      </c>
      <c r="BN16" s="5">
        <v>253.8</v>
      </c>
      <c r="BO16" s="5">
        <v>307.8</v>
      </c>
      <c r="BP16" s="5">
        <v>370.2</v>
      </c>
      <c r="BQ16" s="5">
        <v>405.6</v>
      </c>
      <c r="BR16" s="5">
        <v>472.1</v>
      </c>
      <c r="BS16" s="5">
        <v>536.9</v>
      </c>
      <c r="BT16" s="5">
        <v>620.79999999999995</v>
      </c>
      <c r="BU16" s="5">
        <v>694</v>
      </c>
      <c r="BV16" s="5">
        <v>752.4</v>
      </c>
      <c r="BW16" s="5">
        <v>661.4</v>
      </c>
      <c r="BX16" s="5">
        <v>548.6</v>
      </c>
      <c r="BY16" s="5">
        <v>601</v>
      </c>
      <c r="BZ16" s="5">
        <v>720.1</v>
      </c>
      <c r="CA16" s="5">
        <v>854.6</v>
      </c>
      <c r="CB16" s="5">
        <v>880.2</v>
      </c>
      <c r="CC16" s="5">
        <v>786.6</v>
      </c>
      <c r="CD16" s="5">
        <v>575</v>
      </c>
      <c r="CE16" s="5">
        <v>151.69999999999999</v>
      </c>
      <c r="CF16" s="5">
        <v>177.8</v>
      </c>
      <c r="CG16" s="5">
        <v>289</v>
      </c>
      <c r="CH16" s="5">
        <v>468.2</v>
      </c>
      <c r="CI16" s="5">
        <v>544.9</v>
      </c>
      <c r="CJ16" s="5">
        <v>661.7</v>
      </c>
      <c r="CK16" s="5">
        <v>697.5</v>
      </c>
      <c r="CL16" s="5">
        <v>688.4</v>
      </c>
      <c r="CM16" s="5">
        <v>762.3</v>
      </c>
      <c r="CN16" s="5">
        <v>847.8</v>
      </c>
    </row>
    <row r="17" spans="1:92" x14ac:dyDescent="0.3">
      <c r="A17" s="5" t="s">
        <v>161</v>
      </c>
      <c r="B17" s="6" t="s">
        <v>210</v>
      </c>
      <c r="C17" s="5">
        <v>11.6</v>
      </c>
      <c r="D17" s="5">
        <v>9.1999999999999993</v>
      </c>
      <c r="E17" s="5">
        <v>5.8</v>
      </c>
      <c r="F17" s="5">
        <v>3.3</v>
      </c>
      <c r="G17" s="5">
        <v>3</v>
      </c>
      <c r="H17" s="5">
        <v>3.8</v>
      </c>
      <c r="I17" s="5">
        <v>4.8</v>
      </c>
      <c r="J17" s="5">
        <v>6.4</v>
      </c>
      <c r="K17" s="5">
        <v>8.1999999999999993</v>
      </c>
      <c r="L17" s="5">
        <v>6.3</v>
      </c>
      <c r="M17" s="5">
        <v>6.9</v>
      </c>
      <c r="N17" s="5">
        <v>8.5</v>
      </c>
      <c r="O17" s="5">
        <v>10.8</v>
      </c>
      <c r="P17" s="5">
        <v>7.5</v>
      </c>
      <c r="Q17" s="5">
        <v>6.6</v>
      </c>
      <c r="R17" s="5">
        <v>8.6</v>
      </c>
      <c r="S17" s="5">
        <v>12.1</v>
      </c>
      <c r="T17" s="5">
        <v>19.2</v>
      </c>
      <c r="U17" s="5">
        <v>25.5</v>
      </c>
      <c r="V17" s="5">
        <v>28.9</v>
      </c>
      <c r="W17" s="5">
        <v>27</v>
      </c>
      <c r="X17" s="5">
        <v>30</v>
      </c>
      <c r="Y17" s="5">
        <v>34.200000000000003</v>
      </c>
      <c r="Z17" s="5">
        <v>34.9</v>
      </c>
      <c r="AA17" s="5">
        <v>38.799999999999997</v>
      </c>
      <c r="AB17" s="5">
        <v>38.6</v>
      </c>
      <c r="AC17" s="5">
        <v>43.4</v>
      </c>
      <c r="AD17" s="5">
        <v>49.7</v>
      </c>
      <c r="AE17" s="5">
        <v>53.1</v>
      </c>
      <c r="AF17" s="5">
        <v>48.5</v>
      </c>
      <c r="AG17" s="5">
        <v>53.1</v>
      </c>
      <c r="AH17" s="5">
        <v>56.4</v>
      </c>
      <c r="AI17" s="5">
        <v>56.6</v>
      </c>
      <c r="AJ17" s="5">
        <v>61.2</v>
      </c>
      <c r="AK17" s="5">
        <v>64.8</v>
      </c>
      <c r="AL17" s="5">
        <v>72.2</v>
      </c>
      <c r="AM17" s="5">
        <v>85.2</v>
      </c>
      <c r="AN17" s="5">
        <v>97.2</v>
      </c>
      <c r="AO17" s="5">
        <v>99.2</v>
      </c>
      <c r="AP17" s="5">
        <v>107.7</v>
      </c>
      <c r="AQ17" s="5">
        <v>120</v>
      </c>
      <c r="AR17" s="5">
        <v>124.6</v>
      </c>
      <c r="AS17" s="5">
        <v>130.4</v>
      </c>
      <c r="AT17" s="5">
        <v>146.6</v>
      </c>
      <c r="AU17" s="5">
        <v>172.7</v>
      </c>
      <c r="AV17" s="5">
        <v>191.1</v>
      </c>
      <c r="AW17" s="5">
        <v>196.8</v>
      </c>
      <c r="AX17" s="5">
        <v>219.3</v>
      </c>
      <c r="AY17" s="5">
        <v>259.10000000000002</v>
      </c>
      <c r="AZ17" s="5">
        <v>314.60000000000002</v>
      </c>
      <c r="BA17" s="5">
        <v>373.8</v>
      </c>
      <c r="BB17" s="5">
        <v>406.9</v>
      </c>
      <c r="BC17" s="5">
        <v>472.9</v>
      </c>
      <c r="BD17" s="5">
        <v>485.1</v>
      </c>
      <c r="BE17" s="5">
        <v>482.2</v>
      </c>
      <c r="BF17" s="5">
        <v>564.29999999999995</v>
      </c>
      <c r="BG17" s="5">
        <v>607.79999999999995</v>
      </c>
      <c r="BH17" s="5">
        <v>607.79999999999995</v>
      </c>
      <c r="BI17" s="5">
        <v>615.20000000000005</v>
      </c>
      <c r="BJ17" s="5">
        <v>662.3</v>
      </c>
      <c r="BK17" s="5">
        <v>716</v>
      </c>
      <c r="BL17" s="5">
        <v>739.2</v>
      </c>
      <c r="BM17" s="5">
        <v>723.6</v>
      </c>
      <c r="BN17" s="5">
        <v>741.9</v>
      </c>
      <c r="BO17" s="5">
        <v>799.2</v>
      </c>
      <c r="BP17" s="5">
        <v>868.9</v>
      </c>
      <c r="BQ17" s="5">
        <v>962.2</v>
      </c>
      <c r="BR17" s="5">
        <v>1043.2</v>
      </c>
      <c r="BS17" s="5">
        <v>1149.0999999999999</v>
      </c>
      <c r="BT17" s="5">
        <v>1254.0999999999999</v>
      </c>
      <c r="BU17" s="5">
        <v>1364.5</v>
      </c>
      <c r="BV17" s="5">
        <v>1498.4</v>
      </c>
      <c r="BW17" s="5">
        <v>1460.1</v>
      </c>
      <c r="BX17" s="5">
        <v>1352.8</v>
      </c>
      <c r="BY17" s="5">
        <v>1375.9</v>
      </c>
      <c r="BZ17" s="5">
        <v>1467.4</v>
      </c>
      <c r="CA17" s="5">
        <v>1621</v>
      </c>
      <c r="CB17" s="5">
        <v>1793.8</v>
      </c>
      <c r="CC17" s="5">
        <v>1948.6</v>
      </c>
      <c r="CD17" s="5">
        <v>1990.9</v>
      </c>
      <c r="CE17" s="5">
        <v>1690.4</v>
      </c>
      <c r="CF17" s="5">
        <v>1735</v>
      </c>
      <c r="CG17" s="5">
        <v>1907.5</v>
      </c>
      <c r="CH17" s="5">
        <v>2118.5</v>
      </c>
      <c r="CI17" s="5">
        <v>2211.5</v>
      </c>
      <c r="CJ17" s="5">
        <v>2400.1</v>
      </c>
      <c r="CK17" s="5">
        <v>2457.4</v>
      </c>
      <c r="CL17" s="5">
        <v>2453.1</v>
      </c>
      <c r="CM17" s="5">
        <v>2584.6999999999998</v>
      </c>
      <c r="CN17" s="5">
        <v>2786.9</v>
      </c>
    </row>
    <row r="18" spans="1:92" x14ac:dyDescent="0.3">
      <c r="A18" s="5" t="s">
        <v>162</v>
      </c>
      <c r="B18" s="5" t="s">
        <v>235</v>
      </c>
      <c r="C18" s="5">
        <v>7.5</v>
      </c>
      <c r="D18" s="5">
        <v>7.3</v>
      </c>
      <c r="E18" s="5">
        <v>6.8</v>
      </c>
      <c r="F18" s="5">
        <v>6.1</v>
      </c>
      <c r="G18" s="5">
        <v>5.7</v>
      </c>
      <c r="H18" s="5">
        <v>5.8</v>
      </c>
      <c r="I18" s="5">
        <v>5.8</v>
      </c>
      <c r="J18" s="5">
        <v>6</v>
      </c>
      <c r="K18" s="5">
        <v>6.6</v>
      </c>
      <c r="L18" s="5">
        <v>6.8</v>
      </c>
      <c r="M18" s="5">
        <v>6.8</v>
      </c>
      <c r="N18" s="5">
        <v>7.1</v>
      </c>
      <c r="O18" s="5">
        <v>7.9</v>
      </c>
      <c r="P18" s="5">
        <v>9</v>
      </c>
      <c r="Q18" s="5">
        <v>9.1</v>
      </c>
      <c r="R18" s="5">
        <v>9.4</v>
      </c>
      <c r="S18" s="5">
        <v>9.6999999999999993</v>
      </c>
      <c r="T18" s="5">
        <v>11.1</v>
      </c>
      <c r="U18" s="5">
        <v>13.8</v>
      </c>
      <c r="V18" s="5">
        <v>16.399999999999999</v>
      </c>
      <c r="W18" s="5">
        <v>17.899999999999999</v>
      </c>
      <c r="X18" s="5">
        <v>19.3</v>
      </c>
      <c r="Y18" s="5">
        <v>22.1</v>
      </c>
      <c r="Z18" s="5">
        <v>23.5</v>
      </c>
      <c r="AA18" s="5">
        <v>25</v>
      </c>
      <c r="AB18" s="5">
        <v>26.3</v>
      </c>
      <c r="AC18" s="5">
        <v>27.8</v>
      </c>
      <c r="AD18" s="5">
        <v>31.1</v>
      </c>
      <c r="AE18" s="5">
        <v>34.200000000000003</v>
      </c>
      <c r="AF18" s="5">
        <v>36.6</v>
      </c>
      <c r="AG18" s="5">
        <v>38</v>
      </c>
      <c r="AH18" s="5">
        <v>38.9</v>
      </c>
      <c r="AI18" s="5">
        <v>40.1</v>
      </c>
      <c r="AJ18" s="5">
        <v>41.7</v>
      </c>
      <c r="AK18" s="5">
        <v>43.6</v>
      </c>
      <c r="AL18" s="5">
        <v>46.1</v>
      </c>
      <c r="AM18" s="5">
        <v>49.6</v>
      </c>
      <c r="AN18" s="5">
        <v>54.2</v>
      </c>
      <c r="AO18" s="5">
        <v>59.4</v>
      </c>
      <c r="AP18" s="5">
        <v>65.400000000000006</v>
      </c>
      <c r="AQ18" s="5">
        <v>72.400000000000006</v>
      </c>
      <c r="AR18" s="5">
        <v>79.900000000000006</v>
      </c>
      <c r="AS18" s="5">
        <v>87.3</v>
      </c>
      <c r="AT18" s="5">
        <v>94.7</v>
      </c>
      <c r="AU18" s="5">
        <v>105.2</v>
      </c>
      <c r="AV18" s="5">
        <v>122.8</v>
      </c>
      <c r="AW18" s="5">
        <v>144.5</v>
      </c>
      <c r="AX18" s="5">
        <v>158.69999999999999</v>
      </c>
      <c r="AY18" s="5">
        <v>177.5</v>
      </c>
      <c r="AZ18" s="5">
        <v>200.8</v>
      </c>
      <c r="BA18" s="5">
        <v>230.9</v>
      </c>
      <c r="BB18" s="5">
        <v>266.8</v>
      </c>
      <c r="BC18" s="5">
        <v>307.2</v>
      </c>
      <c r="BD18" s="5">
        <v>341.2</v>
      </c>
      <c r="BE18" s="5">
        <v>356.7</v>
      </c>
      <c r="BF18" s="5">
        <v>376.4</v>
      </c>
      <c r="BG18" s="5">
        <v>403.7</v>
      </c>
      <c r="BH18" s="5">
        <v>430.6</v>
      </c>
      <c r="BI18" s="5">
        <v>456.3</v>
      </c>
      <c r="BJ18" s="5">
        <v>489.8</v>
      </c>
      <c r="BK18" s="5">
        <v>523.79999999999995</v>
      </c>
      <c r="BL18" s="5">
        <v>556.9</v>
      </c>
      <c r="BM18" s="5">
        <v>585.9</v>
      </c>
      <c r="BN18" s="5">
        <v>603.1</v>
      </c>
      <c r="BO18" s="5">
        <v>629.5</v>
      </c>
      <c r="BP18" s="5">
        <v>664.5</v>
      </c>
      <c r="BQ18" s="5">
        <v>713.4</v>
      </c>
      <c r="BR18" s="5">
        <v>753.5</v>
      </c>
      <c r="BS18" s="5">
        <v>803</v>
      </c>
      <c r="BT18" s="5">
        <v>855.7</v>
      </c>
      <c r="BU18" s="5">
        <v>920.7</v>
      </c>
      <c r="BV18" s="5">
        <v>1002.3</v>
      </c>
      <c r="BW18" s="5">
        <v>1063.2</v>
      </c>
      <c r="BX18" s="5">
        <v>1098.2</v>
      </c>
      <c r="BY18" s="5">
        <v>1125.0999999999999</v>
      </c>
      <c r="BZ18" s="5">
        <v>1177.8</v>
      </c>
      <c r="CA18" s="5">
        <v>1264.3</v>
      </c>
      <c r="CB18" s="5">
        <v>1359.8</v>
      </c>
      <c r="CC18" s="5">
        <v>1447.2</v>
      </c>
      <c r="CD18" s="5">
        <v>1532.6</v>
      </c>
      <c r="CE18" s="5">
        <v>1547.4</v>
      </c>
      <c r="CF18" s="5">
        <v>1558.6</v>
      </c>
      <c r="CG18" s="5">
        <v>1624.4</v>
      </c>
      <c r="CH18" s="5">
        <v>1706.7</v>
      </c>
      <c r="CI18" s="5">
        <v>1778.8</v>
      </c>
      <c r="CJ18" s="5">
        <v>1873.6</v>
      </c>
      <c r="CK18" s="5">
        <v>1952.9</v>
      </c>
      <c r="CL18" s="5">
        <v>2000.6</v>
      </c>
      <c r="CM18" s="5">
        <v>2087.5</v>
      </c>
      <c r="CN18" s="5">
        <v>2198.9</v>
      </c>
    </row>
    <row r="19" spans="1:92" x14ac:dyDescent="0.3">
      <c r="A19" s="5" t="s">
        <v>163</v>
      </c>
      <c r="B19" s="5" t="s">
        <v>236</v>
      </c>
      <c r="C19" s="5">
        <v>4.0999999999999996</v>
      </c>
      <c r="D19" s="5">
        <v>1.8</v>
      </c>
      <c r="E19" s="5">
        <v>-1.1000000000000001</v>
      </c>
      <c r="F19" s="5">
        <v>-2.8</v>
      </c>
      <c r="G19" s="5">
        <v>-2.7</v>
      </c>
      <c r="H19" s="5">
        <v>-2</v>
      </c>
      <c r="I19" s="5">
        <v>-1</v>
      </c>
      <c r="J19" s="5">
        <v>0.4</v>
      </c>
      <c r="K19" s="5">
        <v>1.5</v>
      </c>
      <c r="L19" s="5">
        <v>-0.5</v>
      </c>
      <c r="M19" s="5">
        <v>0.1</v>
      </c>
      <c r="N19" s="5">
        <v>1.5</v>
      </c>
      <c r="O19" s="5">
        <v>3</v>
      </c>
      <c r="P19" s="5">
        <v>-1.5</v>
      </c>
      <c r="Q19" s="5">
        <v>-2.5</v>
      </c>
      <c r="R19" s="5">
        <v>-0.8</v>
      </c>
      <c r="S19" s="5">
        <v>2.4</v>
      </c>
      <c r="T19" s="5">
        <v>8</v>
      </c>
      <c r="U19" s="5">
        <v>11.7</v>
      </c>
      <c r="V19" s="5">
        <v>12.5</v>
      </c>
      <c r="W19" s="5">
        <v>9.1</v>
      </c>
      <c r="X19" s="5">
        <v>10.7</v>
      </c>
      <c r="Y19" s="5">
        <v>12.1</v>
      </c>
      <c r="Z19" s="5">
        <v>11.4</v>
      </c>
      <c r="AA19" s="5">
        <v>13.8</v>
      </c>
      <c r="AB19" s="5">
        <v>12.3</v>
      </c>
      <c r="AC19" s="5">
        <v>15.5</v>
      </c>
      <c r="AD19" s="5">
        <v>18.600000000000001</v>
      </c>
      <c r="AE19" s="5">
        <v>18.899999999999999</v>
      </c>
      <c r="AF19" s="5">
        <v>11.9</v>
      </c>
      <c r="AG19" s="5">
        <v>15.1</v>
      </c>
      <c r="AH19" s="5">
        <v>17.5</v>
      </c>
      <c r="AI19" s="5">
        <v>16.5</v>
      </c>
      <c r="AJ19" s="5">
        <v>19.5</v>
      </c>
      <c r="AK19" s="5">
        <v>21.2</v>
      </c>
      <c r="AL19" s="5">
        <v>26.1</v>
      </c>
      <c r="AM19" s="5">
        <v>35.700000000000003</v>
      </c>
      <c r="AN19" s="5">
        <v>43</v>
      </c>
      <c r="AO19" s="5">
        <v>39.799999999999997</v>
      </c>
      <c r="AP19" s="5">
        <v>42.3</v>
      </c>
      <c r="AQ19" s="5">
        <v>47.6</v>
      </c>
      <c r="AR19" s="5">
        <v>44.7</v>
      </c>
      <c r="AS19" s="5">
        <v>43.2</v>
      </c>
      <c r="AT19" s="5">
        <v>52</v>
      </c>
      <c r="AU19" s="5">
        <v>67.5</v>
      </c>
      <c r="AV19" s="5">
        <v>68.3</v>
      </c>
      <c r="AW19" s="5">
        <v>52.3</v>
      </c>
      <c r="AX19" s="5">
        <v>60.7</v>
      </c>
      <c r="AY19" s="5">
        <v>81.5</v>
      </c>
      <c r="AZ19" s="5">
        <v>113.7</v>
      </c>
      <c r="BA19" s="5">
        <v>142.9</v>
      </c>
      <c r="BB19" s="5">
        <v>140.19999999999999</v>
      </c>
      <c r="BC19" s="5">
        <v>165.8</v>
      </c>
      <c r="BD19" s="5">
        <v>143.9</v>
      </c>
      <c r="BE19" s="5">
        <v>125.5</v>
      </c>
      <c r="BF19" s="5">
        <v>187.9</v>
      </c>
      <c r="BG19" s="5">
        <v>204.1</v>
      </c>
      <c r="BH19" s="5">
        <v>177.1</v>
      </c>
      <c r="BI19" s="5">
        <v>159</v>
      </c>
      <c r="BJ19" s="5">
        <v>172.4</v>
      </c>
      <c r="BK19" s="5">
        <v>192.2</v>
      </c>
      <c r="BL19" s="5">
        <v>182.4</v>
      </c>
      <c r="BM19" s="5">
        <v>137.69999999999999</v>
      </c>
      <c r="BN19" s="5">
        <v>138.80000000000001</v>
      </c>
      <c r="BO19" s="5">
        <v>169.7</v>
      </c>
      <c r="BP19" s="5">
        <v>204.4</v>
      </c>
      <c r="BQ19" s="5">
        <v>248.9</v>
      </c>
      <c r="BR19" s="5">
        <v>289.7</v>
      </c>
      <c r="BS19" s="5">
        <v>346.1</v>
      </c>
      <c r="BT19" s="5">
        <v>398.5</v>
      </c>
      <c r="BU19" s="5">
        <v>443.7</v>
      </c>
      <c r="BV19" s="5">
        <v>496.1</v>
      </c>
      <c r="BW19" s="5">
        <v>396.9</v>
      </c>
      <c r="BX19" s="5">
        <v>254.7</v>
      </c>
      <c r="BY19" s="5">
        <v>250.8</v>
      </c>
      <c r="BZ19" s="5">
        <v>289.60000000000002</v>
      </c>
      <c r="CA19" s="5">
        <v>356.7</v>
      </c>
      <c r="CB19" s="5">
        <v>434</v>
      </c>
      <c r="CC19" s="5">
        <v>501.3</v>
      </c>
      <c r="CD19" s="5">
        <v>458.3</v>
      </c>
      <c r="CE19" s="5">
        <v>143.1</v>
      </c>
      <c r="CF19" s="5">
        <v>176.4</v>
      </c>
      <c r="CG19" s="5">
        <v>283.10000000000002</v>
      </c>
      <c r="CH19" s="5">
        <v>411.8</v>
      </c>
      <c r="CI19" s="5">
        <v>432.7</v>
      </c>
      <c r="CJ19" s="5">
        <v>526.5</v>
      </c>
      <c r="CK19" s="5">
        <v>504.5</v>
      </c>
      <c r="CL19" s="5">
        <v>452.5</v>
      </c>
      <c r="CM19" s="5">
        <v>497.3</v>
      </c>
      <c r="CN19" s="5">
        <v>588</v>
      </c>
    </row>
    <row r="20" spans="1:92" x14ac:dyDescent="0.3">
      <c r="A20" s="5" t="s">
        <v>164</v>
      </c>
      <c r="B20" s="6" t="s">
        <v>211</v>
      </c>
      <c r="C20" s="5">
        <v>5.5</v>
      </c>
      <c r="D20" s="5">
        <v>4.4000000000000004</v>
      </c>
      <c r="E20" s="5">
        <v>2.6</v>
      </c>
      <c r="F20" s="5">
        <v>1.4</v>
      </c>
      <c r="G20" s="5">
        <v>1.1000000000000001</v>
      </c>
      <c r="H20" s="5">
        <v>1.2</v>
      </c>
      <c r="I20" s="5">
        <v>1.4</v>
      </c>
      <c r="J20" s="5">
        <v>1.9</v>
      </c>
      <c r="K20" s="5">
        <v>2.7</v>
      </c>
      <c r="L20" s="5">
        <v>2.1</v>
      </c>
      <c r="M20" s="5">
        <v>2.2000000000000002</v>
      </c>
      <c r="N20" s="5">
        <v>2.6</v>
      </c>
      <c r="O20" s="5">
        <v>3.3</v>
      </c>
      <c r="P20" s="5">
        <v>2.2000000000000002</v>
      </c>
      <c r="Q20" s="5">
        <v>1.8</v>
      </c>
      <c r="R20" s="5">
        <v>2.4</v>
      </c>
      <c r="S20" s="5">
        <v>3.3</v>
      </c>
      <c r="T20" s="5">
        <v>7.4</v>
      </c>
      <c r="U20" s="5">
        <v>8.1</v>
      </c>
      <c r="V20" s="5">
        <v>9.5</v>
      </c>
      <c r="W20" s="5">
        <v>9.1999999999999993</v>
      </c>
      <c r="X20" s="5">
        <v>10</v>
      </c>
      <c r="Y20" s="5">
        <v>12</v>
      </c>
      <c r="Z20" s="5">
        <v>12.2</v>
      </c>
      <c r="AA20" s="5">
        <v>13.6</v>
      </c>
      <c r="AB20" s="5">
        <v>13.9</v>
      </c>
      <c r="AC20" s="5">
        <v>15.2</v>
      </c>
      <c r="AD20" s="5">
        <v>18.2</v>
      </c>
      <c r="AE20" s="5">
        <v>19</v>
      </c>
      <c r="AF20" s="5">
        <v>17.600000000000001</v>
      </c>
      <c r="AG20" s="5">
        <v>18.100000000000001</v>
      </c>
      <c r="AH20" s="5">
        <v>19.600000000000001</v>
      </c>
      <c r="AI20" s="5">
        <v>19.7</v>
      </c>
      <c r="AJ20" s="5">
        <v>20.8</v>
      </c>
      <c r="AK20" s="5">
        <v>21.2</v>
      </c>
      <c r="AL20" s="5">
        <v>23.7</v>
      </c>
      <c r="AM20" s="5">
        <v>28.3</v>
      </c>
      <c r="AN20" s="5">
        <v>31.3</v>
      </c>
      <c r="AO20" s="5">
        <v>31.5</v>
      </c>
      <c r="AP20" s="5">
        <v>33.6</v>
      </c>
      <c r="AQ20" s="5">
        <v>37.700000000000003</v>
      </c>
      <c r="AR20" s="5">
        <v>40.299999999999997</v>
      </c>
      <c r="AS20" s="5">
        <v>42.7</v>
      </c>
      <c r="AT20" s="5">
        <v>47.2</v>
      </c>
      <c r="AU20" s="5">
        <v>55</v>
      </c>
      <c r="AV20" s="5">
        <v>61.2</v>
      </c>
      <c r="AW20" s="5">
        <v>61.4</v>
      </c>
      <c r="AX20" s="5">
        <v>65.900000000000006</v>
      </c>
      <c r="AY20" s="5">
        <v>74.599999999999994</v>
      </c>
      <c r="AZ20" s="5">
        <v>93.6</v>
      </c>
      <c r="BA20" s="5">
        <v>117.7</v>
      </c>
      <c r="BB20" s="5">
        <v>136.19999999999999</v>
      </c>
      <c r="BC20" s="5">
        <v>167.3</v>
      </c>
      <c r="BD20" s="5">
        <v>177.6</v>
      </c>
      <c r="BE20" s="5">
        <v>154.30000000000001</v>
      </c>
      <c r="BF20" s="5">
        <v>177.4</v>
      </c>
      <c r="BG20" s="5">
        <v>194.5</v>
      </c>
      <c r="BH20" s="5">
        <v>176.5</v>
      </c>
      <c r="BI20" s="5">
        <v>174.2</v>
      </c>
      <c r="BJ20" s="5">
        <v>182.8</v>
      </c>
      <c r="BK20" s="5">
        <v>193.7</v>
      </c>
      <c r="BL20" s="5">
        <v>202.9</v>
      </c>
      <c r="BM20" s="5">
        <v>183.6</v>
      </c>
      <c r="BN20" s="5">
        <v>172.6</v>
      </c>
      <c r="BO20" s="5">
        <v>177.2</v>
      </c>
      <c r="BP20" s="5">
        <v>186.8</v>
      </c>
      <c r="BQ20" s="5">
        <v>207.3</v>
      </c>
      <c r="BR20" s="5">
        <v>224.6</v>
      </c>
      <c r="BS20" s="5">
        <v>250.3</v>
      </c>
      <c r="BT20" s="5">
        <v>276</v>
      </c>
      <c r="BU20" s="5">
        <v>285.7</v>
      </c>
      <c r="BV20" s="5">
        <v>321</v>
      </c>
      <c r="BW20" s="5">
        <v>333.5</v>
      </c>
      <c r="BX20" s="5">
        <v>287</v>
      </c>
      <c r="BY20" s="5">
        <v>286.60000000000002</v>
      </c>
      <c r="BZ20" s="5">
        <v>307.7</v>
      </c>
      <c r="CA20" s="5">
        <v>353</v>
      </c>
      <c r="CB20" s="5">
        <v>425.2</v>
      </c>
      <c r="CC20" s="5">
        <v>510.3</v>
      </c>
      <c r="CD20" s="5">
        <v>571.1</v>
      </c>
      <c r="CE20" s="5">
        <v>455.8</v>
      </c>
      <c r="CF20" s="5">
        <v>379.8</v>
      </c>
      <c r="CG20" s="5">
        <v>404.5</v>
      </c>
      <c r="CH20" s="5">
        <v>479.4</v>
      </c>
      <c r="CI20" s="5">
        <v>492.5</v>
      </c>
      <c r="CJ20" s="5">
        <v>577.6</v>
      </c>
      <c r="CK20" s="5">
        <v>572.6</v>
      </c>
      <c r="CL20" s="5">
        <v>545.79999999999995</v>
      </c>
      <c r="CM20" s="5">
        <v>586.79999999999995</v>
      </c>
      <c r="CN20" s="5">
        <v>633.20000000000005</v>
      </c>
    </row>
    <row r="21" spans="1:92" x14ac:dyDescent="0.3">
      <c r="A21" s="5" t="s">
        <v>165</v>
      </c>
      <c r="B21" s="5" t="s">
        <v>229</v>
      </c>
      <c r="C21" s="5">
        <v>2.6</v>
      </c>
      <c r="D21" s="5">
        <v>2.5</v>
      </c>
      <c r="E21" s="5">
        <v>2.2999999999999998</v>
      </c>
      <c r="F21" s="5">
        <v>2</v>
      </c>
      <c r="G21" s="5">
        <v>2</v>
      </c>
      <c r="H21" s="5">
        <v>2</v>
      </c>
      <c r="I21" s="5">
        <v>2.1</v>
      </c>
      <c r="J21" s="5">
        <v>2.1</v>
      </c>
      <c r="K21" s="5">
        <v>2.4</v>
      </c>
      <c r="L21" s="5">
        <v>2.4</v>
      </c>
      <c r="M21" s="5">
        <v>2.2999999999999998</v>
      </c>
      <c r="N21" s="5">
        <v>2.4</v>
      </c>
      <c r="O21" s="5">
        <v>2.6</v>
      </c>
      <c r="P21" s="5">
        <v>2.9</v>
      </c>
      <c r="Q21" s="5">
        <v>3.1</v>
      </c>
      <c r="R21" s="5">
        <v>3.1</v>
      </c>
      <c r="S21" s="5">
        <v>3.2</v>
      </c>
      <c r="T21" s="5">
        <v>3.7</v>
      </c>
      <c r="U21" s="5">
        <v>4.5</v>
      </c>
      <c r="V21" s="5">
        <v>5.2</v>
      </c>
      <c r="W21" s="5">
        <v>5.2</v>
      </c>
      <c r="X21" s="5">
        <v>5.4</v>
      </c>
      <c r="Y21" s="5">
        <v>6.2</v>
      </c>
      <c r="Z21" s="5">
        <v>6.5</v>
      </c>
      <c r="AA21" s="5">
        <v>6.9</v>
      </c>
      <c r="AB21" s="5">
        <v>7</v>
      </c>
      <c r="AC21" s="5">
        <v>7.4</v>
      </c>
      <c r="AD21" s="5">
        <v>8.3000000000000007</v>
      </c>
      <c r="AE21" s="5">
        <v>9</v>
      </c>
      <c r="AF21" s="5">
        <v>9.1</v>
      </c>
      <c r="AG21" s="5">
        <v>9.4</v>
      </c>
      <c r="AH21" s="5">
        <v>9.6999999999999993</v>
      </c>
      <c r="AI21" s="5">
        <v>9.9</v>
      </c>
      <c r="AJ21" s="5">
        <v>10.199999999999999</v>
      </c>
      <c r="AK21" s="5">
        <v>10.5</v>
      </c>
      <c r="AL21" s="5">
        <v>11</v>
      </c>
      <c r="AM21" s="5">
        <v>11.7</v>
      </c>
      <c r="AN21" s="5">
        <v>12.6</v>
      </c>
      <c r="AO21" s="5">
        <v>13.4</v>
      </c>
      <c r="AP21" s="5">
        <v>14.6</v>
      </c>
      <c r="AQ21" s="5">
        <v>16</v>
      </c>
      <c r="AR21" s="5">
        <v>17.600000000000001</v>
      </c>
      <c r="AS21" s="5">
        <v>19.399999999999999</v>
      </c>
      <c r="AT21" s="5">
        <v>21.4</v>
      </c>
      <c r="AU21" s="5">
        <v>24.6</v>
      </c>
      <c r="AV21" s="5">
        <v>29.2</v>
      </c>
      <c r="AW21" s="5">
        <v>33.799999999999997</v>
      </c>
      <c r="AX21" s="5">
        <v>36.299999999999997</v>
      </c>
      <c r="AY21" s="5">
        <v>40.6</v>
      </c>
      <c r="AZ21" s="5">
        <v>45.9</v>
      </c>
      <c r="BA21" s="5">
        <v>53</v>
      </c>
      <c r="BB21" s="5">
        <v>60</v>
      </c>
      <c r="BC21" s="5">
        <v>71.8</v>
      </c>
      <c r="BD21" s="5">
        <v>81.2</v>
      </c>
      <c r="BE21" s="5">
        <v>81.2</v>
      </c>
      <c r="BF21" s="5">
        <v>84</v>
      </c>
      <c r="BG21" s="5">
        <v>88.7</v>
      </c>
      <c r="BH21" s="5">
        <v>92</v>
      </c>
      <c r="BI21" s="5">
        <v>93.4</v>
      </c>
      <c r="BJ21" s="5">
        <v>100</v>
      </c>
      <c r="BK21" s="5">
        <v>105.9</v>
      </c>
      <c r="BL21" s="5">
        <v>111.6</v>
      </c>
      <c r="BM21" s="5">
        <v>115.9</v>
      </c>
      <c r="BN21" s="5">
        <v>116.5</v>
      </c>
      <c r="BO21" s="5">
        <v>120.9</v>
      </c>
      <c r="BP21" s="5">
        <v>126.3</v>
      </c>
      <c r="BQ21" s="5">
        <v>133.4</v>
      </c>
      <c r="BR21" s="5">
        <v>138.80000000000001</v>
      </c>
      <c r="BS21" s="5">
        <v>147.4</v>
      </c>
      <c r="BT21" s="5">
        <v>157.69999999999999</v>
      </c>
      <c r="BU21" s="5">
        <v>164.3</v>
      </c>
      <c r="BV21" s="5">
        <v>173.8</v>
      </c>
      <c r="BW21" s="5">
        <v>188.4</v>
      </c>
      <c r="BX21" s="5">
        <v>200.9</v>
      </c>
      <c r="BY21" s="5">
        <v>210.7</v>
      </c>
      <c r="BZ21" s="5">
        <v>229.1</v>
      </c>
      <c r="CA21" s="5">
        <v>262.7</v>
      </c>
      <c r="CB21" s="5">
        <v>299.39999999999998</v>
      </c>
      <c r="CC21" s="5">
        <v>321.89999999999998</v>
      </c>
      <c r="CD21" s="5">
        <v>346.4</v>
      </c>
      <c r="CE21" s="5">
        <v>342.5</v>
      </c>
      <c r="CF21" s="5">
        <v>340.4</v>
      </c>
      <c r="CG21" s="5">
        <v>354.1</v>
      </c>
      <c r="CH21" s="5">
        <v>374.1</v>
      </c>
      <c r="CI21" s="5">
        <v>383.9</v>
      </c>
      <c r="CJ21" s="5">
        <v>411.2</v>
      </c>
      <c r="CK21" s="5">
        <v>425</v>
      </c>
      <c r="CL21" s="5">
        <v>423.9</v>
      </c>
      <c r="CM21" s="5">
        <v>437.2</v>
      </c>
      <c r="CN21" s="5">
        <v>455</v>
      </c>
    </row>
    <row r="22" spans="1:92" x14ac:dyDescent="0.3">
      <c r="A22" s="5" t="s">
        <v>166</v>
      </c>
      <c r="B22" s="5" t="s">
        <v>237</v>
      </c>
      <c r="C22" s="5">
        <v>2.9</v>
      </c>
      <c r="D22" s="5">
        <v>2</v>
      </c>
      <c r="E22" s="5">
        <v>0.3</v>
      </c>
      <c r="F22" s="5">
        <v>-0.6</v>
      </c>
      <c r="G22" s="5">
        <v>-0.9</v>
      </c>
      <c r="H22" s="5">
        <v>-0.8</v>
      </c>
      <c r="I22" s="5">
        <v>-0.7</v>
      </c>
      <c r="J22" s="5">
        <v>-0.2</v>
      </c>
      <c r="K22" s="5">
        <v>0.3</v>
      </c>
      <c r="L22" s="5">
        <v>-0.2</v>
      </c>
      <c r="M22" s="5">
        <v>-0.1</v>
      </c>
      <c r="N22" s="5">
        <v>0.2</v>
      </c>
      <c r="O22" s="5">
        <v>0.7</v>
      </c>
      <c r="P22" s="5">
        <v>-0.6</v>
      </c>
      <c r="Q22" s="5">
        <v>-1.3</v>
      </c>
      <c r="R22" s="5">
        <v>-0.7</v>
      </c>
      <c r="S22" s="5">
        <v>0.1</v>
      </c>
      <c r="T22" s="5">
        <v>3.7</v>
      </c>
      <c r="U22" s="5">
        <v>3.6</v>
      </c>
      <c r="V22" s="5">
        <v>4.4000000000000004</v>
      </c>
      <c r="W22" s="5">
        <v>3.9</v>
      </c>
      <c r="X22" s="5">
        <v>4.5</v>
      </c>
      <c r="Y22" s="5">
        <v>5.8</v>
      </c>
      <c r="Z22" s="5">
        <v>5.7</v>
      </c>
      <c r="AA22" s="5">
        <v>6.7</v>
      </c>
      <c r="AB22" s="5">
        <v>6.8</v>
      </c>
      <c r="AC22" s="5">
        <v>7.8</v>
      </c>
      <c r="AD22" s="5">
        <v>9.9</v>
      </c>
      <c r="AE22" s="5">
        <v>10</v>
      </c>
      <c r="AF22" s="5">
        <v>8.5</v>
      </c>
      <c r="AG22" s="5">
        <v>8.6999999999999993</v>
      </c>
      <c r="AH22" s="5">
        <v>9.9</v>
      </c>
      <c r="AI22" s="5">
        <v>9.8000000000000007</v>
      </c>
      <c r="AJ22" s="5">
        <v>10.6</v>
      </c>
      <c r="AK22" s="5">
        <v>10.7</v>
      </c>
      <c r="AL22" s="5">
        <v>12.8</v>
      </c>
      <c r="AM22" s="5">
        <v>16.7</v>
      </c>
      <c r="AN22" s="5">
        <v>18.8</v>
      </c>
      <c r="AO22" s="5">
        <v>18.100000000000001</v>
      </c>
      <c r="AP22" s="5">
        <v>19</v>
      </c>
      <c r="AQ22" s="5">
        <v>21.7</v>
      </c>
      <c r="AR22" s="5">
        <v>22.7</v>
      </c>
      <c r="AS22" s="5">
        <v>23.2</v>
      </c>
      <c r="AT22" s="5">
        <v>25.7</v>
      </c>
      <c r="AU22" s="5">
        <v>30.4</v>
      </c>
      <c r="AV22" s="5">
        <v>32</v>
      </c>
      <c r="AW22" s="5">
        <v>27.6</v>
      </c>
      <c r="AX22" s="5">
        <v>29.7</v>
      </c>
      <c r="AY22" s="5">
        <v>34</v>
      </c>
      <c r="AZ22" s="5">
        <v>47.7</v>
      </c>
      <c r="BA22" s="5">
        <v>64.7</v>
      </c>
      <c r="BB22" s="5">
        <v>76.099999999999994</v>
      </c>
      <c r="BC22" s="5">
        <v>95.5</v>
      </c>
      <c r="BD22" s="5">
        <v>96.3</v>
      </c>
      <c r="BE22" s="5">
        <v>73.2</v>
      </c>
      <c r="BF22" s="5">
        <v>93.4</v>
      </c>
      <c r="BG22" s="5">
        <v>105.8</v>
      </c>
      <c r="BH22" s="5">
        <v>84.5</v>
      </c>
      <c r="BI22" s="5">
        <v>80.8</v>
      </c>
      <c r="BJ22" s="5">
        <v>82.8</v>
      </c>
      <c r="BK22" s="5">
        <v>87.8</v>
      </c>
      <c r="BL22" s="5">
        <v>91.4</v>
      </c>
      <c r="BM22" s="5">
        <v>67.7</v>
      </c>
      <c r="BN22" s="5">
        <v>56.1</v>
      </c>
      <c r="BO22" s="5">
        <v>56.2</v>
      </c>
      <c r="BP22" s="5">
        <v>60.5</v>
      </c>
      <c r="BQ22" s="5">
        <v>73.900000000000006</v>
      </c>
      <c r="BR22" s="5">
        <v>85.7</v>
      </c>
      <c r="BS22" s="5">
        <v>102.9</v>
      </c>
      <c r="BT22" s="5">
        <v>118.3</v>
      </c>
      <c r="BU22" s="5">
        <v>121.4</v>
      </c>
      <c r="BV22" s="5">
        <v>147.19999999999999</v>
      </c>
      <c r="BW22" s="5">
        <v>145.1</v>
      </c>
      <c r="BX22" s="5">
        <v>86.1</v>
      </c>
      <c r="BY22" s="5">
        <v>75.900000000000006</v>
      </c>
      <c r="BZ22" s="5">
        <v>78.599999999999994</v>
      </c>
      <c r="CA22" s="5">
        <v>90.2</v>
      </c>
      <c r="CB22" s="5">
        <v>125.8</v>
      </c>
      <c r="CC22" s="5">
        <v>188.4</v>
      </c>
      <c r="CD22" s="5">
        <v>224.7</v>
      </c>
      <c r="CE22" s="5">
        <v>113.3</v>
      </c>
      <c r="CF22" s="5">
        <v>39.4</v>
      </c>
      <c r="CG22" s="5">
        <v>50.3</v>
      </c>
      <c r="CH22" s="5">
        <v>105.3</v>
      </c>
      <c r="CI22" s="5">
        <v>108.6</v>
      </c>
      <c r="CJ22" s="5">
        <v>166.4</v>
      </c>
      <c r="CK22" s="5">
        <v>147.6</v>
      </c>
      <c r="CL22" s="5">
        <v>121.9</v>
      </c>
      <c r="CM22" s="5">
        <v>149.6</v>
      </c>
      <c r="CN22" s="5">
        <v>178.2</v>
      </c>
    </row>
    <row r="23" spans="1:92" x14ac:dyDescent="0.3">
      <c r="A23" s="5" t="s">
        <v>167</v>
      </c>
      <c r="B23" s="6" t="s">
        <v>212</v>
      </c>
      <c r="C23" s="5">
        <v>5.5</v>
      </c>
      <c r="D23" s="5">
        <v>4.2</v>
      </c>
      <c r="E23" s="5">
        <v>2.6</v>
      </c>
      <c r="F23" s="5">
        <v>1.5</v>
      </c>
      <c r="G23" s="5">
        <v>1.4</v>
      </c>
      <c r="H23" s="5">
        <v>2.1</v>
      </c>
      <c r="I23" s="5">
        <v>2.8</v>
      </c>
      <c r="J23" s="5">
        <v>3.9</v>
      </c>
      <c r="K23" s="5">
        <v>4.8</v>
      </c>
      <c r="L23" s="5">
        <v>3.4</v>
      </c>
      <c r="M23" s="5">
        <v>3.9</v>
      </c>
      <c r="N23" s="5">
        <v>5.2</v>
      </c>
      <c r="O23" s="5">
        <v>6.4</v>
      </c>
      <c r="P23" s="5">
        <v>4.0999999999999996</v>
      </c>
      <c r="Q23" s="5">
        <v>3.7</v>
      </c>
      <c r="R23" s="5">
        <v>5</v>
      </c>
      <c r="S23" s="5">
        <v>7.3</v>
      </c>
      <c r="T23" s="5">
        <v>9.9</v>
      </c>
      <c r="U23" s="5">
        <v>15.3</v>
      </c>
      <c r="V23" s="5">
        <v>17.3</v>
      </c>
      <c r="W23" s="5">
        <v>15.7</v>
      </c>
      <c r="X23" s="5">
        <v>17.8</v>
      </c>
      <c r="Y23" s="5">
        <v>19.899999999999999</v>
      </c>
      <c r="Z23" s="5">
        <v>19.7</v>
      </c>
      <c r="AA23" s="5">
        <v>21.5</v>
      </c>
      <c r="AB23" s="5">
        <v>20.8</v>
      </c>
      <c r="AC23" s="5">
        <v>23.9</v>
      </c>
      <c r="AD23" s="5">
        <v>26.3</v>
      </c>
      <c r="AE23" s="5">
        <v>28.6</v>
      </c>
      <c r="AF23" s="5">
        <v>24.9</v>
      </c>
      <c r="AG23" s="5">
        <v>28.3</v>
      </c>
      <c r="AH23" s="5">
        <v>29.7</v>
      </c>
      <c r="AI23" s="5">
        <v>28.9</v>
      </c>
      <c r="AJ23" s="5">
        <v>32.1</v>
      </c>
      <c r="AK23" s="5">
        <v>34.4</v>
      </c>
      <c r="AL23" s="5">
        <v>38.700000000000003</v>
      </c>
      <c r="AM23" s="5">
        <v>45.8</v>
      </c>
      <c r="AN23" s="5">
        <v>53</v>
      </c>
      <c r="AO23" s="5">
        <v>53.7</v>
      </c>
      <c r="AP23" s="5">
        <v>58.5</v>
      </c>
      <c r="AQ23" s="5">
        <v>65.2</v>
      </c>
      <c r="AR23" s="5">
        <v>66.400000000000006</v>
      </c>
      <c r="AS23" s="5">
        <v>69.099999999999994</v>
      </c>
      <c r="AT23" s="5">
        <v>78.900000000000006</v>
      </c>
      <c r="AU23" s="5">
        <v>95.1</v>
      </c>
      <c r="AV23" s="5">
        <v>104.3</v>
      </c>
      <c r="AW23" s="5">
        <v>107.6</v>
      </c>
      <c r="AX23" s="5">
        <v>121.2</v>
      </c>
      <c r="AY23" s="5">
        <v>148.69999999999999</v>
      </c>
      <c r="AZ23" s="5">
        <v>180.6</v>
      </c>
      <c r="BA23" s="5">
        <v>208.1</v>
      </c>
      <c r="BB23" s="5">
        <v>216.4</v>
      </c>
      <c r="BC23" s="5">
        <v>240.9</v>
      </c>
      <c r="BD23" s="5">
        <v>234.9</v>
      </c>
      <c r="BE23" s="5">
        <v>246.5</v>
      </c>
      <c r="BF23" s="5">
        <v>291.89999999999998</v>
      </c>
      <c r="BG23" s="5">
        <v>307.89999999999998</v>
      </c>
      <c r="BH23" s="5">
        <v>317.7</v>
      </c>
      <c r="BI23" s="5">
        <v>320.89999999999998</v>
      </c>
      <c r="BJ23" s="5">
        <v>346.8</v>
      </c>
      <c r="BK23" s="5">
        <v>372.2</v>
      </c>
      <c r="BL23" s="5">
        <v>371.9</v>
      </c>
      <c r="BM23" s="5">
        <v>360.8</v>
      </c>
      <c r="BN23" s="5">
        <v>381.7</v>
      </c>
      <c r="BO23" s="5">
        <v>425.1</v>
      </c>
      <c r="BP23" s="5">
        <v>476.4</v>
      </c>
      <c r="BQ23" s="5">
        <v>528.1</v>
      </c>
      <c r="BR23" s="5">
        <v>565.29999999999995</v>
      </c>
      <c r="BS23" s="5">
        <v>610.9</v>
      </c>
      <c r="BT23" s="5">
        <v>660</v>
      </c>
      <c r="BU23" s="5">
        <v>713.6</v>
      </c>
      <c r="BV23" s="5">
        <v>766.1</v>
      </c>
      <c r="BW23" s="5">
        <v>711.5</v>
      </c>
      <c r="BX23" s="5">
        <v>659.6</v>
      </c>
      <c r="BY23" s="5">
        <v>670.6</v>
      </c>
      <c r="BZ23" s="5">
        <v>721.9</v>
      </c>
      <c r="CA23" s="5">
        <v>794.9</v>
      </c>
      <c r="CB23" s="5">
        <v>862.3</v>
      </c>
      <c r="CC23" s="5">
        <v>893.4</v>
      </c>
      <c r="CD23" s="5">
        <v>845.4</v>
      </c>
      <c r="CE23" s="5">
        <v>670.3</v>
      </c>
      <c r="CF23" s="5">
        <v>777</v>
      </c>
      <c r="CG23" s="5">
        <v>881.3</v>
      </c>
      <c r="CH23" s="5">
        <v>983.4</v>
      </c>
      <c r="CI23" s="5">
        <v>1027</v>
      </c>
      <c r="CJ23" s="5">
        <v>1091.9000000000001</v>
      </c>
      <c r="CK23" s="5">
        <v>1121.5</v>
      </c>
      <c r="CL23" s="5">
        <v>1093.5999999999999</v>
      </c>
      <c r="CM23" s="5">
        <v>1143.7</v>
      </c>
      <c r="CN23" s="5">
        <v>1222.5999999999999</v>
      </c>
    </row>
    <row r="24" spans="1:92" x14ac:dyDescent="0.3">
      <c r="A24" s="5" t="s">
        <v>168</v>
      </c>
      <c r="B24" s="5" t="s">
        <v>229</v>
      </c>
      <c r="C24" s="5">
        <v>4.5999999999999996</v>
      </c>
      <c r="D24" s="5">
        <v>4.5</v>
      </c>
      <c r="E24" s="5">
        <v>4.2</v>
      </c>
      <c r="F24" s="5">
        <v>3.7</v>
      </c>
      <c r="G24" s="5">
        <v>3.4</v>
      </c>
      <c r="H24" s="5">
        <v>3.4</v>
      </c>
      <c r="I24" s="5">
        <v>3.4</v>
      </c>
      <c r="J24" s="5">
        <v>3.4</v>
      </c>
      <c r="K24" s="5">
        <v>3.8</v>
      </c>
      <c r="L24" s="5">
        <v>4</v>
      </c>
      <c r="M24" s="5">
        <v>3.9</v>
      </c>
      <c r="N24" s="5">
        <v>4.0999999999999996</v>
      </c>
      <c r="O24" s="5">
        <v>4.5999999999999996</v>
      </c>
      <c r="P24" s="5">
        <v>5.3</v>
      </c>
      <c r="Q24" s="5">
        <v>5.0999999999999996</v>
      </c>
      <c r="R24" s="5">
        <v>5.3</v>
      </c>
      <c r="S24" s="5">
        <v>5.4</v>
      </c>
      <c r="T24" s="5">
        <v>6.3</v>
      </c>
      <c r="U24" s="5">
        <v>7.8</v>
      </c>
      <c r="V24" s="5">
        <v>9.6</v>
      </c>
      <c r="W24" s="5">
        <v>11</v>
      </c>
      <c r="X24" s="5">
        <v>12.1</v>
      </c>
      <c r="Y24" s="5">
        <v>13.9</v>
      </c>
      <c r="Z24" s="5">
        <v>14.8</v>
      </c>
      <c r="AA24" s="5">
        <v>15.7</v>
      </c>
      <c r="AB24" s="5">
        <v>16.600000000000001</v>
      </c>
      <c r="AC24" s="5">
        <v>17.399999999999999</v>
      </c>
      <c r="AD24" s="5">
        <v>19.399999999999999</v>
      </c>
      <c r="AE24" s="5">
        <v>21.3</v>
      </c>
      <c r="AF24" s="5">
        <v>23</v>
      </c>
      <c r="AG24" s="5">
        <v>23.8</v>
      </c>
      <c r="AH24" s="5">
        <v>23.9</v>
      </c>
      <c r="AI24" s="5">
        <v>24.4</v>
      </c>
      <c r="AJ24" s="5">
        <v>25.1</v>
      </c>
      <c r="AK24" s="5">
        <v>26.2</v>
      </c>
      <c r="AL24" s="5">
        <v>27.6</v>
      </c>
      <c r="AM24" s="5">
        <v>29.7</v>
      </c>
      <c r="AN24" s="5">
        <v>32.6</v>
      </c>
      <c r="AO24" s="5">
        <v>35.9</v>
      </c>
      <c r="AP24" s="5">
        <v>39.4</v>
      </c>
      <c r="AQ24" s="5">
        <v>43.4</v>
      </c>
      <c r="AR24" s="5">
        <v>47.6</v>
      </c>
      <c r="AS24" s="5">
        <v>51.7</v>
      </c>
      <c r="AT24" s="5">
        <v>55.8</v>
      </c>
      <c r="AU24" s="5">
        <v>61.4</v>
      </c>
      <c r="AV24" s="5">
        <v>71.599999999999994</v>
      </c>
      <c r="AW24" s="5">
        <v>86</v>
      </c>
      <c r="AX24" s="5">
        <v>95.5</v>
      </c>
      <c r="AY24" s="5">
        <v>107.5</v>
      </c>
      <c r="AZ24" s="5">
        <v>122.3</v>
      </c>
      <c r="BA24" s="5">
        <v>140.69999999999999</v>
      </c>
      <c r="BB24" s="5">
        <v>163.80000000000001</v>
      </c>
      <c r="BC24" s="5">
        <v>185.9</v>
      </c>
      <c r="BD24" s="5">
        <v>203.9</v>
      </c>
      <c r="BE24" s="5">
        <v>213.1</v>
      </c>
      <c r="BF24" s="5">
        <v>222.7</v>
      </c>
      <c r="BG24" s="5">
        <v>237.1</v>
      </c>
      <c r="BH24" s="5">
        <v>253.1</v>
      </c>
      <c r="BI24" s="5">
        <v>268.5</v>
      </c>
      <c r="BJ24" s="5">
        <v>285.39999999999998</v>
      </c>
      <c r="BK24" s="5">
        <v>302.8</v>
      </c>
      <c r="BL24" s="5">
        <v>318.3</v>
      </c>
      <c r="BM24" s="5">
        <v>329.5</v>
      </c>
      <c r="BN24" s="5">
        <v>337.2</v>
      </c>
      <c r="BO24" s="5">
        <v>347.7</v>
      </c>
      <c r="BP24" s="5">
        <v>366.6</v>
      </c>
      <c r="BQ24" s="5">
        <v>392.8</v>
      </c>
      <c r="BR24" s="5">
        <v>413.8</v>
      </c>
      <c r="BS24" s="5">
        <v>435</v>
      </c>
      <c r="BT24" s="5">
        <v>455.4</v>
      </c>
      <c r="BU24" s="5">
        <v>482.5</v>
      </c>
      <c r="BV24" s="5">
        <v>516.79999999999995</v>
      </c>
      <c r="BW24" s="5">
        <v>538</v>
      </c>
      <c r="BX24" s="5">
        <v>546.6</v>
      </c>
      <c r="BY24" s="5">
        <v>550.79999999999995</v>
      </c>
      <c r="BZ24" s="5">
        <v>569.20000000000005</v>
      </c>
      <c r="CA24" s="5">
        <v>599.70000000000005</v>
      </c>
      <c r="CB24" s="5">
        <v>632.5</v>
      </c>
      <c r="CC24" s="5">
        <v>669.9</v>
      </c>
      <c r="CD24" s="5">
        <v>699.3</v>
      </c>
      <c r="CE24" s="5">
        <v>702.7</v>
      </c>
      <c r="CF24" s="5">
        <v>701.7</v>
      </c>
      <c r="CG24" s="5">
        <v>728.1</v>
      </c>
      <c r="CH24" s="5">
        <v>761.6</v>
      </c>
      <c r="CI24" s="5">
        <v>795</v>
      </c>
      <c r="CJ24" s="5">
        <v>829.1</v>
      </c>
      <c r="CK24" s="5">
        <v>860.1</v>
      </c>
      <c r="CL24" s="5">
        <v>882.1</v>
      </c>
      <c r="CM24" s="5">
        <v>908.8</v>
      </c>
      <c r="CN24" s="5">
        <v>949.7</v>
      </c>
    </row>
    <row r="25" spans="1:92" x14ac:dyDescent="0.3">
      <c r="A25" s="5" t="s">
        <v>169</v>
      </c>
      <c r="B25" s="5" t="s">
        <v>238</v>
      </c>
      <c r="C25" s="5">
        <v>0.9</v>
      </c>
      <c r="D25" s="5">
        <v>-0.3</v>
      </c>
      <c r="E25" s="5">
        <v>-1.5</v>
      </c>
      <c r="F25" s="5">
        <v>-2.2000000000000002</v>
      </c>
      <c r="G25" s="5">
        <v>-1.9</v>
      </c>
      <c r="H25" s="5">
        <v>-1.3</v>
      </c>
      <c r="I25" s="5">
        <v>-0.6</v>
      </c>
      <c r="J25" s="5">
        <v>0.4</v>
      </c>
      <c r="K25" s="5">
        <v>1</v>
      </c>
      <c r="L25" s="5">
        <v>-0.6</v>
      </c>
      <c r="M25" s="5">
        <v>-0.1</v>
      </c>
      <c r="N25" s="5">
        <v>1</v>
      </c>
      <c r="O25" s="5">
        <v>1.8</v>
      </c>
      <c r="P25" s="5">
        <v>-1.2</v>
      </c>
      <c r="Q25" s="5">
        <v>-1.4</v>
      </c>
      <c r="R25" s="5">
        <v>-0.3</v>
      </c>
      <c r="S25" s="5">
        <v>1.9</v>
      </c>
      <c r="T25" s="5">
        <v>3.7</v>
      </c>
      <c r="U25" s="5">
        <v>7.5</v>
      </c>
      <c r="V25" s="5">
        <v>7.7</v>
      </c>
      <c r="W25" s="5">
        <v>4.8</v>
      </c>
      <c r="X25" s="5">
        <v>5.7</v>
      </c>
      <c r="Y25" s="5">
        <v>6</v>
      </c>
      <c r="Z25" s="5">
        <v>4.9000000000000004</v>
      </c>
      <c r="AA25" s="5">
        <v>5.8</v>
      </c>
      <c r="AB25" s="5">
        <v>4.2</v>
      </c>
      <c r="AC25" s="5">
        <v>6.4</v>
      </c>
      <c r="AD25" s="5">
        <v>7</v>
      </c>
      <c r="AE25" s="5">
        <v>7.3</v>
      </c>
      <c r="AF25" s="5">
        <v>1.8</v>
      </c>
      <c r="AG25" s="5">
        <v>4.5999999999999996</v>
      </c>
      <c r="AH25" s="5">
        <v>5.8</v>
      </c>
      <c r="AI25" s="5">
        <v>4.5</v>
      </c>
      <c r="AJ25" s="5">
        <v>6.9</v>
      </c>
      <c r="AK25" s="5">
        <v>8.1</v>
      </c>
      <c r="AL25" s="5">
        <v>11</v>
      </c>
      <c r="AM25" s="5">
        <v>16</v>
      </c>
      <c r="AN25" s="5">
        <v>20.5</v>
      </c>
      <c r="AO25" s="5">
        <v>17.8</v>
      </c>
      <c r="AP25" s="5">
        <v>19.2</v>
      </c>
      <c r="AQ25" s="5">
        <v>21.8</v>
      </c>
      <c r="AR25" s="5">
        <v>18.8</v>
      </c>
      <c r="AS25" s="5">
        <v>17.3</v>
      </c>
      <c r="AT25" s="5">
        <v>23.1</v>
      </c>
      <c r="AU25" s="5">
        <v>33.6</v>
      </c>
      <c r="AV25" s="5">
        <v>32.700000000000003</v>
      </c>
      <c r="AW25" s="5">
        <v>21.6</v>
      </c>
      <c r="AX25" s="5">
        <v>25.7</v>
      </c>
      <c r="AY25" s="5">
        <v>41.1</v>
      </c>
      <c r="AZ25" s="5">
        <v>58.4</v>
      </c>
      <c r="BA25" s="5">
        <v>67.3</v>
      </c>
      <c r="BB25" s="5">
        <v>52.6</v>
      </c>
      <c r="BC25" s="5">
        <v>55</v>
      </c>
      <c r="BD25" s="5">
        <v>31</v>
      </c>
      <c r="BE25" s="5">
        <v>33.4</v>
      </c>
      <c r="BF25" s="5">
        <v>69.2</v>
      </c>
      <c r="BG25" s="5">
        <v>70.8</v>
      </c>
      <c r="BH25" s="5">
        <v>64.599999999999994</v>
      </c>
      <c r="BI25" s="5">
        <v>52.4</v>
      </c>
      <c r="BJ25" s="5">
        <v>61.4</v>
      </c>
      <c r="BK25" s="5">
        <v>69.400000000000006</v>
      </c>
      <c r="BL25" s="5">
        <v>53.6</v>
      </c>
      <c r="BM25" s="5">
        <v>31.4</v>
      </c>
      <c r="BN25" s="5">
        <v>44.5</v>
      </c>
      <c r="BO25" s="5">
        <v>77.400000000000006</v>
      </c>
      <c r="BP25" s="5">
        <v>109.8</v>
      </c>
      <c r="BQ25" s="5">
        <v>135.30000000000001</v>
      </c>
      <c r="BR25" s="5">
        <v>151.5</v>
      </c>
      <c r="BS25" s="5">
        <v>175.9</v>
      </c>
      <c r="BT25" s="5">
        <v>204.6</v>
      </c>
      <c r="BU25" s="5">
        <v>231.1</v>
      </c>
      <c r="BV25" s="5">
        <v>249.3</v>
      </c>
      <c r="BW25" s="5">
        <v>173.5</v>
      </c>
      <c r="BX25" s="5">
        <v>113</v>
      </c>
      <c r="BY25" s="5">
        <v>119.8</v>
      </c>
      <c r="BZ25" s="5">
        <v>152.69999999999999</v>
      </c>
      <c r="CA25" s="5">
        <v>195.2</v>
      </c>
      <c r="CB25" s="5">
        <v>229.8</v>
      </c>
      <c r="CC25" s="5">
        <v>223.6</v>
      </c>
      <c r="CD25" s="5">
        <v>146.1</v>
      </c>
      <c r="CE25" s="5">
        <v>-32.5</v>
      </c>
      <c r="CF25" s="5">
        <v>75.3</v>
      </c>
      <c r="CG25" s="5">
        <v>153.19999999999999</v>
      </c>
      <c r="CH25" s="5">
        <v>221.8</v>
      </c>
      <c r="CI25" s="5">
        <v>232.1</v>
      </c>
      <c r="CJ25" s="5">
        <v>262.89999999999998</v>
      </c>
      <c r="CK25" s="5">
        <v>261.5</v>
      </c>
      <c r="CL25" s="5">
        <v>211.4</v>
      </c>
      <c r="CM25" s="5">
        <v>234.9</v>
      </c>
      <c r="CN25" s="5">
        <v>272.89999999999998</v>
      </c>
    </row>
    <row r="26" spans="1:92" x14ac:dyDescent="0.3">
      <c r="A26" s="5" t="s">
        <v>170</v>
      </c>
      <c r="B26" s="6" t="s">
        <v>213</v>
      </c>
      <c r="C26" s="5">
        <v>0.6</v>
      </c>
      <c r="D26" s="5">
        <v>0.6</v>
      </c>
      <c r="E26" s="5">
        <v>0.5</v>
      </c>
      <c r="F26" s="5">
        <v>0.4</v>
      </c>
      <c r="G26" s="5">
        <v>0.4</v>
      </c>
      <c r="H26" s="5">
        <v>0.5</v>
      </c>
      <c r="I26" s="5">
        <v>0.6</v>
      </c>
      <c r="J26" s="5">
        <v>0.6</v>
      </c>
      <c r="K26" s="5">
        <v>0.7</v>
      </c>
      <c r="L26" s="5">
        <v>0.8</v>
      </c>
      <c r="M26" s="5">
        <v>0.8</v>
      </c>
      <c r="N26" s="5">
        <v>0.8</v>
      </c>
      <c r="O26" s="5">
        <v>1.1000000000000001</v>
      </c>
      <c r="P26" s="5">
        <v>1.2</v>
      </c>
      <c r="Q26" s="5">
        <v>1.1000000000000001</v>
      </c>
      <c r="R26" s="5">
        <v>1.2</v>
      </c>
      <c r="S26" s="5">
        <v>1.4</v>
      </c>
      <c r="T26" s="5">
        <v>1.8</v>
      </c>
      <c r="U26" s="5">
        <v>2</v>
      </c>
      <c r="V26" s="5">
        <v>2.1</v>
      </c>
      <c r="W26" s="5">
        <v>2</v>
      </c>
      <c r="X26" s="5">
        <v>2.2999999999999998</v>
      </c>
      <c r="Y26" s="5">
        <v>2.4</v>
      </c>
      <c r="Z26" s="5">
        <v>3</v>
      </c>
      <c r="AA26" s="5">
        <v>3.7</v>
      </c>
      <c r="AB26" s="5">
        <v>3.9</v>
      </c>
      <c r="AC26" s="5">
        <v>4.3</v>
      </c>
      <c r="AD26" s="5">
        <v>5.2</v>
      </c>
      <c r="AE26" s="5">
        <v>5.6</v>
      </c>
      <c r="AF26" s="5">
        <v>6</v>
      </c>
      <c r="AG26" s="5">
        <v>6.6</v>
      </c>
      <c r="AH26" s="5">
        <v>7.1</v>
      </c>
      <c r="AI26" s="5">
        <v>8</v>
      </c>
      <c r="AJ26" s="5">
        <v>8.4</v>
      </c>
      <c r="AK26" s="5">
        <v>9.1999999999999993</v>
      </c>
      <c r="AL26" s="5">
        <v>9.8000000000000007</v>
      </c>
      <c r="AM26" s="5">
        <v>11.1</v>
      </c>
      <c r="AN26" s="5">
        <v>12.8</v>
      </c>
      <c r="AO26" s="5">
        <v>14</v>
      </c>
      <c r="AP26" s="5">
        <v>15.6</v>
      </c>
      <c r="AQ26" s="5">
        <v>17.2</v>
      </c>
      <c r="AR26" s="5">
        <v>17.899999999999999</v>
      </c>
      <c r="AS26" s="5">
        <v>18.7</v>
      </c>
      <c r="AT26" s="5">
        <v>20.6</v>
      </c>
      <c r="AU26" s="5">
        <v>22.7</v>
      </c>
      <c r="AV26" s="5">
        <v>25.5</v>
      </c>
      <c r="AW26" s="5">
        <v>27.8</v>
      </c>
      <c r="AX26" s="5">
        <v>32.200000000000003</v>
      </c>
      <c r="AY26" s="5">
        <v>35.799999999999997</v>
      </c>
      <c r="AZ26" s="5">
        <v>40.4</v>
      </c>
      <c r="BA26" s="5">
        <v>48.1</v>
      </c>
      <c r="BB26" s="5">
        <v>54.4</v>
      </c>
      <c r="BC26" s="5">
        <v>64.8</v>
      </c>
      <c r="BD26" s="5">
        <v>72.7</v>
      </c>
      <c r="BE26" s="5">
        <v>81.3</v>
      </c>
      <c r="BF26" s="5">
        <v>95</v>
      </c>
      <c r="BG26" s="5">
        <v>105.3</v>
      </c>
      <c r="BH26" s="5">
        <v>113.5</v>
      </c>
      <c r="BI26" s="5">
        <v>120.1</v>
      </c>
      <c r="BJ26" s="5">
        <v>132.69999999999999</v>
      </c>
      <c r="BK26" s="5">
        <v>150.1</v>
      </c>
      <c r="BL26" s="5">
        <v>164.4</v>
      </c>
      <c r="BM26" s="5">
        <v>179.1</v>
      </c>
      <c r="BN26" s="5">
        <v>187.7</v>
      </c>
      <c r="BO26" s="5">
        <v>196.9</v>
      </c>
      <c r="BP26" s="5">
        <v>205.7</v>
      </c>
      <c r="BQ26" s="5">
        <v>226.8</v>
      </c>
      <c r="BR26" s="5">
        <v>253.3</v>
      </c>
      <c r="BS26" s="5">
        <v>288</v>
      </c>
      <c r="BT26" s="5">
        <v>318.10000000000002</v>
      </c>
      <c r="BU26" s="5">
        <v>365.1</v>
      </c>
      <c r="BV26" s="5">
        <v>411.3</v>
      </c>
      <c r="BW26" s="5">
        <v>415</v>
      </c>
      <c r="BX26" s="5">
        <v>406.2</v>
      </c>
      <c r="BY26" s="5">
        <v>418.7</v>
      </c>
      <c r="BZ26" s="5">
        <v>437.8</v>
      </c>
      <c r="CA26" s="5">
        <v>473.1</v>
      </c>
      <c r="CB26" s="5">
        <v>506.3</v>
      </c>
      <c r="CC26" s="5">
        <v>544.79999999999995</v>
      </c>
      <c r="CD26" s="5">
        <v>574.4</v>
      </c>
      <c r="CE26" s="5">
        <v>564.4</v>
      </c>
      <c r="CF26" s="5">
        <v>578.20000000000005</v>
      </c>
      <c r="CG26" s="5">
        <v>621.70000000000005</v>
      </c>
      <c r="CH26" s="5">
        <v>655.7</v>
      </c>
      <c r="CI26" s="5">
        <v>691.9</v>
      </c>
      <c r="CJ26" s="5">
        <v>730.5</v>
      </c>
      <c r="CK26" s="5">
        <v>763.3</v>
      </c>
      <c r="CL26" s="5">
        <v>813.8</v>
      </c>
      <c r="CM26" s="5">
        <v>854.2</v>
      </c>
      <c r="CN26" s="5">
        <v>931.1</v>
      </c>
    </row>
    <row r="27" spans="1:92" x14ac:dyDescent="0.3">
      <c r="A27" s="5" t="s">
        <v>171</v>
      </c>
      <c r="B27" s="5" t="s">
        <v>229</v>
      </c>
      <c r="C27" s="5">
        <v>0.3</v>
      </c>
      <c r="D27" s="5">
        <v>0.4</v>
      </c>
      <c r="E27" s="5">
        <v>0.4</v>
      </c>
      <c r="F27" s="5">
        <v>0.4</v>
      </c>
      <c r="G27" s="5">
        <v>0.3</v>
      </c>
      <c r="H27" s="5">
        <v>0.3</v>
      </c>
      <c r="I27" s="5">
        <v>0.4</v>
      </c>
      <c r="J27" s="5">
        <v>0.4</v>
      </c>
      <c r="K27" s="5">
        <v>0.5</v>
      </c>
      <c r="L27" s="5">
        <v>0.5</v>
      </c>
      <c r="M27" s="5">
        <v>0.5</v>
      </c>
      <c r="N27" s="5">
        <v>0.6</v>
      </c>
      <c r="O27" s="5">
        <v>0.7</v>
      </c>
      <c r="P27" s="5">
        <v>0.8</v>
      </c>
      <c r="Q27" s="5">
        <v>0.9</v>
      </c>
      <c r="R27" s="5">
        <v>1</v>
      </c>
      <c r="S27" s="5">
        <v>1.1000000000000001</v>
      </c>
      <c r="T27" s="5">
        <v>1.2</v>
      </c>
      <c r="U27" s="5">
        <v>1.5</v>
      </c>
      <c r="V27" s="5">
        <v>1.6</v>
      </c>
      <c r="W27" s="5">
        <v>1.7</v>
      </c>
      <c r="X27" s="5">
        <v>1.8</v>
      </c>
      <c r="Y27" s="5">
        <v>2</v>
      </c>
      <c r="Z27" s="5">
        <v>2.1</v>
      </c>
      <c r="AA27" s="5">
        <v>2.4</v>
      </c>
      <c r="AB27" s="5">
        <v>2.7</v>
      </c>
      <c r="AC27" s="5">
        <v>3</v>
      </c>
      <c r="AD27" s="5">
        <v>3.4</v>
      </c>
      <c r="AE27" s="5">
        <v>3.9</v>
      </c>
      <c r="AF27" s="5">
        <v>4.4000000000000004</v>
      </c>
      <c r="AG27" s="5">
        <v>4.8</v>
      </c>
      <c r="AH27" s="5">
        <v>5.3</v>
      </c>
      <c r="AI27" s="5">
        <v>5.8</v>
      </c>
      <c r="AJ27" s="5">
        <v>6.3</v>
      </c>
      <c r="AK27" s="5">
        <v>6.8</v>
      </c>
      <c r="AL27" s="5">
        <v>7.5</v>
      </c>
      <c r="AM27" s="5">
        <v>8.1999999999999993</v>
      </c>
      <c r="AN27" s="5">
        <v>9.1</v>
      </c>
      <c r="AO27" s="5">
        <v>10.1</v>
      </c>
      <c r="AP27" s="5">
        <v>11.5</v>
      </c>
      <c r="AQ27" s="5">
        <v>13</v>
      </c>
      <c r="AR27" s="5">
        <v>14.7</v>
      </c>
      <c r="AS27" s="5">
        <v>16.100000000000001</v>
      </c>
      <c r="AT27" s="5">
        <v>17.399999999999999</v>
      </c>
      <c r="AU27" s="5">
        <v>19.2</v>
      </c>
      <c r="AV27" s="5">
        <v>22</v>
      </c>
      <c r="AW27" s="5">
        <v>24.7</v>
      </c>
      <c r="AX27" s="5">
        <v>26.9</v>
      </c>
      <c r="AY27" s="5">
        <v>29.4</v>
      </c>
      <c r="AZ27" s="5">
        <v>32.700000000000003</v>
      </c>
      <c r="BA27" s="5">
        <v>37.200000000000003</v>
      </c>
      <c r="BB27" s="5">
        <v>43</v>
      </c>
      <c r="BC27" s="5">
        <v>49.5</v>
      </c>
      <c r="BD27" s="5">
        <v>56.1</v>
      </c>
      <c r="BE27" s="5">
        <v>62.4</v>
      </c>
      <c r="BF27" s="5">
        <v>69.8</v>
      </c>
      <c r="BG27" s="5">
        <v>77.8</v>
      </c>
      <c r="BH27" s="5">
        <v>85.6</v>
      </c>
      <c r="BI27" s="5">
        <v>94.4</v>
      </c>
      <c r="BJ27" s="5">
        <v>104.4</v>
      </c>
      <c r="BK27" s="5">
        <v>115.1</v>
      </c>
      <c r="BL27" s="5">
        <v>127</v>
      </c>
      <c r="BM27" s="5">
        <v>140.5</v>
      </c>
      <c r="BN27" s="5">
        <v>149.4</v>
      </c>
      <c r="BO27" s="5">
        <v>160.9</v>
      </c>
      <c r="BP27" s="5">
        <v>171.6</v>
      </c>
      <c r="BQ27" s="5">
        <v>187.2</v>
      </c>
      <c r="BR27" s="5">
        <v>200.9</v>
      </c>
      <c r="BS27" s="5">
        <v>220.6</v>
      </c>
      <c r="BT27" s="5">
        <v>242.6</v>
      </c>
      <c r="BU27" s="5">
        <v>274</v>
      </c>
      <c r="BV27" s="5">
        <v>311.7</v>
      </c>
      <c r="BW27" s="5">
        <v>336.8</v>
      </c>
      <c r="BX27" s="5">
        <v>350.7</v>
      </c>
      <c r="BY27" s="5">
        <v>363.6</v>
      </c>
      <c r="BZ27" s="5">
        <v>379.5</v>
      </c>
      <c r="CA27" s="5">
        <v>401.9</v>
      </c>
      <c r="CB27" s="5">
        <v>427.9</v>
      </c>
      <c r="CC27" s="5">
        <v>455.5</v>
      </c>
      <c r="CD27" s="5">
        <v>486.9</v>
      </c>
      <c r="CE27" s="5">
        <v>502.1</v>
      </c>
      <c r="CF27" s="5">
        <v>516.4</v>
      </c>
      <c r="CG27" s="5">
        <v>542.20000000000005</v>
      </c>
      <c r="CH27" s="5">
        <v>571</v>
      </c>
      <c r="CI27" s="5">
        <v>599.9</v>
      </c>
      <c r="CJ27" s="5">
        <v>633.29999999999995</v>
      </c>
      <c r="CK27" s="5">
        <v>667.9</v>
      </c>
      <c r="CL27" s="5">
        <v>694.6</v>
      </c>
      <c r="CM27" s="5">
        <v>741.5</v>
      </c>
      <c r="CN27" s="5">
        <v>794.2</v>
      </c>
    </row>
    <row r="28" spans="1:92" x14ac:dyDescent="0.3">
      <c r="A28" s="5" t="s">
        <v>172</v>
      </c>
      <c r="B28" s="5" t="s">
        <v>239</v>
      </c>
      <c r="C28" s="5">
        <v>0.2</v>
      </c>
      <c r="D28" s="5">
        <v>0.2</v>
      </c>
      <c r="E28" s="5">
        <v>0.1</v>
      </c>
      <c r="F28" s="5">
        <v>0.1</v>
      </c>
      <c r="G28" s="5">
        <v>0.1</v>
      </c>
      <c r="H28" s="5">
        <v>0.2</v>
      </c>
      <c r="I28" s="5">
        <v>0.2</v>
      </c>
      <c r="J28" s="5">
        <v>0.2</v>
      </c>
      <c r="K28" s="5">
        <v>0.2</v>
      </c>
      <c r="L28" s="5">
        <v>0.3</v>
      </c>
      <c r="M28" s="5">
        <v>0.2</v>
      </c>
      <c r="N28" s="5">
        <v>0.3</v>
      </c>
      <c r="O28" s="5">
        <v>0.5</v>
      </c>
      <c r="P28" s="5">
        <v>0.4</v>
      </c>
      <c r="Q28" s="5">
        <v>0.2</v>
      </c>
      <c r="R28" s="5">
        <v>0.2</v>
      </c>
      <c r="S28" s="5">
        <v>0.3</v>
      </c>
      <c r="T28" s="5">
        <v>0.6</v>
      </c>
      <c r="U28" s="5">
        <v>0.6</v>
      </c>
      <c r="V28" s="5">
        <v>0.5</v>
      </c>
      <c r="W28" s="5">
        <v>0.4</v>
      </c>
      <c r="X28" s="5">
        <v>0.5</v>
      </c>
      <c r="Y28" s="5">
        <v>0.4</v>
      </c>
      <c r="Z28" s="5">
        <v>0.8</v>
      </c>
      <c r="AA28" s="5">
        <v>1.3</v>
      </c>
      <c r="AB28" s="5">
        <v>1.2</v>
      </c>
      <c r="AC28" s="5">
        <v>1.3</v>
      </c>
      <c r="AD28" s="5">
        <v>1.8</v>
      </c>
      <c r="AE28" s="5">
        <v>1.7</v>
      </c>
      <c r="AF28" s="5">
        <v>1.6</v>
      </c>
      <c r="AG28" s="5">
        <v>1.8</v>
      </c>
      <c r="AH28" s="5">
        <v>1.8</v>
      </c>
      <c r="AI28" s="5">
        <v>2.2000000000000002</v>
      </c>
      <c r="AJ28" s="5">
        <v>2.1</v>
      </c>
      <c r="AK28" s="5">
        <v>2.4</v>
      </c>
      <c r="AL28" s="5">
        <v>2.2999999999999998</v>
      </c>
      <c r="AM28" s="5">
        <v>3</v>
      </c>
      <c r="AN28" s="5">
        <v>3.7</v>
      </c>
      <c r="AO28" s="5">
        <v>3.9</v>
      </c>
      <c r="AP28" s="5">
        <v>4.0999999999999996</v>
      </c>
      <c r="AQ28" s="5">
        <v>4.2</v>
      </c>
      <c r="AR28" s="5">
        <v>3.3</v>
      </c>
      <c r="AS28" s="5">
        <v>2.6</v>
      </c>
      <c r="AT28" s="5">
        <v>3.2</v>
      </c>
      <c r="AU28" s="5">
        <v>3.5</v>
      </c>
      <c r="AV28" s="5">
        <v>3.5</v>
      </c>
      <c r="AW28" s="5">
        <v>3.1</v>
      </c>
      <c r="AX28" s="5">
        <v>5.3</v>
      </c>
      <c r="AY28" s="5">
        <v>6.4</v>
      </c>
      <c r="AZ28" s="5">
        <v>7.7</v>
      </c>
      <c r="BA28" s="5">
        <v>10.9</v>
      </c>
      <c r="BB28" s="5">
        <v>11.4</v>
      </c>
      <c r="BC28" s="5">
        <v>15.2</v>
      </c>
      <c r="BD28" s="5">
        <v>16.600000000000001</v>
      </c>
      <c r="BE28" s="5">
        <v>18.899999999999999</v>
      </c>
      <c r="BF28" s="5">
        <v>25.3</v>
      </c>
      <c r="BG28" s="5">
        <v>27.5</v>
      </c>
      <c r="BH28" s="5">
        <v>28</v>
      </c>
      <c r="BI28" s="5">
        <v>25.7</v>
      </c>
      <c r="BJ28" s="5">
        <v>28.2</v>
      </c>
      <c r="BK28" s="5">
        <v>35</v>
      </c>
      <c r="BL28" s="5">
        <v>37.4</v>
      </c>
      <c r="BM28" s="5">
        <v>38.6</v>
      </c>
      <c r="BN28" s="5">
        <v>38.200000000000003</v>
      </c>
      <c r="BO28" s="5">
        <v>36.1</v>
      </c>
      <c r="BP28" s="5">
        <v>34.1</v>
      </c>
      <c r="BQ28" s="5">
        <v>39.700000000000003</v>
      </c>
      <c r="BR28" s="5">
        <v>52.4</v>
      </c>
      <c r="BS28" s="5">
        <v>67.400000000000006</v>
      </c>
      <c r="BT28" s="5">
        <v>75.599999999999994</v>
      </c>
      <c r="BU28" s="5">
        <v>91.2</v>
      </c>
      <c r="BV28" s="5">
        <v>99.6</v>
      </c>
      <c r="BW28" s="5">
        <v>78.3</v>
      </c>
      <c r="BX28" s="5">
        <v>55.6</v>
      </c>
      <c r="BY28" s="5">
        <v>55.1</v>
      </c>
      <c r="BZ28" s="5">
        <v>58.3</v>
      </c>
      <c r="CA28" s="5">
        <v>71.3</v>
      </c>
      <c r="CB28" s="5">
        <v>78.5</v>
      </c>
      <c r="CC28" s="5">
        <v>89.4</v>
      </c>
      <c r="CD28" s="5">
        <v>87.5</v>
      </c>
      <c r="CE28" s="5">
        <v>62.2</v>
      </c>
      <c r="CF28" s="5">
        <v>61.7</v>
      </c>
      <c r="CG28" s="5">
        <v>79.599999999999994</v>
      </c>
      <c r="CH28" s="5">
        <v>84.7</v>
      </c>
      <c r="CI28" s="5">
        <v>92</v>
      </c>
      <c r="CJ28" s="5">
        <v>97.2</v>
      </c>
      <c r="CK28" s="5">
        <v>95.4</v>
      </c>
      <c r="CL28" s="5">
        <v>119.2</v>
      </c>
      <c r="CM28" s="5">
        <v>112.8</v>
      </c>
      <c r="CN28" s="5">
        <v>137</v>
      </c>
    </row>
    <row r="29" spans="1:92" x14ac:dyDescent="0.3">
      <c r="A29" s="5" t="s">
        <v>173</v>
      </c>
      <c r="B29" s="6" t="s">
        <v>214</v>
      </c>
      <c r="C29" s="5">
        <v>4.0999999999999996</v>
      </c>
      <c r="D29" s="5">
        <v>2.5</v>
      </c>
      <c r="E29" s="5">
        <v>1.9</v>
      </c>
      <c r="F29" s="5">
        <v>0.9</v>
      </c>
      <c r="G29" s="5">
        <v>0.7</v>
      </c>
      <c r="H29" s="5">
        <v>1</v>
      </c>
      <c r="I29" s="5">
        <v>1.4</v>
      </c>
      <c r="J29" s="5">
        <v>1.8</v>
      </c>
      <c r="K29" s="5">
        <v>2.2000000000000002</v>
      </c>
      <c r="L29" s="5">
        <v>2.2000000000000002</v>
      </c>
      <c r="M29" s="5">
        <v>3.2</v>
      </c>
      <c r="N29" s="5">
        <v>3.6</v>
      </c>
      <c r="O29" s="5">
        <v>4.2</v>
      </c>
      <c r="P29" s="5">
        <v>2.4</v>
      </c>
      <c r="Q29" s="5">
        <v>1.6</v>
      </c>
      <c r="R29" s="5">
        <v>1.5</v>
      </c>
      <c r="S29" s="5">
        <v>1.8</v>
      </c>
      <c r="T29" s="5">
        <v>8</v>
      </c>
      <c r="U29" s="5">
        <v>12.2</v>
      </c>
      <c r="V29" s="5">
        <v>15.8</v>
      </c>
      <c r="W29" s="5">
        <v>14.8</v>
      </c>
      <c r="X29" s="5">
        <v>20.7</v>
      </c>
      <c r="Y29" s="5">
        <v>18.7</v>
      </c>
      <c r="Z29" s="5">
        <v>18.899999999999999</v>
      </c>
      <c r="AA29" s="5">
        <v>19.7</v>
      </c>
      <c r="AB29" s="5">
        <v>21.4</v>
      </c>
      <c r="AC29" s="5">
        <v>25.4</v>
      </c>
      <c r="AD29" s="5">
        <v>24</v>
      </c>
      <c r="AE29" s="5">
        <v>22.6</v>
      </c>
      <c r="AF29" s="5">
        <v>22.8</v>
      </c>
      <c r="AG29" s="5">
        <v>28.6</v>
      </c>
      <c r="AH29" s="5">
        <v>26.9</v>
      </c>
      <c r="AI29" s="5">
        <v>27</v>
      </c>
      <c r="AJ29" s="5">
        <v>29.6</v>
      </c>
      <c r="AK29" s="5">
        <v>32.9</v>
      </c>
      <c r="AL29" s="5">
        <v>35.1</v>
      </c>
      <c r="AM29" s="5">
        <v>35.200000000000003</v>
      </c>
      <c r="AN29" s="5">
        <v>33.4</v>
      </c>
      <c r="AO29" s="5">
        <v>33.6</v>
      </c>
      <c r="AP29" s="5">
        <v>40.200000000000003</v>
      </c>
      <c r="AQ29" s="5">
        <v>44.4</v>
      </c>
      <c r="AR29" s="5">
        <v>43.4</v>
      </c>
      <c r="AS29" s="5">
        <v>58.2</v>
      </c>
      <c r="AT29" s="5">
        <v>72.400000000000006</v>
      </c>
      <c r="AU29" s="5">
        <v>78.3</v>
      </c>
      <c r="AV29" s="5">
        <v>69.5</v>
      </c>
      <c r="AW29" s="5">
        <v>66.7</v>
      </c>
      <c r="AX29" s="5">
        <v>86.8</v>
      </c>
      <c r="AY29" s="5">
        <v>115.2</v>
      </c>
      <c r="AZ29" s="5">
        <v>138</v>
      </c>
      <c r="BA29" s="5">
        <v>147.80000000000001</v>
      </c>
      <c r="BB29" s="5">
        <v>129.5</v>
      </c>
      <c r="BC29" s="5">
        <v>128.5</v>
      </c>
      <c r="BD29" s="5">
        <v>110.8</v>
      </c>
      <c r="BE29" s="5">
        <v>161.1</v>
      </c>
      <c r="BF29" s="5">
        <v>190.4</v>
      </c>
      <c r="BG29" s="5">
        <v>200.1</v>
      </c>
      <c r="BH29" s="5">
        <v>234.8</v>
      </c>
      <c r="BI29" s="5">
        <v>249.8</v>
      </c>
      <c r="BJ29" s="5">
        <v>256.2</v>
      </c>
      <c r="BK29" s="5">
        <v>256</v>
      </c>
      <c r="BL29" s="5">
        <v>239.7</v>
      </c>
      <c r="BM29" s="5">
        <v>221.2</v>
      </c>
      <c r="BN29" s="5">
        <v>254.7</v>
      </c>
      <c r="BO29" s="5">
        <v>286.8</v>
      </c>
      <c r="BP29" s="5">
        <v>323.8</v>
      </c>
      <c r="BQ29" s="5">
        <v>324.10000000000002</v>
      </c>
      <c r="BR29" s="5">
        <v>358.1</v>
      </c>
      <c r="BS29" s="5">
        <v>375.6</v>
      </c>
      <c r="BT29" s="5">
        <v>418.8</v>
      </c>
      <c r="BU29" s="5">
        <v>461.8</v>
      </c>
      <c r="BV29" s="5">
        <v>485.4</v>
      </c>
      <c r="BW29" s="5">
        <v>513.1</v>
      </c>
      <c r="BX29" s="5">
        <v>557.6</v>
      </c>
      <c r="BY29" s="5">
        <v>637.1</v>
      </c>
      <c r="BZ29" s="5">
        <v>749.8</v>
      </c>
      <c r="CA29" s="5">
        <v>856.2</v>
      </c>
      <c r="CB29" s="5">
        <v>838.2</v>
      </c>
      <c r="CC29" s="5">
        <v>690.5</v>
      </c>
      <c r="CD29" s="5">
        <v>516</v>
      </c>
      <c r="CE29" s="5">
        <v>390</v>
      </c>
      <c r="CF29" s="5">
        <v>376.6</v>
      </c>
      <c r="CG29" s="5">
        <v>378.8</v>
      </c>
      <c r="CH29" s="5">
        <v>432</v>
      </c>
      <c r="CI29" s="5">
        <v>510</v>
      </c>
      <c r="CJ29" s="5">
        <v>560.20000000000005</v>
      </c>
      <c r="CK29" s="5">
        <v>633.79999999999995</v>
      </c>
      <c r="CL29" s="5">
        <v>698.5</v>
      </c>
      <c r="CM29" s="5">
        <v>755.7</v>
      </c>
      <c r="CN29" s="5">
        <v>786.7</v>
      </c>
    </row>
    <row r="30" spans="1:92" x14ac:dyDescent="0.3">
      <c r="A30" s="5" t="s">
        <v>174</v>
      </c>
      <c r="B30" s="5" t="s">
        <v>235</v>
      </c>
      <c r="C30" s="5">
        <v>1.9</v>
      </c>
      <c r="D30" s="5">
        <v>1.9</v>
      </c>
      <c r="E30" s="5">
        <v>1.7</v>
      </c>
      <c r="F30" s="5">
        <v>1.4</v>
      </c>
      <c r="G30" s="5">
        <v>1.3</v>
      </c>
      <c r="H30" s="5">
        <v>1.5</v>
      </c>
      <c r="I30" s="5">
        <v>1.5</v>
      </c>
      <c r="J30" s="5">
        <v>1.6</v>
      </c>
      <c r="K30" s="5">
        <v>1.7</v>
      </c>
      <c r="L30" s="5">
        <v>1.8</v>
      </c>
      <c r="M30" s="5">
        <v>1.8</v>
      </c>
      <c r="N30" s="5">
        <v>1.9</v>
      </c>
      <c r="O30" s="5">
        <v>2.1</v>
      </c>
      <c r="P30" s="5">
        <v>2.2999999999999998</v>
      </c>
      <c r="Q30" s="5">
        <v>2.4</v>
      </c>
      <c r="R30" s="5">
        <v>2.6</v>
      </c>
      <c r="S30" s="5">
        <v>2.8</v>
      </c>
      <c r="T30" s="5">
        <v>3.1</v>
      </c>
      <c r="U30" s="5">
        <v>3.9</v>
      </c>
      <c r="V30" s="5">
        <v>4.5</v>
      </c>
      <c r="W30" s="5">
        <v>4.7</v>
      </c>
      <c r="X30" s="5">
        <v>5</v>
      </c>
      <c r="Y30" s="5">
        <v>5.7</v>
      </c>
      <c r="Z30" s="5">
        <v>6.1</v>
      </c>
      <c r="AA30" s="5">
        <v>6.4</v>
      </c>
      <c r="AB30" s="5">
        <v>6.7</v>
      </c>
      <c r="AC30" s="5">
        <v>7.2</v>
      </c>
      <c r="AD30" s="5">
        <v>7.7</v>
      </c>
      <c r="AE30" s="5">
        <v>8.1</v>
      </c>
      <c r="AF30" s="5">
        <v>8.4</v>
      </c>
      <c r="AG30" s="5">
        <v>8.8000000000000007</v>
      </c>
      <c r="AH30" s="5">
        <v>9.3000000000000007</v>
      </c>
      <c r="AI30" s="5">
        <v>9.6999999999999993</v>
      </c>
      <c r="AJ30" s="5">
        <v>10.1</v>
      </c>
      <c r="AK30" s="5">
        <v>10.5</v>
      </c>
      <c r="AL30" s="5">
        <v>11.2</v>
      </c>
      <c r="AM30" s="5">
        <v>12</v>
      </c>
      <c r="AN30" s="5">
        <v>13</v>
      </c>
      <c r="AO30" s="5">
        <v>13.9</v>
      </c>
      <c r="AP30" s="5">
        <v>15.2</v>
      </c>
      <c r="AQ30" s="5">
        <v>17.100000000000001</v>
      </c>
      <c r="AR30" s="5">
        <v>18.399999999999999</v>
      </c>
      <c r="AS30" s="5">
        <v>20.399999999999999</v>
      </c>
      <c r="AT30" s="5">
        <v>22.8</v>
      </c>
      <c r="AU30" s="5">
        <v>26.3</v>
      </c>
      <c r="AV30" s="5">
        <v>30.3</v>
      </c>
      <c r="AW30" s="5">
        <v>34.299999999999997</v>
      </c>
      <c r="AX30" s="5">
        <v>37.799999999999997</v>
      </c>
      <c r="AY30" s="5">
        <v>43.6</v>
      </c>
      <c r="AZ30" s="5">
        <v>51.3</v>
      </c>
      <c r="BA30" s="5">
        <v>59.8</v>
      </c>
      <c r="BB30" s="5">
        <v>68.2</v>
      </c>
      <c r="BC30" s="5">
        <v>74.8</v>
      </c>
      <c r="BD30" s="5">
        <v>79.2</v>
      </c>
      <c r="BE30" s="5">
        <v>82.1</v>
      </c>
      <c r="BF30" s="5">
        <v>87.1</v>
      </c>
      <c r="BG30" s="5">
        <v>92.7</v>
      </c>
      <c r="BH30" s="5">
        <v>100.9</v>
      </c>
      <c r="BI30" s="5">
        <v>110</v>
      </c>
      <c r="BJ30" s="5">
        <v>118.1</v>
      </c>
      <c r="BK30" s="5">
        <v>125.8</v>
      </c>
      <c r="BL30" s="5">
        <v>131.5</v>
      </c>
      <c r="BM30" s="5">
        <v>135.6</v>
      </c>
      <c r="BN30" s="5">
        <v>139.80000000000001</v>
      </c>
      <c r="BO30" s="5">
        <v>148.69999999999999</v>
      </c>
      <c r="BP30" s="5">
        <v>158.1</v>
      </c>
      <c r="BQ30" s="5">
        <v>167.4</v>
      </c>
      <c r="BR30" s="5">
        <v>175.6</v>
      </c>
      <c r="BS30" s="5">
        <v>184.8</v>
      </c>
      <c r="BT30" s="5">
        <v>196.5</v>
      </c>
      <c r="BU30" s="5">
        <v>211.5</v>
      </c>
      <c r="BV30" s="5">
        <v>229.2</v>
      </c>
      <c r="BW30" s="5">
        <v>248.5</v>
      </c>
      <c r="BX30" s="5">
        <v>263.60000000000002</v>
      </c>
      <c r="BY30" s="5">
        <v>286.89999999999998</v>
      </c>
      <c r="BZ30" s="5">
        <v>319.3</v>
      </c>
      <c r="CA30" s="5">
        <v>358.3</v>
      </c>
      <c r="CB30" s="5">
        <v>392</v>
      </c>
      <c r="CC30" s="5">
        <v>405.3</v>
      </c>
      <c r="CD30" s="5">
        <v>399.2</v>
      </c>
      <c r="CE30" s="5">
        <v>381.3</v>
      </c>
      <c r="CF30" s="5">
        <v>375.2</v>
      </c>
      <c r="CG30" s="5">
        <v>373</v>
      </c>
      <c r="CH30" s="5">
        <v>375.6</v>
      </c>
      <c r="CI30" s="5">
        <v>397.8</v>
      </c>
      <c r="CJ30" s="5">
        <v>424.9</v>
      </c>
      <c r="CK30" s="5">
        <v>440.8</v>
      </c>
      <c r="CL30" s="5">
        <v>462.6</v>
      </c>
      <c r="CM30" s="5">
        <v>490.7</v>
      </c>
      <c r="CN30" s="5">
        <v>526.9</v>
      </c>
    </row>
    <row r="31" spans="1:92" x14ac:dyDescent="0.3">
      <c r="A31" s="5" t="s">
        <v>175</v>
      </c>
      <c r="B31" s="5" t="s">
        <v>240</v>
      </c>
      <c r="C31" s="5">
        <v>2.2000000000000002</v>
      </c>
      <c r="D31" s="5">
        <v>0.6</v>
      </c>
      <c r="E31" s="5">
        <v>0.2</v>
      </c>
      <c r="F31" s="5">
        <v>-0.5</v>
      </c>
      <c r="G31" s="5">
        <v>-0.6</v>
      </c>
      <c r="H31" s="5">
        <v>-0.5</v>
      </c>
      <c r="I31" s="5">
        <v>-0.1</v>
      </c>
      <c r="J31" s="5">
        <v>0.3</v>
      </c>
      <c r="K31" s="5">
        <v>0.4</v>
      </c>
      <c r="L31" s="5">
        <v>0.5</v>
      </c>
      <c r="M31" s="5">
        <v>1.3</v>
      </c>
      <c r="N31" s="5">
        <v>1.8</v>
      </c>
      <c r="O31" s="5">
        <v>2.1</v>
      </c>
      <c r="P31" s="5">
        <v>0.1</v>
      </c>
      <c r="Q31" s="5">
        <v>-0.9</v>
      </c>
      <c r="R31" s="5">
        <v>-1.1000000000000001</v>
      </c>
      <c r="S31" s="5">
        <v>-1</v>
      </c>
      <c r="T31" s="5">
        <v>4.8</v>
      </c>
      <c r="U31" s="5">
        <v>8.3000000000000007</v>
      </c>
      <c r="V31" s="5">
        <v>11.4</v>
      </c>
      <c r="W31" s="5">
        <v>10.1</v>
      </c>
      <c r="X31" s="5">
        <v>15.7</v>
      </c>
      <c r="Y31" s="5">
        <v>13</v>
      </c>
      <c r="Z31" s="5">
        <v>12.8</v>
      </c>
      <c r="AA31" s="5">
        <v>13.3</v>
      </c>
      <c r="AB31" s="5">
        <v>14.7</v>
      </c>
      <c r="AC31" s="5">
        <v>18.2</v>
      </c>
      <c r="AD31" s="5">
        <v>16.3</v>
      </c>
      <c r="AE31" s="5">
        <v>14.6</v>
      </c>
      <c r="AF31" s="5">
        <v>14.5</v>
      </c>
      <c r="AG31" s="5">
        <v>19.8</v>
      </c>
      <c r="AH31" s="5">
        <v>17.600000000000001</v>
      </c>
      <c r="AI31" s="5">
        <v>17.3</v>
      </c>
      <c r="AJ31" s="5">
        <v>19.5</v>
      </c>
      <c r="AK31" s="5">
        <v>22.3</v>
      </c>
      <c r="AL31" s="5">
        <v>23.9</v>
      </c>
      <c r="AM31" s="5">
        <v>23.2</v>
      </c>
      <c r="AN31" s="5">
        <v>20.399999999999999</v>
      </c>
      <c r="AO31" s="5">
        <v>19.7</v>
      </c>
      <c r="AP31" s="5">
        <v>25</v>
      </c>
      <c r="AQ31" s="5">
        <v>27.3</v>
      </c>
      <c r="AR31" s="5">
        <v>25</v>
      </c>
      <c r="AS31" s="5">
        <v>37.799999999999997</v>
      </c>
      <c r="AT31" s="5">
        <v>49.6</v>
      </c>
      <c r="AU31" s="5">
        <v>52.1</v>
      </c>
      <c r="AV31" s="5">
        <v>39.1</v>
      </c>
      <c r="AW31" s="5">
        <v>32.5</v>
      </c>
      <c r="AX31" s="5">
        <v>48.9</v>
      </c>
      <c r="AY31" s="5">
        <v>71.599999999999994</v>
      </c>
      <c r="AZ31" s="5">
        <v>86.7</v>
      </c>
      <c r="BA31" s="5">
        <v>88.1</v>
      </c>
      <c r="BB31" s="5">
        <v>61.3</v>
      </c>
      <c r="BC31" s="5">
        <v>53.7</v>
      </c>
      <c r="BD31" s="5">
        <v>31.7</v>
      </c>
      <c r="BE31" s="5">
        <v>79</v>
      </c>
      <c r="BF31" s="5">
        <v>103.3</v>
      </c>
      <c r="BG31" s="5">
        <v>107.3</v>
      </c>
      <c r="BH31" s="5">
        <v>133.9</v>
      </c>
      <c r="BI31" s="5">
        <v>139.80000000000001</v>
      </c>
      <c r="BJ31" s="5">
        <v>138.1</v>
      </c>
      <c r="BK31" s="5">
        <v>130.19999999999999</v>
      </c>
      <c r="BL31" s="5">
        <v>108.1</v>
      </c>
      <c r="BM31" s="5">
        <v>85.6</v>
      </c>
      <c r="BN31" s="5">
        <v>114.9</v>
      </c>
      <c r="BO31" s="5">
        <v>138.1</v>
      </c>
      <c r="BP31" s="5">
        <v>165.8</v>
      </c>
      <c r="BQ31" s="5">
        <v>156.69999999999999</v>
      </c>
      <c r="BR31" s="5">
        <v>182.4</v>
      </c>
      <c r="BS31" s="5">
        <v>190.8</v>
      </c>
      <c r="BT31" s="5">
        <v>222.3</v>
      </c>
      <c r="BU31" s="5">
        <v>250.3</v>
      </c>
      <c r="BV31" s="5">
        <v>256.2</v>
      </c>
      <c r="BW31" s="5">
        <v>264.5</v>
      </c>
      <c r="BX31" s="5">
        <v>294</v>
      </c>
      <c r="BY31" s="5">
        <v>350.2</v>
      </c>
      <c r="BZ31" s="5">
        <v>430.5</v>
      </c>
      <c r="CA31" s="5">
        <v>497.9</v>
      </c>
      <c r="CB31" s="5">
        <v>446.1</v>
      </c>
      <c r="CC31" s="5">
        <v>285.2</v>
      </c>
      <c r="CD31" s="5">
        <v>116.8</v>
      </c>
      <c r="CE31" s="5">
        <v>8.6999999999999993</v>
      </c>
      <c r="CF31" s="5">
        <v>1.4</v>
      </c>
      <c r="CG31" s="5">
        <v>5.9</v>
      </c>
      <c r="CH31" s="5">
        <v>56.4</v>
      </c>
      <c r="CI31" s="5">
        <v>112.2</v>
      </c>
      <c r="CJ31" s="5">
        <v>135.19999999999999</v>
      </c>
      <c r="CK31" s="5">
        <v>193</v>
      </c>
      <c r="CL31" s="5">
        <v>235.9</v>
      </c>
      <c r="CM31" s="5">
        <v>265</v>
      </c>
      <c r="CN31" s="5">
        <v>259.8</v>
      </c>
    </row>
    <row r="32" spans="1:92" x14ac:dyDescent="0.3">
      <c r="A32" s="5" t="s">
        <v>176</v>
      </c>
      <c r="B32" s="6" t="s">
        <v>215</v>
      </c>
      <c r="C32" s="5">
        <v>1.5</v>
      </c>
      <c r="D32" s="5">
        <v>-0.2</v>
      </c>
      <c r="E32" s="5">
        <v>-1.1000000000000001</v>
      </c>
      <c r="F32" s="5">
        <v>-2.4</v>
      </c>
      <c r="G32" s="5">
        <v>-1.4</v>
      </c>
      <c r="H32" s="5">
        <v>-0.6</v>
      </c>
      <c r="I32" s="5">
        <v>1.1000000000000001</v>
      </c>
      <c r="J32" s="5">
        <v>1.2</v>
      </c>
      <c r="K32" s="5">
        <v>2.6</v>
      </c>
      <c r="L32" s="5">
        <v>-0.6</v>
      </c>
      <c r="M32" s="5">
        <v>0.2</v>
      </c>
      <c r="N32" s="5">
        <v>2.4</v>
      </c>
      <c r="O32" s="5">
        <v>4.3</v>
      </c>
      <c r="P32" s="5">
        <v>1.9</v>
      </c>
      <c r="Q32" s="5">
        <v>-0.7</v>
      </c>
      <c r="R32" s="5">
        <v>-0.9</v>
      </c>
      <c r="S32" s="5">
        <v>-1.5</v>
      </c>
      <c r="T32" s="5">
        <v>6</v>
      </c>
      <c r="U32" s="5">
        <v>-0.6</v>
      </c>
      <c r="V32" s="5">
        <v>5.7</v>
      </c>
      <c r="W32" s="5">
        <v>-2.7</v>
      </c>
      <c r="X32" s="5">
        <v>5.8</v>
      </c>
      <c r="Y32" s="5">
        <v>9.9</v>
      </c>
      <c r="Z32" s="5">
        <v>3.5</v>
      </c>
      <c r="AA32" s="5">
        <v>1.9</v>
      </c>
      <c r="AB32" s="5">
        <v>-1.9</v>
      </c>
      <c r="AC32" s="5">
        <v>5</v>
      </c>
      <c r="AD32" s="5">
        <v>4</v>
      </c>
      <c r="AE32" s="5">
        <v>0.8</v>
      </c>
      <c r="AF32" s="5">
        <v>-0.4</v>
      </c>
      <c r="AG32" s="5">
        <v>3.9</v>
      </c>
      <c r="AH32" s="5">
        <v>3.2</v>
      </c>
      <c r="AI32" s="5">
        <v>3</v>
      </c>
      <c r="AJ32" s="5">
        <v>6.1</v>
      </c>
      <c r="AK32" s="5">
        <v>5.6</v>
      </c>
      <c r="AL32" s="5">
        <v>4.8</v>
      </c>
      <c r="AM32" s="5">
        <v>9.1999999999999993</v>
      </c>
      <c r="AN32" s="5">
        <v>13.6</v>
      </c>
      <c r="AO32" s="5">
        <v>9.9</v>
      </c>
      <c r="AP32" s="5">
        <v>9.1</v>
      </c>
      <c r="AQ32" s="5">
        <v>9.1999999999999993</v>
      </c>
      <c r="AR32" s="5">
        <v>2</v>
      </c>
      <c r="AS32" s="5">
        <v>8.3000000000000007</v>
      </c>
      <c r="AT32" s="5">
        <v>9.1</v>
      </c>
      <c r="AU32" s="5">
        <v>15.9</v>
      </c>
      <c r="AV32" s="5">
        <v>14</v>
      </c>
      <c r="AW32" s="5">
        <v>-6.3</v>
      </c>
      <c r="AX32" s="5">
        <v>17.100000000000001</v>
      </c>
      <c r="AY32" s="5">
        <v>22.3</v>
      </c>
      <c r="AZ32" s="5">
        <v>25.8</v>
      </c>
      <c r="BA32" s="5">
        <v>18</v>
      </c>
      <c r="BB32" s="5">
        <v>-6.3</v>
      </c>
      <c r="BC32" s="5">
        <v>29.8</v>
      </c>
      <c r="BD32" s="5">
        <v>-14.9</v>
      </c>
      <c r="BE32" s="5">
        <v>-5.8</v>
      </c>
      <c r="BF32" s="5">
        <v>65.400000000000006</v>
      </c>
      <c r="BG32" s="5">
        <v>21.8</v>
      </c>
      <c r="BH32" s="5">
        <v>6.6</v>
      </c>
      <c r="BI32" s="5">
        <v>27.1</v>
      </c>
      <c r="BJ32" s="5">
        <v>18.5</v>
      </c>
      <c r="BK32" s="5">
        <v>27.7</v>
      </c>
      <c r="BL32" s="5">
        <v>14.5</v>
      </c>
      <c r="BM32" s="5">
        <v>-0.4</v>
      </c>
      <c r="BN32" s="5">
        <v>16.3</v>
      </c>
      <c r="BO32" s="5">
        <v>20.8</v>
      </c>
      <c r="BP32" s="5">
        <v>63.8</v>
      </c>
      <c r="BQ32" s="5">
        <v>31.2</v>
      </c>
      <c r="BR32" s="5">
        <v>30.8</v>
      </c>
      <c r="BS32" s="5">
        <v>70.900000000000006</v>
      </c>
      <c r="BT32" s="5">
        <v>63.7</v>
      </c>
      <c r="BU32" s="5">
        <v>60.8</v>
      </c>
      <c r="BV32" s="5">
        <v>54.5</v>
      </c>
      <c r="BW32" s="5">
        <v>-38.299999999999997</v>
      </c>
      <c r="BX32" s="5">
        <v>20</v>
      </c>
      <c r="BY32" s="5">
        <v>14.1</v>
      </c>
      <c r="BZ32" s="5">
        <v>64.099999999999994</v>
      </c>
      <c r="CA32" s="5">
        <v>57.5</v>
      </c>
      <c r="CB32" s="5">
        <v>69</v>
      </c>
      <c r="CC32" s="5">
        <v>34</v>
      </c>
      <c r="CD32" s="5">
        <v>-29.2</v>
      </c>
      <c r="CE32" s="5">
        <v>-150.80000000000001</v>
      </c>
      <c r="CF32" s="5">
        <v>53.9</v>
      </c>
      <c r="CG32" s="5">
        <v>46.3</v>
      </c>
      <c r="CH32" s="5">
        <v>71.2</v>
      </c>
      <c r="CI32" s="5">
        <v>104.5</v>
      </c>
      <c r="CJ32" s="5">
        <v>84</v>
      </c>
      <c r="CK32" s="5">
        <v>131.9</v>
      </c>
      <c r="CL32" s="5">
        <v>27.1</v>
      </c>
      <c r="CM32" s="5">
        <v>30.2</v>
      </c>
      <c r="CN32" s="5">
        <v>54.7</v>
      </c>
    </row>
    <row r="33" spans="1:92" x14ac:dyDescent="0.3">
      <c r="A33" s="5" t="s">
        <v>177</v>
      </c>
      <c r="B33" s="6" t="s">
        <v>241</v>
      </c>
      <c r="C33" s="5">
        <v>2.9</v>
      </c>
      <c r="D33" s="5">
        <v>3.3</v>
      </c>
      <c r="E33" s="5">
        <v>3.1</v>
      </c>
      <c r="F33" s="5">
        <v>2.2999999999999998</v>
      </c>
      <c r="G33" s="5">
        <v>2</v>
      </c>
      <c r="H33" s="5">
        <v>2.7</v>
      </c>
      <c r="I33" s="5">
        <v>2.9</v>
      </c>
      <c r="J33" s="5">
        <v>4.2</v>
      </c>
      <c r="K33" s="5">
        <v>3.9</v>
      </c>
      <c r="L33" s="5">
        <v>4.3</v>
      </c>
      <c r="M33" s="5">
        <v>4.5999999999999996</v>
      </c>
      <c r="N33" s="5">
        <v>4.4000000000000004</v>
      </c>
      <c r="O33" s="5">
        <v>10.8</v>
      </c>
      <c r="P33" s="5">
        <v>29</v>
      </c>
      <c r="Q33" s="5">
        <v>39.9</v>
      </c>
      <c r="R33" s="5">
        <v>38.200000000000003</v>
      </c>
      <c r="S33" s="5">
        <v>25.3</v>
      </c>
      <c r="T33" s="5">
        <v>4.7</v>
      </c>
      <c r="U33" s="5">
        <v>5.7</v>
      </c>
      <c r="V33" s="5">
        <v>8.5</v>
      </c>
      <c r="W33" s="5">
        <v>11.3</v>
      </c>
      <c r="X33" s="5">
        <v>11.5</v>
      </c>
      <c r="Y33" s="5">
        <v>19.600000000000001</v>
      </c>
      <c r="Z33" s="5">
        <v>24.6</v>
      </c>
      <c r="AA33" s="5">
        <v>26.7</v>
      </c>
      <c r="AB33" s="5">
        <v>25.4</v>
      </c>
      <c r="AC33" s="5">
        <v>24.4</v>
      </c>
      <c r="AD33" s="5">
        <v>27.1</v>
      </c>
      <c r="AE33" s="5">
        <v>30.2</v>
      </c>
      <c r="AF33" s="5">
        <v>32.6</v>
      </c>
      <c r="AG33" s="5">
        <v>35.9</v>
      </c>
      <c r="AH33" s="5">
        <v>36</v>
      </c>
      <c r="AI33" s="5">
        <v>39.9</v>
      </c>
      <c r="AJ33" s="5">
        <v>42.6</v>
      </c>
      <c r="AK33" s="5">
        <v>44.4</v>
      </c>
      <c r="AL33" s="5">
        <v>46.4</v>
      </c>
      <c r="AM33" s="5">
        <v>47.9</v>
      </c>
      <c r="AN33" s="5">
        <v>53.6</v>
      </c>
      <c r="AO33" s="5">
        <v>57.7</v>
      </c>
      <c r="AP33" s="5">
        <v>59.2</v>
      </c>
      <c r="AQ33" s="5">
        <v>59.5</v>
      </c>
      <c r="AR33" s="5">
        <v>59.8</v>
      </c>
      <c r="AS33" s="5">
        <v>58.5</v>
      </c>
      <c r="AT33" s="5">
        <v>60.7</v>
      </c>
      <c r="AU33" s="5">
        <v>65.599999999999994</v>
      </c>
      <c r="AV33" s="5">
        <v>76.2</v>
      </c>
      <c r="AW33" s="5">
        <v>84.4</v>
      </c>
      <c r="AX33" s="5">
        <v>89.6</v>
      </c>
      <c r="AY33" s="5">
        <v>93.2</v>
      </c>
      <c r="AZ33" s="5">
        <v>105.6</v>
      </c>
      <c r="BA33" s="5">
        <v>120.1</v>
      </c>
      <c r="BB33" s="5">
        <v>135.9</v>
      </c>
      <c r="BC33" s="5">
        <v>147.30000000000001</v>
      </c>
      <c r="BD33" s="5">
        <v>156.9</v>
      </c>
      <c r="BE33" s="5">
        <v>171.2</v>
      </c>
      <c r="BF33" s="5">
        <v>193.2</v>
      </c>
      <c r="BG33" s="5">
        <v>219.9</v>
      </c>
      <c r="BH33" s="5">
        <v>238.1</v>
      </c>
      <c r="BI33" s="5">
        <v>254.6</v>
      </c>
      <c r="BJ33" s="5">
        <v>258.39999999999998</v>
      </c>
      <c r="BK33" s="5">
        <v>270.39999999999998</v>
      </c>
      <c r="BL33" s="5">
        <v>290.39999999999998</v>
      </c>
      <c r="BM33" s="5">
        <v>294.10000000000002</v>
      </c>
      <c r="BN33" s="5">
        <v>296.10000000000002</v>
      </c>
      <c r="BO33" s="5">
        <v>291.89999999999998</v>
      </c>
      <c r="BP33" s="5">
        <v>294.2</v>
      </c>
      <c r="BQ33" s="5">
        <v>307.7</v>
      </c>
      <c r="BR33" s="5">
        <v>320</v>
      </c>
      <c r="BS33" s="5">
        <v>326.60000000000002</v>
      </c>
      <c r="BT33" s="5">
        <v>344</v>
      </c>
      <c r="BU33" s="5">
        <v>368.5</v>
      </c>
      <c r="BV33" s="5">
        <v>388.9</v>
      </c>
      <c r="BW33" s="5">
        <v>411.9</v>
      </c>
      <c r="BX33" s="5">
        <v>443.7</v>
      </c>
      <c r="BY33" s="5">
        <v>464.2</v>
      </c>
      <c r="BZ33" s="5">
        <v>486.2</v>
      </c>
      <c r="CA33" s="5">
        <v>513.29999999999995</v>
      </c>
      <c r="CB33" s="5">
        <v>550.9</v>
      </c>
      <c r="CC33" s="5">
        <v>592</v>
      </c>
      <c r="CD33" s="5">
        <v>629.6</v>
      </c>
      <c r="CE33" s="5">
        <v>642.9</v>
      </c>
      <c r="CF33" s="5">
        <v>644.5</v>
      </c>
      <c r="CG33" s="5">
        <v>636.6</v>
      </c>
      <c r="CH33" s="5">
        <v>621</v>
      </c>
      <c r="CI33" s="5">
        <v>600.4</v>
      </c>
      <c r="CJ33" s="5">
        <v>602.6</v>
      </c>
      <c r="CK33" s="5">
        <v>621</v>
      </c>
      <c r="CL33" s="5">
        <v>635.20000000000005</v>
      </c>
      <c r="CM33" s="5">
        <v>654.79999999999995</v>
      </c>
      <c r="CN33" s="5">
        <v>687.2</v>
      </c>
    </row>
    <row r="34" spans="1:92" x14ac:dyDescent="0.3">
      <c r="A34" s="5" t="s">
        <v>178</v>
      </c>
      <c r="B34" s="5" t="s">
        <v>231</v>
      </c>
      <c r="C34" s="5">
        <v>1</v>
      </c>
      <c r="D34" s="5">
        <v>1</v>
      </c>
      <c r="E34" s="5">
        <v>1</v>
      </c>
      <c r="F34" s="5">
        <v>0.9</v>
      </c>
      <c r="G34" s="5">
        <v>1</v>
      </c>
      <c r="H34" s="5">
        <v>1.1000000000000001</v>
      </c>
      <c r="I34" s="5">
        <v>1.2</v>
      </c>
      <c r="J34" s="5">
        <v>1.3</v>
      </c>
      <c r="K34" s="5">
        <v>1.4</v>
      </c>
      <c r="L34" s="5">
        <v>1.5</v>
      </c>
      <c r="M34" s="5">
        <v>1.5</v>
      </c>
      <c r="N34" s="5">
        <v>1.6</v>
      </c>
      <c r="O34" s="5">
        <v>2.1</v>
      </c>
      <c r="P34" s="5">
        <v>3.7</v>
      </c>
      <c r="Q34" s="5">
        <v>6.5</v>
      </c>
      <c r="R34" s="5">
        <v>9.3000000000000007</v>
      </c>
      <c r="S34" s="5">
        <v>10.6</v>
      </c>
      <c r="T34" s="5">
        <v>11.4</v>
      </c>
      <c r="U34" s="5">
        <v>11.4</v>
      </c>
      <c r="V34" s="5">
        <v>10.5</v>
      </c>
      <c r="W34" s="5">
        <v>9.6999999999999993</v>
      </c>
      <c r="X34" s="5">
        <v>9.1</v>
      </c>
      <c r="Y34" s="5">
        <v>10</v>
      </c>
      <c r="Z34" s="5">
        <v>11.1</v>
      </c>
      <c r="AA34" s="5">
        <v>12.1</v>
      </c>
      <c r="AB34" s="5">
        <v>13</v>
      </c>
      <c r="AC34" s="5">
        <v>13.9</v>
      </c>
      <c r="AD34" s="5">
        <v>15.3</v>
      </c>
      <c r="AE34" s="5">
        <v>16.7</v>
      </c>
      <c r="AF34" s="5">
        <v>17.5</v>
      </c>
      <c r="AG34" s="5">
        <v>18.600000000000001</v>
      </c>
      <c r="AH34" s="5">
        <v>19.7</v>
      </c>
      <c r="AI34" s="5">
        <v>20.8</v>
      </c>
      <c r="AJ34" s="5">
        <v>22.3</v>
      </c>
      <c r="AK34" s="5">
        <v>23.9</v>
      </c>
      <c r="AL34" s="5">
        <v>25.1</v>
      </c>
      <c r="AM34" s="5">
        <v>26.4</v>
      </c>
      <c r="AN34" s="5">
        <v>28.1</v>
      </c>
      <c r="AO34" s="5">
        <v>30.2</v>
      </c>
      <c r="AP34" s="5">
        <v>32.799999999999997</v>
      </c>
      <c r="AQ34" s="5">
        <v>35.5</v>
      </c>
      <c r="AR34" s="5">
        <v>38.6</v>
      </c>
      <c r="AS34" s="5">
        <v>41.3</v>
      </c>
      <c r="AT34" s="5">
        <v>43.5</v>
      </c>
      <c r="AU34" s="5">
        <v>47.2</v>
      </c>
      <c r="AV34" s="5">
        <v>53.7</v>
      </c>
      <c r="AW34" s="5">
        <v>59.7</v>
      </c>
      <c r="AX34" s="5">
        <v>63.7</v>
      </c>
      <c r="AY34" s="5">
        <v>68.7</v>
      </c>
      <c r="AZ34" s="5">
        <v>75.099999999999994</v>
      </c>
      <c r="BA34" s="5">
        <v>83.1</v>
      </c>
      <c r="BB34" s="5">
        <v>93.5</v>
      </c>
      <c r="BC34" s="5">
        <v>105.3</v>
      </c>
      <c r="BD34" s="5">
        <v>116.6</v>
      </c>
      <c r="BE34" s="5">
        <v>123.8</v>
      </c>
      <c r="BF34" s="5">
        <v>134.9</v>
      </c>
      <c r="BG34" s="5">
        <v>143.69999999999999</v>
      </c>
      <c r="BH34" s="5">
        <v>153.69999999999999</v>
      </c>
      <c r="BI34" s="5">
        <v>164.1</v>
      </c>
      <c r="BJ34" s="5">
        <v>176.6</v>
      </c>
      <c r="BK34" s="5">
        <v>188.6</v>
      </c>
      <c r="BL34" s="5">
        <v>200.1</v>
      </c>
      <c r="BM34" s="5">
        <v>210.9</v>
      </c>
      <c r="BN34" s="5">
        <v>217.4</v>
      </c>
      <c r="BO34" s="5">
        <v>225.3</v>
      </c>
      <c r="BP34" s="5">
        <v>233.1</v>
      </c>
      <c r="BQ34" s="5">
        <v>241.7</v>
      </c>
      <c r="BR34" s="5">
        <v>246.2</v>
      </c>
      <c r="BS34" s="5">
        <v>251.6</v>
      </c>
      <c r="BT34" s="5">
        <v>257.60000000000002</v>
      </c>
      <c r="BU34" s="5">
        <v>266.7</v>
      </c>
      <c r="BV34" s="5">
        <v>279.7</v>
      </c>
      <c r="BW34" s="5">
        <v>287.8</v>
      </c>
      <c r="BX34" s="5">
        <v>296.2</v>
      </c>
      <c r="BY34" s="5">
        <v>307.10000000000002</v>
      </c>
      <c r="BZ34" s="5">
        <v>324.7</v>
      </c>
      <c r="CA34" s="5">
        <v>348.4</v>
      </c>
      <c r="CB34" s="5">
        <v>372.3</v>
      </c>
      <c r="CC34" s="5">
        <v>400.3</v>
      </c>
      <c r="CD34" s="5">
        <v>427</v>
      </c>
      <c r="CE34" s="5">
        <v>442.8</v>
      </c>
      <c r="CF34" s="5">
        <v>457.2</v>
      </c>
      <c r="CG34" s="5">
        <v>477.2</v>
      </c>
      <c r="CH34" s="5">
        <v>493.6</v>
      </c>
      <c r="CI34" s="5">
        <v>504.6</v>
      </c>
      <c r="CJ34" s="5">
        <v>516.6</v>
      </c>
      <c r="CK34" s="5">
        <v>522.79999999999995</v>
      </c>
      <c r="CL34" s="5">
        <v>528.4</v>
      </c>
      <c r="CM34" s="5">
        <v>543.20000000000005</v>
      </c>
      <c r="CN34" s="5">
        <v>565.70000000000005</v>
      </c>
    </row>
    <row r="35" spans="1:92" x14ac:dyDescent="0.3">
      <c r="A35" s="5" t="s">
        <v>179</v>
      </c>
      <c r="B35" s="5" t="s">
        <v>242</v>
      </c>
      <c r="C35" s="5">
        <v>1.9</v>
      </c>
      <c r="D35" s="5">
        <v>2.2999999999999998</v>
      </c>
      <c r="E35" s="5">
        <v>2.1</v>
      </c>
      <c r="F35" s="5">
        <v>1.4</v>
      </c>
      <c r="G35" s="5">
        <v>1.1000000000000001</v>
      </c>
      <c r="H35" s="5">
        <v>1.5</v>
      </c>
      <c r="I35" s="5">
        <v>1.7</v>
      </c>
      <c r="J35" s="5">
        <v>2.9</v>
      </c>
      <c r="K35" s="5">
        <v>2.5</v>
      </c>
      <c r="L35" s="5">
        <v>2.8</v>
      </c>
      <c r="M35" s="5">
        <v>3.1</v>
      </c>
      <c r="N35" s="5">
        <v>2.8</v>
      </c>
      <c r="O35" s="5">
        <v>8.6999999999999993</v>
      </c>
      <c r="P35" s="5">
        <v>25.3</v>
      </c>
      <c r="Q35" s="5">
        <v>33.4</v>
      </c>
      <c r="R35" s="5">
        <v>28.8</v>
      </c>
      <c r="S35" s="5">
        <v>14.7</v>
      </c>
      <c r="T35" s="5">
        <v>-6.7</v>
      </c>
      <c r="U35" s="5">
        <v>-5.7</v>
      </c>
      <c r="V35" s="5">
        <v>-2</v>
      </c>
      <c r="W35" s="5">
        <v>1.6</v>
      </c>
      <c r="X35" s="5">
        <v>2.4</v>
      </c>
      <c r="Y35" s="5">
        <v>9.6</v>
      </c>
      <c r="Z35" s="5">
        <v>13.6</v>
      </c>
      <c r="AA35" s="5">
        <v>14.5</v>
      </c>
      <c r="AB35" s="5">
        <v>12.4</v>
      </c>
      <c r="AC35" s="5">
        <v>10.5</v>
      </c>
      <c r="AD35" s="5">
        <v>11.8</v>
      </c>
      <c r="AE35" s="5">
        <v>13.6</v>
      </c>
      <c r="AF35" s="5">
        <v>15.1</v>
      </c>
      <c r="AG35" s="5">
        <v>17.2</v>
      </c>
      <c r="AH35" s="5">
        <v>16.3</v>
      </c>
      <c r="AI35" s="5">
        <v>19.100000000000001</v>
      </c>
      <c r="AJ35" s="5">
        <v>20.3</v>
      </c>
      <c r="AK35" s="5">
        <v>20.6</v>
      </c>
      <c r="AL35" s="5">
        <v>21.3</v>
      </c>
      <c r="AM35" s="5">
        <v>21.4</v>
      </c>
      <c r="AN35" s="5">
        <v>25.4</v>
      </c>
      <c r="AO35" s="5">
        <v>27.4</v>
      </c>
      <c r="AP35" s="5">
        <v>26.5</v>
      </c>
      <c r="AQ35" s="5">
        <v>24.1</v>
      </c>
      <c r="AR35" s="5">
        <v>21.2</v>
      </c>
      <c r="AS35" s="5">
        <v>17.2</v>
      </c>
      <c r="AT35" s="5">
        <v>17.2</v>
      </c>
      <c r="AU35" s="5">
        <v>18.399999999999999</v>
      </c>
      <c r="AV35" s="5">
        <v>22.4</v>
      </c>
      <c r="AW35" s="5">
        <v>24.7</v>
      </c>
      <c r="AX35" s="5">
        <v>25.9</v>
      </c>
      <c r="AY35" s="5">
        <v>24.5</v>
      </c>
      <c r="AZ35" s="5">
        <v>30.5</v>
      </c>
      <c r="BA35" s="5">
        <v>36.9</v>
      </c>
      <c r="BB35" s="5">
        <v>42.5</v>
      </c>
      <c r="BC35" s="5">
        <v>42</v>
      </c>
      <c r="BD35" s="5">
        <v>40.4</v>
      </c>
      <c r="BE35" s="5">
        <v>47.3</v>
      </c>
      <c r="BF35" s="5">
        <v>58.3</v>
      </c>
      <c r="BG35" s="5">
        <v>76.099999999999994</v>
      </c>
      <c r="BH35" s="5">
        <v>84.4</v>
      </c>
      <c r="BI35" s="5">
        <v>90.6</v>
      </c>
      <c r="BJ35" s="5">
        <v>81.8</v>
      </c>
      <c r="BK35" s="5">
        <v>81.8</v>
      </c>
      <c r="BL35" s="5">
        <v>90.2</v>
      </c>
      <c r="BM35" s="5">
        <v>83.2</v>
      </c>
      <c r="BN35" s="5">
        <v>78.8</v>
      </c>
      <c r="BO35" s="5">
        <v>66.599999999999994</v>
      </c>
      <c r="BP35" s="5">
        <v>61.1</v>
      </c>
      <c r="BQ35" s="5">
        <v>66</v>
      </c>
      <c r="BR35" s="5">
        <v>73.8</v>
      </c>
      <c r="BS35" s="5">
        <v>75</v>
      </c>
      <c r="BT35" s="5">
        <v>86.4</v>
      </c>
      <c r="BU35" s="5">
        <v>101.8</v>
      </c>
      <c r="BV35" s="5">
        <v>109.1</v>
      </c>
      <c r="BW35" s="5">
        <v>124.1</v>
      </c>
      <c r="BX35" s="5">
        <v>147.5</v>
      </c>
      <c r="BY35" s="5">
        <v>157.1</v>
      </c>
      <c r="BZ35" s="5">
        <v>161.5</v>
      </c>
      <c r="CA35" s="5">
        <v>164.9</v>
      </c>
      <c r="CB35" s="5">
        <v>178.6</v>
      </c>
      <c r="CC35" s="5">
        <v>191.7</v>
      </c>
      <c r="CD35" s="5">
        <v>202.6</v>
      </c>
      <c r="CE35" s="5">
        <v>200.1</v>
      </c>
      <c r="CF35" s="5">
        <v>187.4</v>
      </c>
      <c r="CG35" s="5">
        <v>159.5</v>
      </c>
      <c r="CH35" s="5">
        <v>127.4</v>
      </c>
      <c r="CI35" s="5">
        <v>95.8</v>
      </c>
      <c r="CJ35" s="5">
        <v>86</v>
      </c>
      <c r="CK35" s="5">
        <v>98.3</v>
      </c>
      <c r="CL35" s="5">
        <v>106.9</v>
      </c>
      <c r="CM35" s="5">
        <v>111.6</v>
      </c>
      <c r="CN35" s="5">
        <v>121.5</v>
      </c>
    </row>
    <row r="36" spans="1:92" x14ac:dyDescent="0.3">
      <c r="A36" s="5" t="s">
        <v>180</v>
      </c>
      <c r="B36" s="5" t="s">
        <v>243</v>
      </c>
      <c r="C36" s="5">
        <v>0</v>
      </c>
      <c r="D36" s="5">
        <v>0.1</v>
      </c>
      <c r="E36" s="5">
        <v>0.2</v>
      </c>
      <c r="F36" s="5">
        <v>0.2</v>
      </c>
      <c r="G36" s="5">
        <v>0.4</v>
      </c>
      <c r="H36" s="5">
        <v>0.6</v>
      </c>
      <c r="I36" s="5">
        <v>0.9</v>
      </c>
      <c r="J36" s="5">
        <v>0.9</v>
      </c>
      <c r="K36" s="5">
        <v>0.9</v>
      </c>
      <c r="L36" s="5">
        <v>0.9</v>
      </c>
      <c r="M36" s="5">
        <v>0.7</v>
      </c>
      <c r="N36" s="5">
        <v>1.1000000000000001</v>
      </c>
      <c r="O36" s="5">
        <v>7.6</v>
      </c>
      <c r="P36" s="5">
        <v>25.2</v>
      </c>
      <c r="Q36" s="5">
        <v>34</v>
      </c>
      <c r="R36" s="5">
        <v>29.6</v>
      </c>
      <c r="S36" s="5">
        <v>15.3</v>
      </c>
      <c r="T36" s="5">
        <v>-6.8</v>
      </c>
      <c r="U36" s="5">
        <v>-6.7</v>
      </c>
      <c r="V36" s="5">
        <v>-4</v>
      </c>
      <c r="W36" s="5">
        <v>-1.6</v>
      </c>
      <c r="X36" s="5">
        <v>-1.3</v>
      </c>
      <c r="Y36" s="5">
        <v>5.2</v>
      </c>
      <c r="Z36" s="5">
        <v>9</v>
      </c>
      <c r="AA36" s="5">
        <v>9.4</v>
      </c>
      <c r="AB36" s="5">
        <v>6</v>
      </c>
      <c r="AC36" s="5">
        <v>3.5</v>
      </c>
      <c r="AD36" s="5">
        <v>4.0999999999999996</v>
      </c>
      <c r="AE36" s="5">
        <v>4.9000000000000004</v>
      </c>
      <c r="AF36" s="5">
        <v>5.5</v>
      </c>
      <c r="AG36" s="5">
        <v>7.5</v>
      </c>
      <c r="AH36" s="5">
        <v>6.7</v>
      </c>
      <c r="AI36" s="5">
        <v>8.6</v>
      </c>
      <c r="AJ36" s="5">
        <v>9.3000000000000007</v>
      </c>
      <c r="AK36" s="5">
        <v>8.3000000000000007</v>
      </c>
      <c r="AL36" s="5">
        <v>7.9</v>
      </c>
      <c r="AM36" s="5">
        <v>6.7</v>
      </c>
      <c r="AN36" s="5">
        <v>9</v>
      </c>
      <c r="AO36" s="5">
        <v>9.5</v>
      </c>
      <c r="AP36" s="5">
        <v>7</v>
      </c>
      <c r="AQ36" s="5">
        <v>4.9000000000000004</v>
      </c>
      <c r="AR36" s="5">
        <v>2.8</v>
      </c>
      <c r="AS36" s="5">
        <v>-1.3</v>
      </c>
      <c r="AT36" s="5">
        <v>-0.9</v>
      </c>
      <c r="AU36" s="5">
        <v>-0.7</v>
      </c>
      <c r="AV36" s="5">
        <v>0.3</v>
      </c>
      <c r="AW36" s="5">
        <v>1.1000000000000001</v>
      </c>
      <c r="AX36" s="5">
        <v>3.1</v>
      </c>
      <c r="AY36" s="5">
        <v>3.9</v>
      </c>
      <c r="AZ36" s="5">
        <v>5.0999999999999996</v>
      </c>
      <c r="BA36" s="5">
        <v>7.2</v>
      </c>
      <c r="BB36" s="5">
        <v>9.9</v>
      </c>
      <c r="BC36" s="5">
        <v>12.9</v>
      </c>
      <c r="BD36" s="5">
        <v>14.6</v>
      </c>
      <c r="BE36" s="5">
        <v>21.2</v>
      </c>
      <c r="BF36" s="5">
        <v>25</v>
      </c>
      <c r="BG36" s="5">
        <v>35.6</v>
      </c>
      <c r="BH36" s="5">
        <v>38.299999999999997</v>
      </c>
      <c r="BI36" s="5">
        <v>42.3</v>
      </c>
      <c r="BJ36" s="5">
        <v>29.1</v>
      </c>
      <c r="BK36" s="5">
        <v>24.3</v>
      </c>
      <c r="BL36" s="5">
        <v>24.7</v>
      </c>
      <c r="BM36" s="5">
        <v>16.7</v>
      </c>
      <c r="BN36" s="5">
        <v>13.1</v>
      </c>
      <c r="BO36" s="5">
        <v>3.7</v>
      </c>
      <c r="BP36" s="5">
        <v>-5</v>
      </c>
      <c r="BQ36" s="5">
        <v>-5.8</v>
      </c>
      <c r="BR36" s="5">
        <v>-3.9</v>
      </c>
      <c r="BS36" s="5">
        <v>-10.6</v>
      </c>
      <c r="BT36" s="5">
        <v>-7.7</v>
      </c>
      <c r="BU36" s="5">
        <v>-3.3</v>
      </c>
      <c r="BV36" s="5">
        <v>-5.7</v>
      </c>
      <c r="BW36" s="5">
        <v>-0.6</v>
      </c>
      <c r="BX36" s="5">
        <v>15.3</v>
      </c>
      <c r="BY36" s="5">
        <v>22.9</v>
      </c>
      <c r="BZ36" s="5">
        <v>27.9</v>
      </c>
      <c r="CA36" s="5">
        <v>31.5</v>
      </c>
      <c r="CB36" s="5">
        <v>34.4</v>
      </c>
      <c r="CC36" s="5">
        <v>37.200000000000003</v>
      </c>
      <c r="CD36" s="5">
        <v>45.8</v>
      </c>
      <c r="CE36" s="5">
        <v>49</v>
      </c>
      <c r="CF36" s="5">
        <v>53.5</v>
      </c>
      <c r="CG36" s="5">
        <v>40.700000000000003</v>
      </c>
      <c r="CH36" s="5">
        <v>25.7</v>
      </c>
      <c r="CI36" s="5">
        <v>3.8</v>
      </c>
      <c r="CJ36" s="5">
        <v>-6.4</v>
      </c>
      <c r="CK36" s="5">
        <v>-6.1</v>
      </c>
      <c r="CL36" s="5">
        <v>-6.3</v>
      </c>
      <c r="CM36" s="5">
        <v>-0.4</v>
      </c>
      <c r="CN36" s="5">
        <v>4.3</v>
      </c>
    </row>
    <row r="37" spans="1:92" x14ac:dyDescent="0.3">
      <c r="A37" s="5" t="s">
        <v>181</v>
      </c>
      <c r="B37" s="5" t="s">
        <v>244</v>
      </c>
      <c r="C37" s="5">
        <v>-0.1</v>
      </c>
      <c r="D37" s="5">
        <v>-0.1</v>
      </c>
      <c r="E37" s="5">
        <v>-0.1</v>
      </c>
      <c r="F37" s="5">
        <v>-0.1</v>
      </c>
      <c r="G37" s="5">
        <v>0</v>
      </c>
      <c r="H37" s="5">
        <v>0</v>
      </c>
      <c r="I37" s="5">
        <v>-0.1</v>
      </c>
      <c r="J37" s="5">
        <v>0.1</v>
      </c>
      <c r="K37" s="5">
        <v>0.1</v>
      </c>
      <c r="L37" s="5">
        <v>0.1</v>
      </c>
      <c r="M37" s="5">
        <v>0.1</v>
      </c>
      <c r="N37" s="5">
        <v>0.6</v>
      </c>
      <c r="O37" s="5">
        <v>6.8</v>
      </c>
      <c r="P37" s="5">
        <v>24.5</v>
      </c>
      <c r="Q37" s="5">
        <v>33.5</v>
      </c>
      <c r="R37" s="5">
        <v>29.4</v>
      </c>
      <c r="S37" s="5">
        <v>15.3</v>
      </c>
      <c r="T37" s="5">
        <v>-6.6</v>
      </c>
      <c r="U37" s="5">
        <v>-6.8</v>
      </c>
      <c r="V37" s="5">
        <v>-4.5</v>
      </c>
      <c r="W37" s="5">
        <v>-2.6</v>
      </c>
      <c r="X37" s="5">
        <v>-2.5</v>
      </c>
      <c r="Y37" s="5">
        <v>4.0999999999999996</v>
      </c>
      <c r="Z37" s="5">
        <v>7.8</v>
      </c>
      <c r="AA37" s="5">
        <v>8.6</v>
      </c>
      <c r="AB37" s="5">
        <v>5.5</v>
      </c>
      <c r="AC37" s="5">
        <v>3.2</v>
      </c>
      <c r="AD37" s="5">
        <v>3.3</v>
      </c>
      <c r="AE37" s="5">
        <v>3.7</v>
      </c>
      <c r="AF37" s="5">
        <v>4</v>
      </c>
      <c r="AG37" s="5">
        <v>5.9</v>
      </c>
      <c r="AH37" s="5">
        <v>4.5</v>
      </c>
      <c r="AI37" s="5">
        <v>5.9</v>
      </c>
      <c r="AJ37" s="5">
        <v>5.7</v>
      </c>
      <c r="AK37" s="5">
        <v>3.2</v>
      </c>
      <c r="AL37" s="5">
        <v>1.6</v>
      </c>
      <c r="AM37" s="5">
        <v>-0.4</v>
      </c>
      <c r="AN37" s="5">
        <v>1.2</v>
      </c>
      <c r="AO37" s="5">
        <v>2.9</v>
      </c>
      <c r="AP37" s="5">
        <v>0.5</v>
      </c>
      <c r="AQ37" s="5">
        <v>-0.9</v>
      </c>
      <c r="AR37" s="5">
        <v>-2.4</v>
      </c>
      <c r="AS37" s="5">
        <v>-6.3</v>
      </c>
      <c r="AT37" s="5">
        <v>-6.1</v>
      </c>
      <c r="AU37" s="5">
        <v>-5.8</v>
      </c>
      <c r="AV37" s="5">
        <v>-5</v>
      </c>
      <c r="AW37" s="5">
        <v>-4.7</v>
      </c>
      <c r="AX37" s="5">
        <v>-3.6</v>
      </c>
      <c r="AY37" s="5">
        <v>-3.6</v>
      </c>
      <c r="AZ37" s="5">
        <v>-4.3</v>
      </c>
      <c r="BA37" s="5">
        <v>-2.5</v>
      </c>
      <c r="BB37" s="5">
        <v>-0.4</v>
      </c>
      <c r="BC37" s="5">
        <v>3.3</v>
      </c>
      <c r="BD37" s="5">
        <v>7.8</v>
      </c>
      <c r="BE37" s="5">
        <v>14.6</v>
      </c>
      <c r="BF37" s="5">
        <v>18.7</v>
      </c>
      <c r="BG37" s="5">
        <v>28.2</v>
      </c>
      <c r="BH37" s="5">
        <v>30.8</v>
      </c>
      <c r="BI37" s="5">
        <v>33</v>
      </c>
      <c r="BJ37" s="5">
        <v>21.1</v>
      </c>
      <c r="BK37" s="5">
        <v>15.1</v>
      </c>
      <c r="BL37" s="5">
        <v>12.9</v>
      </c>
      <c r="BM37" s="5">
        <v>2.8</v>
      </c>
      <c r="BN37" s="5">
        <v>-2.6</v>
      </c>
      <c r="BO37" s="5">
        <v>-12.1</v>
      </c>
      <c r="BP37" s="5">
        <v>-16.899999999999999</v>
      </c>
      <c r="BQ37" s="5">
        <v>-18.3</v>
      </c>
      <c r="BR37" s="5">
        <v>-16.7</v>
      </c>
      <c r="BS37" s="5">
        <v>-21.4</v>
      </c>
      <c r="BT37" s="5">
        <v>-20.399999999999999</v>
      </c>
      <c r="BU37" s="5">
        <v>-17.899999999999999</v>
      </c>
      <c r="BV37" s="5">
        <v>-17.3</v>
      </c>
      <c r="BW37" s="5">
        <v>-12.1</v>
      </c>
      <c r="BX37" s="5">
        <v>0</v>
      </c>
      <c r="BY37" s="5">
        <v>6.6</v>
      </c>
      <c r="BZ37" s="5">
        <v>12.2</v>
      </c>
      <c r="CA37" s="5">
        <v>16.3</v>
      </c>
      <c r="CB37" s="5">
        <v>17.5</v>
      </c>
      <c r="CC37" s="5">
        <v>21.6</v>
      </c>
      <c r="CD37" s="5">
        <v>28.8</v>
      </c>
      <c r="CE37" s="5">
        <v>29.8</v>
      </c>
      <c r="CF37" s="5">
        <v>26.7</v>
      </c>
      <c r="CG37" s="5">
        <v>15.7</v>
      </c>
      <c r="CH37" s="5">
        <v>4.2</v>
      </c>
      <c r="CI37" s="5">
        <v>-7.5</v>
      </c>
      <c r="CJ37" s="5">
        <v>-16.2</v>
      </c>
      <c r="CK37" s="5">
        <v>-16.899999999999999</v>
      </c>
      <c r="CL37" s="5">
        <v>-17.600000000000001</v>
      </c>
      <c r="CM37" s="5">
        <v>-12.2</v>
      </c>
      <c r="CN37" s="5">
        <v>-5.8</v>
      </c>
    </row>
    <row r="38" spans="1:92" x14ac:dyDescent="0.3">
      <c r="A38" s="5" t="s">
        <v>182</v>
      </c>
      <c r="B38" s="5" t="s">
        <v>245</v>
      </c>
      <c r="C38" s="5">
        <v>0.1</v>
      </c>
      <c r="D38" s="5">
        <v>0.2</v>
      </c>
      <c r="E38" s="5">
        <v>0.2</v>
      </c>
      <c r="F38" s="5">
        <v>0.3</v>
      </c>
      <c r="G38" s="5">
        <v>0.5</v>
      </c>
      <c r="H38" s="5">
        <v>0.6</v>
      </c>
      <c r="I38" s="5">
        <v>1</v>
      </c>
      <c r="J38" s="5">
        <v>0.8</v>
      </c>
      <c r="K38" s="5">
        <v>0.8</v>
      </c>
      <c r="L38" s="5">
        <v>0.7</v>
      </c>
      <c r="M38" s="5">
        <v>0.6</v>
      </c>
      <c r="N38" s="5">
        <v>0.5</v>
      </c>
      <c r="O38" s="5">
        <v>0.8</v>
      </c>
      <c r="P38" s="5">
        <v>0.7</v>
      </c>
      <c r="Q38" s="5">
        <v>0.5</v>
      </c>
      <c r="R38" s="5">
        <v>0.2</v>
      </c>
      <c r="S38" s="5">
        <v>0</v>
      </c>
      <c r="T38" s="5">
        <v>-0.2</v>
      </c>
      <c r="U38" s="5">
        <v>0.1</v>
      </c>
      <c r="V38" s="5">
        <v>0.6</v>
      </c>
      <c r="W38" s="5">
        <v>1</v>
      </c>
      <c r="X38" s="5">
        <v>1.2</v>
      </c>
      <c r="Y38" s="5">
        <v>1.1000000000000001</v>
      </c>
      <c r="Z38" s="5">
        <v>1.1000000000000001</v>
      </c>
      <c r="AA38" s="5">
        <v>0.8</v>
      </c>
      <c r="AB38" s="5">
        <v>0.6</v>
      </c>
      <c r="AC38" s="5">
        <v>0.3</v>
      </c>
      <c r="AD38" s="5">
        <v>0.7</v>
      </c>
      <c r="AE38" s="5">
        <v>1.2</v>
      </c>
      <c r="AF38" s="5">
        <v>1.5</v>
      </c>
      <c r="AG38" s="5">
        <v>1.6</v>
      </c>
      <c r="AH38" s="5">
        <v>2.2000000000000002</v>
      </c>
      <c r="AI38" s="5">
        <v>2.7</v>
      </c>
      <c r="AJ38" s="5">
        <v>3.6</v>
      </c>
      <c r="AK38" s="5">
        <v>5.0999999999999996</v>
      </c>
      <c r="AL38" s="5">
        <v>6.3</v>
      </c>
      <c r="AM38" s="5">
        <v>7.1</v>
      </c>
      <c r="AN38" s="5">
        <v>7.8</v>
      </c>
      <c r="AO38" s="5">
        <v>6.5</v>
      </c>
      <c r="AP38" s="5">
        <v>6.5</v>
      </c>
      <c r="AQ38" s="5">
        <v>5.8</v>
      </c>
      <c r="AR38" s="5">
        <v>5.2</v>
      </c>
      <c r="AS38" s="5">
        <v>5</v>
      </c>
      <c r="AT38" s="5">
        <v>5.2</v>
      </c>
      <c r="AU38" s="5">
        <v>5.0999999999999996</v>
      </c>
      <c r="AV38" s="5">
        <v>5.3</v>
      </c>
      <c r="AW38" s="5">
        <v>5.8</v>
      </c>
      <c r="AX38" s="5">
        <v>6.7</v>
      </c>
      <c r="AY38" s="5">
        <v>7.5</v>
      </c>
      <c r="AZ38" s="5">
        <v>9.4</v>
      </c>
      <c r="BA38" s="5">
        <v>9.6</v>
      </c>
      <c r="BB38" s="5">
        <v>10.3</v>
      </c>
      <c r="BC38" s="5">
        <v>9.6</v>
      </c>
      <c r="BD38" s="5">
        <v>6.8</v>
      </c>
      <c r="BE38" s="5">
        <v>6.6</v>
      </c>
      <c r="BF38" s="5">
        <v>6.3</v>
      </c>
      <c r="BG38" s="5">
        <v>7.4</v>
      </c>
      <c r="BH38" s="5">
        <v>7.5</v>
      </c>
      <c r="BI38" s="5">
        <v>9.3000000000000007</v>
      </c>
      <c r="BJ38" s="5">
        <v>8</v>
      </c>
      <c r="BK38" s="5">
        <v>9.3000000000000007</v>
      </c>
      <c r="BL38" s="5">
        <v>11.9</v>
      </c>
      <c r="BM38" s="5">
        <v>13.9</v>
      </c>
      <c r="BN38" s="5">
        <v>15.8</v>
      </c>
      <c r="BO38" s="5">
        <v>15.8</v>
      </c>
      <c r="BP38" s="5">
        <v>11.9</v>
      </c>
      <c r="BQ38" s="5">
        <v>12.5</v>
      </c>
      <c r="BR38" s="5">
        <v>12.8</v>
      </c>
      <c r="BS38" s="5">
        <v>10.8</v>
      </c>
      <c r="BT38" s="5">
        <v>12.7</v>
      </c>
      <c r="BU38" s="5">
        <v>14.6</v>
      </c>
      <c r="BV38" s="5">
        <v>11.5</v>
      </c>
      <c r="BW38" s="5">
        <v>11.5</v>
      </c>
      <c r="BX38" s="5">
        <v>15.3</v>
      </c>
      <c r="BY38" s="5">
        <v>16.3</v>
      </c>
      <c r="BZ38" s="5">
        <v>15.8</v>
      </c>
      <c r="CA38" s="5">
        <v>15.2</v>
      </c>
      <c r="CB38" s="5">
        <v>16.899999999999999</v>
      </c>
      <c r="CC38" s="5">
        <v>15.7</v>
      </c>
      <c r="CD38" s="5">
        <v>17</v>
      </c>
      <c r="CE38" s="5">
        <v>19.2</v>
      </c>
      <c r="CF38" s="5">
        <v>26.8</v>
      </c>
      <c r="CG38" s="5">
        <v>25</v>
      </c>
      <c r="CH38" s="5">
        <v>21.4</v>
      </c>
      <c r="CI38" s="5">
        <v>11.3</v>
      </c>
      <c r="CJ38" s="5">
        <v>9.6999999999999993</v>
      </c>
      <c r="CK38" s="5">
        <v>10.8</v>
      </c>
      <c r="CL38" s="5">
        <v>11.3</v>
      </c>
      <c r="CM38" s="5">
        <v>11.9</v>
      </c>
      <c r="CN38" s="5">
        <v>10.1</v>
      </c>
    </row>
    <row r="39" spans="1:92" x14ac:dyDescent="0.3">
      <c r="A39" s="5" t="s">
        <v>183</v>
      </c>
      <c r="B39" s="5" t="s">
        <v>246</v>
      </c>
      <c r="C39" s="5">
        <v>1.9</v>
      </c>
      <c r="D39" s="5">
        <v>2.2000000000000002</v>
      </c>
      <c r="E39" s="5">
        <v>1.9</v>
      </c>
      <c r="F39" s="5">
        <v>1.1000000000000001</v>
      </c>
      <c r="G39" s="5">
        <v>0.6</v>
      </c>
      <c r="H39" s="5">
        <v>0.9</v>
      </c>
      <c r="I39" s="5">
        <v>0.8</v>
      </c>
      <c r="J39" s="5">
        <v>2</v>
      </c>
      <c r="K39" s="5">
        <v>1.6</v>
      </c>
      <c r="L39" s="5">
        <v>2</v>
      </c>
      <c r="M39" s="5">
        <v>2.4</v>
      </c>
      <c r="N39" s="5">
        <v>1.7</v>
      </c>
      <c r="O39" s="5">
        <v>1</v>
      </c>
      <c r="P39" s="5">
        <v>0.1</v>
      </c>
      <c r="Q39" s="5">
        <v>-0.6</v>
      </c>
      <c r="R39" s="5">
        <v>-0.7</v>
      </c>
      <c r="S39" s="5">
        <v>-0.6</v>
      </c>
      <c r="T39" s="5">
        <v>0.1</v>
      </c>
      <c r="U39" s="5">
        <v>1</v>
      </c>
      <c r="V39" s="5">
        <v>1.9</v>
      </c>
      <c r="W39" s="5">
        <v>3.2</v>
      </c>
      <c r="X39" s="5">
        <v>3.7</v>
      </c>
      <c r="Y39" s="5">
        <v>4.4000000000000004</v>
      </c>
      <c r="Z39" s="5">
        <v>4.5999999999999996</v>
      </c>
      <c r="AA39" s="5">
        <v>5.0999999999999996</v>
      </c>
      <c r="AB39" s="5">
        <v>6.3</v>
      </c>
      <c r="AC39" s="5">
        <v>7</v>
      </c>
      <c r="AD39" s="5">
        <v>7.8</v>
      </c>
      <c r="AE39" s="5">
        <v>8.6999999999999993</v>
      </c>
      <c r="AF39" s="5">
        <v>9.6</v>
      </c>
      <c r="AG39" s="5">
        <v>9.8000000000000007</v>
      </c>
      <c r="AH39" s="5">
        <v>9.6</v>
      </c>
      <c r="AI39" s="5">
        <v>10.5</v>
      </c>
      <c r="AJ39" s="5">
        <v>11</v>
      </c>
      <c r="AK39" s="5">
        <v>12.3</v>
      </c>
      <c r="AL39" s="5">
        <v>13.4</v>
      </c>
      <c r="AM39" s="5">
        <v>14.7</v>
      </c>
      <c r="AN39" s="5">
        <v>16.399999999999999</v>
      </c>
      <c r="AO39" s="5">
        <v>18</v>
      </c>
      <c r="AP39" s="5">
        <v>19.5</v>
      </c>
      <c r="AQ39" s="5">
        <v>19.2</v>
      </c>
      <c r="AR39" s="5">
        <v>18.399999999999999</v>
      </c>
      <c r="AS39" s="5">
        <v>18.5</v>
      </c>
      <c r="AT39" s="5">
        <v>18</v>
      </c>
      <c r="AU39" s="5">
        <v>19.100000000000001</v>
      </c>
      <c r="AV39" s="5">
        <v>22.1</v>
      </c>
      <c r="AW39" s="5">
        <v>23.6</v>
      </c>
      <c r="AX39" s="5">
        <v>22.8</v>
      </c>
      <c r="AY39" s="5">
        <v>20.5</v>
      </c>
      <c r="AZ39" s="5">
        <v>25.4</v>
      </c>
      <c r="BA39" s="5">
        <v>29.8</v>
      </c>
      <c r="BB39" s="5">
        <v>32.6</v>
      </c>
      <c r="BC39" s="5">
        <v>29.1</v>
      </c>
      <c r="BD39" s="5">
        <v>25.8</v>
      </c>
      <c r="BE39" s="5">
        <v>26.1</v>
      </c>
      <c r="BF39" s="5">
        <v>33.299999999999997</v>
      </c>
      <c r="BG39" s="5">
        <v>40.6</v>
      </c>
      <c r="BH39" s="5">
        <v>46.1</v>
      </c>
      <c r="BI39" s="5">
        <v>48.2</v>
      </c>
      <c r="BJ39" s="5">
        <v>52.7</v>
      </c>
      <c r="BK39" s="5">
        <v>57.4</v>
      </c>
      <c r="BL39" s="5">
        <v>65.5</v>
      </c>
      <c r="BM39" s="5">
        <v>66.5</v>
      </c>
      <c r="BN39" s="5">
        <v>65.599999999999994</v>
      </c>
      <c r="BO39" s="5">
        <v>62.9</v>
      </c>
      <c r="BP39" s="5">
        <v>66</v>
      </c>
      <c r="BQ39" s="5">
        <v>71.900000000000006</v>
      </c>
      <c r="BR39" s="5">
        <v>77.599999999999994</v>
      </c>
      <c r="BS39" s="5">
        <v>85.6</v>
      </c>
      <c r="BT39" s="5">
        <v>94.2</v>
      </c>
      <c r="BU39" s="5">
        <v>105</v>
      </c>
      <c r="BV39" s="5">
        <v>114.9</v>
      </c>
      <c r="BW39" s="5">
        <v>124.7</v>
      </c>
      <c r="BX39" s="5">
        <v>132.19999999999999</v>
      </c>
      <c r="BY39" s="5">
        <v>134.19999999999999</v>
      </c>
      <c r="BZ39" s="5">
        <v>133.6</v>
      </c>
      <c r="CA39" s="5">
        <v>133.4</v>
      </c>
      <c r="CB39" s="5">
        <v>144.19999999999999</v>
      </c>
      <c r="CC39" s="5">
        <v>154.5</v>
      </c>
      <c r="CD39" s="5">
        <v>156.69999999999999</v>
      </c>
      <c r="CE39" s="5">
        <v>151.19999999999999</v>
      </c>
      <c r="CF39" s="5">
        <v>133.80000000000001</v>
      </c>
      <c r="CG39" s="5">
        <v>118.7</v>
      </c>
      <c r="CH39" s="5">
        <v>101.8</v>
      </c>
      <c r="CI39" s="5">
        <v>92</v>
      </c>
      <c r="CJ39" s="5">
        <v>92.4</v>
      </c>
      <c r="CK39" s="5">
        <v>104.4</v>
      </c>
      <c r="CL39" s="5">
        <v>113.1</v>
      </c>
      <c r="CM39" s="5">
        <v>111.9</v>
      </c>
      <c r="CN39" s="5">
        <v>117.2</v>
      </c>
    </row>
    <row r="40" spans="1:92" x14ac:dyDescent="0.3">
      <c r="A40" s="5" t="s">
        <v>184</v>
      </c>
      <c r="B40" s="6" t="s">
        <v>247</v>
      </c>
      <c r="C40" s="5">
        <v>2.6</v>
      </c>
      <c r="D40" s="5">
        <v>2.9</v>
      </c>
      <c r="E40" s="5">
        <v>2.7</v>
      </c>
      <c r="F40" s="5">
        <v>1.9</v>
      </c>
      <c r="G40" s="5">
        <v>1.7</v>
      </c>
      <c r="H40" s="5">
        <v>2.2999999999999998</v>
      </c>
      <c r="I40" s="5">
        <v>2.2999999999999998</v>
      </c>
      <c r="J40" s="5">
        <v>3.7</v>
      </c>
      <c r="K40" s="5">
        <v>3.3</v>
      </c>
      <c r="L40" s="5">
        <v>3.6</v>
      </c>
      <c r="M40" s="5">
        <v>3.9</v>
      </c>
      <c r="N40" s="5">
        <v>3.7</v>
      </c>
      <c r="O40" s="5">
        <v>6.3</v>
      </c>
      <c r="P40" s="5">
        <v>12.1</v>
      </c>
      <c r="Q40" s="5">
        <v>7</v>
      </c>
      <c r="R40" s="5">
        <v>3.3</v>
      </c>
      <c r="S40" s="5">
        <v>2.5</v>
      </c>
      <c r="T40" s="5">
        <v>1.7</v>
      </c>
      <c r="U40" s="5">
        <v>3</v>
      </c>
      <c r="V40" s="5">
        <v>4.5999999999999996</v>
      </c>
      <c r="W40" s="5">
        <v>6.3</v>
      </c>
      <c r="X40" s="5">
        <v>7</v>
      </c>
      <c r="Y40" s="5">
        <v>9.5</v>
      </c>
      <c r="Z40" s="5">
        <v>11.1</v>
      </c>
      <c r="AA40" s="5">
        <v>11.7</v>
      </c>
      <c r="AB40" s="5">
        <v>12.1</v>
      </c>
      <c r="AC40" s="5">
        <v>12</v>
      </c>
      <c r="AD40" s="5">
        <v>13.4</v>
      </c>
      <c r="AE40" s="5">
        <v>14.9</v>
      </c>
      <c r="AF40" s="5">
        <v>16.5</v>
      </c>
      <c r="AG40" s="5">
        <v>16.899999999999999</v>
      </c>
      <c r="AH40" s="5">
        <v>16.600000000000001</v>
      </c>
      <c r="AI40" s="5">
        <v>18</v>
      </c>
      <c r="AJ40" s="5">
        <v>18.600000000000001</v>
      </c>
      <c r="AK40" s="5">
        <v>19.899999999999999</v>
      </c>
      <c r="AL40" s="5">
        <v>21.1</v>
      </c>
      <c r="AM40" s="5">
        <v>22.8</v>
      </c>
      <c r="AN40" s="5">
        <v>25.1</v>
      </c>
      <c r="AO40" s="5">
        <v>26.5</v>
      </c>
      <c r="AP40" s="5">
        <v>28.5</v>
      </c>
      <c r="AQ40" s="5">
        <v>29</v>
      </c>
      <c r="AR40" s="5">
        <v>29.2</v>
      </c>
      <c r="AS40" s="5">
        <v>31.2</v>
      </c>
      <c r="AT40" s="5">
        <v>31.6</v>
      </c>
      <c r="AU40" s="5">
        <v>34.4</v>
      </c>
      <c r="AV40" s="5">
        <v>40.299999999999997</v>
      </c>
      <c r="AW40" s="5">
        <v>44.5</v>
      </c>
      <c r="AX40" s="5">
        <v>44.9</v>
      </c>
      <c r="AY40" s="5">
        <v>44.3</v>
      </c>
      <c r="AZ40" s="5">
        <v>51.5</v>
      </c>
      <c r="BA40" s="5">
        <v>57.8</v>
      </c>
      <c r="BB40" s="5">
        <v>65.3</v>
      </c>
      <c r="BC40" s="5">
        <v>66.400000000000006</v>
      </c>
      <c r="BD40" s="5">
        <v>65</v>
      </c>
      <c r="BE40" s="5">
        <v>65.7</v>
      </c>
      <c r="BF40" s="5">
        <v>72.5</v>
      </c>
      <c r="BG40" s="5">
        <v>81.099999999999994</v>
      </c>
      <c r="BH40" s="5">
        <v>89</v>
      </c>
      <c r="BI40" s="5">
        <v>95.5</v>
      </c>
      <c r="BJ40" s="5">
        <v>99</v>
      </c>
      <c r="BK40" s="5">
        <v>102</v>
      </c>
      <c r="BL40" s="5">
        <v>112.6</v>
      </c>
      <c r="BM40" s="5">
        <v>117</v>
      </c>
      <c r="BN40" s="5">
        <v>119.7</v>
      </c>
      <c r="BO40" s="5">
        <v>121.1</v>
      </c>
      <c r="BP40" s="5">
        <v>124.7</v>
      </c>
      <c r="BQ40" s="5">
        <v>134.69999999999999</v>
      </c>
      <c r="BR40" s="5">
        <v>144.4</v>
      </c>
      <c r="BS40" s="5">
        <v>152.6</v>
      </c>
      <c r="BT40" s="5">
        <v>162.69999999999999</v>
      </c>
      <c r="BU40" s="5">
        <v>175.8</v>
      </c>
      <c r="BV40" s="5">
        <v>188.3</v>
      </c>
      <c r="BW40" s="5">
        <v>204</v>
      </c>
      <c r="BX40" s="5">
        <v>220.2</v>
      </c>
      <c r="BY40" s="5">
        <v>228.6</v>
      </c>
      <c r="BZ40" s="5">
        <v>235.7</v>
      </c>
      <c r="CA40" s="5">
        <v>246.8</v>
      </c>
      <c r="CB40" s="5">
        <v>268.7</v>
      </c>
      <c r="CC40" s="5">
        <v>292.7</v>
      </c>
      <c r="CD40" s="5">
        <v>309.60000000000002</v>
      </c>
      <c r="CE40" s="5">
        <v>318.10000000000002</v>
      </c>
      <c r="CF40" s="5">
        <v>312.39999999999998</v>
      </c>
      <c r="CG40" s="5">
        <v>303.5</v>
      </c>
      <c r="CH40" s="5">
        <v>287.5</v>
      </c>
      <c r="CI40" s="5">
        <v>277.5</v>
      </c>
      <c r="CJ40" s="5">
        <v>283.39999999999998</v>
      </c>
      <c r="CK40" s="5">
        <v>297</v>
      </c>
      <c r="CL40" s="5">
        <v>305.89999999999998</v>
      </c>
      <c r="CM40" s="5">
        <v>311.2</v>
      </c>
      <c r="CN40" s="5">
        <v>325.3</v>
      </c>
    </row>
    <row r="41" spans="1:92" x14ac:dyDescent="0.3">
      <c r="A41" s="5" t="s">
        <v>185</v>
      </c>
      <c r="B41" s="5" t="s">
        <v>233</v>
      </c>
      <c r="C41" s="5">
        <v>0.7</v>
      </c>
      <c r="D41" s="5">
        <v>0.7</v>
      </c>
      <c r="E41" s="5">
        <v>0.7</v>
      </c>
      <c r="F41" s="5">
        <v>0.6</v>
      </c>
      <c r="G41" s="5">
        <v>0.7</v>
      </c>
      <c r="H41" s="5">
        <v>0.8</v>
      </c>
      <c r="I41" s="5">
        <v>0.8</v>
      </c>
      <c r="J41" s="5">
        <v>0.9</v>
      </c>
      <c r="K41" s="5">
        <v>1</v>
      </c>
      <c r="L41" s="5">
        <v>1</v>
      </c>
      <c r="M41" s="5">
        <v>1</v>
      </c>
      <c r="N41" s="5">
        <v>1.1000000000000001</v>
      </c>
      <c r="O41" s="5">
        <v>1.3</v>
      </c>
      <c r="P41" s="5">
        <v>1.7</v>
      </c>
      <c r="Q41" s="5">
        <v>2</v>
      </c>
      <c r="R41" s="5">
        <v>2</v>
      </c>
      <c r="S41" s="5">
        <v>2</v>
      </c>
      <c r="T41" s="5">
        <v>2.2999999999999998</v>
      </c>
      <c r="U41" s="5">
        <v>2.7</v>
      </c>
      <c r="V41" s="5">
        <v>3</v>
      </c>
      <c r="W41" s="5">
        <v>3</v>
      </c>
      <c r="X41" s="5">
        <v>2.9</v>
      </c>
      <c r="Y41" s="5">
        <v>3.5</v>
      </c>
      <c r="Z41" s="5">
        <v>3.8</v>
      </c>
      <c r="AA41" s="5">
        <v>3.9</v>
      </c>
      <c r="AB41" s="5">
        <v>3.9</v>
      </c>
      <c r="AC41" s="5">
        <v>4.0999999999999996</v>
      </c>
      <c r="AD41" s="5">
        <v>4.5999999999999996</v>
      </c>
      <c r="AE41" s="5">
        <v>5</v>
      </c>
      <c r="AF41" s="5">
        <v>5.2</v>
      </c>
      <c r="AG41" s="5">
        <v>5.4</v>
      </c>
      <c r="AH41" s="5">
        <v>5.5</v>
      </c>
      <c r="AI41" s="5">
        <v>5.7</v>
      </c>
      <c r="AJ41" s="5">
        <v>6.1</v>
      </c>
      <c r="AK41" s="5">
        <v>6.4</v>
      </c>
      <c r="AL41" s="5">
        <v>6.8</v>
      </c>
      <c r="AM41" s="5">
        <v>7.2</v>
      </c>
      <c r="AN41" s="5">
        <v>7.8</v>
      </c>
      <c r="AO41" s="5">
        <v>8.4</v>
      </c>
      <c r="AP41" s="5">
        <v>9.1999999999999993</v>
      </c>
      <c r="AQ41" s="5">
        <v>10.199999999999999</v>
      </c>
      <c r="AR41" s="5">
        <v>11.5</v>
      </c>
      <c r="AS41" s="5">
        <v>12.8</v>
      </c>
      <c r="AT41" s="5">
        <v>13.9</v>
      </c>
      <c r="AU41" s="5">
        <v>15.6</v>
      </c>
      <c r="AV41" s="5">
        <v>19.100000000000001</v>
      </c>
      <c r="AW41" s="5">
        <v>21.4</v>
      </c>
      <c r="AX41" s="5">
        <v>22.1</v>
      </c>
      <c r="AY41" s="5">
        <v>23.5</v>
      </c>
      <c r="AZ41" s="5">
        <v>25.2</v>
      </c>
      <c r="BA41" s="5">
        <v>28.2</v>
      </c>
      <c r="BB41" s="5">
        <v>32.5</v>
      </c>
      <c r="BC41" s="5">
        <v>36.700000000000003</v>
      </c>
      <c r="BD41" s="5">
        <v>39.6</v>
      </c>
      <c r="BE41" s="5">
        <v>39.700000000000003</v>
      </c>
      <c r="BF41" s="5">
        <v>41.2</v>
      </c>
      <c r="BG41" s="5">
        <v>42.7</v>
      </c>
      <c r="BH41" s="5">
        <v>44.9</v>
      </c>
      <c r="BI41" s="5">
        <v>47.6</v>
      </c>
      <c r="BJ41" s="5">
        <v>49.9</v>
      </c>
      <c r="BK41" s="5">
        <v>52.2</v>
      </c>
      <c r="BL41" s="5">
        <v>54.9</v>
      </c>
      <c r="BM41" s="5">
        <v>56.9</v>
      </c>
      <c r="BN41" s="5">
        <v>58.5</v>
      </c>
      <c r="BO41" s="5">
        <v>61.2</v>
      </c>
      <c r="BP41" s="5">
        <v>64.2</v>
      </c>
      <c r="BQ41" s="5">
        <v>68.2</v>
      </c>
      <c r="BR41" s="5">
        <v>71.599999999999994</v>
      </c>
      <c r="BS41" s="5">
        <v>75.5</v>
      </c>
      <c r="BT41" s="5">
        <v>79.2</v>
      </c>
      <c r="BU41" s="5">
        <v>83.7</v>
      </c>
      <c r="BV41" s="5">
        <v>89.2</v>
      </c>
      <c r="BW41" s="5">
        <v>94.3</v>
      </c>
      <c r="BX41" s="5">
        <v>98.9</v>
      </c>
      <c r="BY41" s="5">
        <v>103.6</v>
      </c>
      <c r="BZ41" s="5">
        <v>111.8</v>
      </c>
      <c r="CA41" s="5">
        <v>125.1</v>
      </c>
      <c r="CB41" s="5">
        <v>138.1</v>
      </c>
      <c r="CC41" s="5">
        <v>153.30000000000001</v>
      </c>
      <c r="CD41" s="5">
        <v>164.5</v>
      </c>
      <c r="CE41" s="5">
        <v>169.9</v>
      </c>
      <c r="CF41" s="5">
        <v>172.8</v>
      </c>
      <c r="CG41" s="5">
        <v>181.3</v>
      </c>
      <c r="CH41" s="5">
        <v>190.1</v>
      </c>
      <c r="CI41" s="5">
        <v>196.2</v>
      </c>
      <c r="CJ41" s="5">
        <v>202.6</v>
      </c>
      <c r="CK41" s="5">
        <v>206.7</v>
      </c>
      <c r="CL41" s="5">
        <v>210.7</v>
      </c>
      <c r="CM41" s="5">
        <v>218.5</v>
      </c>
      <c r="CN41" s="5">
        <v>229.8</v>
      </c>
    </row>
    <row r="42" spans="1:92" x14ac:dyDescent="0.3">
      <c r="A42" s="5" t="s">
        <v>186</v>
      </c>
      <c r="B42" s="5" t="s">
        <v>248</v>
      </c>
      <c r="C42" s="5">
        <v>1.9</v>
      </c>
      <c r="D42" s="5">
        <v>2.2000000000000002</v>
      </c>
      <c r="E42" s="5">
        <v>2.1</v>
      </c>
      <c r="F42" s="5">
        <v>1.4</v>
      </c>
      <c r="G42" s="5">
        <v>1</v>
      </c>
      <c r="H42" s="5">
        <v>1.5</v>
      </c>
      <c r="I42" s="5">
        <v>1.5</v>
      </c>
      <c r="J42" s="5">
        <v>2.8</v>
      </c>
      <c r="K42" s="5">
        <v>2.4</v>
      </c>
      <c r="L42" s="5">
        <v>2.6</v>
      </c>
      <c r="M42" s="5">
        <v>2.9</v>
      </c>
      <c r="N42" s="5">
        <v>2.6</v>
      </c>
      <c r="O42" s="5">
        <v>5</v>
      </c>
      <c r="P42" s="5">
        <v>10.5</v>
      </c>
      <c r="Q42" s="5">
        <v>5</v>
      </c>
      <c r="R42" s="5">
        <v>1.3</v>
      </c>
      <c r="S42" s="5">
        <v>0.5</v>
      </c>
      <c r="T42" s="5">
        <v>-0.6</v>
      </c>
      <c r="U42" s="5">
        <v>0.3</v>
      </c>
      <c r="V42" s="5">
        <v>1.6</v>
      </c>
      <c r="W42" s="5">
        <v>3.3</v>
      </c>
      <c r="X42" s="5">
        <v>4</v>
      </c>
      <c r="Y42" s="5">
        <v>6</v>
      </c>
      <c r="Z42" s="5">
        <v>7.3</v>
      </c>
      <c r="AA42" s="5">
        <v>7.8</v>
      </c>
      <c r="AB42" s="5">
        <v>8.1999999999999993</v>
      </c>
      <c r="AC42" s="5">
        <v>7.9</v>
      </c>
      <c r="AD42" s="5">
        <v>8.8000000000000007</v>
      </c>
      <c r="AE42" s="5">
        <v>9.9</v>
      </c>
      <c r="AF42" s="5">
        <v>11.3</v>
      </c>
      <c r="AG42" s="5">
        <v>11.5</v>
      </c>
      <c r="AH42" s="5">
        <v>11.1</v>
      </c>
      <c r="AI42" s="5">
        <v>12.3</v>
      </c>
      <c r="AJ42" s="5">
        <v>12.6</v>
      </c>
      <c r="AK42" s="5">
        <v>13.5</v>
      </c>
      <c r="AL42" s="5">
        <v>14.3</v>
      </c>
      <c r="AM42" s="5">
        <v>15.6</v>
      </c>
      <c r="AN42" s="5">
        <v>17.2</v>
      </c>
      <c r="AO42" s="5">
        <v>18</v>
      </c>
      <c r="AP42" s="5">
        <v>19.3</v>
      </c>
      <c r="AQ42" s="5">
        <v>18.7</v>
      </c>
      <c r="AR42" s="5">
        <v>17.7</v>
      </c>
      <c r="AS42" s="5">
        <v>18.399999999999999</v>
      </c>
      <c r="AT42" s="5">
        <v>17.7</v>
      </c>
      <c r="AU42" s="5">
        <v>18.8</v>
      </c>
      <c r="AV42" s="5">
        <v>21.2</v>
      </c>
      <c r="AW42" s="5">
        <v>23.1</v>
      </c>
      <c r="AX42" s="5">
        <v>22.7</v>
      </c>
      <c r="AY42" s="5">
        <v>20.8</v>
      </c>
      <c r="AZ42" s="5">
        <v>26.3</v>
      </c>
      <c r="BA42" s="5">
        <v>29.6</v>
      </c>
      <c r="BB42" s="5">
        <v>32.799999999999997</v>
      </c>
      <c r="BC42" s="5">
        <v>29.7</v>
      </c>
      <c r="BD42" s="5">
        <v>25.4</v>
      </c>
      <c r="BE42" s="5">
        <v>26</v>
      </c>
      <c r="BF42" s="5">
        <v>31.3</v>
      </c>
      <c r="BG42" s="5">
        <v>38.5</v>
      </c>
      <c r="BH42" s="5">
        <v>44.1</v>
      </c>
      <c r="BI42" s="5">
        <v>47.9</v>
      </c>
      <c r="BJ42" s="5">
        <v>49.1</v>
      </c>
      <c r="BK42" s="5">
        <v>49.8</v>
      </c>
      <c r="BL42" s="5">
        <v>57.8</v>
      </c>
      <c r="BM42" s="5">
        <v>60.1</v>
      </c>
      <c r="BN42" s="5">
        <v>61.3</v>
      </c>
      <c r="BO42" s="5">
        <v>59.9</v>
      </c>
      <c r="BP42" s="5">
        <v>60.5</v>
      </c>
      <c r="BQ42" s="5">
        <v>66.599999999999994</v>
      </c>
      <c r="BR42" s="5">
        <v>72.8</v>
      </c>
      <c r="BS42" s="5">
        <v>77.099999999999994</v>
      </c>
      <c r="BT42" s="5">
        <v>83.6</v>
      </c>
      <c r="BU42" s="5">
        <v>92.1</v>
      </c>
      <c r="BV42" s="5">
        <v>99.1</v>
      </c>
      <c r="BW42" s="5">
        <v>109.7</v>
      </c>
      <c r="BX42" s="5">
        <v>121.3</v>
      </c>
      <c r="BY42" s="5">
        <v>125</v>
      </c>
      <c r="BZ42" s="5">
        <v>123.9</v>
      </c>
      <c r="CA42" s="5">
        <v>121.7</v>
      </c>
      <c r="CB42" s="5">
        <v>130.6</v>
      </c>
      <c r="CC42" s="5">
        <v>139.4</v>
      </c>
      <c r="CD42" s="5">
        <v>145.1</v>
      </c>
      <c r="CE42" s="5">
        <v>148.19999999999999</v>
      </c>
      <c r="CF42" s="5">
        <v>139.6</v>
      </c>
      <c r="CG42" s="5">
        <v>122.2</v>
      </c>
      <c r="CH42" s="5">
        <v>97.4</v>
      </c>
      <c r="CI42" s="5">
        <v>81.3</v>
      </c>
      <c r="CJ42" s="5">
        <v>80.8</v>
      </c>
      <c r="CK42" s="5">
        <v>90.3</v>
      </c>
      <c r="CL42" s="5">
        <v>95.2</v>
      </c>
      <c r="CM42" s="5">
        <v>92.7</v>
      </c>
      <c r="CN42" s="5">
        <v>95.5</v>
      </c>
    </row>
    <row r="43" spans="1:92" x14ac:dyDescent="0.3">
      <c r="A43" s="5" t="s">
        <v>187</v>
      </c>
      <c r="B43" s="5" t="s">
        <v>249</v>
      </c>
      <c r="C43" s="5">
        <v>0</v>
      </c>
      <c r="D43" s="5">
        <v>0.1</v>
      </c>
      <c r="E43" s="5">
        <v>0.2</v>
      </c>
      <c r="F43" s="5">
        <v>0.3</v>
      </c>
      <c r="G43" s="5">
        <v>0.4</v>
      </c>
      <c r="H43" s="5">
        <v>0.5</v>
      </c>
      <c r="I43" s="5">
        <v>0.7</v>
      </c>
      <c r="J43" s="5">
        <v>0.8</v>
      </c>
      <c r="K43" s="5">
        <v>0.8</v>
      </c>
      <c r="L43" s="5">
        <v>0.7</v>
      </c>
      <c r="M43" s="5">
        <v>0.6</v>
      </c>
      <c r="N43" s="5">
        <v>1</v>
      </c>
      <c r="O43" s="5">
        <v>3.9</v>
      </c>
      <c r="P43" s="5">
        <v>10.3</v>
      </c>
      <c r="Q43" s="5">
        <v>5.5</v>
      </c>
      <c r="R43" s="5">
        <v>1.9</v>
      </c>
      <c r="S43" s="5">
        <v>1.1000000000000001</v>
      </c>
      <c r="T43" s="5">
        <v>-0.7</v>
      </c>
      <c r="U43" s="5">
        <v>-0.6</v>
      </c>
      <c r="V43" s="5">
        <v>-0.2</v>
      </c>
      <c r="W43" s="5">
        <v>0.3</v>
      </c>
      <c r="X43" s="5">
        <v>0.4</v>
      </c>
      <c r="Y43" s="5">
        <v>1.8</v>
      </c>
      <c r="Z43" s="5">
        <v>2.9</v>
      </c>
      <c r="AA43" s="5">
        <v>2.9</v>
      </c>
      <c r="AB43" s="5">
        <v>2.1</v>
      </c>
      <c r="AC43" s="5">
        <v>1.1000000000000001</v>
      </c>
      <c r="AD43" s="5">
        <v>1.3</v>
      </c>
      <c r="AE43" s="5">
        <v>1.6</v>
      </c>
      <c r="AF43" s="5">
        <v>2.1</v>
      </c>
      <c r="AG43" s="5">
        <v>2.1</v>
      </c>
      <c r="AH43" s="5">
        <v>2</v>
      </c>
      <c r="AI43" s="5">
        <v>2.2999999999999998</v>
      </c>
      <c r="AJ43" s="5">
        <v>2.1</v>
      </c>
      <c r="AK43" s="5">
        <v>1.8</v>
      </c>
      <c r="AL43" s="5">
        <v>1.7</v>
      </c>
      <c r="AM43" s="5">
        <v>1.6</v>
      </c>
      <c r="AN43" s="5">
        <v>1.7</v>
      </c>
      <c r="AO43" s="5">
        <v>0.9</v>
      </c>
      <c r="AP43" s="5">
        <v>0.7</v>
      </c>
      <c r="AQ43" s="5">
        <v>0.5</v>
      </c>
      <c r="AR43" s="5">
        <v>0.3</v>
      </c>
      <c r="AS43" s="5">
        <v>0.9</v>
      </c>
      <c r="AT43" s="5">
        <v>0.9</v>
      </c>
      <c r="AU43" s="5">
        <v>1.1000000000000001</v>
      </c>
      <c r="AV43" s="5">
        <v>0.8</v>
      </c>
      <c r="AW43" s="5">
        <v>1.1000000000000001</v>
      </c>
      <c r="AX43" s="5">
        <v>1.3</v>
      </c>
      <c r="AY43" s="5">
        <v>1.5</v>
      </c>
      <c r="AZ43" s="5">
        <v>2.4</v>
      </c>
      <c r="BA43" s="5">
        <v>1.8</v>
      </c>
      <c r="BB43" s="5">
        <v>2.5</v>
      </c>
      <c r="BC43" s="5">
        <v>2.5</v>
      </c>
      <c r="BD43" s="5">
        <v>1.8</v>
      </c>
      <c r="BE43" s="5">
        <v>3.1</v>
      </c>
      <c r="BF43" s="5">
        <v>2.7</v>
      </c>
      <c r="BG43" s="5">
        <v>3.9</v>
      </c>
      <c r="BH43" s="5">
        <v>4.8</v>
      </c>
      <c r="BI43" s="5">
        <v>6.2</v>
      </c>
      <c r="BJ43" s="5">
        <v>3.4</v>
      </c>
      <c r="BK43" s="5">
        <v>1.9</v>
      </c>
      <c r="BL43" s="5">
        <v>2.4</v>
      </c>
      <c r="BM43" s="5">
        <v>1.8</v>
      </c>
      <c r="BN43" s="5">
        <v>3.2</v>
      </c>
      <c r="BO43" s="5">
        <v>3.7</v>
      </c>
      <c r="BP43" s="5">
        <v>2.6</v>
      </c>
      <c r="BQ43" s="5">
        <v>3.5</v>
      </c>
      <c r="BR43" s="5">
        <v>3.1</v>
      </c>
      <c r="BS43" s="5">
        <v>1</v>
      </c>
      <c r="BT43" s="5">
        <v>1.1000000000000001</v>
      </c>
      <c r="BU43" s="5">
        <v>0.1</v>
      </c>
      <c r="BV43" s="5">
        <v>-2.9</v>
      </c>
      <c r="BW43" s="5">
        <v>-3.7</v>
      </c>
      <c r="BX43" s="5">
        <v>-1.4</v>
      </c>
      <c r="BY43" s="5">
        <v>-0.5</v>
      </c>
      <c r="BZ43" s="5">
        <v>-2.2999999999999998</v>
      </c>
      <c r="CA43" s="5">
        <v>-5.2</v>
      </c>
      <c r="CB43" s="5">
        <v>-4.9000000000000004</v>
      </c>
      <c r="CC43" s="5">
        <v>-2.1</v>
      </c>
      <c r="CD43" s="5">
        <v>0.6</v>
      </c>
      <c r="CE43" s="5">
        <v>4.8</v>
      </c>
      <c r="CF43" s="5">
        <v>8.4</v>
      </c>
      <c r="CG43" s="5">
        <v>5</v>
      </c>
      <c r="CH43" s="5">
        <v>-3.2</v>
      </c>
      <c r="CI43" s="5">
        <v>-8.1999999999999993</v>
      </c>
      <c r="CJ43" s="5">
        <v>-9.6999999999999993</v>
      </c>
      <c r="CK43" s="5">
        <v>-10.3</v>
      </c>
      <c r="CL43" s="5">
        <v>-11.7</v>
      </c>
      <c r="CM43" s="5">
        <v>-11.8</v>
      </c>
      <c r="CN43" s="5">
        <v>-13</v>
      </c>
    </row>
    <row r="44" spans="1:92" x14ac:dyDescent="0.3">
      <c r="A44" s="5" t="s">
        <v>188</v>
      </c>
      <c r="B44" s="5" t="s">
        <v>250</v>
      </c>
      <c r="C44" s="5">
        <v>0</v>
      </c>
      <c r="D44" s="5">
        <v>0</v>
      </c>
      <c r="E44" s="5">
        <v>0</v>
      </c>
      <c r="F44" s="5">
        <v>0</v>
      </c>
      <c r="G44" s="5">
        <v>0</v>
      </c>
      <c r="H44" s="5">
        <v>0</v>
      </c>
      <c r="I44" s="5">
        <v>0</v>
      </c>
      <c r="J44" s="5">
        <v>0.1</v>
      </c>
      <c r="K44" s="5">
        <v>0.2</v>
      </c>
      <c r="L44" s="5">
        <v>0.1</v>
      </c>
      <c r="M44" s="5">
        <v>0.1</v>
      </c>
      <c r="N44" s="5">
        <v>0.5</v>
      </c>
      <c r="O44" s="5">
        <v>3.4</v>
      </c>
      <c r="P44" s="5">
        <v>10</v>
      </c>
      <c r="Q44" s="5">
        <v>5.3</v>
      </c>
      <c r="R44" s="5">
        <v>1.9</v>
      </c>
      <c r="S44" s="5">
        <v>1.1000000000000001</v>
      </c>
      <c r="T44" s="5">
        <v>-0.4</v>
      </c>
      <c r="U44" s="5">
        <v>-0.7</v>
      </c>
      <c r="V44" s="5">
        <v>-0.5</v>
      </c>
      <c r="W44" s="5">
        <v>-0.5</v>
      </c>
      <c r="X44" s="5">
        <v>-0.4</v>
      </c>
      <c r="Y44" s="5">
        <v>1</v>
      </c>
      <c r="Z44" s="5">
        <v>2.2000000000000002</v>
      </c>
      <c r="AA44" s="5">
        <v>2.2000000000000002</v>
      </c>
      <c r="AB44" s="5">
        <v>1.6</v>
      </c>
      <c r="AC44" s="5">
        <v>0.9</v>
      </c>
      <c r="AD44" s="5">
        <v>0.8</v>
      </c>
      <c r="AE44" s="5">
        <v>0.9</v>
      </c>
      <c r="AF44" s="5">
        <v>1.1000000000000001</v>
      </c>
      <c r="AG44" s="5">
        <v>1.1000000000000001</v>
      </c>
      <c r="AH44" s="5">
        <v>0.8</v>
      </c>
      <c r="AI44" s="5">
        <v>0.9</v>
      </c>
      <c r="AJ44" s="5">
        <v>0.5</v>
      </c>
      <c r="AK44" s="5">
        <v>0.1</v>
      </c>
      <c r="AL44" s="5">
        <v>-0.3</v>
      </c>
      <c r="AM44" s="5">
        <v>-0.4</v>
      </c>
      <c r="AN44" s="5">
        <v>-0.4</v>
      </c>
      <c r="AO44" s="5">
        <v>-0.5</v>
      </c>
      <c r="AP44" s="5">
        <v>-0.5</v>
      </c>
      <c r="AQ44" s="5">
        <v>-0.4</v>
      </c>
      <c r="AR44" s="5">
        <v>-0.7</v>
      </c>
      <c r="AS44" s="5">
        <v>-0.4</v>
      </c>
      <c r="AT44" s="5">
        <v>-0.6</v>
      </c>
      <c r="AU44" s="5">
        <v>-0.7</v>
      </c>
      <c r="AV44" s="5">
        <v>-1.1000000000000001</v>
      </c>
      <c r="AW44" s="5">
        <v>-1.2</v>
      </c>
      <c r="AX44" s="5">
        <v>-1.5</v>
      </c>
      <c r="AY44" s="5">
        <v>-1.5</v>
      </c>
      <c r="AZ44" s="5">
        <v>-1.5</v>
      </c>
      <c r="BA44" s="5">
        <v>-2</v>
      </c>
      <c r="BB44" s="5">
        <v>-1.7</v>
      </c>
      <c r="BC44" s="5">
        <v>-2</v>
      </c>
      <c r="BD44" s="5">
        <v>-1.4</v>
      </c>
      <c r="BE44" s="5">
        <v>-0.6</v>
      </c>
      <c r="BF44" s="5">
        <v>-0.6</v>
      </c>
      <c r="BG44" s="5">
        <v>0.5</v>
      </c>
      <c r="BH44" s="5">
        <v>0.8</v>
      </c>
      <c r="BI44" s="5">
        <v>1.4</v>
      </c>
      <c r="BJ44" s="5">
        <v>1</v>
      </c>
      <c r="BK44" s="5">
        <v>-0.3</v>
      </c>
      <c r="BL44" s="5">
        <v>-0.8</v>
      </c>
      <c r="BM44" s="5">
        <v>-2.5</v>
      </c>
      <c r="BN44" s="5">
        <v>-2</v>
      </c>
      <c r="BO44" s="5">
        <v>-2.2999999999999998</v>
      </c>
      <c r="BP44" s="5">
        <v>-2</v>
      </c>
      <c r="BQ44" s="5">
        <v>-1.4</v>
      </c>
      <c r="BR44" s="5">
        <v>-2</v>
      </c>
      <c r="BS44" s="5">
        <v>-2.4</v>
      </c>
      <c r="BT44" s="5">
        <v>-2.9</v>
      </c>
      <c r="BU44" s="5">
        <v>-3.6</v>
      </c>
      <c r="BV44" s="5">
        <v>-3.8</v>
      </c>
      <c r="BW44" s="5">
        <v>-4.2</v>
      </c>
      <c r="BX44" s="5">
        <v>-3.5</v>
      </c>
      <c r="BY44" s="5">
        <v>-2.8</v>
      </c>
      <c r="BZ44" s="5">
        <v>-3.4</v>
      </c>
      <c r="CA44" s="5">
        <v>-4.0999999999999996</v>
      </c>
      <c r="CB44" s="5">
        <v>-4.4000000000000004</v>
      </c>
      <c r="CC44" s="5">
        <v>-2.9</v>
      </c>
      <c r="CD44" s="5">
        <v>0.2</v>
      </c>
      <c r="CE44" s="5">
        <v>3.8</v>
      </c>
      <c r="CF44" s="5">
        <v>3.4</v>
      </c>
      <c r="CG44" s="5">
        <v>-0.3</v>
      </c>
      <c r="CH44" s="5">
        <v>-5.8</v>
      </c>
      <c r="CI44" s="5">
        <v>-7.7</v>
      </c>
      <c r="CJ44" s="5">
        <v>-9.1999999999999993</v>
      </c>
      <c r="CK44" s="5">
        <v>-10.199999999999999</v>
      </c>
      <c r="CL44" s="5">
        <v>-11.2</v>
      </c>
      <c r="CM44" s="5">
        <v>-11</v>
      </c>
      <c r="CN44" s="5">
        <v>-11.5</v>
      </c>
    </row>
    <row r="45" spans="1:92" x14ac:dyDescent="0.3">
      <c r="A45" s="5" t="s">
        <v>189</v>
      </c>
      <c r="B45" s="5" t="s">
        <v>251</v>
      </c>
      <c r="C45" s="5">
        <v>0.1</v>
      </c>
      <c r="D45" s="5">
        <v>0.1</v>
      </c>
      <c r="E45" s="5">
        <v>0.2</v>
      </c>
      <c r="F45" s="5">
        <v>0.3</v>
      </c>
      <c r="G45" s="5">
        <v>0.4</v>
      </c>
      <c r="H45" s="5">
        <v>0.5</v>
      </c>
      <c r="I45" s="5">
        <v>0.7</v>
      </c>
      <c r="J45" s="5">
        <v>0.7</v>
      </c>
      <c r="K45" s="5">
        <v>0.6</v>
      </c>
      <c r="L45" s="5">
        <v>0.6</v>
      </c>
      <c r="M45" s="5">
        <v>0.5</v>
      </c>
      <c r="N45" s="5">
        <v>0.5</v>
      </c>
      <c r="O45" s="5">
        <v>0.5</v>
      </c>
      <c r="P45" s="5">
        <v>0.3</v>
      </c>
      <c r="Q45" s="5">
        <v>0.2</v>
      </c>
      <c r="R45" s="5">
        <v>0</v>
      </c>
      <c r="S45" s="5">
        <v>0</v>
      </c>
      <c r="T45" s="5">
        <v>-0.2</v>
      </c>
      <c r="U45" s="5">
        <v>0.1</v>
      </c>
      <c r="V45" s="5">
        <v>0.4</v>
      </c>
      <c r="W45" s="5">
        <v>0.8</v>
      </c>
      <c r="X45" s="5">
        <v>0.8</v>
      </c>
      <c r="Y45" s="5">
        <v>0.8</v>
      </c>
      <c r="Z45" s="5">
        <v>0.7</v>
      </c>
      <c r="AA45" s="5">
        <v>0.7</v>
      </c>
      <c r="AB45" s="5">
        <v>0.5</v>
      </c>
      <c r="AC45" s="5">
        <v>0.2</v>
      </c>
      <c r="AD45" s="5">
        <v>0.5</v>
      </c>
      <c r="AE45" s="5">
        <v>0.7</v>
      </c>
      <c r="AF45" s="5">
        <v>1</v>
      </c>
      <c r="AG45" s="5">
        <v>1</v>
      </c>
      <c r="AH45" s="5">
        <v>1.2</v>
      </c>
      <c r="AI45" s="5">
        <v>1.4</v>
      </c>
      <c r="AJ45" s="5">
        <v>1.6</v>
      </c>
      <c r="AK45" s="5">
        <v>1.7</v>
      </c>
      <c r="AL45" s="5">
        <v>1.9</v>
      </c>
      <c r="AM45" s="5">
        <v>2.1</v>
      </c>
      <c r="AN45" s="5">
        <v>2.1</v>
      </c>
      <c r="AO45" s="5">
        <v>1.4</v>
      </c>
      <c r="AP45" s="5">
        <v>1.2</v>
      </c>
      <c r="AQ45" s="5">
        <v>0.9</v>
      </c>
      <c r="AR45" s="5">
        <v>1</v>
      </c>
      <c r="AS45" s="5">
        <v>1.3</v>
      </c>
      <c r="AT45" s="5">
        <v>1.5</v>
      </c>
      <c r="AU45" s="5">
        <v>1.8</v>
      </c>
      <c r="AV45" s="5">
        <v>1.9</v>
      </c>
      <c r="AW45" s="5">
        <v>2.4</v>
      </c>
      <c r="AX45" s="5">
        <v>2.8</v>
      </c>
      <c r="AY45" s="5">
        <v>3</v>
      </c>
      <c r="AZ45" s="5">
        <v>3.9</v>
      </c>
      <c r="BA45" s="5">
        <v>3.7</v>
      </c>
      <c r="BB45" s="5">
        <v>4.2</v>
      </c>
      <c r="BC45" s="5">
        <v>4.5</v>
      </c>
      <c r="BD45" s="5">
        <v>3.2</v>
      </c>
      <c r="BE45" s="5">
        <v>3.7</v>
      </c>
      <c r="BF45" s="5">
        <v>3.3</v>
      </c>
      <c r="BG45" s="5">
        <v>3.5</v>
      </c>
      <c r="BH45" s="5">
        <v>4</v>
      </c>
      <c r="BI45" s="5">
        <v>4.8</v>
      </c>
      <c r="BJ45" s="5">
        <v>2.4</v>
      </c>
      <c r="BK45" s="5">
        <v>2.2999999999999998</v>
      </c>
      <c r="BL45" s="5">
        <v>3.2</v>
      </c>
      <c r="BM45" s="5">
        <v>4.2</v>
      </c>
      <c r="BN45" s="5">
        <v>5.2</v>
      </c>
      <c r="BO45" s="5">
        <v>6</v>
      </c>
      <c r="BP45" s="5">
        <v>4.7</v>
      </c>
      <c r="BQ45" s="5">
        <v>4.9000000000000004</v>
      </c>
      <c r="BR45" s="5">
        <v>5.0999999999999996</v>
      </c>
      <c r="BS45" s="5">
        <v>3.4</v>
      </c>
      <c r="BT45" s="5">
        <v>4</v>
      </c>
      <c r="BU45" s="5">
        <v>3.7</v>
      </c>
      <c r="BV45" s="5">
        <v>1</v>
      </c>
      <c r="BW45" s="5">
        <v>0.5</v>
      </c>
      <c r="BX45" s="5">
        <v>2.2000000000000002</v>
      </c>
      <c r="BY45" s="5">
        <v>2.2999999999999998</v>
      </c>
      <c r="BZ45" s="5">
        <v>1.1000000000000001</v>
      </c>
      <c r="CA45" s="5">
        <v>-1.2</v>
      </c>
      <c r="CB45" s="5">
        <v>-0.5</v>
      </c>
      <c r="CC45" s="5">
        <v>0.8</v>
      </c>
      <c r="CD45" s="5">
        <v>0.4</v>
      </c>
      <c r="CE45" s="5">
        <v>0.9</v>
      </c>
      <c r="CF45" s="5">
        <v>4.9000000000000004</v>
      </c>
      <c r="CG45" s="5">
        <v>5.3</v>
      </c>
      <c r="CH45" s="5">
        <v>2.6</v>
      </c>
      <c r="CI45" s="5">
        <v>-0.6</v>
      </c>
      <c r="CJ45" s="5">
        <v>-0.5</v>
      </c>
      <c r="CK45" s="5">
        <v>-0.1</v>
      </c>
      <c r="CL45" s="5">
        <v>-0.5</v>
      </c>
      <c r="CM45" s="5">
        <v>-0.7</v>
      </c>
      <c r="CN45" s="5">
        <v>-1.5</v>
      </c>
    </row>
    <row r="46" spans="1:92" x14ac:dyDescent="0.3">
      <c r="A46" s="5" t="s">
        <v>190</v>
      </c>
      <c r="B46" s="5" t="s">
        <v>252</v>
      </c>
      <c r="C46" s="5">
        <v>1.8</v>
      </c>
      <c r="D46" s="5">
        <v>2.1</v>
      </c>
      <c r="E46" s="5">
        <v>1.9</v>
      </c>
      <c r="F46" s="5">
        <v>1.1000000000000001</v>
      </c>
      <c r="G46" s="5">
        <v>0.6</v>
      </c>
      <c r="H46" s="5">
        <v>0.9</v>
      </c>
      <c r="I46" s="5">
        <v>0.8</v>
      </c>
      <c r="J46" s="5">
        <v>2</v>
      </c>
      <c r="K46" s="5">
        <v>1.6</v>
      </c>
      <c r="L46" s="5">
        <v>1.9</v>
      </c>
      <c r="M46" s="5">
        <v>2.2999999999999998</v>
      </c>
      <c r="N46" s="5">
        <v>1.7</v>
      </c>
      <c r="O46" s="5">
        <v>1.1000000000000001</v>
      </c>
      <c r="P46" s="5">
        <v>0.2</v>
      </c>
      <c r="Q46" s="5">
        <v>-0.5</v>
      </c>
      <c r="R46" s="5">
        <v>-0.6</v>
      </c>
      <c r="S46" s="5">
        <v>-0.5</v>
      </c>
      <c r="T46" s="5">
        <v>0.1</v>
      </c>
      <c r="U46" s="5">
        <v>0.9</v>
      </c>
      <c r="V46" s="5">
        <v>1.8</v>
      </c>
      <c r="W46" s="5">
        <v>3.1</v>
      </c>
      <c r="X46" s="5">
        <v>3.6</v>
      </c>
      <c r="Y46" s="5">
        <v>4.2</v>
      </c>
      <c r="Z46" s="5">
        <v>4.4000000000000004</v>
      </c>
      <c r="AA46" s="5">
        <v>4.9000000000000004</v>
      </c>
      <c r="AB46" s="5">
        <v>6.1</v>
      </c>
      <c r="AC46" s="5">
        <v>6.8</v>
      </c>
      <c r="AD46" s="5">
        <v>7.5</v>
      </c>
      <c r="AE46" s="5">
        <v>8.3000000000000007</v>
      </c>
      <c r="AF46" s="5">
        <v>9.1999999999999993</v>
      </c>
      <c r="AG46" s="5">
        <v>9.4</v>
      </c>
      <c r="AH46" s="5">
        <v>9.1</v>
      </c>
      <c r="AI46" s="5">
        <v>10</v>
      </c>
      <c r="AJ46" s="5">
        <v>10.5</v>
      </c>
      <c r="AK46" s="5">
        <v>11.7</v>
      </c>
      <c r="AL46" s="5">
        <v>12.6</v>
      </c>
      <c r="AM46" s="5">
        <v>14</v>
      </c>
      <c r="AN46" s="5">
        <v>15.5</v>
      </c>
      <c r="AO46" s="5">
        <v>17.100000000000001</v>
      </c>
      <c r="AP46" s="5">
        <v>18.7</v>
      </c>
      <c r="AQ46" s="5">
        <v>18.2</v>
      </c>
      <c r="AR46" s="5">
        <v>17.399999999999999</v>
      </c>
      <c r="AS46" s="5">
        <v>17.5</v>
      </c>
      <c r="AT46" s="5">
        <v>16.8</v>
      </c>
      <c r="AU46" s="5">
        <v>17.7</v>
      </c>
      <c r="AV46" s="5">
        <v>20.399999999999999</v>
      </c>
      <c r="AW46" s="5">
        <v>22</v>
      </c>
      <c r="AX46" s="5">
        <v>21.4</v>
      </c>
      <c r="AY46" s="5">
        <v>19.3</v>
      </c>
      <c r="AZ46" s="5">
        <v>23.9</v>
      </c>
      <c r="BA46" s="5">
        <v>27.8</v>
      </c>
      <c r="BB46" s="5">
        <v>30.4</v>
      </c>
      <c r="BC46" s="5">
        <v>27.2</v>
      </c>
      <c r="BD46" s="5">
        <v>23.6</v>
      </c>
      <c r="BE46" s="5">
        <v>22.9</v>
      </c>
      <c r="BF46" s="5">
        <v>28.6</v>
      </c>
      <c r="BG46" s="5">
        <v>34.5</v>
      </c>
      <c r="BH46" s="5">
        <v>39.299999999999997</v>
      </c>
      <c r="BI46" s="5">
        <v>41.7</v>
      </c>
      <c r="BJ46" s="5">
        <v>45.7</v>
      </c>
      <c r="BK46" s="5">
        <v>47.9</v>
      </c>
      <c r="BL46" s="5">
        <v>55.4</v>
      </c>
      <c r="BM46" s="5">
        <v>58.4</v>
      </c>
      <c r="BN46" s="5">
        <v>58.1</v>
      </c>
      <c r="BO46" s="5">
        <v>56.2</v>
      </c>
      <c r="BP46" s="5">
        <v>57.8</v>
      </c>
      <c r="BQ46" s="5">
        <v>63</v>
      </c>
      <c r="BR46" s="5">
        <v>69.7</v>
      </c>
      <c r="BS46" s="5">
        <v>76.099999999999994</v>
      </c>
      <c r="BT46" s="5">
        <v>82.4</v>
      </c>
      <c r="BU46" s="5">
        <v>92</v>
      </c>
      <c r="BV46" s="5">
        <v>102</v>
      </c>
      <c r="BW46" s="5">
        <v>113.4</v>
      </c>
      <c r="BX46" s="5">
        <v>122.6</v>
      </c>
      <c r="BY46" s="5">
        <v>125.5</v>
      </c>
      <c r="BZ46" s="5">
        <v>126.2</v>
      </c>
      <c r="CA46" s="5">
        <v>127</v>
      </c>
      <c r="CB46" s="5">
        <v>135.4</v>
      </c>
      <c r="CC46" s="5">
        <v>141.5</v>
      </c>
      <c r="CD46" s="5">
        <v>144.5</v>
      </c>
      <c r="CE46" s="5">
        <v>143.4</v>
      </c>
      <c r="CF46" s="5">
        <v>131.19999999999999</v>
      </c>
      <c r="CG46" s="5">
        <v>117.2</v>
      </c>
      <c r="CH46" s="5">
        <v>100.6</v>
      </c>
      <c r="CI46" s="5">
        <v>89.5</v>
      </c>
      <c r="CJ46" s="5">
        <v>90.5</v>
      </c>
      <c r="CK46" s="5">
        <v>100.7</v>
      </c>
      <c r="CL46" s="5">
        <v>106.9</v>
      </c>
      <c r="CM46" s="5">
        <v>104.5</v>
      </c>
      <c r="CN46" s="5">
        <v>108.5</v>
      </c>
    </row>
    <row r="47" spans="1:92" x14ac:dyDescent="0.3">
      <c r="A47" s="5" t="s">
        <v>191</v>
      </c>
      <c r="B47" s="6" t="s">
        <v>253</v>
      </c>
      <c r="C47" s="5">
        <v>0.3</v>
      </c>
      <c r="D47" s="5">
        <v>0.2</v>
      </c>
      <c r="E47" s="5">
        <v>0.3</v>
      </c>
      <c r="F47" s="5">
        <v>0.2</v>
      </c>
      <c r="G47" s="5">
        <v>0.2</v>
      </c>
      <c r="H47" s="5">
        <v>0.3</v>
      </c>
      <c r="I47" s="5">
        <v>0.5</v>
      </c>
      <c r="J47" s="5">
        <v>0.4</v>
      </c>
      <c r="K47" s="5">
        <v>0.5</v>
      </c>
      <c r="L47" s="5">
        <v>0.5</v>
      </c>
      <c r="M47" s="5">
        <v>0.6</v>
      </c>
      <c r="N47" s="5">
        <v>0.6</v>
      </c>
      <c r="O47" s="5">
        <v>4.2</v>
      </c>
      <c r="P47" s="5">
        <v>16.399999999999999</v>
      </c>
      <c r="Q47" s="5">
        <v>32</v>
      </c>
      <c r="R47" s="5">
        <v>33.299999999999997</v>
      </c>
      <c r="S47" s="5">
        <v>21.2</v>
      </c>
      <c r="T47" s="5">
        <v>1.6</v>
      </c>
      <c r="U47" s="5">
        <v>1.3</v>
      </c>
      <c r="V47" s="5">
        <v>2.2999999999999998</v>
      </c>
      <c r="W47" s="5">
        <v>3.3</v>
      </c>
      <c r="X47" s="5">
        <v>2.6</v>
      </c>
      <c r="Y47" s="5">
        <v>8</v>
      </c>
      <c r="Z47" s="5">
        <v>11.1</v>
      </c>
      <c r="AA47" s="5">
        <v>12.3</v>
      </c>
      <c r="AB47" s="5">
        <v>10.199999999999999</v>
      </c>
      <c r="AC47" s="5">
        <v>8.8000000000000007</v>
      </c>
      <c r="AD47" s="5">
        <v>8.9</v>
      </c>
      <c r="AE47" s="5">
        <v>9.5</v>
      </c>
      <c r="AF47" s="5">
        <v>9.6999999999999993</v>
      </c>
      <c r="AG47" s="5">
        <v>12</v>
      </c>
      <c r="AH47" s="5">
        <v>11.6</v>
      </c>
      <c r="AI47" s="5">
        <v>13.1</v>
      </c>
      <c r="AJ47" s="5">
        <v>14.1</v>
      </c>
      <c r="AK47" s="5">
        <v>12.8</v>
      </c>
      <c r="AL47" s="5">
        <v>12.4</v>
      </c>
      <c r="AM47" s="5">
        <v>11.2</v>
      </c>
      <c r="AN47" s="5">
        <v>13.1</v>
      </c>
      <c r="AO47" s="5">
        <v>15</v>
      </c>
      <c r="AP47" s="5">
        <v>13.7</v>
      </c>
      <c r="AQ47" s="5">
        <v>12.9</v>
      </c>
      <c r="AR47" s="5">
        <v>13</v>
      </c>
      <c r="AS47" s="5">
        <v>9.1999999999999993</v>
      </c>
      <c r="AT47" s="5">
        <v>9.8000000000000007</v>
      </c>
      <c r="AU47" s="5">
        <v>10.9</v>
      </c>
      <c r="AV47" s="5">
        <v>14.4</v>
      </c>
      <c r="AW47" s="5">
        <v>16.600000000000001</v>
      </c>
      <c r="AX47" s="5">
        <v>19.2</v>
      </c>
      <c r="AY47" s="5">
        <v>21</v>
      </c>
      <c r="AZ47" s="5">
        <v>23.1</v>
      </c>
      <c r="BA47" s="5">
        <v>27.3</v>
      </c>
      <c r="BB47" s="5">
        <v>31.1</v>
      </c>
      <c r="BC47" s="5">
        <v>36</v>
      </c>
      <c r="BD47" s="5">
        <v>42.3</v>
      </c>
      <c r="BE47" s="5">
        <v>50.2</v>
      </c>
      <c r="BF47" s="5">
        <v>58.5</v>
      </c>
      <c r="BG47" s="5">
        <v>67.8</v>
      </c>
      <c r="BH47" s="5">
        <v>73.900000000000006</v>
      </c>
      <c r="BI47" s="5">
        <v>77.400000000000006</v>
      </c>
      <c r="BJ47" s="5">
        <v>74.3</v>
      </c>
      <c r="BK47" s="5">
        <v>80.7</v>
      </c>
      <c r="BL47" s="5">
        <v>86.6</v>
      </c>
      <c r="BM47" s="5">
        <v>85.7</v>
      </c>
      <c r="BN47" s="5">
        <v>84.8</v>
      </c>
      <c r="BO47" s="5">
        <v>79.400000000000006</v>
      </c>
      <c r="BP47" s="5">
        <v>77.5</v>
      </c>
      <c r="BQ47" s="5">
        <v>78.900000000000006</v>
      </c>
      <c r="BR47" s="5">
        <v>80.099999999999994</v>
      </c>
      <c r="BS47" s="5">
        <v>75.7</v>
      </c>
      <c r="BT47" s="5">
        <v>79</v>
      </c>
      <c r="BU47" s="5">
        <v>86.1</v>
      </c>
      <c r="BV47" s="5">
        <v>87.4</v>
      </c>
      <c r="BW47" s="5">
        <v>88.2</v>
      </c>
      <c r="BX47" s="5">
        <v>96.4</v>
      </c>
      <c r="BY47" s="5">
        <v>99.8</v>
      </c>
      <c r="BZ47" s="5">
        <v>106.2</v>
      </c>
      <c r="CA47" s="5">
        <v>113.7</v>
      </c>
      <c r="CB47" s="5">
        <v>122.6</v>
      </c>
      <c r="CC47" s="5">
        <v>131.9</v>
      </c>
      <c r="CD47" s="5">
        <v>145.30000000000001</v>
      </c>
      <c r="CE47" s="5">
        <v>147.4</v>
      </c>
      <c r="CF47" s="5">
        <v>148.1</v>
      </c>
      <c r="CG47" s="5">
        <v>144.4</v>
      </c>
      <c r="CH47" s="5">
        <v>143.1</v>
      </c>
      <c r="CI47" s="5">
        <v>135</v>
      </c>
      <c r="CJ47" s="5">
        <v>132</v>
      </c>
      <c r="CK47" s="5">
        <v>132.80000000000001</v>
      </c>
      <c r="CL47" s="5">
        <v>135.69999999999999</v>
      </c>
      <c r="CM47" s="5">
        <v>143.19999999999999</v>
      </c>
      <c r="CN47" s="5">
        <v>153.4</v>
      </c>
    </row>
    <row r="48" spans="1:92" x14ac:dyDescent="0.3">
      <c r="A48" s="5" t="s">
        <v>192</v>
      </c>
      <c r="B48" s="5" t="s">
        <v>233</v>
      </c>
      <c r="C48" s="5">
        <v>0.3</v>
      </c>
      <c r="D48" s="5">
        <v>0.3</v>
      </c>
      <c r="E48" s="5">
        <v>0.3</v>
      </c>
      <c r="F48" s="5">
        <v>0.3</v>
      </c>
      <c r="G48" s="5">
        <v>0.3</v>
      </c>
      <c r="H48" s="5">
        <v>0.3</v>
      </c>
      <c r="I48" s="5">
        <v>0.3</v>
      </c>
      <c r="J48" s="5">
        <v>0.3</v>
      </c>
      <c r="K48" s="5">
        <v>0.3</v>
      </c>
      <c r="L48" s="5">
        <v>0.4</v>
      </c>
      <c r="M48" s="5">
        <v>0.4</v>
      </c>
      <c r="N48" s="5">
        <v>0.4</v>
      </c>
      <c r="O48" s="5">
        <v>0.7</v>
      </c>
      <c r="P48" s="5">
        <v>1.8</v>
      </c>
      <c r="Q48" s="5">
        <v>4.2</v>
      </c>
      <c r="R48" s="5">
        <v>6.8</v>
      </c>
      <c r="S48" s="5">
        <v>7.9</v>
      </c>
      <c r="T48" s="5">
        <v>8.3000000000000007</v>
      </c>
      <c r="U48" s="5">
        <v>7.7</v>
      </c>
      <c r="V48" s="5">
        <v>6.4</v>
      </c>
      <c r="W48" s="5">
        <v>5.5</v>
      </c>
      <c r="X48" s="5">
        <v>4.8</v>
      </c>
      <c r="Y48" s="5">
        <v>4.9000000000000004</v>
      </c>
      <c r="Z48" s="5">
        <v>5.6</v>
      </c>
      <c r="AA48" s="5">
        <v>6.4</v>
      </c>
      <c r="AB48" s="5">
        <v>7.1</v>
      </c>
      <c r="AC48" s="5">
        <v>7.5</v>
      </c>
      <c r="AD48" s="5">
        <v>8</v>
      </c>
      <c r="AE48" s="5">
        <v>8.4</v>
      </c>
      <c r="AF48" s="5">
        <v>8.4</v>
      </c>
      <c r="AG48" s="5">
        <v>8.8000000000000007</v>
      </c>
      <c r="AH48" s="5">
        <v>9.1999999999999993</v>
      </c>
      <c r="AI48" s="5">
        <v>9.5</v>
      </c>
      <c r="AJ48" s="5">
        <v>10.1</v>
      </c>
      <c r="AK48" s="5">
        <v>10.7</v>
      </c>
      <c r="AL48" s="5">
        <v>10.9</v>
      </c>
      <c r="AM48" s="5">
        <v>11.1</v>
      </c>
      <c r="AN48" s="5">
        <v>11.5</v>
      </c>
      <c r="AO48" s="5">
        <v>12.1</v>
      </c>
      <c r="AP48" s="5">
        <v>12.9</v>
      </c>
      <c r="AQ48" s="5">
        <v>13.4</v>
      </c>
      <c r="AR48" s="5">
        <v>13.9</v>
      </c>
      <c r="AS48" s="5">
        <v>14.1</v>
      </c>
      <c r="AT48" s="5">
        <v>14.3</v>
      </c>
      <c r="AU48" s="5">
        <v>14.8</v>
      </c>
      <c r="AV48" s="5">
        <v>15.8</v>
      </c>
      <c r="AW48" s="5">
        <v>17.5</v>
      </c>
      <c r="AX48" s="5">
        <v>19.399999999999999</v>
      </c>
      <c r="AY48" s="5">
        <v>21.3</v>
      </c>
      <c r="AZ48" s="5">
        <v>23.9</v>
      </c>
      <c r="BA48" s="5">
        <v>26</v>
      </c>
      <c r="BB48" s="5">
        <v>28.2</v>
      </c>
      <c r="BC48" s="5">
        <v>31.4</v>
      </c>
      <c r="BD48" s="5">
        <v>35.4</v>
      </c>
      <c r="BE48" s="5">
        <v>38.6</v>
      </c>
      <c r="BF48" s="5">
        <v>43.6</v>
      </c>
      <c r="BG48" s="5">
        <v>46.2</v>
      </c>
      <c r="BH48" s="5">
        <v>49.4</v>
      </c>
      <c r="BI48" s="5">
        <v>52.2</v>
      </c>
      <c r="BJ48" s="5">
        <v>56.1</v>
      </c>
      <c r="BK48" s="5">
        <v>60.5</v>
      </c>
      <c r="BL48" s="5">
        <v>64.900000000000006</v>
      </c>
      <c r="BM48" s="5">
        <v>69.2</v>
      </c>
      <c r="BN48" s="5">
        <v>71.8</v>
      </c>
      <c r="BO48" s="5">
        <v>74.8</v>
      </c>
      <c r="BP48" s="5">
        <v>78</v>
      </c>
      <c r="BQ48" s="5">
        <v>79.5</v>
      </c>
      <c r="BR48" s="5">
        <v>79.900000000000006</v>
      </c>
      <c r="BS48" s="5">
        <v>79.5</v>
      </c>
      <c r="BT48" s="5">
        <v>80.2</v>
      </c>
      <c r="BU48" s="5">
        <v>81.5</v>
      </c>
      <c r="BV48" s="5">
        <v>84.5</v>
      </c>
      <c r="BW48" s="5">
        <v>85.1</v>
      </c>
      <c r="BX48" s="5">
        <v>86.5</v>
      </c>
      <c r="BY48" s="5">
        <v>88.6</v>
      </c>
      <c r="BZ48" s="5">
        <v>92.3</v>
      </c>
      <c r="CA48" s="5">
        <v>95.9</v>
      </c>
      <c r="CB48" s="5">
        <v>100</v>
      </c>
      <c r="CC48" s="5">
        <v>105.1</v>
      </c>
      <c r="CD48" s="5">
        <v>112</v>
      </c>
      <c r="CE48" s="5">
        <v>118.4</v>
      </c>
      <c r="CF48" s="5">
        <v>123.2</v>
      </c>
      <c r="CG48" s="5">
        <v>128</v>
      </c>
      <c r="CH48" s="5">
        <v>131</v>
      </c>
      <c r="CI48" s="5">
        <v>131.6</v>
      </c>
      <c r="CJ48" s="5">
        <v>131.69999999999999</v>
      </c>
      <c r="CK48" s="5">
        <v>131.30000000000001</v>
      </c>
      <c r="CL48" s="5">
        <v>131.1</v>
      </c>
      <c r="CM48" s="5">
        <v>132.4</v>
      </c>
      <c r="CN48" s="5">
        <v>135.9</v>
      </c>
    </row>
    <row r="49" spans="1:92" x14ac:dyDescent="0.3">
      <c r="A49" s="5" t="s">
        <v>193</v>
      </c>
      <c r="B49" s="5" t="s">
        <v>254</v>
      </c>
      <c r="C49" s="5">
        <v>0</v>
      </c>
      <c r="D49" s="5">
        <v>0</v>
      </c>
      <c r="E49" s="5">
        <v>0</v>
      </c>
      <c r="F49" s="5">
        <v>0</v>
      </c>
      <c r="G49" s="5">
        <v>0</v>
      </c>
      <c r="H49" s="5">
        <v>0</v>
      </c>
      <c r="I49" s="5">
        <v>0.2</v>
      </c>
      <c r="J49" s="5">
        <v>0.1</v>
      </c>
      <c r="K49" s="5">
        <v>0.1</v>
      </c>
      <c r="L49" s="5">
        <v>0.2</v>
      </c>
      <c r="M49" s="5">
        <v>0.2</v>
      </c>
      <c r="N49" s="5">
        <v>0.1</v>
      </c>
      <c r="O49" s="5">
        <v>3.5</v>
      </c>
      <c r="P49" s="5">
        <v>14.5</v>
      </c>
      <c r="Q49" s="5">
        <v>27.7</v>
      </c>
      <c r="R49" s="5">
        <v>26.5</v>
      </c>
      <c r="S49" s="5">
        <v>13.3</v>
      </c>
      <c r="T49" s="5">
        <v>-6.7</v>
      </c>
      <c r="U49" s="5">
        <v>-6.4</v>
      </c>
      <c r="V49" s="5">
        <v>-4.0999999999999996</v>
      </c>
      <c r="W49" s="5">
        <v>-2.2000000000000002</v>
      </c>
      <c r="X49" s="5">
        <v>-2.2000000000000002</v>
      </c>
      <c r="Y49" s="5">
        <v>3</v>
      </c>
      <c r="Z49" s="5">
        <v>5.5</v>
      </c>
      <c r="AA49" s="5">
        <v>5.9</v>
      </c>
      <c r="AB49" s="5">
        <v>3.2</v>
      </c>
      <c r="AC49" s="5">
        <v>1.3</v>
      </c>
      <c r="AD49" s="5">
        <v>0.9</v>
      </c>
      <c r="AE49" s="5">
        <v>1.1000000000000001</v>
      </c>
      <c r="AF49" s="5">
        <v>1.2</v>
      </c>
      <c r="AG49" s="5">
        <v>3.2</v>
      </c>
      <c r="AH49" s="5">
        <v>2.4</v>
      </c>
      <c r="AI49" s="5">
        <v>3.5</v>
      </c>
      <c r="AJ49" s="5">
        <v>4</v>
      </c>
      <c r="AK49" s="5">
        <v>2.1</v>
      </c>
      <c r="AL49" s="5">
        <v>1.5</v>
      </c>
      <c r="AM49" s="5">
        <v>0.1</v>
      </c>
      <c r="AN49" s="5">
        <v>1.6</v>
      </c>
      <c r="AO49" s="5">
        <v>2.9</v>
      </c>
      <c r="AP49" s="5">
        <v>0.8</v>
      </c>
      <c r="AQ49" s="5">
        <v>-0.6</v>
      </c>
      <c r="AR49" s="5">
        <v>-0.9</v>
      </c>
      <c r="AS49" s="5">
        <v>-4.9000000000000004</v>
      </c>
      <c r="AT49" s="5">
        <v>-4.5</v>
      </c>
      <c r="AU49" s="5">
        <v>-3.9</v>
      </c>
      <c r="AV49" s="5">
        <v>-1.4</v>
      </c>
      <c r="AW49" s="5">
        <v>-0.9</v>
      </c>
      <c r="AX49" s="5">
        <v>-0.2</v>
      </c>
      <c r="AY49" s="5">
        <v>-0.3</v>
      </c>
      <c r="AZ49" s="5">
        <v>-0.8</v>
      </c>
      <c r="BA49" s="5">
        <v>1.3</v>
      </c>
      <c r="BB49" s="5">
        <v>2.8</v>
      </c>
      <c r="BC49" s="5">
        <v>4.5</v>
      </c>
      <c r="BD49" s="5">
        <v>6.9</v>
      </c>
      <c r="BE49" s="5">
        <v>11.6</v>
      </c>
      <c r="BF49" s="5">
        <v>14.9</v>
      </c>
      <c r="BG49" s="5">
        <v>21.5</v>
      </c>
      <c r="BH49" s="5">
        <v>24.5</v>
      </c>
      <c r="BI49" s="5">
        <v>25.2</v>
      </c>
      <c r="BJ49" s="5">
        <v>18.2</v>
      </c>
      <c r="BK49" s="5">
        <v>20.100000000000001</v>
      </c>
      <c r="BL49" s="5">
        <v>21.8</v>
      </c>
      <c r="BM49" s="5">
        <v>16.5</v>
      </c>
      <c r="BN49" s="5">
        <v>12.9</v>
      </c>
      <c r="BO49" s="5">
        <v>4.5999999999999996</v>
      </c>
      <c r="BP49" s="5">
        <v>-0.6</v>
      </c>
      <c r="BQ49" s="5">
        <v>-0.6</v>
      </c>
      <c r="BR49" s="5">
        <v>0.2</v>
      </c>
      <c r="BS49" s="5">
        <v>-3.9</v>
      </c>
      <c r="BT49" s="5">
        <v>-1.2</v>
      </c>
      <c r="BU49" s="5">
        <v>4.5999999999999996</v>
      </c>
      <c r="BV49" s="5">
        <v>2.9</v>
      </c>
      <c r="BW49" s="5">
        <v>3.1</v>
      </c>
      <c r="BX49" s="5">
        <v>9.9</v>
      </c>
      <c r="BY49" s="5">
        <v>11.2</v>
      </c>
      <c r="BZ49" s="5">
        <v>13.9</v>
      </c>
      <c r="CA49" s="5">
        <v>17.7</v>
      </c>
      <c r="CB49" s="5">
        <v>22.6</v>
      </c>
      <c r="CC49" s="5">
        <v>26.9</v>
      </c>
      <c r="CD49" s="5">
        <v>33.299999999999997</v>
      </c>
      <c r="CE49" s="5">
        <v>29</v>
      </c>
      <c r="CF49" s="5">
        <v>24.9</v>
      </c>
      <c r="CG49" s="5">
        <v>16.399999999999999</v>
      </c>
      <c r="CH49" s="5">
        <v>12.1</v>
      </c>
      <c r="CI49" s="5">
        <v>3.5</v>
      </c>
      <c r="CJ49" s="5">
        <v>0.3</v>
      </c>
      <c r="CK49" s="5">
        <v>1.5</v>
      </c>
      <c r="CL49" s="5">
        <v>4.5999999999999996</v>
      </c>
      <c r="CM49" s="5">
        <v>10.9</v>
      </c>
      <c r="CN49" s="5">
        <v>17.5</v>
      </c>
    </row>
    <row r="50" spans="1:92" x14ac:dyDescent="0.3">
      <c r="A50" s="5" t="s">
        <v>194</v>
      </c>
      <c r="B50" s="5" t="s">
        <v>249</v>
      </c>
      <c r="C50" s="5">
        <v>-0.1</v>
      </c>
      <c r="D50" s="5">
        <v>-0.1</v>
      </c>
      <c r="E50" s="5">
        <v>-0.1</v>
      </c>
      <c r="F50" s="5">
        <v>-0.1</v>
      </c>
      <c r="G50" s="5">
        <v>0</v>
      </c>
      <c r="H50" s="5">
        <v>0</v>
      </c>
      <c r="I50" s="5">
        <v>0.2</v>
      </c>
      <c r="J50" s="5">
        <v>0.1</v>
      </c>
      <c r="K50" s="5">
        <v>0.1</v>
      </c>
      <c r="L50" s="5">
        <v>0.1</v>
      </c>
      <c r="M50" s="5">
        <v>0.1</v>
      </c>
      <c r="N50" s="5">
        <v>0.1</v>
      </c>
      <c r="O50" s="5">
        <v>3.5</v>
      </c>
      <c r="P50" s="5">
        <v>14.6</v>
      </c>
      <c r="Q50" s="5">
        <v>27.8</v>
      </c>
      <c r="R50" s="5">
        <v>26.6</v>
      </c>
      <c r="S50" s="5">
        <v>13.4</v>
      </c>
      <c r="T50" s="5">
        <v>-6.7</v>
      </c>
      <c r="U50" s="5">
        <v>-6.5</v>
      </c>
      <c r="V50" s="5">
        <v>-4.3</v>
      </c>
      <c r="W50" s="5">
        <v>-2.4</v>
      </c>
      <c r="X50" s="5">
        <v>-2.2999999999999998</v>
      </c>
      <c r="Y50" s="5">
        <v>2.9</v>
      </c>
      <c r="Z50" s="5">
        <v>5.3</v>
      </c>
      <c r="AA50" s="5">
        <v>5.7</v>
      </c>
      <c r="AB50" s="5">
        <v>2.9</v>
      </c>
      <c r="AC50" s="5">
        <v>1.1000000000000001</v>
      </c>
      <c r="AD50" s="5">
        <v>0.7</v>
      </c>
      <c r="AE50" s="5">
        <v>0.7</v>
      </c>
      <c r="AF50" s="5">
        <v>0.9</v>
      </c>
      <c r="AG50" s="5">
        <v>2.9</v>
      </c>
      <c r="AH50" s="5">
        <v>2</v>
      </c>
      <c r="AI50" s="5">
        <v>3.2</v>
      </c>
      <c r="AJ50" s="5">
        <v>3.6</v>
      </c>
      <c r="AK50" s="5">
        <v>1.6</v>
      </c>
      <c r="AL50" s="5">
        <v>0.9</v>
      </c>
      <c r="AM50" s="5">
        <v>-0.5</v>
      </c>
      <c r="AN50" s="5">
        <v>0.9</v>
      </c>
      <c r="AO50" s="5">
        <v>2.2000000000000002</v>
      </c>
      <c r="AP50" s="5">
        <v>0.1</v>
      </c>
      <c r="AQ50" s="5">
        <v>-1.3</v>
      </c>
      <c r="AR50" s="5">
        <v>-1.7</v>
      </c>
      <c r="AS50" s="5">
        <v>-5.6</v>
      </c>
      <c r="AT50" s="5">
        <v>-5.4</v>
      </c>
      <c r="AU50" s="5">
        <v>-5.0999999999999996</v>
      </c>
      <c r="AV50" s="5">
        <v>-2.9</v>
      </c>
      <c r="AW50" s="5">
        <v>-2.2999999999999998</v>
      </c>
      <c r="AX50" s="5">
        <v>-1.2</v>
      </c>
      <c r="AY50" s="5">
        <v>-1.2</v>
      </c>
      <c r="AZ50" s="5">
        <v>-1.9</v>
      </c>
      <c r="BA50" s="5">
        <v>-0.2</v>
      </c>
      <c r="BB50" s="5">
        <v>1.2</v>
      </c>
      <c r="BC50" s="5">
        <v>3.2</v>
      </c>
      <c r="BD50" s="5">
        <v>5.3</v>
      </c>
      <c r="BE50" s="5">
        <v>9.1999999999999993</v>
      </c>
      <c r="BF50" s="5">
        <v>11.2</v>
      </c>
      <c r="BG50" s="5">
        <v>16.7</v>
      </c>
      <c r="BH50" s="5">
        <v>19.100000000000001</v>
      </c>
      <c r="BI50" s="5">
        <v>20.100000000000001</v>
      </c>
      <c r="BJ50" s="5">
        <v>13</v>
      </c>
      <c r="BK50" s="5">
        <v>13.1</v>
      </c>
      <c r="BL50" s="5">
        <v>14.2</v>
      </c>
      <c r="BM50" s="5">
        <v>10.9</v>
      </c>
      <c r="BN50" s="5">
        <v>7.9</v>
      </c>
      <c r="BO50" s="5">
        <v>-0.1</v>
      </c>
      <c r="BP50" s="5">
        <v>-7.2</v>
      </c>
      <c r="BQ50" s="5">
        <v>-8.3000000000000007</v>
      </c>
      <c r="BR50" s="5">
        <v>-6.5</v>
      </c>
      <c r="BS50" s="5">
        <v>-11.3</v>
      </c>
      <c r="BT50" s="5">
        <v>-10.4</v>
      </c>
      <c r="BU50" s="5">
        <v>-5.9</v>
      </c>
      <c r="BV50" s="5">
        <v>-7.1</v>
      </c>
      <c r="BW50" s="5">
        <v>-5.3</v>
      </c>
      <c r="BX50" s="5">
        <v>3</v>
      </c>
      <c r="BY50" s="5">
        <v>5.5</v>
      </c>
      <c r="BZ50" s="5">
        <v>9.8000000000000007</v>
      </c>
      <c r="CA50" s="5">
        <v>14.6</v>
      </c>
      <c r="CB50" s="5">
        <v>17.899999999999999</v>
      </c>
      <c r="CC50" s="5">
        <v>18.5</v>
      </c>
      <c r="CD50" s="5">
        <v>25.6</v>
      </c>
      <c r="CE50" s="5">
        <v>24.9</v>
      </c>
      <c r="CF50" s="5">
        <v>24.7</v>
      </c>
      <c r="CG50" s="5">
        <v>17.399999999999999</v>
      </c>
      <c r="CH50" s="5">
        <v>13.3</v>
      </c>
      <c r="CI50" s="5">
        <v>4</v>
      </c>
      <c r="CJ50" s="5">
        <v>1.5</v>
      </c>
      <c r="CK50" s="5">
        <v>1.6</v>
      </c>
      <c r="CL50" s="5">
        <v>2.2000000000000002</v>
      </c>
      <c r="CM50" s="5">
        <v>7.2</v>
      </c>
      <c r="CN50" s="5">
        <v>13.5</v>
      </c>
    </row>
    <row r="51" spans="1:92" x14ac:dyDescent="0.3">
      <c r="A51" s="5" t="s">
        <v>195</v>
      </c>
      <c r="B51" s="5" t="s">
        <v>250</v>
      </c>
      <c r="C51" s="5">
        <v>-0.1</v>
      </c>
      <c r="D51" s="5">
        <v>-0.1</v>
      </c>
      <c r="E51" s="5">
        <v>-0.1</v>
      </c>
      <c r="F51" s="5">
        <v>-0.1</v>
      </c>
      <c r="G51" s="5">
        <v>-0.1</v>
      </c>
      <c r="H51" s="5">
        <v>-0.1</v>
      </c>
      <c r="I51" s="5">
        <v>-0.1</v>
      </c>
      <c r="J51" s="5">
        <v>0</v>
      </c>
      <c r="K51" s="5">
        <v>0</v>
      </c>
      <c r="L51" s="5">
        <v>0</v>
      </c>
      <c r="M51" s="5">
        <v>0</v>
      </c>
      <c r="N51" s="5">
        <v>0.1</v>
      </c>
      <c r="O51" s="5">
        <v>3.3</v>
      </c>
      <c r="P51" s="5">
        <v>14.3</v>
      </c>
      <c r="Q51" s="5">
        <v>27.7</v>
      </c>
      <c r="R51" s="5">
        <v>26.6</v>
      </c>
      <c r="S51" s="5">
        <v>13.5</v>
      </c>
      <c r="T51" s="5">
        <v>-6.7</v>
      </c>
      <c r="U51" s="5">
        <v>-6.4</v>
      </c>
      <c r="V51" s="5">
        <v>-4.3</v>
      </c>
      <c r="W51" s="5">
        <v>-2.4</v>
      </c>
      <c r="X51" s="5">
        <v>-2.4</v>
      </c>
      <c r="Y51" s="5">
        <v>2.8</v>
      </c>
      <c r="Z51" s="5">
        <v>5.0999999999999996</v>
      </c>
      <c r="AA51" s="5">
        <v>5.6</v>
      </c>
      <c r="AB51" s="5">
        <v>2.9</v>
      </c>
      <c r="AC51" s="5">
        <v>1.1000000000000001</v>
      </c>
      <c r="AD51" s="5">
        <v>0.7</v>
      </c>
      <c r="AE51" s="5">
        <v>0.7</v>
      </c>
      <c r="AF51" s="5">
        <v>1</v>
      </c>
      <c r="AG51" s="5">
        <v>2.9</v>
      </c>
      <c r="AH51" s="5">
        <v>2</v>
      </c>
      <c r="AI51" s="5">
        <v>3.1</v>
      </c>
      <c r="AJ51" s="5">
        <v>3.5</v>
      </c>
      <c r="AK51" s="5">
        <v>1.5</v>
      </c>
      <c r="AL51" s="5">
        <v>0.7</v>
      </c>
      <c r="AM51" s="5">
        <v>-0.7</v>
      </c>
      <c r="AN51" s="5">
        <v>0.7</v>
      </c>
      <c r="AO51" s="5">
        <v>2</v>
      </c>
      <c r="AP51" s="5">
        <v>0</v>
      </c>
      <c r="AQ51" s="5">
        <v>-1.4</v>
      </c>
      <c r="AR51" s="5">
        <v>-1.9</v>
      </c>
      <c r="AS51" s="5">
        <v>-6</v>
      </c>
      <c r="AT51" s="5">
        <v>-6</v>
      </c>
      <c r="AU51" s="5">
        <v>-5.6</v>
      </c>
      <c r="AV51" s="5">
        <v>-3.6</v>
      </c>
      <c r="AW51" s="5">
        <v>-2.9</v>
      </c>
      <c r="AX51" s="5">
        <v>-2</v>
      </c>
      <c r="AY51" s="5">
        <v>-2.2999999999999998</v>
      </c>
      <c r="AZ51" s="5">
        <v>-3.2</v>
      </c>
      <c r="BA51" s="5">
        <v>-1.3</v>
      </c>
      <c r="BB51" s="5">
        <v>-0.2</v>
      </c>
      <c r="BC51" s="5">
        <v>2.1</v>
      </c>
      <c r="BD51" s="5">
        <v>4</v>
      </c>
      <c r="BE51" s="5">
        <v>7.7</v>
      </c>
      <c r="BF51" s="5">
        <v>9.6</v>
      </c>
      <c r="BG51" s="5">
        <v>14.9</v>
      </c>
      <c r="BH51" s="5">
        <v>17.899999999999999</v>
      </c>
      <c r="BI51" s="5">
        <v>18.8</v>
      </c>
      <c r="BJ51" s="5">
        <v>11.1</v>
      </c>
      <c r="BK51" s="5">
        <v>10.6</v>
      </c>
      <c r="BL51" s="5">
        <v>11.4</v>
      </c>
      <c r="BM51" s="5">
        <v>7.8</v>
      </c>
      <c r="BN51" s="5">
        <v>4.0999999999999996</v>
      </c>
      <c r="BO51" s="5">
        <v>-3.4</v>
      </c>
      <c r="BP51" s="5">
        <v>-7.9</v>
      </c>
      <c r="BQ51" s="5">
        <v>-9.9</v>
      </c>
      <c r="BR51" s="5">
        <v>-8.9</v>
      </c>
      <c r="BS51" s="5">
        <v>-13.6</v>
      </c>
      <c r="BT51" s="5">
        <v>-12.7</v>
      </c>
      <c r="BU51" s="5">
        <v>-9.3000000000000007</v>
      </c>
      <c r="BV51" s="5">
        <v>-8.9</v>
      </c>
      <c r="BW51" s="5">
        <v>-6.2</v>
      </c>
      <c r="BX51" s="5">
        <v>0.1</v>
      </c>
      <c r="BY51" s="5">
        <v>2.4</v>
      </c>
      <c r="BZ51" s="5">
        <v>6</v>
      </c>
      <c r="CA51" s="5">
        <v>9.4</v>
      </c>
      <c r="CB51" s="5">
        <v>11.3</v>
      </c>
      <c r="CC51" s="5">
        <v>13.9</v>
      </c>
      <c r="CD51" s="5">
        <v>20.100000000000001</v>
      </c>
      <c r="CE51" s="5">
        <v>19.899999999999999</v>
      </c>
      <c r="CF51" s="5">
        <v>18.8</v>
      </c>
      <c r="CG51" s="5">
        <v>12.9</v>
      </c>
      <c r="CH51" s="5">
        <v>9.1</v>
      </c>
      <c r="CI51" s="5">
        <v>2.6</v>
      </c>
      <c r="CJ51" s="5">
        <v>-0.9</v>
      </c>
      <c r="CK51" s="5">
        <v>-1.9</v>
      </c>
      <c r="CL51" s="5">
        <v>-1.4</v>
      </c>
      <c r="CM51" s="5">
        <v>3.5</v>
      </c>
      <c r="CN51" s="5">
        <v>8.9</v>
      </c>
    </row>
    <row r="52" spans="1:92" x14ac:dyDescent="0.3">
      <c r="A52" s="5" t="s">
        <v>196</v>
      </c>
      <c r="B52" s="5" t="s">
        <v>251</v>
      </c>
      <c r="C52" s="5">
        <v>0</v>
      </c>
      <c r="D52" s="5">
        <v>0</v>
      </c>
      <c r="E52" s="5">
        <v>0</v>
      </c>
      <c r="F52" s="5">
        <v>0</v>
      </c>
      <c r="G52" s="5">
        <v>0</v>
      </c>
      <c r="H52" s="5">
        <v>0.1</v>
      </c>
      <c r="I52" s="5">
        <v>0.2</v>
      </c>
      <c r="J52" s="5">
        <v>0.1</v>
      </c>
      <c r="K52" s="5">
        <v>0.1</v>
      </c>
      <c r="L52" s="5">
        <v>0.1</v>
      </c>
      <c r="M52" s="5">
        <v>0.1</v>
      </c>
      <c r="N52" s="5">
        <v>0.1</v>
      </c>
      <c r="O52" s="5">
        <v>0.3</v>
      </c>
      <c r="P52" s="5">
        <v>0.3</v>
      </c>
      <c r="Q52" s="5">
        <v>0.1</v>
      </c>
      <c r="R52" s="5">
        <v>0</v>
      </c>
      <c r="S52" s="5">
        <v>-0.1</v>
      </c>
      <c r="T52" s="5">
        <v>0</v>
      </c>
      <c r="U52" s="5">
        <v>0</v>
      </c>
      <c r="V52" s="5">
        <v>0</v>
      </c>
      <c r="W52" s="5">
        <v>0</v>
      </c>
      <c r="X52" s="5">
        <v>0</v>
      </c>
      <c r="Y52" s="5">
        <v>0.1</v>
      </c>
      <c r="Z52" s="5">
        <v>0.2</v>
      </c>
      <c r="AA52" s="5">
        <v>0.1</v>
      </c>
      <c r="AB52" s="5">
        <v>0</v>
      </c>
      <c r="AC52" s="5">
        <v>0</v>
      </c>
      <c r="AD52" s="5">
        <v>0</v>
      </c>
      <c r="AE52" s="5">
        <v>0</v>
      </c>
      <c r="AF52" s="5">
        <v>-0.1</v>
      </c>
      <c r="AG52" s="5">
        <v>0</v>
      </c>
      <c r="AH52" s="5">
        <v>0</v>
      </c>
      <c r="AI52" s="5">
        <v>0.1</v>
      </c>
      <c r="AJ52" s="5">
        <v>0.1</v>
      </c>
      <c r="AK52" s="5">
        <v>0.1</v>
      </c>
      <c r="AL52" s="5">
        <v>0.3</v>
      </c>
      <c r="AM52" s="5">
        <v>0.2</v>
      </c>
      <c r="AN52" s="5">
        <v>0.3</v>
      </c>
      <c r="AO52" s="5">
        <v>0.2</v>
      </c>
      <c r="AP52" s="5">
        <v>0.1</v>
      </c>
      <c r="AQ52" s="5">
        <v>0.1</v>
      </c>
      <c r="AR52" s="5">
        <v>0.2</v>
      </c>
      <c r="AS52" s="5">
        <v>0.3</v>
      </c>
      <c r="AT52" s="5">
        <v>0.5</v>
      </c>
      <c r="AU52" s="5">
        <v>0.4</v>
      </c>
      <c r="AV52" s="5">
        <v>0.7</v>
      </c>
      <c r="AW52" s="5">
        <v>0.7</v>
      </c>
      <c r="AX52" s="5">
        <v>0.7</v>
      </c>
      <c r="AY52" s="5">
        <v>1.1000000000000001</v>
      </c>
      <c r="AZ52" s="5">
        <v>1.3</v>
      </c>
      <c r="BA52" s="5">
        <v>1.1000000000000001</v>
      </c>
      <c r="BB52" s="5">
        <v>1.3</v>
      </c>
      <c r="BC52" s="5">
        <v>1.1000000000000001</v>
      </c>
      <c r="BD52" s="5">
        <v>1.3</v>
      </c>
      <c r="BE52" s="5">
        <v>1.5</v>
      </c>
      <c r="BF52" s="5">
        <v>1.6</v>
      </c>
      <c r="BG52" s="5">
        <v>1.8</v>
      </c>
      <c r="BH52" s="5">
        <v>1.2</v>
      </c>
      <c r="BI52" s="5">
        <v>1.3</v>
      </c>
      <c r="BJ52" s="5">
        <v>1.9</v>
      </c>
      <c r="BK52" s="5">
        <v>2.5</v>
      </c>
      <c r="BL52" s="5">
        <v>2.8</v>
      </c>
      <c r="BM52" s="5">
        <v>3.1</v>
      </c>
      <c r="BN52" s="5">
        <v>3.8</v>
      </c>
      <c r="BO52" s="5">
        <v>3.3</v>
      </c>
      <c r="BP52" s="5">
        <v>0.7</v>
      </c>
      <c r="BQ52" s="5">
        <v>1.5</v>
      </c>
      <c r="BR52" s="5">
        <v>2.4</v>
      </c>
      <c r="BS52" s="5">
        <v>2.2999999999999998</v>
      </c>
      <c r="BT52" s="5">
        <v>2.2999999999999998</v>
      </c>
      <c r="BU52" s="5">
        <v>3.4</v>
      </c>
      <c r="BV52" s="5">
        <v>1.7</v>
      </c>
      <c r="BW52" s="5">
        <v>0.9</v>
      </c>
      <c r="BX52" s="5">
        <v>2.9</v>
      </c>
      <c r="BY52" s="5">
        <v>3.1</v>
      </c>
      <c r="BZ52" s="5">
        <v>3.8</v>
      </c>
      <c r="CA52" s="5">
        <v>5.2</v>
      </c>
      <c r="CB52" s="5">
        <v>6.5</v>
      </c>
      <c r="CC52" s="5">
        <v>4.5999999999999996</v>
      </c>
      <c r="CD52" s="5">
        <v>5.5</v>
      </c>
      <c r="CE52" s="5">
        <v>5</v>
      </c>
      <c r="CF52" s="5">
        <v>5.9</v>
      </c>
      <c r="CG52" s="5">
        <v>4.5</v>
      </c>
      <c r="CH52" s="5">
        <v>4.2</v>
      </c>
      <c r="CI52" s="5">
        <v>1.5</v>
      </c>
      <c r="CJ52" s="5">
        <v>2.4</v>
      </c>
      <c r="CK52" s="5">
        <v>3.5</v>
      </c>
      <c r="CL52" s="5">
        <v>3.6</v>
      </c>
      <c r="CM52" s="5">
        <v>3.7</v>
      </c>
      <c r="CN52" s="5">
        <v>4.5999999999999996</v>
      </c>
    </row>
    <row r="53" spans="1:92" x14ac:dyDescent="0.3">
      <c r="A53" s="5" t="s">
        <v>197</v>
      </c>
      <c r="B53" s="5" t="s">
        <v>252</v>
      </c>
      <c r="C53" s="5">
        <v>0.1</v>
      </c>
      <c r="D53" s="5">
        <v>0.1</v>
      </c>
      <c r="E53" s="5">
        <v>0.1</v>
      </c>
      <c r="F53" s="5">
        <v>0</v>
      </c>
      <c r="G53" s="5">
        <v>0</v>
      </c>
      <c r="H53" s="5">
        <v>0</v>
      </c>
      <c r="I53" s="5">
        <v>0</v>
      </c>
      <c r="J53" s="5">
        <v>0</v>
      </c>
      <c r="K53" s="5">
        <v>0</v>
      </c>
      <c r="L53" s="5">
        <v>0</v>
      </c>
      <c r="M53" s="5">
        <v>0.1</v>
      </c>
      <c r="N53" s="5">
        <v>0</v>
      </c>
      <c r="O53" s="5">
        <v>0</v>
      </c>
      <c r="P53" s="5">
        <v>-0.1</v>
      </c>
      <c r="Q53" s="5">
        <v>-0.1</v>
      </c>
      <c r="R53" s="5">
        <v>-0.1</v>
      </c>
      <c r="S53" s="5">
        <v>-0.1</v>
      </c>
      <c r="T53" s="5">
        <v>0</v>
      </c>
      <c r="U53" s="5">
        <v>0.1</v>
      </c>
      <c r="V53" s="5">
        <v>0.2</v>
      </c>
      <c r="W53" s="5">
        <v>0.2</v>
      </c>
      <c r="X53" s="5">
        <v>0.2</v>
      </c>
      <c r="Y53" s="5">
        <v>0.2</v>
      </c>
      <c r="Z53" s="5">
        <v>0.2</v>
      </c>
      <c r="AA53" s="5">
        <v>0.2</v>
      </c>
      <c r="AB53" s="5">
        <v>0.2</v>
      </c>
      <c r="AC53" s="5">
        <v>0.2</v>
      </c>
      <c r="AD53" s="5">
        <v>0.3</v>
      </c>
      <c r="AE53" s="5">
        <v>0.4</v>
      </c>
      <c r="AF53" s="5">
        <v>0.3</v>
      </c>
      <c r="AG53" s="5">
        <v>0.3</v>
      </c>
      <c r="AH53" s="5">
        <v>0.4</v>
      </c>
      <c r="AI53" s="5">
        <v>0.4</v>
      </c>
      <c r="AJ53" s="5">
        <v>0.4</v>
      </c>
      <c r="AK53" s="5">
        <v>0.5</v>
      </c>
      <c r="AL53" s="5">
        <v>0.6</v>
      </c>
      <c r="AM53" s="5">
        <v>0.6</v>
      </c>
      <c r="AN53" s="5">
        <v>0.7</v>
      </c>
      <c r="AO53" s="5">
        <v>0.7</v>
      </c>
      <c r="AP53" s="5">
        <v>0.7</v>
      </c>
      <c r="AQ53" s="5">
        <v>0.8</v>
      </c>
      <c r="AR53" s="5">
        <v>0.8</v>
      </c>
      <c r="AS53" s="5">
        <v>0.7</v>
      </c>
      <c r="AT53" s="5">
        <v>1</v>
      </c>
      <c r="AU53" s="5">
        <v>1.2</v>
      </c>
      <c r="AV53" s="5">
        <v>1.5</v>
      </c>
      <c r="AW53" s="5">
        <v>1.3</v>
      </c>
      <c r="AX53" s="5">
        <v>1.1000000000000001</v>
      </c>
      <c r="AY53" s="5">
        <v>0.9</v>
      </c>
      <c r="AZ53" s="5">
        <v>1.1000000000000001</v>
      </c>
      <c r="BA53" s="5">
        <v>1.5</v>
      </c>
      <c r="BB53" s="5">
        <v>1.7</v>
      </c>
      <c r="BC53" s="5">
        <v>1.3</v>
      </c>
      <c r="BD53" s="5">
        <v>1.5</v>
      </c>
      <c r="BE53" s="5">
        <v>2.4</v>
      </c>
      <c r="BF53" s="5">
        <v>3.7</v>
      </c>
      <c r="BG53" s="5">
        <v>4.9000000000000004</v>
      </c>
      <c r="BH53" s="5">
        <v>5.4</v>
      </c>
      <c r="BI53" s="5">
        <v>5.0999999999999996</v>
      </c>
      <c r="BJ53" s="5">
        <v>5.2</v>
      </c>
      <c r="BK53" s="5">
        <v>7.1</v>
      </c>
      <c r="BL53" s="5">
        <v>7.5</v>
      </c>
      <c r="BM53" s="5">
        <v>5.5</v>
      </c>
      <c r="BN53" s="5">
        <v>5</v>
      </c>
      <c r="BO53" s="5">
        <v>4.7</v>
      </c>
      <c r="BP53" s="5">
        <v>6.7</v>
      </c>
      <c r="BQ53" s="5">
        <v>7.7</v>
      </c>
      <c r="BR53" s="5">
        <v>6.7</v>
      </c>
      <c r="BS53" s="5">
        <v>7.4</v>
      </c>
      <c r="BT53" s="5">
        <v>9.1999999999999993</v>
      </c>
      <c r="BU53" s="5">
        <v>10.5</v>
      </c>
      <c r="BV53" s="5">
        <v>10</v>
      </c>
      <c r="BW53" s="5">
        <v>8.4</v>
      </c>
      <c r="BX53" s="5">
        <v>6.9</v>
      </c>
      <c r="BY53" s="5">
        <v>5.7</v>
      </c>
      <c r="BZ53" s="5">
        <v>4.2</v>
      </c>
      <c r="CA53" s="5">
        <v>3.2</v>
      </c>
      <c r="CB53" s="5">
        <v>4.7</v>
      </c>
      <c r="CC53" s="5">
        <v>8.4</v>
      </c>
      <c r="CD53" s="5">
        <v>7.7</v>
      </c>
      <c r="CE53" s="5">
        <v>4.0999999999999996</v>
      </c>
      <c r="CF53" s="5">
        <v>0.2</v>
      </c>
      <c r="CG53" s="5">
        <v>-1.1000000000000001</v>
      </c>
      <c r="CH53" s="5">
        <v>-1.1000000000000001</v>
      </c>
      <c r="CI53" s="5">
        <v>-0.6</v>
      </c>
      <c r="CJ53" s="5">
        <v>-1.2</v>
      </c>
      <c r="CK53" s="5">
        <v>-0.1</v>
      </c>
      <c r="CL53" s="5">
        <v>2.4</v>
      </c>
      <c r="CM53" s="5">
        <v>3.7</v>
      </c>
      <c r="CN53" s="5">
        <v>4</v>
      </c>
    </row>
    <row r="54" spans="1:92" x14ac:dyDescent="0.3">
      <c r="A54" s="5" t="s">
        <v>198</v>
      </c>
      <c r="B54" s="6" t="s">
        <v>255</v>
      </c>
      <c r="C54" s="5">
        <v>0.1</v>
      </c>
      <c r="D54" s="5">
        <v>0.1</v>
      </c>
      <c r="E54" s="5">
        <v>0.1</v>
      </c>
      <c r="F54" s="5">
        <v>0.1</v>
      </c>
      <c r="G54" s="5">
        <v>0.1</v>
      </c>
      <c r="H54" s="5">
        <v>0.1</v>
      </c>
      <c r="I54" s="5">
        <v>0.1</v>
      </c>
      <c r="J54" s="5">
        <v>0.1</v>
      </c>
      <c r="K54" s="5">
        <v>0.1</v>
      </c>
      <c r="L54" s="5">
        <v>0.1</v>
      </c>
      <c r="M54" s="5">
        <v>0.1</v>
      </c>
      <c r="N54" s="5">
        <v>0.1</v>
      </c>
      <c r="O54" s="5">
        <v>0.3</v>
      </c>
      <c r="P54" s="5">
        <v>0.5</v>
      </c>
      <c r="Q54" s="5">
        <v>0.9</v>
      </c>
      <c r="R54" s="5">
        <v>1.6</v>
      </c>
      <c r="S54" s="5">
        <v>1.5</v>
      </c>
      <c r="T54" s="5">
        <v>1.4</v>
      </c>
      <c r="U54" s="5">
        <v>1.4</v>
      </c>
      <c r="V54" s="5">
        <v>1.6</v>
      </c>
      <c r="W54" s="5">
        <v>1.7</v>
      </c>
      <c r="X54" s="5">
        <v>1.9</v>
      </c>
      <c r="Y54" s="5">
        <v>2.1</v>
      </c>
      <c r="Z54" s="5">
        <v>2.4</v>
      </c>
      <c r="AA54" s="5">
        <v>2.7</v>
      </c>
      <c r="AB54" s="5">
        <v>3</v>
      </c>
      <c r="AC54" s="5">
        <v>3.6</v>
      </c>
      <c r="AD54" s="5">
        <v>4.8</v>
      </c>
      <c r="AE54" s="5">
        <v>5.9</v>
      </c>
      <c r="AF54" s="5">
        <v>6.4</v>
      </c>
      <c r="AG54" s="5">
        <v>7</v>
      </c>
      <c r="AH54" s="5">
        <v>7.8</v>
      </c>
      <c r="AI54" s="5">
        <v>8.8000000000000007</v>
      </c>
      <c r="AJ54" s="5">
        <v>9.9</v>
      </c>
      <c r="AK54" s="5">
        <v>11.7</v>
      </c>
      <c r="AL54" s="5">
        <v>12.9</v>
      </c>
      <c r="AM54" s="5">
        <v>13.8</v>
      </c>
      <c r="AN54" s="5">
        <v>15.4</v>
      </c>
      <c r="AO54" s="5">
        <v>16.2</v>
      </c>
      <c r="AP54" s="5">
        <v>17</v>
      </c>
      <c r="AQ54" s="5">
        <v>17.7</v>
      </c>
      <c r="AR54" s="5">
        <v>17.600000000000001</v>
      </c>
      <c r="AS54" s="5">
        <v>18.100000000000001</v>
      </c>
      <c r="AT54" s="5">
        <v>19.3</v>
      </c>
      <c r="AU54" s="5">
        <v>20.3</v>
      </c>
      <c r="AV54" s="5">
        <v>21.5</v>
      </c>
      <c r="AW54" s="5">
        <v>23.3</v>
      </c>
      <c r="AX54" s="5">
        <v>25.5</v>
      </c>
      <c r="AY54" s="5">
        <v>27.9</v>
      </c>
      <c r="AZ54" s="5">
        <v>31</v>
      </c>
      <c r="BA54" s="5">
        <v>35</v>
      </c>
      <c r="BB54" s="5">
        <v>39.6</v>
      </c>
      <c r="BC54" s="5">
        <v>45</v>
      </c>
      <c r="BD54" s="5">
        <v>49.7</v>
      </c>
      <c r="BE54" s="5">
        <v>55.2</v>
      </c>
      <c r="BF54" s="5">
        <v>62.2</v>
      </c>
      <c r="BG54" s="5">
        <v>71</v>
      </c>
      <c r="BH54" s="5">
        <v>75.2</v>
      </c>
      <c r="BI54" s="5">
        <v>81.7</v>
      </c>
      <c r="BJ54" s="5">
        <v>85.1</v>
      </c>
      <c r="BK54" s="5">
        <v>87.8</v>
      </c>
      <c r="BL54" s="5">
        <v>91.1</v>
      </c>
      <c r="BM54" s="5">
        <v>91.4</v>
      </c>
      <c r="BN54" s="5">
        <v>91.6</v>
      </c>
      <c r="BO54" s="5">
        <v>91.4</v>
      </c>
      <c r="BP54" s="5">
        <v>92</v>
      </c>
      <c r="BQ54" s="5">
        <v>94</v>
      </c>
      <c r="BR54" s="5">
        <v>95.5</v>
      </c>
      <c r="BS54" s="5">
        <v>98.3</v>
      </c>
      <c r="BT54" s="5">
        <v>102.3</v>
      </c>
      <c r="BU54" s="5">
        <v>106.5</v>
      </c>
      <c r="BV54" s="5">
        <v>113.2</v>
      </c>
      <c r="BW54" s="5">
        <v>119.7</v>
      </c>
      <c r="BX54" s="5">
        <v>127.1</v>
      </c>
      <c r="BY54" s="5">
        <v>135.80000000000001</v>
      </c>
      <c r="BZ54" s="5">
        <v>144.30000000000001</v>
      </c>
      <c r="CA54" s="5">
        <v>152.80000000000001</v>
      </c>
      <c r="CB54" s="5">
        <v>159.6</v>
      </c>
      <c r="CC54" s="5">
        <v>167.4</v>
      </c>
      <c r="CD54" s="5">
        <v>174.8</v>
      </c>
      <c r="CE54" s="5">
        <v>177.4</v>
      </c>
      <c r="CF54" s="5">
        <v>184</v>
      </c>
      <c r="CG54" s="5">
        <v>188.7</v>
      </c>
      <c r="CH54" s="5">
        <v>190.4</v>
      </c>
      <c r="CI54" s="5">
        <v>187.9</v>
      </c>
      <c r="CJ54" s="5">
        <v>187.2</v>
      </c>
      <c r="CK54" s="5">
        <v>191.2</v>
      </c>
      <c r="CL54" s="5">
        <v>193.7</v>
      </c>
      <c r="CM54" s="5">
        <v>200.4</v>
      </c>
      <c r="CN54" s="5">
        <v>208.4</v>
      </c>
    </row>
    <row r="55" spans="1:92" x14ac:dyDescent="0.3">
      <c r="A55" s="5" t="s">
        <v>199</v>
      </c>
      <c r="B55" s="5" t="s">
        <v>233</v>
      </c>
      <c r="C55" s="5">
        <v>0</v>
      </c>
      <c r="D55" s="5">
        <v>0</v>
      </c>
      <c r="E55" s="5">
        <v>0</v>
      </c>
      <c r="F55" s="5">
        <v>0</v>
      </c>
      <c r="G55" s="5">
        <v>0.1</v>
      </c>
      <c r="H55" s="5">
        <v>0.1</v>
      </c>
      <c r="I55" s="5">
        <v>0.1</v>
      </c>
      <c r="J55" s="5">
        <v>0.1</v>
      </c>
      <c r="K55" s="5">
        <v>0.1</v>
      </c>
      <c r="L55" s="5">
        <v>0.1</v>
      </c>
      <c r="M55" s="5">
        <v>0.1</v>
      </c>
      <c r="N55" s="5">
        <v>0.1</v>
      </c>
      <c r="O55" s="5">
        <v>0.1</v>
      </c>
      <c r="P55" s="5">
        <v>0.2</v>
      </c>
      <c r="Q55" s="5">
        <v>0.3</v>
      </c>
      <c r="R55" s="5">
        <v>0.5</v>
      </c>
      <c r="S55" s="5">
        <v>0.7</v>
      </c>
      <c r="T55" s="5">
        <v>0.8</v>
      </c>
      <c r="U55" s="5">
        <v>1</v>
      </c>
      <c r="V55" s="5">
        <v>1.1000000000000001</v>
      </c>
      <c r="W55" s="5">
        <v>1.2</v>
      </c>
      <c r="X55" s="5">
        <v>1.3</v>
      </c>
      <c r="Y55" s="5">
        <v>1.5</v>
      </c>
      <c r="Z55" s="5">
        <v>1.7</v>
      </c>
      <c r="AA55" s="5">
        <v>1.8</v>
      </c>
      <c r="AB55" s="5">
        <v>2</v>
      </c>
      <c r="AC55" s="5">
        <v>2.2999999999999998</v>
      </c>
      <c r="AD55" s="5">
        <v>2.7</v>
      </c>
      <c r="AE55" s="5">
        <v>3.3</v>
      </c>
      <c r="AF55" s="5">
        <v>3.9</v>
      </c>
      <c r="AG55" s="5">
        <v>4.4000000000000004</v>
      </c>
      <c r="AH55" s="5">
        <v>5</v>
      </c>
      <c r="AI55" s="5">
        <v>5.5</v>
      </c>
      <c r="AJ55" s="5">
        <v>6.1</v>
      </c>
      <c r="AK55" s="5">
        <v>6.7</v>
      </c>
      <c r="AL55" s="5">
        <v>7.5</v>
      </c>
      <c r="AM55" s="5">
        <v>8.1</v>
      </c>
      <c r="AN55" s="5">
        <v>8.8000000000000007</v>
      </c>
      <c r="AO55" s="5">
        <v>9.6</v>
      </c>
      <c r="AP55" s="5">
        <v>10.7</v>
      </c>
      <c r="AQ55" s="5">
        <v>11.8</v>
      </c>
      <c r="AR55" s="5">
        <v>13.1</v>
      </c>
      <c r="AS55" s="5">
        <v>14.4</v>
      </c>
      <c r="AT55" s="5">
        <v>15.4</v>
      </c>
      <c r="AU55" s="5">
        <v>16.8</v>
      </c>
      <c r="AV55" s="5">
        <v>18.899999999999999</v>
      </c>
      <c r="AW55" s="5">
        <v>20.8</v>
      </c>
      <c r="AX55" s="5">
        <v>22.2</v>
      </c>
      <c r="AY55" s="5">
        <v>23.9</v>
      </c>
      <c r="AZ55" s="5">
        <v>26</v>
      </c>
      <c r="BA55" s="5">
        <v>28.9</v>
      </c>
      <c r="BB55" s="5">
        <v>32.799999999999997</v>
      </c>
      <c r="BC55" s="5">
        <v>37.200000000000003</v>
      </c>
      <c r="BD55" s="5">
        <v>41.6</v>
      </c>
      <c r="BE55" s="5">
        <v>45.5</v>
      </c>
      <c r="BF55" s="5">
        <v>50.2</v>
      </c>
      <c r="BG55" s="5">
        <v>54.8</v>
      </c>
      <c r="BH55" s="5">
        <v>59.4</v>
      </c>
      <c r="BI55" s="5">
        <v>64.3</v>
      </c>
      <c r="BJ55" s="5">
        <v>70.599999999999994</v>
      </c>
      <c r="BK55" s="5">
        <v>76</v>
      </c>
      <c r="BL55" s="5">
        <v>80.400000000000006</v>
      </c>
      <c r="BM55" s="5">
        <v>84.8</v>
      </c>
      <c r="BN55" s="5">
        <v>87.1</v>
      </c>
      <c r="BO55" s="5">
        <v>89.3</v>
      </c>
      <c r="BP55" s="5">
        <v>90.8</v>
      </c>
      <c r="BQ55" s="5">
        <v>94</v>
      </c>
      <c r="BR55" s="5">
        <v>94.7</v>
      </c>
      <c r="BS55" s="5">
        <v>96.5</v>
      </c>
      <c r="BT55" s="5">
        <v>98.2</v>
      </c>
      <c r="BU55" s="5">
        <v>101.5</v>
      </c>
      <c r="BV55" s="5">
        <v>106</v>
      </c>
      <c r="BW55" s="5">
        <v>108.4</v>
      </c>
      <c r="BX55" s="5">
        <v>110.8</v>
      </c>
      <c r="BY55" s="5">
        <v>115</v>
      </c>
      <c r="BZ55" s="5">
        <v>120.6</v>
      </c>
      <c r="CA55" s="5">
        <v>127.4</v>
      </c>
      <c r="CB55" s="5">
        <v>134.19999999999999</v>
      </c>
      <c r="CC55" s="5">
        <v>142</v>
      </c>
      <c r="CD55" s="5">
        <v>150.6</v>
      </c>
      <c r="CE55" s="5">
        <v>154.5</v>
      </c>
      <c r="CF55" s="5">
        <v>161.1</v>
      </c>
      <c r="CG55" s="5">
        <v>167.8</v>
      </c>
      <c r="CH55" s="5">
        <v>172.5</v>
      </c>
      <c r="CI55" s="5">
        <v>176.9</v>
      </c>
      <c r="CJ55" s="5">
        <v>182.3</v>
      </c>
      <c r="CK55" s="5">
        <v>184.8</v>
      </c>
      <c r="CL55" s="5">
        <v>186.6</v>
      </c>
      <c r="CM55" s="5">
        <v>192.4</v>
      </c>
      <c r="CN55" s="5">
        <v>200</v>
      </c>
    </row>
    <row r="56" spans="1:92" x14ac:dyDescent="0.3">
      <c r="A56" s="5" t="s">
        <v>200</v>
      </c>
      <c r="B56" s="5" t="s">
        <v>256</v>
      </c>
      <c r="C56" s="5">
        <v>0</v>
      </c>
      <c r="D56" s="5">
        <v>0.1</v>
      </c>
      <c r="E56" s="5">
        <v>0.1</v>
      </c>
      <c r="F56" s="5">
        <v>0.1</v>
      </c>
      <c r="G56" s="5">
        <v>0.1</v>
      </c>
      <c r="H56" s="5">
        <v>0</v>
      </c>
      <c r="I56" s="5">
        <v>0</v>
      </c>
      <c r="J56" s="5">
        <v>0</v>
      </c>
      <c r="K56" s="5">
        <v>0</v>
      </c>
      <c r="L56" s="5">
        <v>0</v>
      </c>
      <c r="M56" s="5">
        <v>0</v>
      </c>
      <c r="N56" s="5">
        <v>0</v>
      </c>
      <c r="O56" s="5">
        <v>0.2</v>
      </c>
      <c r="P56" s="5">
        <v>0.3</v>
      </c>
      <c r="Q56" s="5">
        <v>0.6</v>
      </c>
      <c r="R56" s="5">
        <v>1</v>
      </c>
      <c r="S56" s="5">
        <v>0.8</v>
      </c>
      <c r="T56" s="5">
        <v>0.6</v>
      </c>
      <c r="U56" s="5">
        <v>0.4</v>
      </c>
      <c r="V56" s="5">
        <v>0.5</v>
      </c>
      <c r="W56" s="5">
        <v>0.5</v>
      </c>
      <c r="X56" s="5">
        <v>0.6</v>
      </c>
      <c r="Y56" s="5">
        <v>0.6</v>
      </c>
      <c r="Z56" s="5">
        <v>0.7</v>
      </c>
      <c r="AA56" s="5">
        <v>0.8</v>
      </c>
      <c r="AB56" s="5">
        <v>1</v>
      </c>
      <c r="AC56" s="5">
        <v>1.3</v>
      </c>
      <c r="AD56" s="5">
        <v>2.1</v>
      </c>
      <c r="AE56" s="5">
        <v>2.6</v>
      </c>
      <c r="AF56" s="5">
        <v>2.6</v>
      </c>
      <c r="AG56" s="5">
        <v>2.6</v>
      </c>
      <c r="AH56" s="5">
        <v>2.9</v>
      </c>
      <c r="AI56" s="5">
        <v>3.3</v>
      </c>
      <c r="AJ56" s="5">
        <v>3.7</v>
      </c>
      <c r="AK56" s="5">
        <v>5</v>
      </c>
      <c r="AL56" s="5">
        <v>5.4</v>
      </c>
      <c r="AM56" s="5">
        <v>5.7</v>
      </c>
      <c r="AN56" s="5">
        <v>6.6</v>
      </c>
      <c r="AO56" s="5">
        <v>6.5</v>
      </c>
      <c r="AP56" s="5">
        <v>6.4</v>
      </c>
      <c r="AQ56" s="5">
        <v>5.9</v>
      </c>
      <c r="AR56" s="5">
        <v>4.4000000000000004</v>
      </c>
      <c r="AS56" s="5">
        <v>3.7</v>
      </c>
      <c r="AT56" s="5">
        <v>3.9</v>
      </c>
      <c r="AU56" s="5">
        <v>3.6</v>
      </c>
      <c r="AV56" s="5">
        <v>2.6</v>
      </c>
      <c r="AW56" s="5">
        <v>2.5</v>
      </c>
      <c r="AX56" s="5">
        <v>3.3</v>
      </c>
      <c r="AY56" s="5">
        <v>4</v>
      </c>
      <c r="AZ56" s="5">
        <v>5</v>
      </c>
      <c r="BA56" s="5">
        <v>6.1</v>
      </c>
      <c r="BB56" s="5">
        <v>6.8</v>
      </c>
      <c r="BC56" s="5">
        <v>7.9</v>
      </c>
      <c r="BD56" s="5">
        <v>8.1</v>
      </c>
      <c r="BE56" s="5">
        <v>9.6999999999999993</v>
      </c>
      <c r="BF56" s="5">
        <v>12.1</v>
      </c>
      <c r="BG56" s="5">
        <v>16.2</v>
      </c>
      <c r="BH56" s="5">
        <v>15.8</v>
      </c>
      <c r="BI56" s="5">
        <v>17.5</v>
      </c>
      <c r="BJ56" s="5">
        <v>14.5</v>
      </c>
      <c r="BK56" s="5">
        <v>11.8</v>
      </c>
      <c r="BL56" s="5">
        <v>10.7</v>
      </c>
      <c r="BM56" s="5">
        <v>6.6</v>
      </c>
      <c r="BN56" s="5">
        <v>4.5999999999999996</v>
      </c>
      <c r="BO56" s="5">
        <v>2.1</v>
      </c>
      <c r="BP56" s="5">
        <v>1.2</v>
      </c>
      <c r="BQ56" s="5">
        <v>0</v>
      </c>
      <c r="BR56" s="5">
        <v>0.8</v>
      </c>
      <c r="BS56" s="5">
        <v>1.8</v>
      </c>
      <c r="BT56" s="5">
        <v>4.0999999999999996</v>
      </c>
      <c r="BU56" s="5">
        <v>5.0999999999999996</v>
      </c>
      <c r="BV56" s="5">
        <v>7.2</v>
      </c>
      <c r="BW56" s="5">
        <v>11.3</v>
      </c>
      <c r="BX56" s="5">
        <v>16.399999999999999</v>
      </c>
      <c r="BY56" s="5">
        <v>20.9</v>
      </c>
      <c r="BZ56" s="5">
        <v>23.7</v>
      </c>
      <c r="CA56" s="5">
        <v>25.4</v>
      </c>
      <c r="CB56" s="5">
        <v>25.4</v>
      </c>
      <c r="CC56" s="5">
        <v>25.4</v>
      </c>
      <c r="CD56" s="5">
        <v>24.2</v>
      </c>
      <c r="CE56" s="5">
        <v>22.9</v>
      </c>
      <c r="CF56" s="5">
        <v>22.9</v>
      </c>
      <c r="CG56" s="5">
        <v>20.9</v>
      </c>
      <c r="CH56" s="5">
        <v>17.8</v>
      </c>
      <c r="CI56" s="5">
        <v>11</v>
      </c>
      <c r="CJ56" s="5">
        <v>4.9000000000000004</v>
      </c>
      <c r="CK56" s="5">
        <v>6.4</v>
      </c>
      <c r="CL56" s="5">
        <v>7.1</v>
      </c>
      <c r="CM56" s="5">
        <v>8</v>
      </c>
      <c r="CN56" s="5">
        <v>8.4</v>
      </c>
    </row>
    <row r="57" spans="1:92" x14ac:dyDescent="0.3">
      <c r="A57" s="5" t="s">
        <v>260</v>
      </c>
      <c r="B57" s="5" t="s">
        <v>249</v>
      </c>
      <c r="C57" s="5">
        <v>0</v>
      </c>
      <c r="D57" s="5">
        <v>0</v>
      </c>
      <c r="E57" s="5">
        <v>0</v>
      </c>
      <c r="F57" s="5">
        <v>0.1</v>
      </c>
      <c r="G57" s="5">
        <v>0</v>
      </c>
      <c r="H57" s="5">
        <v>0</v>
      </c>
      <c r="I57" s="5">
        <v>0</v>
      </c>
      <c r="J57" s="5">
        <v>0</v>
      </c>
      <c r="K57" s="5">
        <v>0</v>
      </c>
      <c r="L57" s="5">
        <v>0</v>
      </c>
      <c r="M57" s="5">
        <v>0</v>
      </c>
      <c r="N57" s="5">
        <v>0</v>
      </c>
      <c r="O57" s="5">
        <v>0.2</v>
      </c>
      <c r="P57" s="5">
        <v>0.3</v>
      </c>
      <c r="Q57" s="5">
        <v>0.6</v>
      </c>
      <c r="R57" s="5">
        <v>1</v>
      </c>
      <c r="S57" s="5">
        <v>0.8</v>
      </c>
      <c r="T57" s="5">
        <v>0.6</v>
      </c>
      <c r="U57" s="5">
        <v>0.4</v>
      </c>
      <c r="V57" s="5">
        <v>0.5</v>
      </c>
      <c r="W57" s="5">
        <v>0.5</v>
      </c>
      <c r="X57" s="5">
        <v>0.6</v>
      </c>
      <c r="Y57" s="5">
        <v>0.6</v>
      </c>
      <c r="Z57" s="5">
        <v>0.7</v>
      </c>
      <c r="AA57" s="5">
        <v>0.8</v>
      </c>
      <c r="AB57" s="5">
        <v>1</v>
      </c>
      <c r="AC57" s="5">
        <v>1.2</v>
      </c>
      <c r="AD57" s="5">
        <v>2.1</v>
      </c>
      <c r="AE57" s="5">
        <v>2.6</v>
      </c>
      <c r="AF57" s="5">
        <v>2.5</v>
      </c>
      <c r="AG57" s="5">
        <v>2.5</v>
      </c>
      <c r="AH57" s="5">
        <v>2.8</v>
      </c>
      <c r="AI57" s="5">
        <v>3.2</v>
      </c>
      <c r="AJ57" s="5">
        <v>3.7</v>
      </c>
      <c r="AK57" s="5">
        <v>4.9000000000000004</v>
      </c>
      <c r="AL57" s="5">
        <v>5.3</v>
      </c>
      <c r="AM57" s="5">
        <v>5.6</v>
      </c>
      <c r="AN57" s="5">
        <v>6.4</v>
      </c>
      <c r="AO57" s="5">
        <v>6.4</v>
      </c>
      <c r="AP57" s="5">
        <v>6.2</v>
      </c>
      <c r="AQ57" s="5">
        <v>5.7</v>
      </c>
      <c r="AR57" s="5">
        <v>4.2</v>
      </c>
      <c r="AS57" s="5">
        <v>3.5</v>
      </c>
      <c r="AT57" s="5">
        <v>3.7</v>
      </c>
      <c r="AU57" s="5">
        <v>3.3</v>
      </c>
      <c r="AV57" s="5">
        <v>2.4</v>
      </c>
      <c r="AW57" s="5">
        <v>2.2000000000000002</v>
      </c>
      <c r="AX57" s="5">
        <v>3</v>
      </c>
      <c r="AY57" s="5">
        <v>3.6</v>
      </c>
      <c r="AZ57" s="5">
        <v>4.5999999999999996</v>
      </c>
      <c r="BA57" s="5">
        <v>5.6</v>
      </c>
      <c r="BB57" s="5">
        <v>6.2</v>
      </c>
      <c r="BC57" s="5">
        <v>7.2</v>
      </c>
      <c r="BD57" s="5">
        <v>7.4</v>
      </c>
      <c r="BE57" s="5">
        <v>8.9</v>
      </c>
      <c r="BF57" s="5">
        <v>11.1</v>
      </c>
      <c r="BG57" s="5">
        <v>14.9</v>
      </c>
      <c r="BH57" s="5">
        <v>14.4</v>
      </c>
      <c r="BI57" s="5">
        <v>16</v>
      </c>
      <c r="BJ57" s="5">
        <v>12.7</v>
      </c>
      <c r="BK57" s="5">
        <v>9.3000000000000007</v>
      </c>
      <c r="BL57" s="5">
        <v>8.1</v>
      </c>
      <c r="BM57" s="5">
        <v>4</v>
      </c>
      <c r="BN57" s="5">
        <v>2</v>
      </c>
      <c r="BO57" s="5">
        <v>0.1</v>
      </c>
      <c r="BP57" s="5">
        <v>-0.4</v>
      </c>
      <c r="BQ57" s="5">
        <v>-1.1000000000000001</v>
      </c>
      <c r="BR57" s="5">
        <v>-0.5</v>
      </c>
      <c r="BS57" s="5">
        <v>-0.3</v>
      </c>
      <c r="BT57" s="5">
        <v>1.6</v>
      </c>
      <c r="BU57" s="5">
        <v>2.5</v>
      </c>
      <c r="BV57" s="5">
        <v>4.3</v>
      </c>
      <c r="BW57" s="5">
        <v>8.4</v>
      </c>
      <c r="BX57" s="5">
        <v>13.8</v>
      </c>
      <c r="BY57" s="5">
        <v>17.899999999999999</v>
      </c>
      <c r="BZ57" s="5">
        <v>20.5</v>
      </c>
      <c r="CA57" s="5">
        <v>22.2</v>
      </c>
      <c r="CB57" s="5">
        <v>21.4</v>
      </c>
      <c r="CC57" s="5">
        <v>20.8</v>
      </c>
      <c r="CD57" s="5">
        <v>19.7</v>
      </c>
      <c r="CE57" s="5">
        <v>19.3</v>
      </c>
      <c r="CF57" s="5">
        <v>20.5</v>
      </c>
      <c r="CG57" s="5">
        <v>18.3</v>
      </c>
      <c r="CH57" s="5">
        <v>15.6</v>
      </c>
      <c r="CI57" s="5">
        <v>8</v>
      </c>
      <c r="CJ57" s="5">
        <v>1.8</v>
      </c>
      <c r="CK57" s="5">
        <v>2.6</v>
      </c>
      <c r="CL57" s="5">
        <v>3.2</v>
      </c>
      <c r="CM57" s="5">
        <v>4.2</v>
      </c>
      <c r="CN57" s="5">
        <v>3.8</v>
      </c>
    </row>
    <row r="58" spans="1:92" x14ac:dyDescent="0.3">
      <c r="A58" s="5" t="s">
        <v>261</v>
      </c>
      <c r="B58" s="5" t="s">
        <v>250</v>
      </c>
      <c r="C58" s="5">
        <v>0</v>
      </c>
      <c r="D58" s="5">
        <v>0</v>
      </c>
      <c r="E58" s="5">
        <v>0</v>
      </c>
      <c r="F58" s="5">
        <v>0</v>
      </c>
      <c r="G58" s="5">
        <v>0</v>
      </c>
      <c r="H58" s="5">
        <v>0</v>
      </c>
      <c r="I58" s="5">
        <v>0</v>
      </c>
      <c r="J58" s="5">
        <v>0</v>
      </c>
      <c r="K58" s="5">
        <v>0</v>
      </c>
      <c r="L58" s="5">
        <v>0</v>
      </c>
      <c r="M58" s="5">
        <v>0</v>
      </c>
      <c r="N58" s="5">
        <v>0</v>
      </c>
      <c r="O58" s="5">
        <v>0.2</v>
      </c>
      <c r="P58" s="5">
        <v>0.3</v>
      </c>
      <c r="Q58" s="5">
        <v>0.5</v>
      </c>
      <c r="R58" s="5">
        <v>0.9</v>
      </c>
      <c r="S58" s="5">
        <v>0.8</v>
      </c>
      <c r="T58" s="5">
        <v>0.5</v>
      </c>
      <c r="U58" s="5">
        <v>0.4</v>
      </c>
      <c r="V58" s="5">
        <v>0.4</v>
      </c>
      <c r="W58" s="5">
        <v>0.3</v>
      </c>
      <c r="X58" s="5">
        <v>0.2</v>
      </c>
      <c r="Y58" s="5">
        <v>0.3</v>
      </c>
      <c r="Z58" s="5">
        <v>0.5</v>
      </c>
      <c r="AA58" s="5">
        <v>0.7</v>
      </c>
      <c r="AB58" s="5">
        <v>0.9</v>
      </c>
      <c r="AC58" s="5">
        <v>1.1000000000000001</v>
      </c>
      <c r="AD58" s="5">
        <v>1.8</v>
      </c>
      <c r="AE58" s="5">
        <v>2.1</v>
      </c>
      <c r="AF58" s="5">
        <v>1.9</v>
      </c>
      <c r="AG58" s="5">
        <v>1.9</v>
      </c>
      <c r="AH58" s="5">
        <v>1.8</v>
      </c>
      <c r="AI58" s="5">
        <v>1.9</v>
      </c>
      <c r="AJ58" s="5">
        <v>1.7</v>
      </c>
      <c r="AK58" s="5">
        <v>1.6</v>
      </c>
      <c r="AL58" s="5">
        <v>1.2</v>
      </c>
      <c r="AM58" s="5">
        <v>0.7</v>
      </c>
      <c r="AN58" s="5">
        <v>0.9</v>
      </c>
      <c r="AO58" s="5">
        <v>1.5</v>
      </c>
      <c r="AP58" s="5">
        <v>1</v>
      </c>
      <c r="AQ58" s="5">
        <v>0.9</v>
      </c>
      <c r="AR58" s="5">
        <v>0.2</v>
      </c>
      <c r="AS58" s="5">
        <v>0.1</v>
      </c>
      <c r="AT58" s="5">
        <v>0.5</v>
      </c>
      <c r="AU58" s="5">
        <v>0.4</v>
      </c>
      <c r="AV58" s="5">
        <v>-0.3</v>
      </c>
      <c r="AW58" s="5">
        <v>-0.5</v>
      </c>
      <c r="AX58" s="5">
        <v>-0.2</v>
      </c>
      <c r="AY58" s="5">
        <v>0.2</v>
      </c>
      <c r="AZ58" s="5">
        <v>0.3</v>
      </c>
      <c r="BA58" s="5">
        <v>0.8</v>
      </c>
      <c r="BB58" s="5">
        <v>1.5</v>
      </c>
      <c r="BC58" s="5">
        <v>3.2</v>
      </c>
      <c r="BD58" s="5">
        <v>5.0999999999999996</v>
      </c>
      <c r="BE58" s="5">
        <v>7.5</v>
      </c>
      <c r="BF58" s="5">
        <v>9.6999999999999993</v>
      </c>
      <c r="BG58" s="5">
        <v>12.8</v>
      </c>
      <c r="BH58" s="5">
        <v>12</v>
      </c>
      <c r="BI58" s="5">
        <v>12.8</v>
      </c>
      <c r="BJ58" s="5">
        <v>9</v>
      </c>
      <c r="BK58" s="5">
        <v>4.8</v>
      </c>
      <c r="BL58" s="5">
        <v>2.2000000000000002</v>
      </c>
      <c r="BM58" s="5">
        <v>-2.6</v>
      </c>
      <c r="BN58" s="5">
        <v>-4.7</v>
      </c>
      <c r="BO58" s="5">
        <v>-6.5</v>
      </c>
      <c r="BP58" s="5">
        <v>-7</v>
      </c>
      <c r="BQ58" s="5">
        <v>-7</v>
      </c>
      <c r="BR58" s="5">
        <v>-5.8</v>
      </c>
      <c r="BS58" s="5">
        <v>-5.4</v>
      </c>
      <c r="BT58" s="5">
        <v>-4.8</v>
      </c>
      <c r="BU58" s="5">
        <v>-5</v>
      </c>
      <c r="BV58" s="5">
        <v>-4.5</v>
      </c>
      <c r="BW58" s="5">
        <v>-1.7</v>
      </c>
      <c r="BX58" s="5">
        <v>3.5</v>
      </c>
      <c r="BY58" s="5">
        <v>6.9</v>
      </c>
      <c r="BZ58" s="5">
        <v>9.6</v>
      </c>
      <c r="CA58" s="5">
        <v>10.9</v>
      </c>
      <c r="CB58" s="5">
        <v>10.5</v>
      </c>
      <c r="CC58" s="5">
        <v>10.6</v>
      </c>
      <c r="CD58" s="5">
        <v>8.5</v>
      </c>
      <c r="CE58" s="5">
        <v>6.1</v>
      </c>
      <c r="CF58" s="5">
        <v>4.5</v>
      </c>
      <c r="CG58" s="5">
        <v>3</v>
      </c>
      <c r="CH58" s="5">
        <v>0.9</v>
      </c>
      <c r="CI58" s="5">
        <v>-2.4</v>
      </c>
      <c r="CJ58" s="5">
        <v>-6</v>
      </c>
      <c r="CK58" s="5">
        <v>-4.8</v>
      </c>
      <c r="CL58" s="5">
        <v>-5</v>
      </c>
      <c r="CM58" s="5">
        <v>-4.5999999999999996</v>
      </c>
      <c r="CN58" s="5">
        <v>-3.2</v>
      </c>
    </row>
    <row r="59" spans="1:92" x14ac:dyDescent="0.3">
      <c r="A59" s="5" t="s">
        <v>262</v>
      </c>
      <c r="B59" s="5" t="s">
        <v>251</v>
      </c>
      <c r="C59" s="5">
        <v>0</v>
      </c>
      <c r="D59" s="5">
        <v>0</v>
      </c>
      <c r="E59" s="5">
        <v>0</v>
      </c>
      <c r="F59" s="5">
        <v>0</v>
      </c>
      <c r="G59" s="5">
        <v>0</v>
      </c>
      <c r="H59" s="5">
        <v>0</v>
      </c>
      <c r="I59" s="5">
        <v>0</v>
      </c>
      <c r="J59" s="5">
        <v>0</v>
      </c>
      <c r="K59" s="5">
        <v>0</v>
      </c>
      <c r="L59" s="5">
        <v>0</v>
      </c>
      <c r="M59" s="5">
        <v>0</v>
      </c>
      <c r="N59" s="5">
        <v>0</v>
      </c>
      <c r="O59" s="5">
        <v>0</v>
      </c>
      <c r="P59" s="5">
        <v>0.1</v>
      </c>
      <c r="Q59" s="5">
        <v>0.1</v>
      </c>
      <c r="R59" s="5">
        <v>0.1</v>
      </c>
      <c r="S59" s="5">
        <v>0.1</v>
      </c>
      <c r="T59" s="5">
        <v>0</v>
      </c>
      <c r="U59" s="5">
        <v>0</v>
      </c>
      <c r="V59" s="5">
        <v>0.1</v>
      </c>
      <c r="W59" s="5">
        <v>0.2</v>
      </c>
      <c r="X59" s="5">
        <v>0.3</v>
      </c>
      <c r="Y59" s="5">
        <v>0.3</v>
      </c>
      <c r="Z59" s="5">
        <v>0.2</v>
      </c>
      <c r="AA59" s="5">
        <v>0.1</v>
      </c>
      <c r="AB59" s="5">
        <v>0.1</v>
      </c>
      <c r="AC59" s="5">
        <v>0.1</v>
      </c>
      <c r="AD59" s="5">
        <v>0.3</v>
      </c>
      <c r="AE59" s="5">
        <v>0.5</v>
      </c>
      <c r="AF59" s="5">
        <v>0.6</v>
      </c>
      <c r="AG59" s="5">
        <v>0.6</v>
      </c>
      <c r="AH59" s="5">
        <v>1</v>
      </c>
      <c r="AI59" s="5">
        <v>1.3</v>
      </c>
      <c r="AJ59" s="5">
        <v>2</v>
      </c>
      <c r="AK59" s="5">
        <v>3.3</v>
      </c>
      <c r="AL59" s="5">
        <v>4.0999999999999996</v>
      </c>
      <c r="AM59" s="5">
        <v>4.8</v>
      </c>
      <c r="AN59" s="5">
        <v>5.5</v>
      </c>
      <c r="AO59" s="5">
        <v>4.9000000000000004</v>
      </c>
      <c r="AP59" s="5">
        <v>5.2</v>
      </c>
      <c r="AQ59" s="5">
        <v>4.8</v>
      </c>
      <c r="AR59" s="5">
        <v>4</v>
      </c>
      <c r="AS59" s="5">
        <v>3.4</v>
      </c>
      <c r="AT59" s="5">
        <v>3.2</v>
      </c>
      <c r="AU59" s="5">
        <v>2.9</v>
      </c>
      <c r="AV59" s="5">
        <v>2.6</v>
      </c>
      <c r="AW59" s="5">
        <v>2.8</v>
      </c>
      <c r="AX59" s="5">
        <v>3.2</v>
      </c>
      <c r="AY59" s="5">
        <v>3.5</v>
      </c>
      <c r="AZ59" s="5">
        <v>4.2</v>
      </c>
      <c r="BA59" s="5">
        <v>4.8</v>
      </c>
      <c r="BB59" s="5">
        <v>4.7</v>
      </c>
      <c r="BC59" s="5">
        <v>4</v>
      </c>
      <c r="BD59" s="5">
        <v>2.2999999999999998</v>
      </c>
      <c r="BE59" s="5">
        <v>1.4</v>
      </c>
      <c r="BF59" s="5">
        <v>1.4</v>
      </c>
      <c r="BG59" s="5">
        <v>2.1</v>
      </c>
      <c r="BH59" s="5">
        <v>2.4</v>
      </c>
      <c r="BI59" s="5">
        <v>3.2</v>
      </c>
      <c r="BJ59" s="5">
        <v>3.7</v>
      </c>
      <c r="BK59" s="5">
        <v>4.5</v>
      </c>
      <c r="BL59" s="5">
        <v>5.9</v>
      </c>
      <c r="BM59" s="5">
        <v>6.6</v>
      </c>
      <c r="BN59" s="5">
        <v>6.7</v>
      </c>
      <c r="BO59" s="5">
        <v>6.5</v>
      </c>
      <c r="BP59" s="5">
        <v>6.6</v>
      </c>
      <c r="BQ59" s="5">
        <v>6</v>
      </c>
      <c r="BR59" s="5">
        <v>5.3</v>
      </c>
      <c r="BS59" s="5">
        <v>5.0999999999999996</v>
      </c>
      <c r="BT59" s="5">
        <v>6.4</v>
      </c>
      <c r="BU59" s="5">
        <v>7.5</v>
      </c>
      <c r="BV59" s="5">
        <v>8.8000000000000007</v>
      </c>
      <c r="BW59" s="5">
        <v>10.1</v>
      </c>
      <c r="BX59" s="5">
        <v>10.199999999999999</v>
      </c>
      <c r="BY59" s="5">
        <v>11</v>
      </c>
      <c r="BZ59" s="5">
        <v>10.9</v>
      </c>
      <c r="CA59" s="5">
        <v>11.2</v>
      </c>
      <c r="CB59" s="5">
        <v>10.9</v>
      </c>
      <c r="CC59" s="5">
        <v>10.199999999999999</v>
      </c>
      <c r="CD59" s="5">
        <v>11.1</v>
      </c>
      <c r="CE59" s="5">
        <v>13.2</v>
      </c>
      <c r="CF59" s="5">
        <v>16</v>
      </c>
      <c r="CG59" s="5">
        <v>15.3</v>
      </c>
      <c r="CH59" s="5">
        <v>14.7</v>
      </c>
      <c r="CI59" s="5">
        <v>10.4</v>
      </c>
      <c r="CJ59" s="5">
        <v>7.8</v>
      </c>
      <c r="CK59" s="5">
        <v>7.4</v>
      </c>
      <c r="CL59" s="5">
        <v>8.1999999999999993</v>
      </c>
      <c r="CM59" s="5">
        <v>8.9</v>
      </c>
      <c r="CN59" s="5">
        <v>6.9</v>
      </c>
    </row>
    <row r="60" spans="1:92" x14ac:dyDescent="0.3">
      <c r="A60" s="5" t="s">
        <v>263</v>
      </c>
      <c r="B60" s="5" t="s">
        <v>252</v>
      </c>
      <c r="C60" s="5">
        <v>0</v>
      </c>
      <c r="D60" s="5">
        <v>0</v>
      </c>
      <c r="E60" s="5">
        <v>0</v>
      </c>
      <c r="F60" s="5">
        <v>0</v>
      </c>
      <c r="G60" s="5">
        <v>0</v>
      </c>
      <c r="H60" s="5">
        <v>0</v>
      </c>
      <c r="I60" s="5">
        <v>0</v>
      </c>
      <c r="J60" s="5">
        <v>0</v>
      </c>
      <c r="K60" s="5">
        <v>0</v>
      </c>
      <c r="L60" s="5">
        <v>0</v>
      </c>
      <c r="M60" s="5">
        <v>0</v>
      </c>
      <c r="N60" s="5">
        <v>0</v>
      </c>
      <c r="O60" s="5">
        <v>0</v>
      </c>
      <c r="P60" s="5">
        <v>0</v>
      </c>
      <c r="Q60" s="5">
        <v>0</v>
      </c>
      <c r="R60" s="5">
        <v>0</v>
      </c>
      <c r="S60" s="5">
        <v>0</v>
      </c>
      <c r="T60" s="5">
        <v>0</v>
      </c>
      <c r="U60" s="5">
        <v>0</v>
      </c>
      <c r="V60" s="5">
        <v>0</v>
      </c>
      <c r="W60" s="5">
        <v>0</v>
      </c>
      <c r="X60" s="5">
        <v>0</v>
      </c>
      <c r="Y60" s="5">
        <v>0</v>
      </c>
      <c r="Z60" s="5">
        <v>0</v>
      </c>
      <c r="AA60" s="5">
        <v>0</v>
      </c>
      <c r="AB60" s="5">
        <v>0</v>
      </c>
      <c r="AC60" s="5">
        <v>0</v>
      </c>
      <c r="AD60" s="5">
        <v>0</v>
      </c>
      <c r="AE60" s="5">
        <v>0</v>
      </c>
      <c r="AF60" s="5">
        <v>0</v>
      </c>
      <c r="AG60" s="5">
        <v>0</v>
      </c>
      <c r="AH60" s="5">
        <v>0.1</v>
      </c>
      <c r="AI60" s="5">
        <v>0.1</v>
      </c>
      <c r="AJ60" s="5">
        <v>0.1</v>
      </c>
      <c r="AK60" s="5">
        <v>0.1</v>
      </c>
      <c r="AL60" s="5">
        <v>0.1</v>
      </c>
      <c r="AM60" s="5">
        <v>0.1</v>
      </c>
      <c r="AN60" s="5">
        <v>0.2</v>
      </c>
      <c r="AO60" s="5">
        <v>0.2</v>
      </c>
      <c r="AP60" s="5">
        <v>0.2</v>
      </c>
      <c r="AQ60" s="5">
        <v>0.2</v>
      </c>
      <c r="AR60" s="5">
        <v>0.2</v>
      </c>
      <c r="AS60" s="5">
        <v>0.2</v>
      </c>
      <c r="AT60" s="5">
        <v>0.2</v>
      </c>
      <c r="AU60" s="5">
        <v>0.3</v>
      </c>
      <c r="AV60" s="5">
        <v>0.3</v>
      </c>
      <c r="AW60" s="5">
        <v>0.3</v>
      </c>
      <c r="AX60" s="5">
        <v>0.3</v>
      </c>
      <c r="AY60" s="5">
        <v>0.3</v>
      </c>
      <c r="AZ60" s="5">
        <v>0.4</v>
      </c>
      <c r="BA60" s="5">
        <v>0.5</v>
      </c>
      <c r="BB60" s="5">
        <v>0.6</v>
      </c>
      <c r="BC60" s="5">
        <v>0.6</v>
      </c>
      <c r="BD60" s="5">
        <v>0.7</v>
      </c>
      <c r="BE60" s="5">
        <v>0.8</v>
      </c>
      <c r="BF60" s="5">
        <v>1</v>
      </c>
      <c r="BG60" s="5">
        <v>1.2</v>
      </c>
      <c r="BH60" s="5">
        <v>1.4</v>
      </c>
      <c r="BI60" s="5">
        <v>1.5</v>
      </c>
      <c r="BJ60" s="5">
        <v>1.8</v>
      </c>
      <c r="BK60" s="5">
        <v>2.5</v>
      </c>
      <c r="BL60" s="5">
        <v>2.6</v>
      </c>
      <c r="BM60" s="5">
        <v>2.6</v>
      </c>
      <c r="BN60" s="5">
        <v>2.5</v>
      </c>
      <c r="BO60" s="5">
        <v>2</v>
      </c>
      <c r="BP60" s="5">
        <v>1.5</v>
      </c>
      <c r="BQ60" s="5">
        <v>1.1000000000000001</v>
      </c>
      <c r="BR60" s="5">
        <v>1.3</v>
      </c>
      <c r="BS60" s="5">
        <v>2.1</v>
      </c>
      <c r="BT60" s="5">
        <v>2.5</v>
      </c>
      <c r="BU60" s="5">
        <v>2.5</v>
      </c>
      <c r="BV60" s="5">
        <v>2.9</v>
      </c>
      <c r="BW60" s="5">
        <v>2.9</v>
      </c>
      <c r="BX60" s="5">
        <v>2.6</v>
      </c>
      <c r="BY60" s="5">
        <v>2.9</v>
      </c>
      <c r="BZ60" s="5">
        <v>3.2</v>
      </c>
      <c r="CA60" s="5">
        <v>3.3</v>
      </c>
      <c r="CB60" s="5">
        <v>4.0999999999999996</v>
      </c>
      <c r="CC60" s="5">
        <v>4.5999999999999996</v>
      </c>
      <c r="CD60" s="5">
        <v>4.5999999999999996</v>
      </c>
      <c r="CE60" s="5">
        <v>3.6</v>
      </c>
      <c r="CF60" s="5">
        <v>2.4</v>
      </c>
      <c r="CG60" s="5">
        <v>2.6</v>
      </c>
      <c r="CH60" s="5">
        <v>2.2000000000000002</v>
      </c>
      <c r="CI60" s="5">
        <v>3</v>
      </c>
      <c r="CJ60" s="5">
        <v>3.2</v>
      </c>
      <c r="CK60" s="5">
        <v>3.8</v>
      </c>
      <c r="CL60" s="5">
        <v>3.9</v>
      </c>
      <c r="CM60" s="5">
        <v>3.8</v>
      </c>
      <c r="CN60" s="5">
        <v>4.7</v>
      </c>
    </row>
    <row r="61" spans="1:92" x14ac:dyDescent="0.3">
      <c r="A61" s="5" t="s">
        <v>61</v>
      </c>
      <c r="B61" s="6" t="s">
        <v>35</v>
      </c>
      <c r="C61" s="5" t="s">
        <v>61</v>
      </c>
      <c r="D61" s="5" t="s">
        <v>61</v>
      </c>
      <c r="E61" s="5" t="s">
        <v>61</v>
      </c>
      <c r="F61" s="5" t="s">
        <v>61</v>
      </c>
      <c r="G61" s="5" t="s">
        <v>61</v>
      </c>
      <c r="H61" s="5" t="s">
        <v>61</v>
      </c>
      <c r="I61" s="5" t="s">
        <v>61</v>
      </c>
      <c r="J61" s="5" t="s">
        <v>61</v>
      </c>
      <c r="K61" s="5" t="s">
        <v>61</v>
      </c>
      <c r="L61" s="5" t="s">
        <v>61</v>
      </c>
      <c r="M61" s="5" t="s">
        <v>61</v>
      </c>
      <c r="N61" s="5" t="s">
        <v>61</v>
      </c>
      <c r="O61" s="5" t="s">
        <v>61</v>
      </c>
      <c r="P61" s="5" t="s">
        <v>61</v>
      </c>
      <c r="Q61" s="5" t="s">
        <v>61</v>
      </c>
      <c r="R61" s="5" t="s">
        <v>61</v>
      </c>
      <c r="S61" s="5" t="s">
        <v>61</v>
      </c>
      <c r="T61" s="5" t="s">
        <v>61</v>
      </c>
      <c r="U61" s="5" t="s">
        <v>61</v>
      </c>
      <c r="V61" s="5" t="s">
        <v>61</v>
      </c>
      <c r="W61" s="5" t="s">
        <v>61</v>
      </c>
      <c r="X61" s="5" t="s">
        <v>61</v>
      </c>
      <c r="Y61" s="5" t="s">
        <v>61</v>
      </c>
      <c r="Z61" s="5" t="s">
        <v>61</v>
      </c>
      <c r="AA61" s="5" t="s">
        <v>61</v>
      </c>
      <c r="AB61" s="5" t="s">
        <v>61</v>
      </c>
      <c r="AC61" s="5" t="s">
        <v>61</v>
      </c>
      <c r="AD61" s="5" t="s">
        <v>61</v>
      </c>
      <c r="AE61" s="5" t="s">
        <v>61</v>
      </c>
      <c r="AF61" s="5" t="s">
        <v>61</v>
      </c>
      <c r="AG61" s="5" t="s">
        <v>61</v>
      </c>
      <c r="AH61" s="5" t="s">
        <v>61</v>
      </c>
      <c r="AI61" s="5" t="s">
        <v>61</v>
      </c>
      <c r="AJ61" s="5" t="s">
        <v>61</v>
      </c>
      <c r="AK61" s="5" t="s">
        <v>61</v>
      </c>
      <c r="AL61" s="5" t="s">
        <v>61</v>
      </c>
      <c r="AM61" s="5" t="s">
        <v>61</v>
      </c>
      <c r="AN61" s="5" t="s">
        <v>61</v>
      </c>
      <c r="AO61" s="5" t="s">
        <v>61</v>
      </c>
      <c r="AP61" s="5" t="s">
        <v>61</v>
      </c>
      <c r="AQ61" s="5" t="s">
        <v>61</v>
      </c>
      <c r="AR61" s="5" t="s">
        <v>61</v>
      </c>
      <c r="AS61" s="5" t="s">
        <v>61</v>
      </c>
      <c r="AT61" s="5" t="s">
        <v>61</v>
      </c>
      <c r="AU61" s="5" t="s">
        <v>61</v>
      </c>
      <c r="AV61" s="5" t="s">
        <v>61</v>
      </c>
      <c r="AW61" s="5" t="s">
        <v>61</v>
      </c>
      <c r="AX61" s="5" t="s">
        <v>61</v>
      </c>
      <c r="AY61" s="5" t="s">
        <v>61</v>
      </c>
      <c r="AZ61" s="5" t="s">
        <v>61</v>
      </c>
      <c r="BA61" s="5" t="s">
        <v>61</v>
      </c>
      <c r="BB61" s="5" t="s">
        <v>61</v>
      </c>
      <c r="BC61" s="5" t="s">
        <v>61</v>
      </c>
      <c r="BD61" s="5" t="s">
        <v>61</v>
      </c>
      <c r="BE61" s="5" t="s">
        <v>61</v>
      </c>
      <c r="BF61" s="5" t="s">
        <v>61</v>
      </c>
      <c r="BG61" s="5" t="s">
        <v>61</v>
      </c>
      <c r="BH61" s="5" t="s">
        <v>61</v>
      </c>
      <c r="BI61" s="5" t="s">
        <v>61</v>
      </c>
      <c r="BJ61" s="5" t="s">
        <v>61</v>
      </c>
      <c r="BK61" s="5" t="s">
        <v>61</v>
      </c>
      <c r="BL61" s="5" t="s">
        <v>61</v>
      </c>
      <c r="BM61" s="5" t="s">
        <v>61</v>
      </c>
      <c r="BN61" s="5" t="s">
        <v>61</v>
      </c>
      <c r="BO61" s="5" t="s">
        <v>61</v>
      </c>
      <c r="BP61" s="5" t="s">
        <v>61</v>
      </c>
      <c r="BQ61" s="5" t="s">
        <v>61</v>
      </c>
      <c r="BR61" s="5" t="s">
        <v>61</v>
      </c>
      <c r="BS61" s="5" t="s">
        <v>61</v>
      </c>
      <c r="BT61" s="5" t="s">
        <v>61</v>
      </c>
      <c r="BU61" s="5" t="s">
        <v>61</v>
      </c>
      <c r="BV61" s="5" t="s">
        <v>61</v>
      </c>
      <c r="BW61" s="5" t="s">
        <v>61</v>
      </c>
      <c r="BX61" s="5" t="s">
        <v>61</v>
      </c>
      <c r="BY61" s="5" t="s">
        <v>61</v>
      </c>
      <c r="BZ61" s="5" t="s">
        <v>61</v>
      </c>
      <c r="CA61" s="5" t="s">
        <v>61</v>
      </c>
      <c r="CB61" s="5" t="s">
        <v>61</v>
      </c>
      <c r="CC61" s="5" t="s">
        <v>61</v>
      </c>
      <c r="CD61" s="5" t="s">
        <v>61</v>
      </c>
      <c r="CE61" s="5" t="s">
        <v>61</v>
      </c>
      <c r="CF61" s="5" t="s">
        <v>61</v>
      </c>
      <c r="CG61" s="5" t="s">
        <v>61</v>
      </c>
      <c r="CH61" s="5" t="s">
        <v>61</v>
      </c>
      <c r="CI61" s="5" t="s">
        <v>61</v>
      </c>
      <c r="CJ61" s="5" t="s">
        <v>61</v>
      </c>
      <c r="CK61" s="5" t="s">
        <v>61</v>
      </c>
      <c r="CL61" s="5" t="s">
        <v>61</v>
      </c>
      <c r="CM61" s="5" t="s">
        <v>61</v>
      </c>
      <c r="CN61" s="5" t="s">
        <v>61</v>
      </c>
    </row>
    <row r="62" spans="1:92" x14ac:dyDescent="0.3">
      <c r="A62" s="5" t="s">
        <v>264</v>
      </c>
      <c r="B62" s="5" t="s">
        <v>257</v>
      </c>
      <c r="C62" s="5">
        <v>18.5</v>
      </c>
      <c r="D62" s="5">
        <v>14.9</v>
      </c>
      <c r="E62" s="5">
        <v>10.7</v>
      </c>
      <c r="F62" s="5">
        <v>6.4</v>
      </c>
      <c r="G62" s="5">
        <v>5.7</v>
      </c>
      <c r="H62" s="5">
        <v>7.5</v>
      </c>
      <c r="I62" s="5">
        <v>9.1</v>
      </c>
      <c r="J62" s="5">
        <v>12.5</v>
      </c>
      <c r="K62" s="5">
        <v>14.2</v>
      </c>
      <c r="L62" s="5">
        <v>12.8</v>
      </c>
      <c r="M62" s="5">
        <v>14.6</v>
      </c>
      <c r="N62" s="5">
        <v>16.600000000000001</v>
      </c>
      <c r="O62" s="5">
        <v>25.8</v>
      </c>
      <c r="P62" s="5">
        <v>38.799999999999997</v>
      </c>
      <c r="Q62" s="5">
        <v>48</v>
      </c>
      <c r="R62" s="5">
        <v>48.3</v>
      </c>
      <c r="S62" s="5">
        <v>39.200000000000003</v>
      </c>
      <c r="T62" s="5">
        <v>31.8</v>
      </c>
      <c r="U62" s="5">
        <v>43.4</v>
      </c>
      <c r="V62" s="5">
        <v>53.2</v>
      </c>
      <c r="W62" s="5">
        <v>53.1</v>
      </c>
      <c r="X62" s="5">
        <v>62.2</v>
      </c>
      <c r="Y62" s="5">
        <v>72.400000000000006</v>
      </c>
      <c r="Z62" s="5">
        <v>78.400000000000006</v>
      </c>
      <c r="AA62" s="5">
        <v>85.1</v>
      </c>
      <c r="AB62" s="5">
        <v>85.4</v>
      </c>
      <c r="AC62" s="5">
        <v>93.1</v>
      </c>
      <c r="AD62" s="5">
        <v>100.9</v>
      </c>
      <c r="AE62" s="5">
        <v>106</v>
      </c>
      <c r="AF62" s="5">
        <v>103.9</v>
      </c>
      <c r="AG62" s="5">
        <v>117.6</v>
      </c>
      <c r="AH62" s="5">
        <v>119.2</v>
      </c>
      <c r="AI62" s="5">
        <v>123.5</v>
      </c>
      <c r="AJ62" s="5">
        <v>133.5</v>
      </c>
      <c r="AK62" s="5">
        <v>142.1</v>
      </c>
      <c r="AL62" s="5">
        <v>153.69999999999999</v>
      </c>
      <c r="AM62" s="5">
        <v>168.3</v>
      </c>
      <c r="AN62" s="5">
        <v>184.1</v>
      </c>
      <c r="AO62" s="5">
        <v>190.5</v>
      </c>
      <c r="AP62" s="5">
        <v>207.1</v>
      </c>
      <c r="AQ62" s="5">
        <v>223.9</v>
      </c>
      <c r="AR62" s="5">
        <v>227.8</v>
      </c>
      <c r="AS62" s="5">
        <v>247.1</v>
      </c>
      <c r="AT62" s="5">
        <v>279.7</v>
      </c>
      <c r="AU62" s="5">
        <v>316.7</v>
      </c>
      <c r="AV62" s="5">
        <v>336.7</v>
      </c>
      <c r="AW62" s="5">
        <v>347.9</v>
      </c>
      <c r="AX62" s="5">
        <v>395.8</v>
      </c>
      <c r="AY62" s="5">
        <v>467.5</v>
      </c>
      <c r="AZ62" s="5">
        <v>558.20000000000005</v>
      </c>
      <c r="BA62" s="5">
        <v>641.79999999999995</v>
      </c>
      <c r="BB62" s="5">
        <v>672.4</v>
      </c>
      <c r="BC62" s="5">
        <v>748.8</v>
      </c>
      <c r="BD62" s="5">
        <v>752.9</v>
      </c>
      <c r="BE62" s="5">
        <v>814.4</v>
      </c>
      <c r="BF62" s="5">
        <v>947.9</v>
      </c>
      <c r="BG62" s="5">
        <v>1027.7</v>
      </c>
      <c r="BH62" s="5">
        <v>1080.7</v>
      </c>
      <c r="BI62" s="5">
        <v>1119.7</v>
      </c>
      <c r="BJ62" s="5">
        <v>1176.9000000000001</v>
      </c>
      <c r="BK62" s="5">
        <v>1242.4000000000001</v>
      </c>
      <c r="BL62" s="5">
        <v>1269.3</v>
      </c>
      <c r="BM62" s="5">
        <v>1238.8</v>
      </c>
      <c r="BN62" s="5">
        <v>1292.8</v>
      </c>
      <c r="BO62" s="5">
        <v>1377.9</v>
      </c>
      <c r="BP62" s="5">
        <v>1486.9</v>
      </c>
      <c r="BQ62" s="5">
        <v>1594</v>
      </c>
      <c r="BR62" s="5">
        <v>1721.2</v>
      </c>
      <c r="BS62" s="5">
        <v>1851.3</v>
      </c>
      <c r="BT62" s="5">
        <v>2017</v>
      </c>
      <c r="BU62" s="5">
        <v>2194.6999999999998</v>
      </c>
      <c r="BV62" s="5">
        <v>2372.6999999999998</v>
      </c>
      <c r="BW62" s="5">
        <v>2385</v>
      </c>
      <c r="BX62" s="5">
        <v>2354.1</v>
      </c>
      <c r="BY62" s="5">
        <v>2477.1999999999998</v>
      </c>
      <c r="BZ62" s="5">
        <v>2703.4</v>
      </c>
      <c r="CA62" s="5">
        <v>2990.5</v>
      </c>
      <c r="CB62" s="5">
        <v>3182.9</v>
      </c>
      <c r="CC62" s="5">
        <v>3231.1</v>
      </c>
      <c r="CD62" s="5">
        <v>3136.5</v>
      </c>
      <c r="CE62" s="5">
        <v>2723.3</v>
      </c>
      <c r="CF62" s="5">
        <v>2756.1</v>
      </c>
      <c r="CG62" s="5">
        <v>2922.9</v>
      </c>
      <c r="CH62" s="5">
        <v>3171.6</v>
      </c>
      <c r="CI62" s="5">
        <v>3321.9</v>
      </c>
      <c r="CJ62" s="5">
        <v>3562.8</v>
      </c>
      <c r="CK62" s="5">
        <v>3712.2</v>
      </c>
      <c r="CL62" s="5">
        <v>3786.9</v>
      </c>
      <c r="CM62" s="5">
        <v>3995.3</v>
      </c>
      <c r="CN62" s="5">
        <v>4260.7</v>
      </c>
    </row>
    <row r="63" spans="1:92" x14ac:dyDescent="0.3">
      <c r="A63" s="5" t="s">
        <v>265</v>
      </c>
      <c r="B63" s="5" t="s">
        <v>233</v>
      </c>
      <c r="C63" s="5">
        <v>10.4</v>
      </c>
      <c r="D63" s="5">
        <v>10.199999999999999</v>
      </c>
      <c r="E63" s="5">
        <v>9.5</v>
      </c>
      <c r="F63" s="5">
        <v>8.3000000000000007</v>
      </c>
      <c r="G63" s="5">
        <v>8</v>
      </c>
      <c r="H63" s="5">
        <v>8.4</v>
      </c>
      <c r="I63" s="5">
        <v>8.5</v>
      </c>
      <c r="J63" s="5">
        <v>8.8000000000000007</v>
      </c>
      <c r="K63" s="5">
        <v>9.8000000000000007</v>
      </c>
      <c r="L63" s="5">
        <v>10</v>
      </c>
      <c r="M63" s="5">
        <v>10.1</v>
      </c>
      <c r="N63" s="5">
        <v>10.6</v>
      </c>
      <c r="O63" s="5">
        <v>12.1</v>
      </c>
      <c r="P63" s="5">
        <v>14.9</v>
      </c>
      <c r="Q63" s="5">
        <v>18</v>
      </c>
      <c r="R63" s="5">
        <v>21.3</v>
      </c>
      <c r="S63" s="5">
        <v>23.1</v>
      </c>
      <c r="T63" s="5">
        <v>25.7</v>
      </c>
      <c r="U63" s="5">
        <v>29.1</v>
      </c>
      <c r="V63" s="5">
        <v>31.3</v>
      </c>
      <c r="W63" s="5">
        <v>32.299999999999997</v>
      </c>
      <c r="X63" s="5">
        <v>33.4</v>
      </c>
      <c r="Y63" s="5">
        <v>37.700000000000003</v>
      </c>
      <c r="Z63" s="5">
        <v>40.6</v>
      </c>
      <c r="AA63" s="5">
        <v>43.5</v>
      </c>
      <c r="AB63" s="5">
        <v>46</v>
      </c>
      <c r="AC63" s="5">
        <v>48.9</v>
      </c>
      <c r="AD63" s="5">
        <v>54.1</v>
      </c>
      <c r="AE63" s="5">
        <v>58.9</v>
      </c>
      <c r="AF63" s="5">
        <v>62.5</v>
      </c>
      <c r="AG63" s="5">
        <v>65.400000000000006</v>
      </c>
      <c r="AH63" s="5">
        <v>67.900000000000006</v>
      </c>
      <c r="AI63" s="5">
        <v>70.599999999999994</v>
      </c>
      <c r="AJ63" s="5">
        <v>74.099999999999994</v>
      </c>
      <c r="AK63" s="5">
        <v>78</v>
      </c>
      <c r="AL63" s="5">
        <v>82.4</v>
      </c>
      <c r="AM63" s="5">
        <v>88</v>
      </c>
      <c r="AN63" s="5">
        <v>95.3</v>
      </c>
      <c r="AO63" s="5">
        <v>103.6</v>
      </c>
      <c r="AP63" s="5">
        <v>113.4</v>
      </c>
      <c r="AQ63" s="5">
        <v>124.9</v>
      </c>
      <c r="AR63" s="5">
        <v>136.80000000000001</v>
      </c>
      <c r="AS63" s="5">
        <v>148.9</v>
      </c>
      <c r="AT63" s="5">
        <v>161</v>
      </c>
      <c r="AU63" s="5">
        <v>178.7</v>
      </c>
      <c r="AV63" s="5">
        <v>206.9</v>
      </c>
      <c r="AW63" s="5">
        <v>238.5</v>
      </c>
      <c r="AX63" s="5">
        <v>260.2</v>
      </c>
      <c r="AY63" s="5">
        <v>289.8</v>
      </c>
      <c r="AZ63" s="5">
        <v>327.2</v>
      </c>
      <c r="BA63" s="5">
        <v>373.9</v>
      </c>
      <c r="BB63" s="5">
        <v>428.4</v>
      </c>
      <c r="BC63" s="5">
        <v>487.2</v>
      </c>
      <c r="BD63" s="5">
        <v>537</v>
      </c>
      <c r="BE63" s="5">
        <v>562.6</v>
      </c>
      <c r="BF63" s="5">
        <v>598.4</v>
      </c>
      <c r="BG63" s="5">
        <v>640.1</v>
      </c>
      <c r="BH63" s="5">
        <v>685.3</v>
      </c>
      <c r="BI63" s="5">
        <v>730.4</v>
      </c>
      <c r="BJ63" s="5">
        <v>784.5</v>
      </c>
      <c r="BK63" s="5">
        <v>838.3</v>
      </c>
      <c r="BL63" s="5">
        <v>888.5</v>
      </c>
      <c r="BM63" s="5">
        <v>932.4</v>
      </c>
      <c r="BN63" s="5">
        <v>960.2</v>
      </c>
      <c r="BO63" s="5">
        <v>1003.5</v>
      </c>
      <c r="BP63" s="5">
        <v>1055.5999999999999</v>
      </c>
      <c r="BQ63" s="5">
        <v>1122.4000000000001</v>
      </c>
      <c r="BR63" s="5">
        <v>1175.3</v>
      </c>
      <c r="BS63" s="5">
        <v>1239.3</v>
      </c>
      <c r="BT63" s="5">
        <v>1309.7</v>
      </c>
      <c r="BU63" s="5">
        <v>1398.9</v>
      </c>
      <c r="BV63" s="5">
        <v>1511.2</v>
      </c>
      <c r="BW63" s="5">
        <v>1599.5</v>
      </c>
      <c r="BX63" s="5">
        <v>1658</v>
      </c>
      <c r="BY63" s="5">
        <v>1719.1</v>
      </c>
      <c r="BZ63" s="5">
        <v>1821.8</v>
      </c>
      <c r="CA63" s="5">
        <v>1971</v>
      </c>
      <c r="CB63" s="5">
        <v>2124.1</v>
      </c>
      <c r="CC63" s="5">
        <v>2252.8000000000002</v>
      </c>
      <c r="CD63" s="5">
        <v>2358.8000000000002</v>
      </c>
      <c r="CE63" s="5">
        <v>2371.5</v>
      </c>
      <c r="CF63" s="5">
        <v>2390.9</v>
      </c>
      <c r="CG63" s="5">
        <v>2474.5</v>
      </c>
      <c r="CH63" s="5">
        <v>2576</v>
      </c>
      <c r="CI63" s="5">
        <v>2681.2</v>
      </c>
      <c r="CJ63" s="5">
        <v>2815</v>
      </c>
      <c r="CK63" s="5">
        <v>2916.5</v>
      </c>
      <c r="CL63" s="5">
        <v>2991.6</v>
      </c>
      <c r="CM63" s="5">
        <v>3121.4</v>
      </c>
      <c r="CN63" s="5">
        <v>3291.4</v>
      </c>
    </row>
    <row r="64" spans="1:92" x14ac:dyDescent="0.3">
      <c r="A64" s="5" t="s">
        <v>266</v>
      </c>
      <c r="B64" s="5" t="s">
        <v>258</v>
      </c>
      <c r="C64" s="5">
        <v>8.1</v>
      </c>
      <c r="D64" s="5">
        <v>4.7</v>
      </c>
      <c r="E64" s="5">
        <v>1.2</v>
      </c>
      <c r="F64" s="5">
        <v>-1.9</v>
      </c>
      <c r="G64" s="5">
        <v>-2.2999999999999998</v>
      </c>
      <c r="H64" s="5">
        <v>-0.9</v>
      </c>
      <c r="I64" s="5">
        <v>0.6</v>
      </c>
      <c r="J64" s="5">
        <v>3.7</v>
      </c>
      <c r="K64" s="5">
        <v>4.5</v>
      </c>
      <c r="L64" s="5">
        <v>2.8</v>
      </c>
      <c r="M64" s="5">
        <v>4.5</v>
      </c>
      <c r="N64" s="5">
        <v>6</v>
      </c>
      <c r="O64" s="5">
        <v>13.8</v>
      </c>
      <c r="P64" s="5">
        <v>23.9</v>
      </c>
      <c r="Q64" s="5">
        <v>30</v>
      </c>
      <c r="R64" s="5">
        <v>26.9</v>
      </c>
      <c r="S64" s="5">
        <v>16.100000000000001</v>
      </c>
      <c r="T64" s="5">
        <v>6.1</v>
      </c>
      <c r="U64" s="5">
        <v>14.2</v>
      </c>
      <c r="V64" s="5">
        <v>21.8</v>
      </c>
      <c r="W64" s="5">
        <v>20.8</v>
      </c>
      <c r="X64" s="5">
        <v>28.8</v>
      </c>
      <c r="Y64" s="5">
        <v>34.700000000000003</v>
      </c>
      <c r="Z64" s="5">
        <v>37.799999999999997</v>
      </c>
      <c r="AA64" s="5">
        <v>41.6</v>
      </c>
      <c r="AB64" s="5">
        <v>39.4</v>
      </c>
      <c r="AC64" s="5">
        <v>44.2</v>
      </c>
      <c r="AD64" s="5">
        <v>46.8</v>
      </c>
      <c r="AE64" s="5">
        <v>47</v>
      </c>
      <c r="AF64" s="5">
        <v>41.5</v>
      </c>
      <c r="AG64" s="5">
        <v>52.2</v>
      </c>
      <c r="AH64" s="5">
        <v>51.3</v>
      </c>
      <c r="AI64" s="5">
        <v>52.9</v>
      </c>
      <c r="AJ64" s="5">
        <v>59.4</v>
      </c>
      <c r="AK64" s="5">
        <v>64.099999999999994</v>
      </c>
      <c r="AL64" s="5">
        <v>71.3</v>
      </c>
      <c r="AM64" s="5">
        <v>80.3</v>
      </c>
      <c r="AN64" s="5">
        <v>88.8</v>
      </c>
      <c r="AO64" s="5">
        <v>86.9</v>
      </c>
      <c r="AP64" s="5">
        <v>93.8</v>
      </c>
      <c r="AQ64" s="5">
        <v>99</v>
      </c>
      <c r="AR64" s="5">
        <v>91</v>
      </c>
      <c r="AS64" s="5">
        <v>98.2</v>
      </c>
      <c r="AT64" s="5">
        <v>118.7</v>
      </c>
      <c r="AU64" s="5">
        <v>138</v>
      </c>
      <c r="AV64" s="5">
        <v>129.80000000000001</v>
      </c>
      <c r="AW64" s="5">
        <v>109.4</v>
      </c>
      <c r="AX64" s="5">
        <v>135.5</v>
      </c>
      <c r="AY64" s="5">
        <v>177.6</v>
      </c>
      <c r="AZ64" s="5">
        <v>231</v>
      </c>
      <c r="BA64" s="5">
        <v>267.89999999999998</v>
      </c>
      <c r="BB64" s="5">
        <v>243.9</v>
      </c>
      <c r="BC64" s="5">
        <v>261.5</v>
      </c>
      <c r="BD64" s="5">
        <v>215.9</v>
      </c>
      <c r="BE64" s="5">
        <v>251.8</v>
      </c>
      <c r="BF64" s="5">
        <v>349.5</v>
      </c>
      <c r="BG64" s="5">
        <v>387.6</v>
      </c>
      <c r="BH64" s="5">
        <v>395.4</v>
      </c>
      <c r="BI64" s="5">
        <v>389.3</v>
      </c>
      <c r="BJ64" s="5">
        <v>392.4</v>
      </c>
      <c r="BK64" s="5">
        <v>404.2</v>
      </c>
      <c r="BL64" s="5">
        <v>380.7</v>
      </c>
      <c r="BM64" s="5">
        <v>306.39999999999998</v>
      </c>
      <c r="BN64" s="5">
        <v>332.5</v>
      </c>
      <c r="BO64" s="5">
        <v>374.4</v>
      </c>
      <c r="BP64" s="5">
        <v>431.3</v>
      </c>
      <c r="BQ64" s="5">
        <v>471.6</v>
      </c>
      <c r="BR64" s="5">
        <v>545.9</v>
      </c>
      <c r="BS64" s="5">
        <v>612</v>
      </c>
      <c r="BT64" s="5">
        <v>707.2</v>
      </c>
      <c r="BU64" s="5">
        <v>795.8</v>
      </c>
      <c r="BV64" s="5">
        <v>861.5</v>
      </c>
      <c r="BW64" s="5">
        <v>785.5</v>
      </c>
      <c r="BX64" s="5">
        <v>696.1</v>
      </c>
      <c r="BY64" s="5">
        <v>758.1</v>
      </c>
      <c r="BZ64" s="5">
        <v>881.6</v>
      </c>
      <c r="CA64" s="5">
        <v>1019.5</v>
      </c>
      <c r="CB64" s="5">
        <v>1058.7</v>
      </c>
      <c r="CC64" s="5">
        <v>978.3</v>
      </c>
      <c r="CD64" s="5">
        <v>777.6</v>
      </c>
      <c r="CE64" s="5">
        <v>351.9</v>
      </c>
      <c r="CF64" s="5">
        <v>365.1</v>
      </c>
      <c r="CG64" s="5">
        <v>448.5</v>
      </c>
      <c r="CH64" s="5">
        <v>595.6</v>
      </c>
      <c r="CI64" s="5">
        <v>640.70000000000005</v>
      </c>
      <c r="CJ64" s="5">
        <v>747.8</v>
      </c>
      <c r="CK64" s="5">
        <v>795.8</v>
      </c>
      <c r="CL64" s="5">
        <v>795.3</v>
      </c>
      <c r="CM64" s="5">
        <v>873.9</v>
      </c>
      <c r="CN64" s="5">
        <v>969.3</v>
      </c>
    </row>
    <row r="65" spans="1:92" x14ac:dyDescent="0.3">
      <c r="A65" s="36" t="s">
        <v>53</v>
      </c>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row>
    <row r="66" spans="1:92" x14ac:dyDescent="0.3">
      <c r="A66" s="35" t="s">
        <v>259</v>
      </c>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row>
  </sheetData>
  <mergeCells count="98">
    <mergeCell ref="A1:CN1"/>
    <mergeCell ref="A2:CN2"/>
    <mergeCell ref="A3:CN3"/>
    <mergeCell ref="A4:CN4"/>
    <mergeCell ref="A6"/>
    <mergeCell ref="B6"/>
    <mergeCell ref="C6"/>
    <mergeCell ref="D6"/>
    <mergeCell ref="E6"/>
    <mergeCell ref="F6"/>
    <mergeCell ref="R6"/>
    <mergeCell ref="G6"/>
    <mergeCell ref="H6"/>
    <mergeCell ref="I6"/>
    <mergeCell ref="J6"/>
    <mergeCell ref="K6"/>
    <mergeCell ref="L6"/>
    <mergeCell ref="M6"/>
    <mergeCell ref="N6"/>
    <mergeCell ref="O6"/>
    <mergeCell ref="P6"/>
    <mergeCell ref="Q6"/>
    <mergeCell ref="AD6"/>
    <mergeCell ref="S6"/>
    <mergeCell ref="T6"/>
    <mergeCell ref="U6"/>
    <mergeCell ref="V6"/>
    <mergeCell ref="W6"/>
    <mergeCell ref="X6"/>
    <mergeCell ref="Y6"/>
    <mergeCell ref="Z6"/>
    <mergeCell ref="AA6"/>
    <mergeCell ref="AB6"/>
    <mergeCell ref="AC6"/>
    <mergeCell ref="AP6"/>
    <mergeCell ref="AE6"/>
    <mergeCell ref="AF6"/>
    <mergeCell ref="AG6"/>
    <mergeCell ref="AH6"/>
    <mergeCell ref="AI6"/>
    <mergeCell ref="AJ6"/>
    <mergeCell ref="AK6"/>
    <mergeCell ref="AL6"/>
    <mergeCell ref="AM6"/>
    <mergeCell ref="AN6"/>
    <mergeCell ref="AO6"/>
    <mergeCell ref="BB6"/>
    <mergeCell ref="AQ6"/>
    <mergeCell ref="AR6"/>
    <mergeCell ref="AS6"/>
    <mergeCell ref="AT6"/>
    <mergeCell ref="AU6"/>
    <mergeCell ref="AV6"/>
    <mergeCell ref="AW6"/>
    <mergeCell ref="AX6"/>
    <mergeCell ref="AY6"/>
    <mergeCell ref="AZ6"/>
    <mergeCell ref="BA6"/>
    <mergeCell ref="BN6"/>
    <mergeCell ref="BC6"/>
    <mergeCell ref="BD6"/>
    <mergeCell ref="BE6"/>
    <mergeCell ref="BF6"/>
    <mergeCell ref="BG6"/>
    <mergeCell ref="BH6"/>
    <mergeCell ref="BI6"/>
    <mergeCell ref="BJ6"/>
    <mergeCell ref="BK6"/>
    <mergeCell ref="BL6"/>
    <mergeCell ref="BM6"/>
    <mergeCell ref="BZ6"/>
    <mergeCell ref="BO6"/>
    <mergeCell ref="BP6"/>
    <mergeCell ref="BQ6"/>
    <mergeCell ref="BR6"/>
    <mergeCell ref="BS6"/>
    <mergeCell ref="BT6"/>
    <mergeCell ref="BU6"/>
    <mergeCell ref="BV6"/>
    <mergeCell ref="BW6"/>
    <mergeCell ref="BX6"/>
    <mergeCell ref="BY6"/>
    <mergeCell ref="CM6"/>
    <mergeCell ref="CN6"/>
    <mergeCell ref="A65:CN65"/>
    <mergeCell ref="A66:CN66"/>
    <mergeCell ref="CG6"/>
    <mergeCell ref="CH6"/>
    <mergeCell ref="CI6"/>
    <mergeCell ref="CJ6"/>
    <mergeCell ref="CK6"/>
    <mergeCell ref="CL6"/>
    <mergeCell ref="CA6"/>
    <mergeCell ref="CB6"/>
    <mergeCell ref="CC6"/>
    <mergeCell ref="CD6"/>
    <mergeCell ref="CE6"/>
    <mergeCell ref="C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2BD3D-0521-4448-BDD9-D8D4096F471A}">
  <dimension ref="A1:BU96"/>
  <sheetViews>
    <sheetView workbookViewId="0">
      <selection activeCell="B16" sqref="B16"/>
    </sheetView>
  </sheetViews>
  <sheetFormatPr defaultRowHeight="14.4" x14ac:dyDescent="0.3"/>
  <cols>
    <col min="2" max="2" width="23.5546875" customWidth="1"/>
  </cols>
  <sheetData>
    <row r="1" spans="1:73" ht="17.399999999999999" x14ac:dyDescent="0.3">
      <c r="A1" s="32" t="s">
        <v>277</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row>
    <row r="2" spans="1:73" ht="16.8" x14ac:dyDescent="0.3">
      <c r="A2" s="34" t="s">
        <v>1</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row>
    <row r="3" spans="1:73"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row>
    <row r="4" spans="1:73" x14ac:dyDescent="0.3">
      <c r="A4" s="33" t="s">
        <v>227</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row>
    <row r="6" spans="1:73" x14ac:dyDescent="0.3">
      <c r="A6" s="31" t="s">
        <v>4</v>
      </c>
      <c r="B6" s="31" t="s">
        <v>61</v>
      </c>
      <c r="C6" s="31" t="s">
        <v>81</v>
      </c>
      <c r="D6" s="31" t="s">
        <v>82</v>
      </c>
      <c r="E6" s="31" t="s">
        <v>83</v>
      </c>
      <c r="F6" s="31" t="s">
        <v>84</v>
      </c>
      <c r="G6" s="31" t="s">
        <v>85</v>
      </c>
      <c r="H6" s="31" t="s">
        <v>86</v>
      </c>
      <c r="I6" s="31" t="s">
        <v>87</v>
      </c>
      <c r="J6" s="31" t="s">
        <v>88</v>
      </c>
      <c r="K6" s="31" t="s">
        <v>89</v>
      </c>
      <c r="L6" s="31" t="s">
        <v>90</v>
      </c>
      <c r="M6" s="31" t="s">
        <v>91</v>
      </c>
      <c r="N6" s="31" t="s">
        <v>92</v>
      </c>
      <c r="O6" s="31" t="s">
        <v>93</v>
      </c>
      <c r="P6" s="31" t="s">
        <v>94</v>
      </c>
      <c r="Q6" s="31" t="s">
        <v>95</v>
      </c>
      <c r="R6" s="31" t="s">
        <v>96</v>
      </c>
      <c r="S6" s="31" t="s">
        <v>97</v>
      </c>
      <c r="T6" s="31" t="s">
        <v>98</v>
      </c>
      <c r="U6" s="31" t="s">
        <v>99</v>
      </c>
      <c r="V6" s="31" t="s">
        <v>100</v>
      </c>
      <c r="W6" s="31" t="s">
        <v>101</v>
      </c>
      <c r="X6" s="31" t="s">
        <v>102</v>
      </c>
      <c r="Y6" s="31" t="s">
        <v>103</v>
      </c>
      <c r="Z6" s="31" t="s">
        <v>104</v>
      </c>
      <c r="AA6" s="31" t="s">
        <v>105</v>
      </c>
      <c r="AB6" s="31" t="s">
        <v>106</v>
      </c>
      <c r="AC6" s="31" t="s">
        <v>107</v>
      </c>
      <c r="AD6" s="31" t="s">
        <v>108</v>
      </c>
      <c r="AE6" s="31" t="s">
        <v>109</v>
      </c>
      <c r="AF6" s="31" t="s">
        <v>110</v>
      </c>
      <c r="AG6" s="31" t="s">
        <v>111</v>
      </c>
      <c r="AH6" s="31" t="s">
        <v>112</v>
      </c>
      <c r="AI6" s="31" t="s">
        <v>113</v>
      </c>
      <c r="AJ6" s="31" t="s">
        <v>114</v>
      </c>
      <c r="AK6" s="31" t="s">
        <v>115</v>
      </c>
      <c r="AL6" s="31" t="s">
        <v>116</v>
      </c>
      <c r="AM6" s="31" t="s">
        <v>117</v>
      </c>
      <c r="AN6" s="31" t="s">
        <v>118</v>
      </c>
      <c r="AO6" s="31" t="s">
        <v>119</v>
      </c>
      <c r="AP6" s="31" t="s">
        <v>120</v>
      </c>
      <c r="AQ6" s="31" t="s">
        <v>121</v>
      </c>
      <c r="AR6" s="31" t="s">
        <v>122</v>
      </c>
      <c r="AS6" s="31" t="s">
        <v>123</v>
      </c>
      <c r="AT6" s="31" t="s">
        <v>124</v>
      </c>
      <c r="AU6" s="31" t="s">
        <v>125</v>
      </c>
      <c r="AV6" s="31" t="s">
        <v>126</v>
      </c>
      <c r="AW6" s="31" t="s">
        <v>127</v>
      </c>
      <c r="AX6" s="31" t="s">
        <v>128</v>
      </c>
      <c r="AY6" s="31" t="s">
        <v>129</v>
      </c>
      <c r="AZ6" s="31" t="s">
        <v>130</v>
      </c>
      <c r="BA6" s="31" t="s">
        <v>131</v>
      </c>
      <c r="BB6" s="31" t="s">
        <v>132</v>
      </c>
      <c r="BC6" s="31" t="s">
        <v>133</v>
      </c>
      <c r="BD6" s="31" t="s">
        <v>134</v>
      </c>
      <c r="BE6" s="31" t="s">
        <v>135</v>
      </c>
      <c r="BF6" s="31" t="s">
        <v>136</v>
      </c>
      <c r="BG6" s="31" t="s">
        <v>137</v>
      </c>
      <c r="BH6" s="31" t="s">
        <v>138</v>
      </c>
      <c r="BI6" s="31" t="s">
        <v>139</v>
      </c>
      <c r="BJ6" s="31" t="s">
        <v>140</v>
      </c>
      <c r="BK6" s="31" t="s">
        <v>141</v>
      </c>
      <c r="BL6" s="31" t="s">
        <v>142</v>
      </c>
      <c r="BM6" s="31" t="s">
        <v>143</v>
      </c>
      <c r="BN6" s="31" t="s">
        <v>144</v>
      </c>
      <c r="BO6" s="31" t="s">
        <v>145</v>
      </c>
      <c r="BP6" s="31" t="s">
        <v>146</v>
      </c>
      <c r="BQ6" s="31" t="s">
        <v>147</v>
      </c>
      <c r="BR6" s="31" t="s">
        <v>148</v>
      </c>
      <c r="BS6" s="31" t="s">
        <v>149</v>
      </c>
      <c r="BT6" s="31" t="s">
        <v>150</v>
      </c>
      <c r="BU6" s="31" t="s">
        <v>151</v>
      </c>
    </row>
    <row r="7" spans="1:73" x14ac:dyDescent="0.3">
      <c r="A7" s="17" t="s">
        <v>61</v>
      </c>
      <c r="B7" s="17" t="s">
        <v>61</v>
      </c>
      <c r="C7" s="17" t="s">
        <v>61</v>
      </c>
      <c r="D7" s="17" t="s">
        <v>61</v>
      </c>
      <c r="E7" s="17" t="s">
        <v>61</v>
      </c>
      <c r="F7" s="17" t="s">
        <v>61</v>
      </c>
      <c r="G7" s="17" t="s">
        <v>61</v>
      </c>
      <c r="H7" s="17" t="s">
        <v>61</v>
      </c>
      <c r="I7" s="17" t="s">
        <v>61</v>
      </c>
      <c r="J7" s="17" t="s">
        <v>61</v>
      </c>
      <c r="K7" s="17" t="s">
        <v>61</v>
      </c>
      <c r="L7" s="17" t="s">
        <v>61</v>
      </c>
      <c r="M7" s="17" t="s">
        <v>61</v>
      </c>
      <c r="N7" s="17" t="s">
        <v>61</v>
      </c>
      <c r="O7" s="17" t="s">
        <v>61</v>
      </c>
      <c r="P7" s="17" t="s">
        <v>61</v>
      </c>
      <c r="Q7" s="17" t="s">
        <v>61</v>
      </c>
      <c r="R7" s="17" t="s">
        <v>61</v>
      </c>
      <c r="S7" s="17" t="s">
        <v>61</v>
      </c>
      <c r="T7" s="17" t="s">
        <v>61</v>
      </c>
      <c r="U7" s="17" t="s">
        <v>61</v>
      </c>
      <c r="V7" s="17" t="s">
        <v>61</v>
      </c>
      <c r="W7" s="17" t="s">
        <v>61</v>
      </c>
      <c r="X7" s="17" t="s">
        <v>61</v>
      </c>
      <c r="Y7" s="17" t="s">
        <v>61</v>
      </c>
      <c r="Z7" s="17" t="s">
        <v>61</v>
      </c>
      <c r="AA7" s="17" t="s">
        <v>61</v>
      </c>
      <c r="AB7" s="17" t="s">
        <v>61</v>
      </c>
      <c r="AC7" s="17" t="s">
        <v>61</v>
      </c>
      <c r="AD7" s="17" t="s">
        <v>61</v>
      </c>
      <c r="AE7" s="17" t="s">
        <v>61</v>
      </c>
      <c r="AF7" s="17" t="s">
        <v>61</v>
      </c>
      <c r="AG7" s="17" t="s">
        <v>61</v>
      </c>
      <c r="AH7" s="17" t="s">
        <v>61</v>
      </c>
      <c r="AI7" s="17" t="s">
        <v>61</v>
      </c>
      <c r="AJ7" s="17" t="s">
        <v>61</v>
      </c>
      <c r="AK7" s="17" t="s">
        <v>61</v>
      </c>
      <c r="AL7" s="17" t="s">
        <v>61</v>
      </c>
      <c r="AM7" s="17" t="s">
        <v>61</v>
      </c>
      <c r="AN7" s="17" t="s">
        <v>61</v>
      </c>
      <c r="AO7" s="17" t="s">
        <v>61</v>
      </c>
      <c r="AP7" s="17" t="s">
        <v>61</v>
      </c>
      <c r="AQ7" s="17" t="s">
        <v>61</v>
      </c>
      <c r="AR7" s="17" t="s">
        <v>61</v>
      </c>
      <c r="AS7" s="17" t="s">
        <v>61</v>
      </c>
      <c r="AT7" s="17" t="s">
        <v>61</v>
      </c>
      <c r="AU7" s="17" t="s">
        <v>61</v>
      </c>
      <c r="AV7" s="17" t="s">
        <v>61</v>
      </c>
      <c r="AW7" s="17" t="s">
        <v>61</v>
      </c>
      <c r="AX7" s="17" t="s">
        <v>61</v>
      </c>
      <c r="AY7" s="17" t="s">
        <v>61</v>
      </c>
      <c r="AZ7" s="17" t="s">
        <v>61</v>
      </c>
      <c r="BA7" s="17" t="s">
        <v>61</v>
      </c>
      <c r="BB7" s="17" t="s">
        <v>61</v>
      </c>
      <c r="BC7" s="17" t="s">
        <v>61</v>
      </c>
      <c r="BD7" s="17" t="s">
        <v>61</v>
      </c>
      <c r="BE7" s="17" t="s">
        <v>61</v>
      </c>
      <c r="BF7" s="17" t="s">
        <v>61</v>
      </c>
      <c r="BG7" s="17" t="s">
        <v>61</v>
      </c>
      <c r="BH7" s="17" t="s">
        <v>61</v>
      </c>
      <c r="BI7" s="17" t="s">
        <v>61</v>
      </c>
      <c r="BJ7" s="17" t="s">
        <v>61</v>
      </c>
      <c r="BK7" s="17" t="s">
        <v>61</v>
      </c>
      <c r="BL7" s="17" t="s">
        <v>61</v>
      </c>
      <c r="BM7" s="17" t="s">
        <v>61</v>
      </c>
      <c r="BN7" s="17" t="s">
        <v>61</v>
      </c>
      <c r="BO7" s="17" t="s">
        <v>61</v>
      </c>
      <c r="BP7" s="17" t="s">
        <v>61</v>
      </c>
      <c r="BQ7" s="17" t="s">
        <v>61</v>
      </c>
      <c r="BR7" s="17" t="s">
        <v>61</v>
      </c>
      <c r="BS7" s="17" t="s">
        <v>61</v>
      </c>
      <c r="BT7" s="17" t="s">
        <v>61</v>
      </c>
      <c r="BU7" s="17" t="s">
        <v>61</v>
      </c>
    </row>
    <row r="8" spans="1:73" x14ac:dyDescent="0.3">
      <c r="A8" s="17" t="s">
        <v>152</v>
      </c>
      <c r="B8" s="18" t="s">
        <v>278</v>
      </c>
      <c r="C8" s="17">
        <v>244.8</v>
      </c>
      <c r="D8" s="17">
        <v>239.7</v>
      </c>
      <c r="E8" s="17">
        <v>266.60000000000002</v>
      </c>
      <c r="F8" s="17">
        <v>307.60000000000002</v>
      </c>
      <c r="G8" s="17">
        <v>326.10000000000002</v>
      </c>
      <c r="H8" s="17">
        <v>343.8</v>
      </c>
      <c r="I8" s="17">
        <v>343.8</v>
      </c>
      <c r="J8" s="17">
        <v>376.9</v>
      </c>
      <c r="K8" s="17">
        <v>400.1</v>
      </c>
      <c r="L8" s="17">
        <v>418.5</v>
      </c>
      <c r="M8" s="17">
        <v>420.8</v>
      </c>
      <c r="N8" s="17">
        <v>458.8</v>
      </c>
      <c r="O8" s="17">
        <v>478.9</v>
      </c>
      <c r="P8" s="17">
        <v>496</v>
      </c>
      <c r="Q8" s="17">
        <v>533.9</v>
      </c>
      <c r="R8" s="17">
        <v>565.4</v>
      </c>
      <c r="S8" s="17">
        <v>607</v>
      </c>
      <c r="T8" s="17">
        <v>658.8</v>
      </c>
      <c r="U8" s="17">
        <v>718.1</v>
      </c>
      <c r="V8" s="17">
        <v>758.4</v>
      </c>
      <c r="W8" s="17">
        <v>830.2</v>
      </c>
      <c r="X8" s="17">
        <v>897.2</v>
      </c>
      <c r="Y8" s="17">
        <v>937.5</v>
      </c>
      <c r="Z8" s="17">
        <v>1014</v>
      </c>
      <c r="AA8" s="17">
        <v>1119.5</v>
      </c>
      <c r="AB8" s="17">
        <v>1253.2</v>
      </c>
      <c r="AC8" s="17">
        <v>1346.4</v>
      </c>
      <c r="AD8" s="17">
        <v>1446</v>
      </c>
      <c r="AE8" s="17">
        <v>1609.4</v>
      </c>
      <c r="AF8" s="17">
        <v>1792.8</v>
      </c>
      <c r="AG8" s="17">
        <v>2022.7</v>
      </c>
      <c r="AH8" s="17">
        <v>2240.3000000000002</v>
      </c>
      <c r="AI8" s="17">
        <v>2418.6</v>
      </c>
      <c r="AJ8" s="17">
        <v>2714.7</v>
      </c>
      <c r="AK8" s="17">
        <v>2834.5</v>
      </c>
      <c r="AL8" s="17">
        <v>3051.5</v>
      </c>
      <c r="AM8" s="17">
        <v>3433.9</v>
      </c>
      <c r="AN8" s="17">
        <v>3669.9</v>
      </c>
      <c r="AO8" s="17">
        <v>3831.2</v>
      </c>
      <c r="AP8" s="17">
        <v>4098.5</v>
      </c>
      <c r="AQ8" s="17">
        <v>4471.6000000000004</v>
      </c>
      <c r="AR8" s="17">
        <v>4760.1000000000004</v>
      </c>
      <c r="AS8" s="17">
        <v>5013.8</v>
      </c>
      <c r="AT8" s="17">
        <v>5164.3999999999996</v>
      </c>
      <c r="AU8" s="17">
        <v>5475.2</v>
      </c>
      <c r="AV8" s="17">
        <v>5730.3</v>
      </c>
      <c r="AW8" s="17">
        <v>6114.6</v>
      </c>
      <c r="AX8" s="17">
        <v>6452.3</v>
      </c>
      <c r="AY8" s="17">
        <v>6870.6</v>
      </c>
      <c r="AZ8" s="17">
        <v>7349.9</v>
      </c>
      <c r="BA8" s="17">
        <v>7825.7</v>
      </c>
      <c r="BB8" s="17">
        <v>8290.4</v>
      </c>
      <c r="BC8" s="17">
        <v>8872.6</v>
      </c>
      <c r="BD8" s="17">
        <v>9144.2000000000007</v>
      </c>
      <c r="BE8" s="17">
        <v>9396.4</v>
      </c>
      <c r="BF8" s="17">
        <v>9811.2000000000007</v>
      </c>
      <c r="BG8" s="17">
        <v>10492.2</v>
      </c>
      <c r="BH8" s="17">
        <v>11198.7</v>
      </c>
      <c r="BI8" s="17">
        <v>11948.8</v>
      </c>
      <c r="BJ8" s="17">
        <v>12290.4</v>
      </c>
      <c r="BK8" s="17">
        <v>12325.8</v>
      </c>
      <c r="BL8" s="17">
        <v>12027.2</v>
      </c>
      <c r="BM8" s="17">
        <v>12735.8</v>
      </c>
      <c r="BN8" s="17">
        <v>13357.7</v>
      </c>
      <c r="BO8" s="17">
        <v>14094.7</v>
      </c>
      <c r="BP8" s="17">
        <v>14494.7</v>
      </c>
      <c r="BQ8" s="17">
        <v>15242.5</v>
      </c>
      <c r="BR8" s="17">
        <v>15787.9</v>
      </c>
      <c r="BS8" s="17">
        <v>16053.6</v>
      </c>
      <c r="BT8" s="17">
        <v>16708.8</v>
      </c>
      <c r="BU8" s="17">
        <v>17545.900000000001</v>
      </c>
    </row>
    <row r="9" spans="1:73" x14ac:dyDescent="0.3">
      <c r="A9" s="17" t="s">
        <v>153</v>
      </c>
      <c r="B9" s="18" t="s">
        <v>279</v>
      </c>
      <c r="C9" s="17">
        <v>211.9</v>
      </c>
      <c r="D9" s="17">
        <v>203.6</v>
      </c>
      <c r="E9" s="17">
        <v>227.3</v>
      </c>
      <c r="F9" s="17">
        <v>258.5</v>
      </c>
      <c r="G9" s="17">
        <v>270.7</v>
      </c>
      <c r="H9" s="17">
        <v>285.39999999999998</v>
      </c>
      <c r="I9" s="17">
        <v>282.7</v>
      </c>
      <c r="J9" s="17">
        <v>311.60000000000002</v>
      </c>
      <c r="K9" s="17">
        <v>330.1</v>
      </c>
      <c r="L9" s="17">
        <v>343.3</v>
      </c>
      <c r="M9" s="17">
        <v>340.1</v>
      </c>
      <c r="N9" s="17">
        <v>373.4</v>
      </c>
      <c r="O9" s="17">
        <v>386.4</v>
      </c>
      <c r="P9" s="17">
        <v>397</v>
      </c>
      <c r="Q9" s="17">
        <v>427.1</v>
      </c>
      <c r="R9" s="17">
        <v>451.3</v>
      </c>
      <c r="S9" s="17">
        <v>484.4</v>
      </c>
      <c r="T9" s="17">
        <v>527</v>
      </c>
      <c r="U9" s="17">
        <v>572.6</v>
      </c>
      <c r="V9" s="17">
        <v>599.20000000000005</v>
      </c>
      <c r="W9" s="17">
        <v>654.20000000000005</v>
      </c>
      <c r="X9" s="17">
        <v>704.7</v>
      </c>
      <c r="Y9" s="17">
        <v>726.3</v>
      </c>
      <c r="Z9" s="17">
        <v>780.8</v>
      </c>
      <c r="AA9" s="17">
        <v>865.1</v>
      </c>
      <c r="AB9" s="17">
        <v>976.2</v>
      </c>
      <c r="AC9" s="17">
        <v>1044.9000000000001</v>
      </c>
      <c r="AD9" s="17">
        <v>1118.5</v>
      </c>
      <c r="AE9" s="17">
        <v>1254.9000000000001</v>
      </c>
      <c r="AF9" s="17">
        <v>1409.3</v>
      </c>
      <c r="AG9" s="17">
        <v>1602.8</v>
      </c>
      <c r="AH9" s="17">
        <v>1773.8</v>
      </c>
      <c r="AI9" s="17">
        <v>1899.9</v>
      </c>
      <c r="AJ9" s="17">
        <v>2140.5</v>
      </c>
      <c r="AK9" s="17">
        <v>2201.5</v>
      </c>
      <c r="AL9" s="17">
        <v>2370.6999999999998</v>
      </c>
      <c r="AM9" s="17">
        <v>2700.4</v>
      </c>
      <c r="AN9" s="17">
        <v>2892.3</v>
      </c>
      <c r="AO9" s="17">
        <v>3007.5</v>
      </c>
      <c r="AP9" s="17">
        <v>3212.4</v>
      </c>
      <c r="AQ9" s="17">
        <v>3501.6</v>
      </c>
      <c r="AR9" s="17">
        <v>3709.5</v>
      </c>
      <c r="AS9" s="17">
        <v>3864</v>
      </c>
      <c r="AT9" s="17">
        <v>3940.9</v>
      </c>
      <c r="AU9" s="17">
        <v>4176.3999999999996</v>
      </c>
      <c r="AV9" s="17">
        <v>4366.2</v>
      </c>
      <c r="AW9" s="17">
        <v>4692.5</v>
      </c>
      <c r="AX9" s="17">
        <v>4960.7</v>
      </c>
      <c r="AY9" s="17">
        <v>5318.4</v>
      </c>
      <c r="AZ9" s="17">
        <v>5733.6</v>
      </c>
      <c r="BA9" s="17">
        <v>6127.6</v>
      </c>
      <c r="BB9" s="17">
        <v>6480.9</v>
      </c>
      <c r="BC9" s="17">
        <v>6937.7</v>
      </c>
      <c r="BD9" s="17">
        <v>7078.5</v>
      </c>
      <c r="BE9" s="17">
        <v>7205</v>
      </c>
      <c r="BF9" s="17">
        <v>7495.7</v>
      </c>
      <c r="BG9" s="17">
        <v>8045.9</v>
      </c>
      <c r="BH9" s="17">
        <v>8645.2000000000007</v>
      </c>
      <c r="BI9" s="17">
        <v>9309.6</v>
      </c>
      <c r="BJ9" s="17">
        <v>9482.1</v>
      </c>
      <c r="BK9" s="17">
        <v>9295.9</v>
      </c>
      <c r="BL9" s="17">
        <v>8893.5</v>
      </c>
      <c r="BM9" s="17">
        <v>9487.4</v>
      </c>
      <c r="BN9" s="17">
        <v>10013.200000000001</v>
      </c>
      <c r="BO9" s="17">
        <v>10699.8</v>
      </c>
      <c r="BP9" s="17">
        <v>11029.2</v>
      </c>
      <c r="BQ9" s="17">
        <v>11673.3</v>
      </c>
      <c r="BR9" s="17">
        <v>12106.1</v>
      </c>
      <c r="BS9" s="17">
        <v>12269.1</v>
      </c>
      <c r="BT9" s="17">
        <v>12785.3</v>
      </c>
      <c r="BU9" s="17">
        <v>13443.3</v>
      </c>
    </row>
    <row r="10" spans="1:73" x14ac:dyDescent="0.3">
      <c r="A10" s="17" t="s">
        <v>154</v>
      </c>
      <c r="B10" s="18" t="s">
        <v>280</v>
      </c>
      <c r="C10" s="17">
        <v>134.6</v>
      </c>
      <c r="D10" s="17">
        <v>130.6</v>
      </c>
      <c r="E10" s="17">
        <v>148.80000000000001</v>
      </c>
      <c r="F10" s="17">
        <v>170.7</v>
      </c>
      <c r="G10" s="17">
        <v>178.9</v>
      </c>
      <c r="H10" s="17">
        <v>191.9</v>
      </c>
      <c r="I10" s="17">
        <v>188.5</v>
      </c>
      <c r="J10" s="17">
        <v>213.5</v>
      </c>
      <c r="K10" s="17">
        <v>228</v>
      </c>
      <c r="L10" s="17">
        <v>237.1</v>
      </c>
      <c r="M10" s="17">
        <v>230.4</v>
      </c>
      <c r="N10" s="17">
        <v>259.8</v>
      </c>
      <c r="O10" s="17">
        <v>271.39999999999998</v>
      </c>
      <c r="P10" s="17">
        <v>279.2</v>
      </c>
      <c r="Q10" s="17">
        <v>305.10000000000002</v>
      </c>
      <c r="R10" s="17">
        <v>324.89999999999998</v>
      </c>
      <c r="S10" s="17">
        <v>351.6</v>
      </c>
      <c r="T10" s="17">
        <v>386.6</v>
      </c>
      <c r="U10" s="17">
        <v>424.2</v>
      </c>
      <c r="V10" s="17">
        <v>446.1</v>
      </c>
      <c r="W10" s="17">
        <v>492.1</v>
      </c>
      <c r="X10" s="17">
        <v>534.9</v>
      </c>
      <c r="Y10" s="17">
        <v>550.29999999999995</v>
      </c>
      <c r="Z10" s="17">
        <v>593.29999999999995</v>
      </c>
      <c r="AA10" s="17">
        <v>659.5</v>
      </c>
      <c r="AB10" s="17">
        <v>738.2</v>
      </c>
      <c r="AC10" s="17">
        <v>793.5</v>
      </c>
      <c r="AD10" s="17">
        <v>852</v>
      </c>
      <c r="AE10" s="17">
        <v>962.3</v>
      </c>
      <c r="AF10" s="17">
        <v>1092.0999999999999</v>
      </c>
      <c r="AG10" s="17">
        <v>1247.5999999999999</v>
      </c>
      <c r="AH10" s="17">
        <v>1380.9</v>
      </c>
      <c r="AI10" s="17">
        <v>1490.1</v>
      </c>
      <c r="AJ10" s="17">
        <v>1689.9</v>
      </c>
      <c r="AK10" s="17">
        <v>1745.9</v>
      </c>
      <c r="AL10" s="17">
        <v>1886.5</v>
      </c>
      <c r="AM10" s="17">
        <v>2131.5</v>
      </c>
      <c r="AN10" s="17">
        <v>2274.4</v>
      </c>
      <c r="AO10" s="17">
        <v>2356.6999999999998</v>
      </c>
      <c r="AP10" s="17">
        <v>2523.6</v>
      </c>
      <c r="AQ10" s="17">
        <v>2742.5</v>
      </c>
      <c r="AR10" s="17">
        <v>2892.8</v>
      </c>
      <c r="AS10" s="17">
        <v>3012.5</v>
      </c>
      <c r="AT10" s="17">
        <v>3074.8</v>
      </c>
      <c r="AU10" s="17">
        <v>3247.6</v>
      </c>
      <c r="AV10" s="17">
        <v>3401.2</v>
      </c>
      <c r="AW10" s="17">
        <v>3661.8</v>
      </c>
      <c r="AX10" s="17">
        <v>3882.9</v>
      </c>
      <c r="AY10" s="17">
        <v>4142.8</v>
      </c>
      <c r="AZ10" s="17">
        <v>4471.8</v>
      </c>
      <c r="BA10" s="17">
        <v>4758.3999999999996</v>
      </c>
      <c r="BB10" s="17">
        <v>5032.5</v>
      </c>
      <c r="BC10" s="17">
        <v>5376</v>
      </c>
      <c r="BD10" s="17">
        <v>5313.4</v>
      </c>
      <c r="BE10" s="17">
        <v>5379</v>
      </c>
      <c r="BF10" s="17">
        <v>5583</v>
      </c>
      <c r="BG10" s="17">
        <v>5975.3</v>
      </c>
      <c r="BH10" s="17">
        <v>6431.4</v>
      </c>
      <c r="BI10" s="17">
        <v>6889.5</v>
      </c>
      <c r="BJ10" s="17">
        <v>6991.8</v>
      </c>
      <c r="BK10" s="17">
        <v>6837.7</v>
      </c>
      <c r="BL10" s="17">
        <v>6540.1</v>
      </c>
      <c r="BM10" s="17">
        <v>6960.9</v>
      </c>
      <c r="BN10" s="17">
        <v>7302.9</v>
      </c>
      <c r="BO10" s="17">
        <v>7790.3</v>
      </c>
      <c r="BP10" s="17">
        <v>8027.9</v>
      </c>
      <c r="BQ10" s="17">
        <v>8528.9</v>
      </c>
      <c r="BR10" s="17">
        <v>8902.7999999999993</v>
      </c>
      <c r="BS10" s="17">
        <v>9031.9</v>
      </c>
      <c r="BT10" s="17">
        <v>9326.5</v>
      </c>
      <c r="BU10" s="17">
        <v>9780</v>
      </c>
    </row>
    <row r="11" spans="1:73" x14ac:dyDescent="0.3">
      <c r="A11" s="17" t="s">
        <v>155</v>
      </c>
      <c r="B11" s="17" t="s">
        <v>281</v>
      </c>
      <c r="C11" s="17">
        <v>91.1</v>
      </c>
      <c r="D11" s="17">
        <v>88.8</v>
      </c>
      <c r="E11" s="17">
        <v>98.7</v>
      </c>
      <c r="F11" s="17">
        <v>114.6</v>
      </c>
      <c r="G11" s="17">
        <v>123</v>
      </c>
      <c r="H11" s="17">
        <v>134</v>
      </c>
      <c r="I11" s="17">
        <v>132.19999999999999</v>
      </c>
      <c r="J11" s="17">
        <v>144.6</v>
      </c>
      <c r="K11" s="17">
        <v>158.19999999999999</v>
      </c>
      <c r="L11" s="17">
        <v>166.5</v>
      </c>
      <c r="M11" s="17">
        <v>164</v>
      </c>
      <c r="N11" s="17">
        <v>180.3</v>
      </c>
      <c r="O11" s="17">
        <v>190.7</v>
      </c>
      <c r="P11" s="17">
        <v>195.6</v>
      </c>
      <c r="Q11" s="17">
        <v>211</v>
      </c>
      <c r="R11" s="17">
        <v>222.7</v>
      </c>
      <c r="S11" s="17">
        <v>239.2</v>
      </c>
      <c r="T11" s="17">
        <v>259.89999999999998</v>
      </c>
      <c r="U11" s="17">
        <v>288.5</v>
      </c>
      <c r="V11" s="17">
        <v>308.39999999999998</v>
      </c>
      <c r="W11" s="17">
        <v>340.2</v>
      </c>
      <c r="X11" s="17">
        <v>377.5</v>
      </c>
      <c r="Y11" s="17">
        <v>398</v>
      </c>
      <c r="Z11" s="17">
        <v>421.7</v>
      </c>
      <c r="AA11" s="17">
        <v>468.2</v>
      </c>
      <c r="AB11" s="17">
        <v>526.1</v>
      </c>
      <c r="AC11" s="17">
        <v>577.29999999999995</v>
      </c>
      <c r="AD11" s="17">
        <v>607.79999999999995</v>
      </c>
      <c r="AE11" s="17">
        <v>682.8</v>
      </c>
      <c r="AF11" s="17">
        <v>771.7</v>
      </c>
      <c r="AG11" s="17">
        <v>884.7</v>
      </c>
      <c r="AH11" s="17">
        <v>1004.4</v>
      </c>
      <c r="AI11" s="17">
        <v>1102</v>
      </c>
      <c r="AJ11" s="17">
        <v>1220.5999999999999</v>
      </c>
      <c r="AK11" s="17">
        <v>1275.0999999999999</v>
      </c>
      <c r="AL11" s="17">
        <v>1353</v>
      </c>
      <c r="AM11" s="17">
        <v>1501.1</v>
      </c>
      <c r="AN11" s="17">
        <v>1615.9</v>
      </c>
      <c r="AO11" s="17">
        <v>1723.4</v>
      </c>
      <c r="AP11" s="17">
        <v>1847.6</v>
      </c>
      <c r="AQ11" s="17">
        <v>2002.3</v>
      </c>
      <c r="AR11" s="17">
        <v>2119.3000000000002</v>
      </c>
      <c r="AS11" s="17">
        <v>2234.9</v>
      </c>
      <c r="AT11" s="17">
        <v>2277.8000000000002</v>
      </c>
      <c r="AU11" s="17">
        <v>2420.5</v>
      </c>
      <c r="AV11" s="17">
        <v>2515.6999999999998</v>
      </c>
      <c r="AW11" s="17">
        <v>2649</v>
      </c>
      <c r="AX11" s="17">
        <v>2787.9</v>
      </c>
      <c r="AY11" s="17">
        <v>2953.7</v>
      </c>
      <c r="AZ11" s="17">
        <v>3176.6</v>
      </c>
      <c r="BA11" s="17">
        <v>3447.5</v>
      </c>
      <c r="BB11" s="17">
        <v>3684.3</v>
      </c>
      <c r="BC11" s="17">
        <v>4008.9</v>
      </c>
      <c r="BD11" s="17">
        <v>4013.8</v>
      </c>
      <c r="BE11" s="17">
        <v>3972.7</v>
      </c>
      <c r="BF11" s="17">
        <v>4040.9</v>
      </c>
      <c r="BG11" s="17">
        <v>4240.2</v>
      </c>
      <c r="BH11" s="17">
        <v>4443</v>
      </c>
      <c r="BI11" s="17">
        <v>4681.2</v>
      </c>
      <c r="BJ11" s="17">
        <v>4894.2</v>
      </c>
      <c r="BK11" s="17">
        <v>4940.3</v>
      </c>
      <c r="BL11" s="17">
        <v>4607.5</v>
      </c>
      <c r="BM11" s="17">
        <v>4700.8</v>
      </c>
      <c r="BN11" s="17">
        <v>4928</v>
      </c>
      <c r="BO11" s="17">
        <v>5182.7</v>
      </c>
      <c r="BP11" s="17">
        <v>5352.4</v>
      </c>
      <c r="BQ11" s="17">
        <v>5645.2</v>
      </c>
      <c r="BR11" s="17">
        <v>5941.8</v>
      </c>
      <c r="BS11" s="17">
        <v>6095.5</v>
      </c>
      <c r="BT11" s="17">
        <v>6412.9</v>
      </c>
      <c r="BU11" s="17">
        <v>6750.3</v>
      </c>
    </row>
    <row r="12" spans="1:73" x14ac:dyDescent="0.3">
      <c r="A12" s="17" t="s">
        <v>156</v>
      </c>
      <c r="B12" s="17" t="s">
        <v>282</v>
      </c>
      <c r="C12" s="17">
        <v>86.9</v>
      </c>
      <c r="D12" s="17">
        <v>84.4</v>
      </c>
      <c r="E12" s="17">
        <v>93</v>
      </c>
      <c r="F12" s="17">
        <v>107.5</v>
      </c>
      <c r="G12" s="17">
        <v>115.5</v>
      </c>
      <c r="H12" s="17">
        <v>125.8</v>
      </c>
      <c r="I12" s="17">
        <v>123.6</v>
      </c>
      <c r="J12" s="17">
        <v>134.80000000000001</v>
      </c>
      <c r="K12" s="17">
        <v>147</v>
      </c>
      <c r="L12" s="17">
        <v>154</v>
      </c>
      <c r="M12" s="17">
        <v>151.4</v>
      </c>
      <c r="N12" s="17">
        <v>165.6</v>
      </c>
      <c r="O12" s="17">
        <v>174.5</v>
      </c>
      <c r="P12" s="17">
        <v>178.7</v>
      </c>
      <c r="Q12" s="17">
        <v>191.8</v>
      </c>
      <c r="R12" s="17">
        <v>201.9</v>
      </c>
      <c r="S12" s="17">
        <v>216.8</v>
      </c>
      <c r="T12" s="17">
        <v>235.2</v>
      </c>
      <c r="U12" s="17">
        <v>259.2</v>
      </c>
      <c r="V12" s="17">
        <v>277.10000000000002</v>
      </c>
      <c r="W12" s="17">
        <v>305.39999999999998</v>
      </c>
      <c r="X12" s="17">
        <v>338</v>
      </c>
      <c r="Y12" s="17">
        <v>356</v>
      </c>
      <c r="Z12" s="17">
        <v>376.2</v>
      </c>
      <c r="AA12" s="17">
        <v>414.8</v>
      </c>
      <c r="AB12" s="17">
        <v>464.6</v>
      </c>
      <c r="AC12" s="17">
        <v>508.9</v>
      </c>
      <c r="AD12" s="17">
        <v>528.4</v>
      </c>
      <c r="AE12" s="17">
        <v>591.20000000000005</v>
      </c>
      <c r="AF12" s="17">
        <v>662.7</v>
      </c>
      <c r="AG12" s="17">
        <v>756.2</v>
      </c>
      <c r="AH12" s="17">
        <v>855.6</v>
      </c>
      <c r="AI12" s="17">
        <v>935.6</v>
      </c>
      <c r="AJ12" s="17">
        <v>1033.4000000000001</v>
      </c>
      <c r="AK12" s="17">
        <v>1073.0999999999999</v>
      </c>
      <c r="AL12" s="17">
        <v>1132.5999999999999</v>
      </c>
      <c r="AM12" s="17">
        <v>1256.8</v>
      </c>
      <c r="AN12" s="17">
        <v>1351.4</v>
      </c>
      <c r="AO12" s="17">
        <v>1432.3</v>
      </c>
      <c r="AP12" s="17">
        <v>1536.6</v>
      </c>
      <c r="AQ12" s="17">
        <v>1666.1</v>
      </c>
      <c r="AR12" s="17">
        <v>1756.5</v>
      </c>
      <c r="AS12" s="17">
        <v>1849.3</v>
      </c>
      <c r="AT12" s="17">
        <v>1875.3</v>
      </c>
      <c r="AU12" s="17">
        <v>1977.8</v>
      </c>
      <c r="AV12" s="17">
        <v>2049.1</v>
      </c>
      <c r="AW12" s="17">
        <v>2160.3000000000002</v>
      </c>
      <c r="AX12" s="17">
        <v>2296.1</v>
      </c>
      <c r="AY12" s="17">
        <v>2448.1999999999998</v>
      </c>
      <c r="AZ12" s="17">
        <v>2650.8</v>
      </c>
      <c r="BA12" s="17">
        <v>2883.2</v>
      </c>
      <c r="BB12" s="17">
        <v>3092.4</v>
      </c>
      <c r="BC12" s="17">
        <v>3363.8</v>
      </c>
      <c r="BD12" s="17">
        <v>3352.3</v>
      </c>
      <c r="BE12" s="17">
        <v>3295.4</v>
      </c>
      <c r="BF12" s="17">
        <v>3335.7</v>
      </c>
      <c r="BG12" s="17">
        <v>3502.1</v>
      </c>
      <c r="BH12" s="17">
        <v>3663.8</v>
      </c>
      <c r="BI12" s="17">
        <v>3883.9</v>
      </c>
      <c r="BJ12" s="17">
        <v>4069.6</v>
      </c>
      <c r="BK12" s="17">
        <v>4106.3999999999996</v>
      </c>
      <c r="BL12" s="17">
        <v>3813.9</v>
      </c>
      <c r="BM12" s="17">
        <v>3896.8</v>
      </c>
      <c r="BN12" s="17">
        <v>4095.9</v>
      </c>
      <c r="BO12" s="17">
        <v>4323.3</v>
      </c>
      <c r="BP12" s="17">
        <v>4460.3</v>
      </c>
      <c r="BQ12" s="17">
        <v>4720.3999999999996</v>
      </c>
      <c r="BR12" s="17">
        <v>4978.1000000000004</v>
      </c>
      <c r="BS12" s="17">
        <v>5119.1000000000004</v>
      </c>
      <c r="BT12" s="17">
        <v>5381.3</v>
      </c>
      <c r="BU12" s="17">
        <v>5665.3</v>
      </c>
    </row>
    <row r="13" spans="1:73" x14ac:dyDescent="0.3">
      <c r="A13" s="17" t="s">
        <v>157</v>
      </c>
      <c r="B13" s="17" t="s">
        <v>283</v>
      </c>
      <c r="C13" s="17">
        <v>4.2</v>
      </c>
      <c r="D13" s="17">
        <v>4.4000000000000004</v>
      </c>
      <c r="E13" s="17">
        <v>5.7</v>
      </c>
      <c r="F13" s="17">
        <v>7</v>
      </c>
      <c r="G13" s="17">
        <v>7.5</v>
      </c>
      <c r="H13" s="17">
        <v>8.1999999999999993</v>
      </c>
      <c r="I13" s="17">
        <v>8.6</v>
      </c>
      <c r="J13" s="17">
        <v>9.8000000000000007</v>
      </c>
      <c r="K13" s="17">
        <v>11.2</v>
      </c>
      <c r="L13" s="17">
        <v>12.5</v>
      </c>
      <c r="M13" s="17">
        <v>12.6</v>
      </c>
      <c r="N13" s="17">
        <v>14.6</v>
      </c>
      <c r="O13" s="17">
        <v>16.2</v>
      </c>
      <c r="P13" s="17">
        <v>16.899999999999999</v>
      </c>
      <c r="Q13" s="17">
        <v>19.2</v>
      </c>
      <c r="R13" s="17">
        <v>20.8</v>
      </c>
      <c r="S13" s="17">
        <v>22.4</v>
      </c>
      <c r="T13" s="17">
        <v>24.7</v>
      </c>
      <c r="U13" s="17">
        <v>29.3</v>
      </c>
      <c r="V13" s="17">
        <v>31.4</v>
      </c>
      <c r="W13" s="17">
        <v>34.799999999999997</v>
      </c>
      <c r="X13" s="17">
        <v>39.4</v>
      </c>
      <c r="Y13" s="17">
        <v>42</v>
      </c>
      <c r="Z13" s="17">
        <v>45.5</v>
      </c>
      <c r="AA13" s="17">
        <v>53.4</v>
      </c>
      <c r="AB13" s="17">
        <v>61.5</v>
      </c>
      <c r="AC13" s="17">
        <v>68.400000000000006</v>
      </c>
      <c r="AD13" s="17">
        <v>79.400000000000006</v>
      </c>
      <c r="AE13" s="17">
        <v>91.6</v>
      </c>
      <c r="AF13" s="17">
        <v>109</v>
      </c>
      <c r="AG13" s="17">
        <v>128.5</v>
      </c>
      <c r="AH13" s="17">
        <v>148.80000000000001</v>
      </c>
      <c r="AI13" s="17">
        <v>166.4</v>
      </c>
      <c r="AJ13" s="17">
        <v>187.1</v>
      </c>
      <c r="AK13" s="17">
        <v>202</v>
      </c>
      <c r="AL13" s="17">
        <v>220.3</v>
      </c>
      <c r="AM13" s="17">
        <v>244.3</v>
      </c>
      <c r="AN13" s="17">
        <v>264.5</v>
      </c>
      <c r="AO13" s="17">
        <v>291.10000000000002</v>
      </c>
      <c r="AP13" s="17">
        <v>311.10000000000002</v>
      </c>
      <c r="AQ13" s="17">
        <v>336.3</v>
      </c>
      <c r="AR13" s="17">
        <v>362.8</v>
      </c>
      <c r="AS13" s="17">
        <v>385.7</v>
      </c>
      <c r="AT13" s="17">
        <v>402.5</v>
      </c>
      <c r="AU13" s="17">
        <v>442.7</v>
      </c>
      <c r="AV13" s="17">
        <v>466.7</v>
      </c>
      <c r="AW13" s="17">
        <v>488.7</v>
      </c>
      <c r="AX13" s="17">
        <v>491.8</v>
      </c>
      <c r="AY13" s="17">
        <v>505.5</v>
      </c>
      <c r="AZ13" s="17">
        <v>525.70000000000005</v>
      </c>
      <c r="BA13" s="17">
        <v>564.29999999999995</v>
      </c>
      <c r="BB13" s="17">
        <v>591.9</v>
      </c>
      <c r="BC13" s="17">
        <v>645.1</v>
      </c>
      <c r="BD13" s="17">
        <v>661.5</v>
      </c>
      <c r="BE13" s="17">
        <v>677.3</v>
      </c>
      <c r="BF13" s="17">
        <v>705.2</v>
      </c>
      <c r="BG13" s="17">
        <v>738.1</v>
      </c>
      <c r="BH13" s="17">
        <v>779.2</v>
      </c>
      <c r="BI13" s="17">
        <v>797.3</v>
      </c>
      <c r="BJ13" s="17">
        <v>824.6</v>
      </c>
      <c r="BK13" s="17">
        <v>834</v>
      </c>
      <c r="BL13" s="17">
        <v>793.5</v>
      </c>
      <c r="BM13" s="17">
        <v>804</v>
      </c>
      <c r="BN13" s="17">
        <v>832.1</v>
      </c>
      <c r="BO13" s="17">
        <v>859.4</v>
      </c>
      <c r="BP13" s="17">
        <v>892.2</v>
      </c>
      <c r="BQ13" s="17">
        <v>924.8</v>
      </c>
      <c r="BR13" s="17">
        <v>963.7</v>
      </c>
      <c r="BS13" s="17">
        <v>976.3</v>
      </c>
      <c r="BT13" s="17">
        <v>1031.5999999999999</v>
      </c>
      <c r="BU13" s="17">
        <v>1084.9000000000001</v>
      </c>
    </row>
    <row r="14" spans="1:73" x14ac:dyDescent="0.3">
      <c r="A14" s="17" t="s">
        <v>158</v>
      </c>
      <c r="B14" s="17" t="s">
        <v>284</v>
      </c>
      <c r="C14" s="17">
        <v>30.1</v>
      </c>
      <c r="D14" s="17">
        <v>27.9</v>
      </c>
      <c r="E14" s="17">
        <v>34.799999999999997</v>
      </c>
      <c r="F14" s="17">
        <v>39.5</v>
      </c>
      <c r="G14" s="17">
        <v>37.799999999999997</v>
      </c>
      <c r="H14" s="17">
        <v>38.5</v>
      </c>
      <c r="I14" s="17">
        <v>37.5</v>
      </c>
      <c r="J14" s="17">
        <v>47.8</v>
      </c>
      <c r="K14" s="17">
        <v>46.8</v>
      </c>
      <c r="L14" s="17">
        <v>46</v>
      </c>
      <c r="M14" s="17">
        <v>41.3</v>
      </c>
      <c r="N14" s="17">
        <v>52.8</v>
      </c>
      <c r="O14" s="17">
        <v>51.5</v>
      </c>
      <c r="P14" s="17">
        <v>52.6</v>
      </c>
      <c r="Q14" s="17">
        <v>60.3</v>
      </c>
      <c r="R14" s="17">
        <v>66.400000000000006</v>
      </c>
      <c r="S14" s="17">
        <v>73.2</v>
      </c>
      <c r="T14" s="17">
        <v>84.6</v>
      </c>
      <c r="U14" s="17">
        <v>91.6</v>
      </c>
      <c r="V14" s="17">
        <v>89.1</v>
      </c>
      <c r="W14" s="17">
        <v>96.1</v>
      </c>
      <c r="X14" s="17">
        <v>91.8</v>
      </c>
      <c r="Y14" s="17">
        <v>79.099999999999994</v>
      </c>
      <c r="Z14" s="17">
        <v>92.8</v>
      </c>
      <c r="AA14" s="17">
        <v>107.7</v>
      </c>
      <c r="AB14" s="17">
        <v>118.5</v>
      </c>
      <c r="AC14" s="17">
        <v>108.2</v>
      </c>
      <c r="AD14" s="17">
        <v>124.2</v>
      </c>
      <c r="AE14" s="17">
        <v>157.80000000000001</v>
      </c>
      <c r="AF14" s="17">
        <v>186.7</v>
      </c>
      <c r="AG14" s="17">
        <v>215.7</v>
      </c>
      <c r="AH14" s="17">
        <v>214.4</v>
      </c>
      <c r="AI14" s="17">
        <v>188.1</v>
      </c>
      <c r="AJ14" s="17">
        <v>217.8</v>
      </c>
      <c r="AK14" s="17">
        <v>197.3</v>
      </c>
      <c r="AL14" s="17">
        <v>244.7</v>
      </c>
      <c r="AM14" s="17">
        <v>301.3</v>
      </c>
      <c r="AN14" s="17">
        <v>316.39999999999998</v>
      </c>
      <c r="AO14" s="17">
        <v>284.89999999999998</v>
      </c>
      <c r="AP14" s="17">
        <v>318</v>
      </c>
      <c r="AQ14" s="17">
        <v>357.5</v>
      </c>
      <c r="AR14" s="17">
        <v>347.2</v>
      </c>
      <c r="AS14" s="17">
        <v>341.6</v>
      </c>
      <c r="AT14" s="17">
        <v>376.1</v>
      </c>
      <c r="AU14" s="17">
        <v>404.1</v>
      </c>
      <c r="AV14" s="17">
        <v>447.6</v>
      </c>
      <c r="AW14" s="17">
        <v>546.79999999999995</v>
      </c>
      <c r="AX14" s="17">
        <v>613.29999999999995</v>
      </c>
      <c r="AY14" s="17">
        <v>687.5</v>
      </c>
      <c r="AZ14" s="17">
        <v>762.2</v>
      </c>
      <c r="BA14" s="17">
        <v>705.7</v>
      </c>
      <c r="BB14" s="17">
        <v>713.2</v>
      </c>
      <c r="BC14" s="17">
        <v>640.9</v>
      </c>
      <c r="BD14" s="17">
        <v>589.9</v>
      </c>
      <c r="BE14" s="17">
        <v>754.9</v>
      </c>
      <c r="BF14" s="17">
        <v>897.3</v>
      </c>
      <c r="BG14" s="17">
        <v>1094.2</v>
      </c>
      <c r="BH14" s="17">
        <v>1262.9000000000001</v>
      </c>
      <c r="BI14" s="17">
        <v>1406.5</v>
      </c>
      <c r="BJ14" s="17">
        <v>1195.4000000000001</v>
      </c>
      <c r="BK14" s="17">
        <v>895.7</v>
      </c>
      <c r="BL14" s="17">
        <v>1038</v>
      </c>
      <c r="BM14" s="17">
        <v>1343</v>
      </c>
      <c r="BN14" s="17">
        <v>1397.2</v>
      </c>
      <c r="BO14" s="17">
        <v>1592.1</v>
      </c>
      <c r="BP14" s="17">
        <v>1611.9</v>
      </c>
      <c r="BQ14" s="17">
        <v>1715.3</v>
      </c>
      <c r="BR14" s="17">
        <v>1659</v>
      </c>
      <c r="BS14" s="17">
        <v>1599.6</v>
      </c>
      <c r="BT14" s="17">
        <v>1551.9</v>
      </c>
      <c r="BU14" s="17">
        <v>1573</v>
      </c>
    </row>
    <row r="15" spans="1:73" x14ac:dyDescent="0.3">
      <c r="A15" s="17" t="s">
        <v>159</v>
      </c>
      <c r="B15" s="17" t="s">
        <v>285</v>
      </c>
      <c r="C15" s="17">
        <v>0</v>
      </c>
      <c r="D15" s="17">
        <v>0</v>
      </c>
      <c r="E15" s="17">
        <v>-0.1</v>
      </c>
      <c r="F15" s="17">
        <v>-0.2</v>
      </c>
      <c r="G15" s="17">
        <v>-0.2</v>
      </c>
      <c r="H15" s="17">
        <v>0</v>
      </c>
      <c r="I15" s="17">
        <v>0.2</v>
      </c>
      <c r="J15" s="17">
        <v>0.1</v>
      </c>
      <c r="K15" s="17">
        <v>0</v>
      </c>
      <c r="L15" s="17">
        <v>0.2</v>
      </c>
      <c r="M15" s="17">
        <v>0.6</v>
      </c>
      <c r="N15" s="17">
        <v>-0.2</v>
      </c>
      <c r="O15" s="17">
        <v>-0.2</v>
      </c>
      <c r="P15" s="17">
        <v>0.4</v>
      </c>
      <c r="Q15" s="17">
        <v>0.8</v>
      </c>
      <c r="R15" s="17">
        <v>0.4</v>
      </c>
      <c r="S15" s="17">
        <v>0.8</v>
      </c>
      <c r="T15" s="17">
        <v>1.2</v>
      </c>
      <c r="U15" s="17">
        <v>2.2999999999999998</v>
      </c>
      <c r="V15" s="17">
        <v>4</v>
      </c>
      <c r="W15" s="17">
        <v>4.3</v>
      </c>
      <c r="X15" s="17">
        <v>8.5</v>
      </c>
      <c r="Y15" s="17">
        <v>12.5</v>
      </c>
      <c r="Z15" s="17">
        <v>12.6</v>
      </c>
      <c r="AA15" s="17">
        <v>12.4</v>
      </c>
      <c r="AB15" s="17">
        <v>14.7</v>
      </c>
      <c r="AC15" s="17">
        <v>23.1</v>
      </c>
      <c r="AD15" s="17">
        <v>27.2</v>
      </c>
      <c r="AE15" s="17">
        <v>22.7</v>
      </c>
      <c r="AF15" s="17">
        <v>27.7</v>
      </c>
      <c r="AG15" s="17">
        <v>30.6</v>
      </c>
      <c r="AH15" s="17">
        <v>36.299999999999997</v>
      </c>
      <c r="AI15" s="17">
        <v>59.4</v>
      </c>
      <c r="AJ15" s="17">
        <v>82.8</v>
      </c>
      <c r="AK15" s="17">
        <v>95.5</v>
      </c>
      <c r="AL15" s="17">
        <v>91.9</v>
      </c>
      <c r="AM15" s="17">
        <v>106.6</v>
      </c>
      <c r="AN15" s="17">
        <v>102.2</v>
      </c>
      <c r="AO15" s="17">
        <v>99.5</v>
      </c>
      <c r="AP15" s="17">
        <v>99.7</v>
      </c>
      <c r="AQ15" s="17">
        <v>104.4</v>
      </c>
      <c r="AR15" s="17">
        <v>125.2</v>
      </c>
      <c r="AS15" s="17">
        <v>117.4</v>
      </c>
      <c r="AT15" s="17">
        <v>79.3</v>
      </c>
      <c r="AU15" s="17">
        <v>63.2</v>
      </c>
      <c r="AV15" s="17">
        <v>62.3</v>
      </c>
      <c r="AW15" s="17">
        <v>57.7</v>
      </c>
      <c r="AX15" s="17">
        <v>60.2</v>
      </c>
      <c r="AY15" s="17">
        <v>59.4</v>
      </c>
      <c r="AZ15" s="17">
        <v>81.7</v>
      </c>
      <c r="BA15" s="17">
        <v>121.6</v>
      </c>
      <c r="BB15" s="17">
        <v>127.2</v>
      </c>
      <c r="BC15" s="17">
        <v>174</v>
      </c>
      <c r="BD15" s="17">
        <v>155.4</v>
      </c>
      <c r="BE15" s="17">
        <v>92.3</v>
      </c>
      <c r="BF15" s="17">
        <v>70</v>
      </c>
      <c r="BG15" s="17">
        <v>16.899999999999999</v>
      </c>
      <c r="BH15" s="17">
        <v>50.3</v>
      </c>
      <c r="BI15" s="17">
        <v>98.9</v>
      </c>
      <c r="BJ15" s="17">
        <v>156.5</v>
      </c>
      <c r="BK15" s="17">
        <v>220.8</v>
      </c>
      <c r="BL15" s="17">
        <v>141.4</v>
      </c>
      <c r="BM15" s="17">
        <v>132</v>
      </c>
      <c r="BN15" s="17">
        <v>151</v>
      </c>
      <c r="BO15" s="17">
        <v>210.2</v>
      </c>
      <c r="BP15" s="17">
        <v>202.4</v>
      </c>
      <c r="BQ15" s="17">
        <v>245.1</v>
      </c>
      <c r="BR15" s="17">
        <v>326.8</v>
      </c>
      <c r="BS15" s="17">
        <v>324.39999999999998</v>
      </c>
      <c r="BT15" s="17">
        <v>352.8</v>
      </c>
      <c r="BU15" s="17">
        <v>381.3</v>
      </c>
    </row>
    <row r="16" spans="1:73" x14ac:dyDescent="0.3">
      <c r="A16" s="17" t="s">
        <v>160</v>
      </c>
      <c r="B16" s="17" t="s">
        <v>286</v>
      </c>
      <c r="C16" s="17">
        <v>13.3</v>
      </c>
      <c r="D16" s="17">
        <v>13.9</v>
      </c>
      <c r="E16" s="17">
        <v>15.5</v>
      </c>
      <c r="F16" s="17">
        <v>16.899999999999999</v>
      </c>
      <c r="G16" s="17">
        <v>18.399999999999999</v>
      </c>
      <c r="H16" s="17">
        <v>19.399999999999999</v>
      </c>
      <c r="I16" s="17">
        <v>18.7</v>
      </c>
      <c r="J16" s="17">
        <v>20.9</v>
      </c>
      <c r="K16" s="17">
        <v>22.9</v>
      </c>
      <c r="L16" s="17">
        <v>24.4</v>
      </c>
      <c r="M16" s="17">
        <v>24.6</v>
      </c>
      <c r="N16" s="17">
        <v>26.9</v>
      </c>
      <c r="O16" s="17">
        <v>29.3</v>
      </c>
      <c r="P16" s="17">
        <v>30.6</v>
      </c>
      <c r="Q16" s="17">
        <v>33.1</v>
      </c>
      <c r="R16" s="17">
        <v>35.5</v>
      </c>
      <c r="S16" s="17">
        <v>38.299999999999997</v>
      </c>
      <c r="T16" s="17">
        <v>41</v>
      </c>
      <c r="U16" s="17">
        <v>41.8</v>
      </c>
      <c r="V16" s="17">
        <v>44.5</v>
      </c>
      <c r="W16" s="17">
        <v>51.6</v>
      </c>
      <c r="X16" s="17">
        <v>57.2</v>
      </c>
      <c r="Y16" s="17">
        <v>60.7</v>
      </c>
      <c r="Z16" s="17">
        <v>66.2</v>
      </c>
      <c r="AA16" s="17">
        <v>71.2</v>
      </c>
      <c r="AB16" s="17">
        <v>78.900000000000006</v>
      </c>
      <c r="AC16" s="17">
        <v>84.9</v>
      </c>
      <c r="AD16" s="17">
        <v>92.7</v>
      </c>
      <c r="AE16" s="17">
        <v>99</v>
      </c>
      <c r="AF16" s="17">
        <v>106</v>
      </c>
      <c r="AG16" s="17">
        <v>116.6</v>
      </c>
      <c r="AH16" s="17">
        <v>125.8</v>
      </c>
      <c r="AI16" s="17">
        <v>140.6</v>
      </c>
      <c r="AJ16" s="17">
        <v>168.7</v>
      </c>
      <c r="AK16" s="17">
        <v>177.9</v>
      </c>
      <c r="AL16" s="17">
        <v>196.9</v>
      </c>
      <c r="AM16" s="17">
        <v>222.5</v>
      </c>
      <c r="AN16" s="17">
        <v>239.9</v>
      </c>
      <c r="AO16" s="17">
        <v>248.9</v>
      </c>
      <c r="AP16" s="17">
        <v>258.3</v>
      </c>
      <c r="AQ16" s="17">
        <v>278.39999999999998</v>
      </c>
      <c r="AR16" s="17">
        <v>301.2</v>
      </c>
      <c r="AS16" s="17">
        <v>318.5</v>
      </c>
      <c r="AT16" s="17">
        <v>341.6</v>
      </c>
      <c r="AU16" s="17">
        <v>359.9</v>
      </c>
      <c r="AV16" s="17">
        <v>375.5</v>
      </c>
      <c r="AW16" s="17">
        <v>408.3</v>
      </c>
      <c r="AX16" s="17">
        <v>421.6</v>
      </c>
      <c r="AY16" s="17">
        <v>442.2</v>
      </c>
      <c r="AZ16" s="17">
        <v>451.3</v>
      </c>
      <c r="BA16" s="17">
        <v>483.6</v>
      </c>
      <c r="BB16" s="17">
        <v>507.9</v>
      </c>
      <c r="BC16" s="17">
        <v>552.20000000000005</v>
      </c>
      <c r="BD16" s="17">
        <v>554.20000000000005</v>
      </c>
      <c r="BE16" s="17">
        <v>559.1</v>
      </c>
      <c r="BF16" s="17">
        <v>574.79999999999995</v>
      </c>
      <c r="BG16" s="17">
        <v>624</v>
      </c>
      <c r="BH16" s="17">
        <v>675.2</v>
      </c>
      <c r="BI16" s="17">
        <v>702.8</v>
      </c>
      <c r="BJ16" s="17">
        <v>745.7</v>
      </c>
      <c r="BK16" s="17">
        <v>781</v>
      </c>
      <c r="BL16" s="17">
        <v>753.2</v>
      </c>
      <c r="BM16" s="17">
        <v>785.2</v>
      </c>
      <c r="BN16" s="17">
        <v>826.7</v>
      </c>
      <c r="BO16" s="17">
        <v>805.4</v>
      </c>
      <c r="BP16" s="17">
        <v>861.2</v>
      </c>
      <c r="BQ16" s="17">
        <v>923.2</v>
      </c>
      <c r="BR16" s="17">
        <v>975.2</v>
      </c>
      <c r="BS16" s="17">
        <v>1012.4</v>
      </c>
      <c r="BT16" s="17">
        <v>1008.9</v>
      </c>
      <c r="BU16" s="17">
        <v>1075.4000000000001</v>
      </c>
    </row>
    <row r="17" spans="1:73" x14ac:dyDescent="0.3">
      <c r="A17" s="17" t="s">
        <v>161</v>
      </c>
      <c r="B17" s="18" t="s">
        <v>287</v>
      </c>
      <c r="C17" s="17">
        <v>77.3</v>
      </c>
      <c r="D17" s="17">
        <v>73</v>
      </c>
      <c r="E17" s="17">
        <v>78.5</v>
      </c>
      <c r="F17" s="17">
        <v>87.8</v>
      </c>
      <c r="G17" s="17">
        <v>91.8</v>
      </c>
      <c r="H17" s="17">
        <v>93.5</v>
      </c>
      <c r="I17" s="17">
        <v>94.2</v>
      </c>
      <c r="J17" s="17">
        <v>98.1</v>
      </c>
      <c r="K17" s="17">
        <v>102.1</v>
      </c>
      <c r="L17" s="17">
        <v>106.2</v>
      </c>
      <c r="M17" s="17">
        <v>109.6</v>
      </c>
      <c r="N17" s="17">
        <v>113.6</v>
      </c>
      <c r="O17" s="17">
        <v>115</v>
      </c>
      <c r="P17" s="17">
        <v>117.8</v>
      </c>
      <c r="Q17" s="17">
        <v>122</v>
      </c>
      <c r="R17" s="17">
        <v>126.3</v>
      </c>
      <c r="S17" s="17">
        <v>132.9</v>
      </c>
      <c r="T17" s="17">
        <v>140.4</v>
      </c>
      <c r="U17" s="17">
        <v>148.4</v>
      </c>
      <c r="V17" s="17">
        <v>153.1</v>
      </c>
      <c r="W17" s="17">
        <v>162.1</v>
      </c>
      <c r="X17" s="17">
        <v>169.8</v>
      </c>
      <c r="Y17" s="17">
        <v>176</v>
      </c>
      <c r="Z17" s="17">
        <v>187.5</v>
      </c>
      <c r="AA17" s="17">
        <v>205.6</v>
      </c>
      <c r="AB17" s="17">
        <v>237.9</v>
      </c>
      <c r="AC17" s="17">
        <v>251.4</v>
      </c>
      <c r="AD17" s="17">
        <v>266.5</v>
      </c>
      <c r="AE17" s="17">
        <v>292.60000000000002</v>
      </c>
      <c r="AF17" s="17">
        <v>317.2</v>
      </c>
      <c r="AG17" s="17">
        <v>355.2</v>
      </c>
      <c r="AH17" s="17">
        <v>392.9</v>
      </c>
      <c r="AI17" s="17">
        <v>409.7</v>
      </c>
      <c r="AJ17" s="17">
        <v>450.6</v>
      </c>
      <c r="AK17" s="17">
        <v>455.6</v>
      </c>
      <c r="AL17" s="17">
        <v>484.2</v>
      </c>
      <c r="AM17" s="17">
        <v>568.9</v>
      </c>
      <c r="AN17" s="17">
        <v>617.9</v>
      </c>
      <c r="AO17" s="17">
        <v>650.79999999999995</v>
      </c>
      <c r="AP17" s="17">
        <v>688.8</v>
      </c>
      <c r="AQ17" s="17">
        <v>759.1</v>
      </c>
      <c r="AR17" s="17">
        <v>816.6</v>
      </c>
      <c r="AS17" s="17">
        <v>851.5</v>
      </c>
      <c r="AT17" s="17">
        <v>866.1</v>
      </c>
      <c r="AU17" s="17">
        <v>928.8</v>
      </c>
      <c r="AV17" s="17">
        <v>965.1</v>
      </c>
      <c r="AW17" s="17">
        <v>1030.7</v>
      </c>
      <c r="AX17" s="17">
        <v>1077.8</v>
      </c>
      <c r="AY17" s="17">
        <v>1175.5999999999999</v>
      </c>
      <c r="AZ17" s="17">
        <v>1261.9000000000001</v>
      </c>
      <c r="BA17" s="17">
        <v>1369.2</v>
      </c>
      <c r="BB17" s="17">
        <v>1448.3</v>
      </c>
      <c r="BC17" s="17">
        <v>1561.7</v>
      </c>
      <c r="BD17" s="17">
        <v>1765.1</v>
      </c>
      <c r="BE17" s="17">
        <v>1826</v>
      </c>
      <c r="BF17" s="17">
        <v>1912.8</v>
      </c>
      <c r="BG17" s="17">
        <v>2070.6</v>
      </c>
      <c r="BH17" s="17">
        <v>2213.8000000000002</v>
      </c>
      <c r="BI17" s="17">
        <v>2420.1999999999998</v>
      </c>
      <c r="BJ17" s="17">
        <v>2490.3000000000002</v>
      </c>
      <c r="BK17" s="17">
        <v>2458.1999999999998</v>
      </c>
      <c r="BL17" s="17">
        <v>2353.4</v>
      </c>
      <c r="BM17" s="17">
        <v>2526.5</v>
      </c>
      <c r="BN17" s="17">
        <v>2710.3</v>
      </c>
      <c r="BO17" s="17">
        <v>2909.5</v>
      </c>
      <c r="BP17" s="17">
        <v>3001.3</v>
      </c>
      <c r="BQ17" s="17">
        <v>3144.5</v>
      </c>
      <c r="BR17" s="17">
        <v>3203.3</v>
      </c>
      <c r="BS17" s="17">
        <v>3237.3</v>
      </c>
      <c r="BT17" s="17">
        <v>3458.8</v>
      </c>
      <c r="BU17" s="17">
        <v>3663.3</v>
      </c>
    </row>
    <row r="18" spans="1:73" x14ac:dyDescent="0.3">
      <c r="A18" s="17" t="s">
        <v>162</v>
      </c>
      <c r="B18" s="17" t="s">
        <v>281</v>
      </c>
      <c r="C18" s="17">
        <v>27.3</v>
      </c>
      <c r="D18" s="17">
        <v>27.2</v>
      </c>
      <c r="E18" s="17">
        <v>29.1</v>
      </c>
      <c r="F18" s="17">
        <v>32.5</v>
      </c>
      <c r="G18" s="17">
        <v>34.799999999999997</v>
      </c>
      <c r="H18" s="17">
        <v>36.4</v>
      </c>
      <c r="I18" s="17">
        <v>36.299999999999997</v>
      </c>
      <c r="J18" s="17">
        <v>37.700000000000003</v>
      </c>
      <c r="K18" s="17">
        <v>39.700000000000003</v>
      </c>
      <c r="L18" s="17">
        <v>41.2</v>
      </c>
      <c r="M18" s="17">
        <v>41.7</v>
      </c>
      <c r="N18" s="17">
        <v>43.9</v>
      </c>
      <c r="O18" s="17">
        <v>44.3</v>
      </c>
      <c r="P18" s="17">
        <v>44.3</v>
      </c>
      <c r="Q18" s="17">
        <v>45.6</v>
      </c>
      <c r="R18" s="17">
        <v>47.1</v>
      </c>
      <c r="S18" s="17">
        <v>49.8</v>
      </c>
      <c r="T18" s="17">
        <v>51.6</v>
      </c>
      <c r="U18" s="17">
        <v>55.1</v>
      </c>
      <c r="V18" s="17">
        <v>56.6</v>
      </c>
      <c r="W18" s="17">
        <v>59.9</v>
      </c>
      <c r="X18" s="17">
        <v>62.9</v>
      </c>
      <c r="Y18" s="17">
        <v>66.2</v>
      </c>
      <c r="Z18" s="17">
        <v>68.400000000000006</v>
      </c>
      <c r="AA18" s="17">
        <v>72.099999999999994</v>
      </c>
      <c r="AB18" s="17">
        <v>80.5</v>
      </c>
      <c r="AC18" s="17">
        <v>87.4</v>
      </c>
      <c r="AD18" s="17">
        <v>93.7</v>
      </c>
      <c r="AE18" s="17">
        <v>101.5</v>
      </c>
      <c r="AF18" s="17">
        <v>108.8</v>
      </c>
      <c r="AG18" s="17">
        <v>119.9</v>
      </c>
      <c r="AH18" s="17">
        <v>133.4</v>
      </c>
      <c r="AI18" s="17">
        <v>145.19999999999999</v>
      </c>
      <c r="AJ18" s="17">
        <v>157.19999999999999</v>
      </c>
      <c r="AK18" s="17">
        <v>165.1</v>
      </c>
      <c r="AL18" s="17">
        <v>174.3</v>
      </c>
      <c r="AM18" s="17">
        <v>190.8</v>
      </c>
      <c r="AN18" s="17">
        <v>205.4</v>
      </c>
      <c r="AO18" s="17">
        <v>215.1</v>
      </c>
      <c r="AP18" s="17">
        <v>224.2</v>
      </c>
      <c r="AQ18" s="17">
        <v>237.1</v>
      </c>
      <c r="AR18" s="17">
        <v>253</v>
      </c>
      <c r="AS18" s="17">
        <v>271.5</v>
      </c>
      <c r="AT18" s="17">
        <v>279.39999999999998</v>
      </c>
      <c r="AU18" s="17">
        <v>295.5</v>
      </c>
      <c r="AV18" s="17">
        <v>309.3</v>
      </c>
      <c r="AW18" s="17">
        <v>325.60000000000002</v>
      </c>
      <c r="AX18" s="17">
        <v>341.4</v>
      </c>
      <c r="AY18" s="17">
        <v>359</v>
      </c>
      <c r="AZ18" s="17">
        <v>381.5</v>
      </c>
      <c r="BA18" s="17">
        <v>411.1</v>
      </c>
      <c r="BB18" s="17">
        <v>438.3</v>
      </c>
      <c r="BC18" s="17">
        <v>475.9</v>
      </c>
      <c r="BD18" s="17">
        <v>582.5</v>
      </c>
      <c r="BE18" s="17">
        <v>615.79999999999995</v>
      </c>
      <c r="BF18" s="17">
        <v>670.7</v>
      </c>
      <c r="BG18" s="17">
        <v>751.6</v>
      </c>
      <c r="BH18" s="17">
        <v>822.8</v>
      </c>
      <c r="BI18" s="17">
        <v>914.7</v>
      </c>
      <c r="BJ18" s="17">
        <v>1003.8</v>
      </c>
      <c r="BK18" s="17">
        <v>1025</v>
      </c>
      <c r="BL18" s="17">
        <v>979.6</v>
      </c>
      <c r="BM18" s="17">
        <v>991.8</v>
      </c>
      <c r="BN18" s="17">
        <v>1028.7</v>
      </c>
      <c r="BO18" s="17">
        <v>1077.8</v>
      </c>
      <c r="BP18" s="17">
        <v>1113.7</v>
      </c>
      <c r="BQ18" s="17">
        <v>1165.5999999999999</v>
      </c>
      <c r="BR18" s="17">
        <v>1226.5</v>
      </c>
      <c r="BS18" s="17">
        <v>1262.5999999999999</v>
      </c>
      <c r="BT18" s="17">
        <v>1322.8</v>
      </c>
      <c r="BU18" s="17">
        <v>1390.8</v>
      </c>
    </row>
    <row r="19" spans="1:73" x14ac:dyDescent="0.3">
      <c r="A19" s="17" t="s">
        <v>163</v>
      </c>
      <c r="B19" s="17" t="s">
        <v>282</v>
      </c>
      <c r="C19" s="17">
        <v>26.3</v>
      </c>
      <c r="D19" s="17">
        <v>26.1</v>
      </c>
      <c r="E19" s="17">
        <v>27.8</v>
      </c>
      <c r="F19" s="17">
        <v>30.9</v>
      </c>
      <c r="G19" s="17">
        <v>33.1</v>
      </c>
      <c r="H19" s="17">
        <v>34.6</v>
      </c>
      <c r="I19" s="17">
        <v>34.4</v>
      </c>
      <c r="J19" s="17">
        <v>35.6</v>
      </c>
      <c r="K19" s="17">
        <v>37.5</v>
      </c>
      <c r="L19" s="17">
        <v>38.700000000000003</v>
      </c>
      <c r="M19" s="17">
        <v>39.1</v>
      </c>
      <c r="N19" s="17">
        <v>40.9</v>
      </c>
      <c r="O19" s="17">
        <v>41.1</v>
      </c>
      <c r="P19" s="17">
        <v>40.9</v>
      </c>
      <c r="Q19" s="17">
        <v>42</v>
      </c>
      <c r="R19" s="17">
        <v>43.2</v>
      </c>
      <c r="S19" s="17">
        <v>45.7</v>
      </c>
      <c r="T19" s="17">
        <v>47.4</v>
      </c>
      <c r="U19" s="17">
        <v>50.3</v>
      </c>
      <c r="V19" s="17">
        <v>51.7</v>
      </c>
      <c r="W19" s="17">
        <v>54.5</v>
      </c>
      <c r="X19" s="17">
        <v>57.1</v>
      </c>
      <c r="Y19" s="17">
        <v>59.7</v>
      </c>
      <c r="Z19" s="17">
        <v>61</v>
      </c>
      <c r="AA19" s="17">
        <v>63.8</v>
      </c>
      <c r="AB19" s="17">
        <v>71</v>
      </c>
      <c r="AC19" s="17">
        <v>76.8</v>
      </c>
      <c r="AD19" s="17">
        <v>81.7</v>
      </c>
      <c r="AE19" s="17">
        <v>88</v>
      </c>
      <c r="AF19" s="17">
        <v>93.9</v>
      </c>
      <c r="AG19" s="17">
        <v>104.7</v>
      </c>
      <c r="AH19" s="17">
        <v>116.5</v>
      </c>
      <c r="AI19" s="17">
        <v>126.9</v>
      </c>
      <c r="AJ19" s="17">
        <v>137</v>
      </c>
      <c r="AK19" s="17">
        <v>143.9</v>
      </c>
      <c r="AL19" s="17">
        <v>150.80000000000001</v>
      </c>
      <c r="AM19" s="17">
        <v>164.4</v>
      </c>
      <c r="AN19" s="17">
        <v>176.5</v>
      </c>
      <c r="AO19" s="17">
        <v>184.5</v>
      </c>
      <c r="AP19" s="17">
        <v>193.8</v>
      </c>
      <c r="AQ19" s="17">
        <v>201.4</v>
      </c>
      <c r="AR19" s="17">
        <v>212.6</v>
      </c>
      <c r="AS19" s="17">
        <v>226.8</v>
      </c>
      <c r="AT19" s="17">
        <v>231.9</v>
      </c>
      <c r="AU19" s="17">
        <v>244.1</v>
      </c>
      <c r="AV19" s="17">
        <v>255.3</v>
      </c>
      <c r="AW19" s="17">
        <v>270.2</v>
      </c>
      <c r="AX19" s="17">
        <v>284.10000000000002</v>
      </c>
      <c r="AY19" s="17">
        <v>299.89999999999998</v>
      </c>
      <c r="AZ19" s="17">
        <v>320.2</v>
      </c>
      <c r="BA19" s="17">
        <v>345</v>
      </c>
      <c r="BB19" s="17">
        <v>367.7</v>
      </c>
      <c r="BC19" s="17">
        <v>399</v>
      </c>
      <c r="BD19" s="17">
        <v>486.1</v>
      </c>
      <c r="BE19" s="17">
        <v>512.20000000000005</v>
      </c>
      <c r="BF19" s="17">
        <v>554.6</v>
      </c>
      <c r="BG19" s="17">
        <v>618.9</v>
      </c>
      <c r="BH19" s="17">
        <v>678.4</v>
      </c>
      <c r="BI19" s="17">
        <v>759.3</v>
      </c>
      <c r="BJ19" s="17">
        <v>837</v>
      </c>
      <c r="BK19" s="17">
        <v>851.9</v>
      </c>
      <c r="BL19" s="17">
        <v>807.3</v>
      </c>
      <c r="BM19" s="17">
        <v>819</v>
      </c>
      <c r="BN19" s="17">
        <v>850.6</v>
      </c>
      <c r="BO19" s="17">
        <v>893.8</v>
      </c>
      <c r="BP19" s="17">
        <v>916.7</v>
      </c>
      <c r="BQ19" s="17">
        <v>965.3</v>
      </c>
      <c r="BR19" s="17">
        <v>1018.6</v>
      </c>
      <c r="BS19" s="17">
        <v>1049.8</v>
      </c>
      <c r="BT19" s="17">
        <v>1101.2</v>
      </c>
      <c r="BU19" s="17">
        <v>1158.0999999999999</v>
      </c>
    </row>
    <row r="20" spans="1:73" x14ac:dyDescent="0.3">
      <c r="A20" s="17" t="s">
        <v>164</v>
      </c>
      <c r="B20" s="17" t="s">
        <v>283</v>
      </c>
      <c r="C20" s="17">
        <v>1.1000000000000001</v>
      </c>
      <c r="D20" s="17">
        <v>1.2</v>
      </c>
      <c r="E20" s="17">
        <v>1.4</v>
      </c>
      <c r="F20" s="17">
        <v>1.6</v>
      </c>
      <c r="G20" s="17">
        <v>1.7</v>
      </c>
      <c r="H20" s="17">
        <v>1.8</v>
      </c>
      <c r="I20" s="17">
        <v>1.9</v>
      </c>
      <c r="J20" s="17">
        <v>2.1</v>
      </c>
      <c r="K20" s="17">
        <v>2.2000000000000002</v>
      </c>
      <c r="L20" s="17">
        <v>2.5</v>
      </c>
      <c r="M20" s="17">
        <v>2.6</v>
      </c>
      <c r="N20" s="17">
        <v>3</v>
      </c>
      <c r="O20" s="17">
        <v>3.2</v>
      </c>
      <c r="P20" s="17">
        <v>3.4</v>
      </c>
      <c r="Q20" s="17">
        <v>3.6</v>
      </c>
      <c r="R20" s="17">
        <v>3.9</v>
      </c>
      <c r="S20" s="17">
        <v>4.0999999999999996</v>
      </c>
      <c r="T20" s="17">
        <v>4.2</v>
      </c>
      <c r="U20" s="17">
        <v>4.8</v>
      </c>
      <c r="V20" s="17">
        <v>4.9000000000000004</v>
      </c>
      <c r="W20" s="17">
        <v>5.4</v>
      </c>
      <c r="X20" s="17">
        <v>5.8</v>
      </c>
      <c r="Y20" s="17">
        <v>6.5</v>
      </c>
      <c r="Z20" s="17">
        <v>7.5</v>
      </c>
      <c r="AA20" s="17">
        <v>8.3000000000000007</v>
      </c>
      <c r="AB20" s="17">
        <v>9.5</v>
      </c>
      <c r="AC20" s="17">
        <v>10.6</v>
      </c>
      <c r="AD20" s="17">
        <v>11.9</v>
      </c>
      <c r="AE20" s="17">
        <v>13.5</v>
      </c>
      <c r="AF20" s="17">
        <v>14.9</v>
      </c>
      <c r="AG20" s="17">
        <v>15.2</v>
      </c>
      <c r="AH20" s="17">
        <v>16.899999999999999</v>
      </c>
      <c r="AI20" s="17">
        <v>18.3</v>
      </c>
      <c r="AJ20" s="17">
        <v>20.100000000000001</v>
      </c>
      <c r="AK20" s="17">
        <v>21.2</v>
      </c>
      <c r="AL20" s="17">
        <v>23.4</v>
      </c>
      <c r="AM20" s="17">
        <v>26.3</v>
      </c>
      <c r="AN20" s="17">
        <v>28.9</v>
      </c>
      <c r="AO20" s="17">
        <v>30.6</v>
      </c>
      <c r="AP20" s="17">
        <v>30.4</v>
      </c>
      <c r="AQ20" s="17">
        <v>35.700000000000003</v>
      </c>
      <c r="AR20" s="17">
        <v>40.4</v>
      </c>
      <c r="AS20" s="17">
        <v>44.8</v>
      </c>
      <c r="AT20" s="17">
        <v>47.4</v>
      </c>
      <c r="AU20" s="17">
        <v>51.4</v>
      </c>
      <c r="AV20" s="17">
        <v>54.1</v>
      </c>
      <c r="AW20" s="17">
        <v>55.4</v>
      </c>
      <c r="AX20" s="17">
        <v>57.2</v>
      </c>
      <c r="AY20" s="17">
        <v>59.1</v>
      </c>
      <c r="AZ20" s="17">
        <v>61.3</v>
      </c>
      <c r="BA20" s="17">
        <v>66.2</v>
      </c>
      <c r="BB20" s="17">
        <v>70.599999999999994</v>
      </c>
      <c r="BC20" s="17">
        <v>76.900000000000006</v>
      </c>
      <c r="BD20" s="17">
        <v>96.3</v>
      </c>
      <c r="BE20" s="17">
        <v>103.6</v>
      </c>
      <c r="BF20" s="17">
        <v>116.2</v>
      </c>
      <c r="BG20" s="17">
        <v>132.69999999999999</v>
      </c>
      <c r="BH20" s="17">
        <v>144.4</v>
      </c>
      <c r="BI20" s="17">
        <v>155.4</v>
      </c>
      <c r="BJ20" s="17">
        <v>166.7</v>
      </c>
      <c r="BK20" s="17">
        <v>173.1</v>
      </c>
      <c r="BL20" s="17">
        <v>172.2</v>
      </c>
      <c r="BM20" s="17">
        <v>172.8</v>
      </c>
      <c r="BN20" s="17">
        <v>178</v>
      </c>
      <c r="BO20" s="17">
        <v>184</v>
      </c>
      <c r="BP20" s="17">
        <v>197</v>
      </c>
      <c r="BQ20" s="17">
        <v>200.3</v>
      </c>
      <c r="BR20" s="17">
        <v>207.9</v>
      </c>
      <c r="BS20" s="17">
        <v>212.8</v>
      </c>
      <c r="BT20" s="17">
        <v>221.7</v>
      </c>
      <c r="BU20" s="17">
        <v>232.7</v>
      </c>
    </row>
    <row r="21" spans="1:73" x14ac:dyDescent="0.3">
      <c r="A21" s="17" t="s">
        <v>165</v>
      </c>
      <c r="B21" s="17" t="s">
        <v>288</v>
      </c>
      <c r="C21" s="17">
        <v>39.299999999999997</v>
      </c>
      <c r="D21" s="17">
        <v>34.700000000000003</v>
      </c>
      <c r="E21" s="17">
        <v>37.5</v>
      </c>
      <c r="F21" s="17">
        <v>42.6</v>
      </c>
      <c r="G21" s="17">
        <v>43</v>
      </c>
      <c r="H21" s="17">
        <v>42</v>
      </c>
      <c r="I21" s="17">
        <v>42.3</v>
      </c>
      <c r="J21" s="17">
        <v>44.3</v>
      </c>
      <c r="K21" s="17">
        <v>45.8</v>
      </c>
      <c r="L21" s="17">
        <v>47.8</v>
      </c>
      <c r="M21" s="17">
        <v>50.2</v>
      </c>
      <c r="N21" s="17">
        <v>50.3</v>
      </c>
      <c r="O21" s="17">
        <v>50.6</v>
      </c>
      <c r="P21" s="17">
        <v>53.2</v>
      </c>
      <c r="Q21" s="17">
        <v>55.2</v>
      </c>
      <c r="R21" s="17">
        <v>56.4</v>
      </c>
      <c r="S21" s="17">
        <v>59.1</v>
      </c>
      <c r="T21" s="17">
        <v>63.7</v>
      </c>
      <c r="U21" s="17">
        <v>67.900000000000006</v>
      </c>
      <c r="V21" s="17">
        <v>69.5</v>
      </c>
      <c r="W21" s="17">
        <v>73.8</v>
      </c>
      <c r="X21" s="17">
        <v>77</v>
      </c>
      <c r="Y21" s="17">
        <v>77.8</v>
      </c>
      <c r="Z21" s="17">
        <v>83.9</v>
      </c>
      <c r="AA21" s="17">
        <v>95.1</v>
      </c>
      <c r="AB21" s="17">
        <v>112.5</v>
      </c>
      <c r="AC21" s="17">
        <v>112.2</v>
      </c>
      <c r="AD21" s="17">
        <v>118.2</v>
      </c>
      <c r="AE21" s="17">
        <v>131</v>
      </c>
      <c r="AF21" s="17">
        <v>144.5</v>
      </c>
      <c r="AG21" s="17">
        <v>166</v>
      </c>
      <c r="AH21" s="17">
        <v>179.4</v>
      </c>
      <c r="AI21" s="17">
        <v>171.6</v>
      </c>
      <c r="AJ21" s="17">
        <v>179.7</v>
      </c>
      <c r="AK21" s="17">
        <v>171.2</v>
      </c>
      <c r="AL21" s="17">
        <v>186.3</v>
      </c>
      <c r="AM21" s="17">
        <v>228.2</v>
      </c>
      <c r="AN21" s="17">
        <v>241.1</v>
      </c>
      <c r="AO21" s="17">
        <v>256.5</v>
      </c>
      <c r="AP21" s="17">
        <v>286.5</v>
      </c>
      <c r="AQ21" s="17">
        <v>325.5</v>
      </c>
      <c r="AR21" s="17">
        <v>341.1</v>
      </c>
      <c r="AS21" s="17">
        <v>353.2</v>
      </c>
      <c r="AT21" s="17">
        <v>354.2</v>
      </c>
      <c r="AU21" s="17">
        <v>400.2</v>
      </c>
      <c r="AV21" s="17">
        <v>428</v>
      </c>
      <c r="AW21" s="17">
        <v>456.6</v>
      </c>
      <c r="AX21" s="17">
        <v>481.2</v>
      </c>
      <c r="AY21" s="17">
        <v>543.79999999999995</v>
      </c>
      <c r="AZ21" s="17">
        <v>584</v>
      </c>
      <c r="BA21" s="17">
        <v>640.20000000000005</v>
      </c>
      <c r="BB21" s="17">
        <v>696.4</v>
      </c>
      <c r="BC21" s="17">
        <v>753.9</v>
      </c>
      <c r="BD21" s="17">
        <v>831</v>
      </c>
      <c r="BE21" s="17">
        <v>869.8</v>
      </c>
      <c r="BF21" s="17">
        <v>896.9</v>
      </c>
      <c r="BG21" s="17">
        <v>962</v>
      </c>
      <c r="BH21" s="17">
        <v>978</v>
      </c>
      <c r="BI21" s="17">
        <v>1049.5999999999999</v>
      </c>
      <c r="BJ21" s="17">
        <v>994</v>
      </c>
      <c r="BK21" s="17">
        <v>960.9</v>
      </c>
      <c r="BL21" s="17">
        <v>938.5</v>
      </c>
      <c r="BM21" s="17">
        <v>1108.7</v>
      </c>
      <c r="BN21" s="17">
        <v>1229.3</v>
      </c>
      <c r="BO21" s="17">
        <v>1347.3</v>
      </c>
      <c r="BP21" s="17">
        <v>1403.6</v>
      </c>
      <c r="BQ21" s="17">
        <v>1447.7</v>
      </c>
      <c r="BR21" s="17">
        <v>1422.2</v>
      </c>
      <c r="BS21" s="17">
        <v>1423.7</v>
      </c>
      <c r="BT21" s="17">
        <v>1518.2</v>
      </c>
      <c r="BU21" s="17">
        <v>1588.8</v>
      </c>
    </row>
    <row r="22" spans="1:73" x14ac:dyDescent="0.3">
      <c r="A22" s="17" t="s">
        <v>166</v>
      </c>
      <c r="B22" s="17" t="s">
        <v>289</v>
      </c>
      <c r="C22" s="17">
        <v>4.5</v>
      </c>
      <c r="D22" s="17">
        <v>4.4000000000000004</v>
      </c>
      <c r="E22" s="17">
        <v>4.8</v>
      </c>
      <c r="F22" s="17">
        <v>5.0999999999999996</v>
      </c>
      <c r="G22" s="17">
        <v>5.2</v>
      </c>
      <c r="H22" s="17">
        <v>5.3</v>
      </c>
      <c r="I22" s="17">
        <v>5.4</v>
      </c>
      <c r="J22" s="17">
        <v>5.4</v>
      </c>
      <c r="K22" s="17">
        <v>5.5</v>
      </c>
      <c r="L22" s="17">
        <v>5.4</v>
      </c>
      <c r="M22" s="17">
        <v>5.6</v>
      </c>
      <c r="N22" s="17">
        <v>5.5</v>
      </c>
      <c r="O22" s="17">
        <v>5.5</v>
      </c>
      <c r="P22" s="17">
        <v>5.5</v>
      </c>
      <c r="Q22" s="17">
        <v>5.6</v>
      </c>
      <c r="R22" s="17">
        <v>5.8</v>
      </c>
      <c r="S22" s="17">
        <v>5.8</v>
      </c>
      <c r="T22" s="17">
        <v>5.9</v>
      </c>
      <c r="U22" s="17">
        <v>6</v>
      </c>
      <c r="V22" s="17">
        <v>5.9</v>
      </c>
      <c r="W22" s="17">
        <v>6</v>
      </c>
      <c r="X22" s="17">
        <v>5.9</v>
      </c>
      <c r="Y22" s="17">
        <v>6.2</v>
      </c>
      <c r="Z22" s="17">
        <v>6.2</v>
      </c>
      <c r="AA22" s="17">
        <v>7.3</v>
      </c>
      <c r="AB22" s="17">
        <v>8.5</v>
      </c>
      <c r="AC22" s="17">
        <v>8.1999999999999993</v>
      </c>
      <c r="AD22" s="17">
        <v>8.3000000000000007</v>
      </c>
      <c r="AE22" s="17">
        <v>8.1999999999999993</v>
      </c>
      <c r="AF22" s="17">
        <v>8.6999999999999993</v>
      </c>
      <c r="AG22" s="17">
        <v>9.3000000000000007</v>
      </c>
      <c r="AH22" s="17">
        <v>10.199999999999999</v>
      </c>
      <c r="AI22" s="17">
        <v>13</v>
      </c>
      <c r="AJ22" s="17">
        <v>17.600000000000001</v>
      </c>
      <c r="AK22" s="17">
        <v>21</v>
      </c>
      <c r="AL22" s="17">
        <v>22.4</v>
      </c>
      <c r="AM22" s="17">
        <v>25</v>
      </c>
      <c r="AN22" s="17">
        <v>29.4</v>
      </c>
      <c r="AO22" s="17">
        <v>26.7</v>
      </c>
      <c r="AP22" s="17">
        <v>25.4</v>
      </c>
      <c r="AQ22" s="17">
        <v>25</v>
      </c>
      <c r="AR22" s="17">
        <v>23.8</v>
      </c>
      <c r="AS22" s="17">
        <v>27.1</v>
      </c>
      <c r="AT22" s="17">
        <v>31.6</v>
      </c>
      <c r="AU22" s="17">
        <v>39.299999999999997</v>
      </c>
      <c r="AV22" s="17">
        <v>45.8</v>
      </c>
      <c r="AW22" s="17">
        <v>49.5</v>
      </c>
      <c r="AX22" s="17">
        <v>53.9</v>
      </c>
      <c r="AY22" s="17">
        <v>57.1</v>
      </c>
      <c r="AZ22" s="17">
        <v>59.1</v>
      </c>
      <c r="BA22" s="17">
        <v>60.5</v>
      </c>
      <c r="BB22" s="17">
        <v>59.7</v>
      </c>
      <c r="BC22" s="17">
        <v>59.1</v>
      </c>
      <c r="BD22" s="17">
        <v>63.6</v>
      </c>
      <c r="BE22" s="17">
        <v>60.4</v>
      </c>
      <c r="BF22" s="17">
        <v>61.8</v>
      </c>
      <c r="BG22" s="17">
        <v>64</v>
      </c>
      <c r="BH22" s="17">
        <v>69</v>
      </c>
      <c r="BI22" s="17">
        <v>72.400000000000006</v>
      </c>
      <c r="BJ22" s="17">
        <v>81.5</v>
      </c>
      <c r="BK22" s="17">
        <v>104.9</v>
      </c>
      <c r="BL22" s="17">
        <v>105.5</v>
      </c>
      <c r="BM22" s="17">
        <v>121.2</v>
      </c>
      <c r="BN22" s="17">
        <v>146</v>
      </c>
      <c r="BO22" s="17">
        <v>155.30000000000001</v>
      </c>
      <c r="BP22" s="17">
        <v>160.30000000000001</v>
      </c>
      <c r="BQ22" s="17">
        <v>180.5</v>
      </c>
      <c r="BR22" s="17">
        <v>189.5</v>
      </c>
      <c r="BS22" s="17">
        <v>192.2</v>
      </c>
      <c r="BT22" s="17">
        <v>199.2</v>
      </c>
      <c r="BU22" s="17">
        <v>212.3</v>
      </c>
    </row>
    <row r="23" spans="1:73" x14ac:dyDescent="0.3">
      <c r="A23" s="17" t="s">
        <v>167</v>
      </c>
      <c r="B23" s="17" t="s">
        <v>290</v>
      </c>
      <c r="C23" s="17">
        <v>1.1000000000000001</v>
      </c>
      <c r="D23" s="17">
        <v>1.3</v>
      </c>
      <c r="E23" s="17">
        <v>1.5</v>
      </c>
      <c r="F23" s="17">
        <v>1.8</v>
      </c>
      <c r="G23" s="17">
        <v>1.9</v>
      </c>
      <c r="H23" s="17">
        <v>2.1</v>
      </c>
      <c r="I23" s="17">
        <v>2.2000000000000002</v>
      </c>
      <c r="J23" s="17">
        <v>2.5</v>
      </c>
      <c r="K23" s="17">
        <v>2.7</v>
      </c>
      <c r="L23" s="17">
        <v>3.1</v>
      </c>
      <c r="M23" s="17">
        <v>3.4</v>
      </c>
      <c r="N23" s="17">
        <v>3.7</v>
      </c>
      <c r="O23" s="17">
        <v>3.9</v>
      </c>
      <c r="P23" s="17">
        <v>4.3</v>
      </c>
      <c r="Q23" s="17">
        <v>4.7</v>
      </c>
      <c r="R23" s="17">
        <v>5.3</v>
      </c>
      <c r="S23" s="17">
        <v>6.1</v>
      </c>
      <c r="T23" s="17">
        <v>6.8</v>
      </c>
      <c r="U23" s="17">
        <v>7.7</v>
      </c>
      <c r="V23" s="17">
        <v>8.1999999999999993</v>
      </c>
      <c r="W23" s="17">
        <v>9</v>
      </c>
      <c r="X23" s="17">
        <v>10.199999999999999</v>
      </c>
      <c r="Y23" s="17">
        <v>11.8</v>
      </c>
      <c r="Z23" s="17">
        <v>13.5</v>
      </c>
      <c r="AA23" s="17">
        <v>15.5</v>
      </c>
      <c r="AB23" s="17">
        <v>19.2</v>
      </c>
      <c r="AC23" s="17">
        <v>23</v>
      </c>
      <c r="AD23" s="17">
        <v>25.9</v>
      </c>
      <c r="AE23" s="17">
        <v>28.3</v>
      </c>
      <c r="AF23" s="17">
        <v>31.8</v>
      </c>
      <c r="AG23" s="17">
        <v>35.6</v>
      </c>
      <c r="AH23" s="17">
        <v>43.3</v>
      </c>
      <c r="AI23" s="17">
        <v>52</v>
      </c>
      <c r="AJ23" s="17">
        <v>63.8</v>
      </c>
      <c r="AK23" s="17">
        <v>72.8</v>
      </c>
      <c r="AL23" s="17">
        <v>77.3</v>
      </c>
      <c r="AM23" s="17">
        <v>94.3</v>
      </c>
      <c r="AN23" s="17">
        <v>105.6</v>
      </c>
      <c r="AO23" s="17">
        <v>114.9</v>
      </c>
      <c r="AP23" s="17">
        <v>113.4</v>
      </c>
      <c r="AQ23" s="17">
        <v>124.9</v>
      </c>
      <c r="AR23" s="17">
        <v>144.5</v>
      </c>
      <c r="AS23" s="17">
        <v>143</v>
      </c>
      <c r="AT23" s="17">
        <v>136.80000000000001</v>
      </c>
      <c r="AU23" s="17">
        <v>122.6</v>
      </c>
      <c r="AV23" s="17">
        <v>115.5</v>
      </c>
      <c r="AW23" s="17">
        <v>120.1</v>
      </c>
      <c r="AX23" s="17">
        <v>117.6</v>
      </c>
      <c r="AY23" s="17">
        <v>121.3</v>
      </c>
      <c r="AZ23" s="17">
        <v>130.19999999999999</v>
      </c>
      <c r="BA23" s="17">
        <v>143.19999999999999</v>
      </c>
      <c r="BB23" s="17">
        <v>138.1</v>
      </c>
      <c r="BC23" s="17">
        <v>156.6</v>
      </c>
      <c r="BD23" s="17">
        <v>162.6</v>
      </c>
      <c r="BE23" s="17">
        <v>137.69999999999999</v>
      </c>
      <c r="BF23" s="17">
        <v>133.30000000000001</v>
      </c>
      <c r="BG23" s="17">
        <v>133.6</v>
      </c>
      <c r="BH23" s="17">
        <v>179.9</v>
      </c>
      <c r="BI23" s="17">
        <v>207.4</v>
      </c>
      <c r="BJ23" s="17">
        <v>234.2</v>
      </c>
      <c r="BK23" s="17">
        <v>201.2</v>
      </c>
      <c r="BL23" s="17">
        <v>163.6</v>
      </c>
      <c r="BM23" s="17">
        <v>131.69999999999999</v>
      </c>
      <c r="BN23" s="17">
        <v>129.9</v>
      </c>
      <c r="BO23" s="17">
        <v>137.69999999999999</v>
      </c>
      <c r="BP23" s="17">
        <v>134.30000000000001</v>
      </c>
      <c r="BQ23" s="17">
        <v>144</v>
      </c>
      <c r="BR23" s="17">
        <v>147.4</v>
      </c>
      <c r="BS23" s="17">
        <v>135.9</v>
      </c>
      <c r="BT23" s="17">
        <v>171.8</v>
      </c>
      <c r="BU23" s="17">
        <v>222.8</v>
      </c>
    </row>
    <row r="24" spans="1:73" x14ac:dyDescent="0.3">
      <c r="A24" s="17" t="s">
        <v>168</v>
      </c>
      <c r="B24" s="17" t="s">
        <v>291</v>
      </c>
      <c r="C24" s="17">
        <v>5</v>
      </c>
      <c r="D24" s="17">
        <v>5.4</v>
      </c>
      <c r="E24" s="17">
        <v>5.5</v>
      </c>
      <c r="F24" s="17">
        <v>5.9</v>
      </c>
      <c r="G24" s="17">
        <v>6.8</v>
      </c>
      <c r="H24" s="17">
        <v>7.7</v>
      </c>
      <c r="I24" s="17">
        <v>7.9</v>
      </c>
      <c r="J24" s="17">
        <v>8.3000000000000007</v>
      </c>
      <c r="K24" s="17">
        <v>8.4</v>
      </c>
      <c r="L24" s="17">
        <v>8.6999999999999993</v>
      </c>
      <c r="M24" s="17">
        <v>8.6999999999999993</v>
      </c>
      <c r="N24" s="17">
        <v>9.6</v>
      </c>
      <c r="O24" s="17">
        <v>10.199999999999999</v>
      </c>
      <c r="P24" s="17">
        <v>10.1</v>
      </c>
      <c r="Q24" s="17">
        <v>10.5</v>
      </c>
      <c r="R24" s="17">
        <v>10.9</v>
      </c>
      <c r="S24" s="17">
        <v>11.2</v>
      </c>
      <c r="T24" s="17">
        <v>11.5</v>
      </c>
      <c r="U24" s="17">
        <v>11.3</v>
      </c>
      <c r="V24" s="17">
        <v>12.6</v>
      </c>
      <c r="W24" s="17">
        <v>12.9</v>
      </c>
      <c r="X24" s="17">
        <v>13.6</v>
      </c>
      <c r="Y24" s="17">
        <v>15.1</v>
      </c>
      <c r="Z24" s="17">
        <v>16.899999999999999</v>
      </c>
      <c r="AA24" s="17">
        <v>16.7</v>
      </c>
      <c r="AB24" s="17">
        <v>19.2</v>
      </c>
      <c r="AC24" s="17">
        <v>22.9</v>
      </c>
      <c r="AD24" s="17">
        <v>24.4</v>
      </c>
      <c r="AE24" s="17">
        <v>26</v>
      </c>
      <c r="AF24" s="17">
        <v>26.4</v>
      </c>
      <c r="AG24" s="17">
        <v>26.8</v>
      </c>
      <c r="AH24" s="17">
        <v>29.3</v>
      </c>
      <c r="AI24" s="17">
        <v>32.4</v>
      </c>
      <c r="AJ24" s="17">
        <v>37.1</v>
      </c>
      <c r="AK24" s="17">
        <v>28.9</v>
      </c>
      <c r="AL24" s="17">
        <v>25.9</v>
      </c>
      <c r="AM24" s="17">
        <v>31.5</v>
      </c>
      <c r="AN24" s="17">
        <v>34.5</v>
      </c>
      <c r="AO24" s="17">
        <v>35</v>
      </c>
      <c r="AP24" s="17">
        <v>36.6</v>
      </c>
      <c r="AQ24" s="17">
        <v>41</v>
      </c>
      <c r="AR24" s="17">
        <v>46.9</v>
      </c>
      <c r="AS24" s="17">
        <v>53</v>
      </c>
      <c r="AT24" s="17">
        <v>56</v>
      </c>
      <c r="AU24" s="17">
        <v>60.7</v>
      </c>
      <c r="AV24" s="17">
        <v>55</v>
      </c>
      <c r="AW24" s="17">
        <v>66.2</v>
      </c>
      <c r="AX24" s="17">
        <v>67.2</v>
      </c>
      <c r="AY24" s="17">
        <v>76.7</v>
      </c>
      <c r="AZ24" s="17">
        <v>89.1</v>
      </c>
      <c r="BA24" s="17">
        <v>97.4</v>
      </c>
      <c r="BB24" s="17">
        <v>99</v>
      </c>
      <c r="BC24" s="17">
        <v>104.8</v>
      </c>
      <c r="BD24" s="17">
        <v>119.7</v>
      </c>
      <c r="BE24" s="17">
        <v>134.80000000000001</v>
      </c>
      <c r="BF24" s="17">
        <v>144.9</v>
      </c>
      <c r="BG24" s="17">
        <v>159.30000000000001</v>
      </c>
      <c r="BH24" s="17">
        <v>168.7</v>
      </c>
      <c r="BI24" s="17">
        <v>183.1</v>
      </c>
      <c r="BJ24" s="17">
        <v>190.9</v>
      </c>
      <c r="BK24" s="17">
        <v>184.4</v>
      </c>
      <c r="BL24" s="17">
        <v>182.3</v>
      </c>
      <c r="BM24" s="17">
        <v>193.1</v>
      </c>
      <c r="BN24" s="17">
        <v>195.9</v>
      </c>
      <c r="BO24" s="17">
        <v>206.8</v>
      </c>
      <c r="BP24" s="17">
        <v>205.3</v>
      </c>
      <c r="BQ24" s="17">
        <v>217.6</v>
      </c>
      <c r="BR24" s="17">
        <v>223.4</v>
      </c>
      <c r="BS24" s="17">
        <v>225.4</v>
      </c>
      <c r="BT24" s="17">
        <v>249.3</v>
      </c>
      <c r="BU24" s="17">
        <v>255.1</v>
      </c>
    </row>
    <row r="25" spans="1:73" x14ac:dyDescent="0.3">
      <c r="A25" s="17" t="s">
        <v>169</v>
      </c>
      <c r="B25" s="17" t="s">
        <v>292</v>
      </c>
      <c r="C25" s="17" t="s">
        <v>29</v>
      </c>
      <c r="D25" s="17" t="s">
        <v>29</v>
      </c>
      <c r="E25" s="17" t="s">
        <v>29</v>
      </c>
      <c r="F25" s="17" t="s">
        <v>29</v>
      </c>
      <c r="G25" s="17" t="s">
        <v>29</v>
      </c>
      <c r="H25" s="17" t="s">
        <v>29</v>
      </c>
      <c r="I25" s="17" t="s">
        <v>29</v>
      </c>
      <c r="J25" s="17" t="s">
        <v>29</v>
      </c>
      <c r="K25" s="17" t="s">
        <v>29</v>
      </c>
      <c r="L25" s="17" t="s">
        <v>29</v>
      </c>
      <c r="M25" s="17" t="s">
        <v>29</v>
      </c>
      <c r="N25" s="17">
        <v>0.5</v>
      </c>
      <c r="O25" s="17">
        <v>0.5</v>
      </c>
      <c r="P25" s="17">
        <v>0.3</v>
      </c>
      <c r="Q25" s="17">
        <v>0.4</v>
      </c>
      <c r="R25" s="17">
        <v>0.8</v>
      </c>
      <c r="S25" s="17">
        <v>0.9</v>
      </c>
      <c r="T25" s="17">
        <v>0.8</v>
      </c>
      <c r="U25" s="17">
        <v>0.4</v>
      </c>
      <c r="V25" s="17">
        <v>0.3</v>
      </c>
      <c r="W25" s="17">
        <v>0.5</v>
      </c>
      <c r="X25" s="17">
        <v>0.2</v>
      </c>
      <c r="Y25" s="17">
        <v>-1</v>
      </c>
      <c r="Z25" s="17">
        <v>-1.5</v>
      </c>
      <c r="AA25" s="17">
        <v>-0.9</v>
      </c>
      <c r="AB25" s="17">
        <v>-2</v>
      </c>
      <c r="AC25" s="17">
        <v>-2.4</v>
      </c>
      <c r="AD25" s="17">
        <v>-4.0999999999999996</v>
      </c>
      <c r="AE25" s="17">
        <v>-2.4</v>
      </c>
      <c r="AF25" s="17">
        <v>-3</v>
      </c>
      <c r="AG25" s="17">
        <v>-2.4</v>
      </c>
      <c r="AH25" s="17">
        <v>-2.7</v>
      </c>
      <c r="AI25" s="17">
        <v>-4.5</v>
      </c>
      <c r="AJ25" s="17">
        <v>-4.7</v>
      </c>
      <c r="AK25" s="17">
        <v>-3.4</v>
      </c>
      <c r="AL25" s="17">
        <v>-1.9</v>
      </c>
      <c r="AM25" s="17">
        <v>-0.9</v>
      </c>
      <c r="AN25" s="17">
        <v>1.9</v>
      </c>
      <c r="AO25" s="17">
        <v>2.5</v>
      </c>
      <c r="AP25" s="17">
        <v>2.7</v>
      </c>
      <c r="AQ25" s="17">
        <v>5.6</v>
      </c>
      <c r="AR25" s="17">
        <v>7.3</v>
      </c>
      <c r="AS25" s="17">
        <v>3.7</v>
      </c>
      <c r="AT25" s="17">
        <v>8.1999999999999993</v>
      </c>
      <c r="AU25" s="17">
        <v>10.4</v>
      </c>
      <c r="AV25" s="17">
        <v>11.4</v>
      </c>
      <c r="AW25" s="17">
        <v>12.7</v>
      </c>
      <c r="AX25" s="17">
        <v>16.5</v>
      </c>
      <c r="AY25" s="17">
        <v>17.8</v>
      </c>
      <c r="AZ25" s="17">
        <v>18.100000000000001</v>
      </c>
      <c r="BA25" s="17">
        <v>16.899999999999999</v>
      </c>
      <c r="BB25" s="17">
        <v>16.8</v>
      </c>
      <c r="BC25" s="17">
        <v>11.5</v>
      </c>
      <c r="BD25" s="17">
        <v>5.7</v>
      </c>
      <c r="BE25" s="17">
        <v>7.6</v>
      </c>
      <c r="BF25" s="17">
        <v>5.0999999999999996</v>
      </c>
      <c r="BG25" s="17">
        <v>0.1</v>
      </c>
      <c r="BH25" s="17">
        <v>-4.5</v>
      </c>
      <c r="BI25" s="17">
        <v>-7</v>
      </c>
      <c r="BJ25" s="17">
        <v>-14.2</v>
      </c>
      <c r="BK25" s="17">
        <v>-18.2</v>
      </c>
      <c r="BL25" s="17">
        <v>-16.100000000000001</v>
      </c>
      <c r="BM25" s="17">
        <v>-20.100000000000001</v>
      </c>
      <c r="BN25" s="17">
        <v>-19.399999999999999</v>
      </c>
      <c r="BO25" s="17">
        <v>-15.4</v>
      </c>
      <c r="BP25" s="17">
        <v>-15.9</v>
      </c>
      <c r="BQ25" s="17">
        <v>-11</v>
      </c>
      <c r="BR25" s="17">
        <v>-5.5</v>
      </c>
      <c r="BS25" s="17">
        <v>-2.6</v>
      </c>
      <c r="BT25" s="17">
        <v>-2.5</v>
      </c>
      <c r="BU25" s="17">
        <v>-6.5</v>
      </c>
    </row>
    <row r="26" spans="1:73" x14ac:dyDescent="0.3">
      <c r="A26" s="17" t="s">
        <v>170</v>
      </c>
      <c r="B26" s="18" t="s">
        <v>293</v>
      </c>
      <c r="C26" s="17" t="s">
        <v>29</v>
      </c>
      <c r="D26" s="17" t="s">
        <v>29</v>
      </c>
      <c r="E26" s="17" t="s">
        <v>29</v>
      </c>
      <c r="F26" s="17" t="s">
        <v>29</v>
      </c>
      <c r="G26" s="17" t="s">
        <v>29</v>
      </c>
      <c r="H26" s="17" t="s">
        <v>29</v>
      </c>
      <c r="I26" s="17" t="s">
        <v>29</v>
      </c>
      <c r="J26" s="17" t="s">
        <v>29</v>
      </c>
      <c r="K26" s="17" t="s">
        <v>29</v>
      </c>
      <c r="L26" s="17" t="s">
        <v>29</v>
      </c>
      <c r="M26" s="17" t="s">
        <v>29</v>
      </c>
      <c r="N26" s="17">
        <v>96.6</v>
      </c>
      <c r="O26" s="17">
        <v>97.1</v>
      </c>
      <c r="P26" s="17">
        <v>99.1</v>
      </c>
      <c r="Q26" s="17">
        <v>102.3</v>
      </c>
      <c r="R26" s="17">
        <v>104.8</v>
      </c>
      <c r="S26" s="17">
        <v>110.2</v>
      </c>
      <c r="T26" s="17">
        <v>116.5</v>
      </c>
      <c r="U26" s="17">
        <v>123.5</v>
      </c>
      <c r="V26" s="17">
        <v>127</v>
      </c>
      <c r="W26" s="17">
        <v>133.69999999999999</v>
      </c>
      <c r="X26" s="17">
        <v>139.80000000000001</v>
      </c>
      <c r="Y26" s="17">
        <v>144</v>
      </c>
      <c r="Z26" s="17">
        <v>153.19999999999999</v>
      </c>
      <c r="AA26" s="17">
        <v>167.3</v>
      </c>
      <c r="AB26" s="17">
        <v>196.1</v>
      </c>
      <c r="AC26" s="17">
        <v>206.6</v>
      </c>
      <c r="AD26" s="17">
        <v>218.7</v>
      </c>
      <c r="AE26" s="17">
        <v>240.1</v>
      </c>
      <c r="AF26" s="17">
        <v>261.10000000000002</v>
      </c>
      <c r="AG26" s="17">
        <v>294.2</v>
      </c>
      <c r="AH26" s="17">
        <v>327.10000000000002</v>
      </c>
      <c r="AI26" s="17">
        <v>336.7</v>
      </c>
      <c r="AJ26" s="17">
        <v>366.7</v>
      </c>
      <c r="AK26" s="17">
        <v>363.4</v>
      </c>
      <c r="AL26" s="17">
        <v>384</v>
      </c>
      <c r="AM26" s="17">
        <v>457.4</v>
      </c>
      <c r="AN26" s="17">
        <v>491.6</v>
      </c>
      <c r="AO26" s="17">
        <v>518.9</v>
      </c>
      <c r="AP26" s="17">
        <v>550.70000000000005</v>
      </c>
      <c r="AQ26" s="17">
        <v>609.6</v>
      </c>
      <c r="AR26" s="17">
        <v>658.7</v>
      </c>
      <c r="AS26" s="17">
        <v>685.9</v>
      </c>
      <c r="AT26" s="17">
        <v>687.2</v>
      </c>
      <c r="AU26" s="17">
        <v>738.3</v>
      </c>
      <c r="AV26" s="17">
        <v>772.2</v>
      </c>
      <c r="AW26" s="17">
        <v>831</v>
      </c>
      <c r="AX26" s="17">
        <v>869.7</v>
      </c>
      <c r="AY26" s="17">
        <v>960.7</v>
      </c>
      <c r="AZ26" s="17">
        <v>1039.0999999999999</v>
      </c>
      <c r="BA26" s="17">
        <v>1138.9000000000001</v>
      </c>
      <c r="BB26" s="17">
        <v>1211.0999999999999</v>
      </c>
      <c r="BC26" s="17">
        <v>1317.7</v>
      </c>
      <c r="BD26" s="17">
        <v>1513.9</v>
      </c>
      <c r="BE26" s="17">
        <v>1568.3</v>
      </c>
      <c r="BF26" s="17">
        <v>1652.8</v>
      </c>
      <c r="BG26" s="17">
        <v>1800.9</v>
      </c>
      <c r="BH26" s="17">
        <v>1934.6</v>
      </c>
      <c r="BI26" s="17">
        <v>2129</v>
      </c>
      <c r="BJ26" s="17">
        <v>2186.9</v>
      </c>
      <c r="BK26" s="17">
        <v>2126.8000000000002</v>
      </c>
      <c r="BL26" s="17">
        <v>2022.8</v>
      </c>
      <c r="BM26" s="17">
        <v>2187.6</v>
      </c>
      <c r="BN26" s="17">
        <v>2348.6999999999998</v>
      </c>
      <c r="BO26" s="17">
        <v>2534.3000000000002</v>
      </c>
      <c r="BP26" s="17">
        <v>2618.6</v>
      </c>
      <c r="BQ26" s="17">
        <v>2719.3</v>
      </c>
      <c r="BR26" s="17">
        <v>2752.1</v>
      </c>
      <c r="BS26" s="17">
        <v>2774.7</v>
      </c>
      <c r="BT26" s="17">
        <v>2977.6</v>
      </c>
      <c r="BU26" s="17">
        <v>3160.8</v>
      </c>
    </row>
    <row r="27" spans="1:73" x14ac:dyDescent="0.3">
      <c r="A27" s="17" t="s">
        <v>171</v>
      </c>
      <c r="B27" s="17" t="s">
        <v>294</v>
      </c>
      <c r="C27" s="17">
        <v>24</v>
      </c>
      <c r="D27" s="17">
        <v>23.6</v>
      </c>
      <c r="E27" s="17">
        <v>25.3</v>
      </c>
      <c r="F27" s="17">
        <v>28.2</v>
      </c>
      <c r="G27" s="17">
        <v>29.9</v>
      </c>
      <c r="H27" s="17">
        <v>31.4</v>
      </c>
      <c r="I27" s="17">
        <v>31.2</v>
      </c>
      <c r="J27" s="17">
        <v>32.200000000000003</v>
      </c>
      <c r="K27" s="17">
        <v>34.1</v>
      </c>
      <c r="L27" s="17">
        <v>35.200000000000003</v>
      </c>
      <c r="M27" s="17">
        <v>35.200000000000003</v>
      </c>
      <c r="N27" s="17">
        <v>37.1</v>
      </c>
      <c r="O27" s="17">
        <v>37</v>
      </c>
      <c r="P27" s="17">
        <v>36.5</v>
      </c>
      <c r="Q27" s="17">
        <v>37.200000000000003</v>
      </c>
      <c r="R27" s="17">
        <v>38.1</v>
      </c>
      <c r="S27" s="17">
        <v>40.1</v>
      </c>
      <c r="T27" s="17">
        <v>41.3</v>
      </c>
      <c r="U27" s="17">
        <v>43.9</v>
      </c>
      <c r="V27" s="17">
        <v>44.5</v>
      </c>
      <c r="W27" s="17">
        <v>46.4</v>
      </c>
      <c r="X27" s="17">
        <v>48.1</v>
      </c>
      <c r="Y27" s="17">
        <v>49.2</v>
      </c>
      <c r="Z27" s="17">
        <v>49.6</v>
      </c>
      <c r="AA27" s="17">
        <v>51.6</v>
      </c>
      <c r="AB27" s="17">
        <v>58.1</v>
      </c>
      <c r="AC27" s="17">
        <v>62.3</v>
      </c>
      <c r="AD27" s="17">
        <v>65.8</v>
      </c>
      <c r="AE27" s="17">
        <v>71.599999999999994</v>
      </c>
      <c r="AF27" s="17">
        <v>76.8</v>
      </c>
      <c r="AG27" s="17">
        <v>85</v>
      </c>
      <c r="AH27" s="17">
        <v>95.1</v>
      </c>
      <c r="AI27" s="17">
        <v>102.2</v>
      </c>
      <c r="AJ27" s="17">
        <v>109</v>
      </c>
      <c r="AK27" s="17">
        <v>114.5</v>
      </c>
      <c r="AL27" s="17">
        <v>120</v>
      </c>
      <c r="AM27" s="17">
        <v>132.1</v>
      </c>
      <c r="AN27" s="17">
        <v>142.1</v>
      </c>
      <c r="AO27" s="17">
        <v>149.6</v>
      </c>
      <c r="AP27" s="17">
        <v>155.9</v>
      </c>
      <c r="AQ27" s="17">
        <v>164</v>
      </c>
      <c r="AR27" s="17">
        <v>175.2</v>
      </c>
      <c r="AS27" s="17">
        <v>186.9</v>
      </c>
      <c r="AT27" s="17">
        <v>191.3</v>
      </c>
      <c r="AU27" s="17">
        <v>201.8</v>
      </c>
      <c r="AV27" s="17">
        <v>214.3</v>
      </c>
      <c r="AW27" s="17">
        <v>226.4</v>
      </c>
      <c r="AX27" s="17">
        <v>239.5</v>
      </c>
      <c r="AY27" s="17">
        <v>253.6</v>
      </c>
      <c r="AZ27" s="17">
        <v>271.60000000000002</v>
      </c>
      <c r="BA27" s="17">
        <v>294.7</v>
      </c>
      <c r="BB27" s="17">
        <v>315.7</v>
      </c>
      <c r="BC27" s="17">
        <v>343.8</v>
      </c>
      <c r="BD27" s="17">
        <v>442</v>
      </c>
      <c r="BE27" s="17">
        <v>468</v>
      </c>
      <c r="BF27" s="17">
        <v>519.20000000000005</v>
      </c>
      <c r="BG27" s="17">
        <v>590.70000000000005</v>
      </c>
      <c r="BH27" s="17">
        <v>657.6</v>
      </c>
      <c r="BI27" s="17">
        <v>743.5</v>
      </c>
      <c r="BJ27" s="17">
        <v>826.7</v>
      </c>
      <c r="BK27" s="17">
        <v>844.8</v>
      </c>
      <c r="BL27" s="17">
        <v>801.2</v>
      </c>
      <c r="BM27" s="17">
        <v>814.3</v>
      </c>
      <c r="BN27" s="17">
        <v>850.9</v>
      </c>
      <c r="BO27" s="17">
        <v>901</v>
      </c>
      <c r="BP27" s="17">
        <v>933.5</v>
      </c>
      <c r="BQ27" s="17">
        <v>980.5</v>
      </c>
      <c r="BR27" s="17">
        <v>1033</v>
      </c>
      <c r="BS27" s="17">
        <v>1066.7</v>
      </c>
      <c r="BT27" s="17">
        <v>1122.2</v>
      </c>
      <c r="BU27" s="17">
        <v>1182</v>
      </c>
    </row>
    <row r="28" spans="1:73" x14ac:dyDescent="0.3">
      <c r="A28" s="17" t="s">
        <v>172</v>
      </c>
      <c r="B28" s="17" t="s">
        <v>295</v>
      </c>
      <c r="C28" s="17">
        <v>23.3</v>
      </c>
      <c r="D28" s="17">
        <v>22.8</v>
      </c>
      <c r="E28" s="17">
        <v>24.3</v>
      </c>
      <c r="F28" s="17">
        <v>27</v>
      </c>
      <c r="G28" s="17">
        <v>28.6</v>
      </c>
      <c r="H28" s="17">
        <v>30.1</v>
      </c>
      <c r="I28" s="17">
        <v>29.8</v>
      </c>
      <c r="J28" s="17">
        <v>30.7</v>
      </c>
      <c r="K28" s="17">
        <v>32.4</v>
      </c>
      <c r="L28" s="17">
        <v>33.4</v>
      </c>
      <c r="M28" s="17">
        <v>33.4</v>
      </c>
      <c r="N28" s="17">
        <v>34.9</v>
      </c>
      <c r="O28" s="17">
        <v>34.6</v>
      </c>
      <c r="P28" s="17">
        <v>34.1</v>
      </c>
      <c r="Q28" s="17">
        <v>34.700000000000003</v>
      </c>
      <c r="R28" s="17">
        <v>35.299999999999997</v>
      </c>
      <c r="S28" s="17">
        <v>37.299999999999997</v>
      </c>
      <c r="T28" s="17">
        <v>38.4</v>
      </c>
      <c r="U28" s="17">
        <v>40.5</v>
      </c>
      <c r="V28" s="17">
        <v>41.1</v>
      </c>
      <c r="W28" s="17">
        <v>42.7</v>
      </c>
      <c r="X28" s="17">
        <v>44.2</v>
      </c>
      <c r="Y28" s="17">
        <v>45.1</v>
      </c>
      <c r="Z28" s="17">
        <v>45.3</v>
      </c>
      <c r="AA28" s="17">
        <v>46.8</v>
      </c>
      <c r="AB28" s="17">
        <v>52.4</v>
      </c>
      <c r="AC28" s="17">
        <v>56.1</v>
      </c>
      <c r="AD28" s="17">
        <v>59</v>
      </c>
      <c r="AE28" s="17">
        <v>63.7</v>
      </c>
      <c r="AF28" s="17">
        <v>68</v>
      </c>
      <c r="AG28" s="17">
        <v>76.2</v>
      </c>
      <c r="AH28" s="17">
        <v>85.2</v>
      </c>
      <c r="AI28" s="17">
        <v>91.8</v>
      </c>
      <c r="AJ28" s="17">
        <v>97.9</v>
      </c>
      <c r="AK28" s="17">
        <v>103</v>
      </c>
      <c r="AL28" s="17">
        <v>107.3</v>
      </c>
      <c r="AM28" s="17">
        <v>117.4</v>
      </c>
      <c r="AN28" s="17">
        <v>126.2</v>
      </c>
      <c r="AO28" s="17">
        <v>132.1</v>
      </c>
      <c r="AP28" s="17">
        <v>138.5</v>
      </c>
      <c r="AQ28" s="17">
        <v>142.6</v>
      </c>
      <c r="AR28" s="17">
        <v>150.9</v>
      </c>
      <c r="AS28" s="17">
        <v>160.6</v>
      </c>
      <c r="AT28" s="17">
        <v>163.19999999999999</v>
      </c>
      <c r="AU28" s="17">
        <v>171.9</v>
      </c>
      <c r="AV28" s="17">
        <v>182</v>
      </c>
      <c r="AW28" s="17">
        <v>193.8</v>
      </c>
      <c r="AX28" s="17">
        <v>205.4</v>
      </c>
      <c r="AY28" s="17">
        <v>218.2</v>
      </c>
      <c r="AZ28" s="17">
        <v>235</v>
      </c>
      <c r="BA28" s="17">
        <v>254.6</v>
      </c>
      <c r="BB28" s="17">
        <v>273.2</v>
      </c>
      <c r="BC28" s="17">
        <v>297.3</v>
      </c>
      <c r="BD28" s="17">
        <v>379.6</v>
      </c>
      <c r="BE28" s="17">
        <v>400.2</v>
      </c>
      <c r="BF28" s="17">
        <v>440.7</v>
      </c>
      <c r="BG28" s="17">
        <v>499.5</v>
      </c>
      <c r="BH28" s="17">
        <v>556.4</v>
      </c>
      <c r="BI28" s="17">
        <v>632.79999999999995</v>
      </c>
      <c r="BJ28" s="17">
        <v>706.3</v>
      </c>
      <c r="BK28" s="17">
        <v>719</v>
      </c>
      <c r="BL28" s="17">
        <v>676.4</v>
      </c>
      <c r="BM28" s="17">
        <v>689.7</v>
      </c>
      <c r="BN28" s="17">
        <v>721.9</v>
      </c>
      <c r="BO28" s="17">
        <v>765.8</v>
      </c>
      <c r="BP28" s="17">
        <v>787.9</v>
      </c>
      <c r="BQ28" s="17">
        <v>833.1</v>
      </c>
      <c r="BR28" s="17">
        <v>880.4</v>
      </c>
      <c r="BS28" s="17">
        <v>910.2</v>
      </c>
      <c r="BT28" s="17">
        <v>957.7</v>
      </c>
      <c r="BU28" s="17">
        <v>1008.5</v>
      </c>
    </row>
    <row r="29" spans="1:73" x14ac:dyDescent="0.3">
      <c r="A29" s="17" t="s">
        <v>173</v>
      </c>
      <c r="B29" s="17" t="s">
        <v>296</v>
      </c>
      <c r="C29" s="17">
        <v>0.8</v>
      </c>
      <c r="D29" s="17">
        <v>0.8</v>
      </c>
      <c r="E29" s="17">
        <v>1</v>
      </c>
      <c r="F29" s="17">
        <v>1.2</v>
      </c>
      <c r="G29" s="17">
        <v>1.2</v>
      </c>
      <c r="H29" s="17">
        <v>1.3</v>
      </c>
      <c r="I29" s="17">
        <v>1.4</v>
      </c>
      <c r="J29" s="17">
        <v>1.5</v>
      </c>
      <c r="K29" s="17">
        <v>1.6</v>
      </c>
      <c r="L29" s="17">
        <v>1.8</v>
      </c>
      <c r="M29" s="17">
        <v>1.8</v>
      </c>
      <c r="N29" s="17">
        <v>2.1</v>
      </c>
      <c r="O29" s="17">
        <v>2.2999999999999998</v>
      </c>
      <c r="P29" s="17">
        <v>2.4</v>
      </c>
      <c r="Q29" s="17">
        <v>2.6</v>
      </c>
      <c r="R29" s="17">
        <v>2.8</v>
      </c>
      <c r="S29" s="17">
        <v>2.8</v>
      </c>
      <c r="T29" s="17">
        <v>2.9</v>
      </c>
      <c r="U29" s="17">
        <v>3.4</v>
      </c>
      <c r="V29" s="17">
        <v>3.4</v>
      </c>
      <c r="W29" s="17">
        <v>3.7</v>
      </c>
      <c r="X29" s="17">
        <v>3.9</v>
      </c>
      <c r="Y29" s="17">
        <v>4.0999999999999996</v>
      </c>
      <c r="Z29" s="17">
        <v>4.3</v>
      </c>
      <c r="AA29" s="17">
        <v>4.8</v>
      </c>
      <c r="AB29" s="17">
        <v>5.6</v>
      </c>
      <c r="AC29" s="17">
        <v>6.2</v>
      </c>
      <c r="AD29" s="17">
        <v>6.8</v>
      </c>
      <c r="AE29" s="17">
        <v>7.9</v>
      </c>
      <c r="AF29" s="17">
        <v>8.8000000000000007</v>
      </c>
      <c r="AG29" s="17">
        <v>8.8000000000000007</v>
      </c>
      <c r="AH29" s="17">
        <v>9.9</v>
      </c>
      <c r="AI29" s="17">
        <v>10.5</v>
      </c>
      <c r="AJ29" s="17">
        <v>11</v>
      </c>
      <c r="AK29" s="17">
        <v>11.5</v>
      </c>
      <c r="AL29" s="17">
        <v>12.7</v>
      </c>
      <c r="AM29" s="17">
        <v>14.7</v>
      </c>
      <c r="AN29" s="17">
        <v>16</v>
      </c>
      <c r="AO29" s="17">
        <v>17.399999999999999</v>
      </c>
      <c r="AP29" s="17">
        <v>17.399999999999999</v>
      </c>
      <c r="AQ29" s="17">
        <v>21.3</v>
      </c>
      <c r="AR29" s="17">
        <v>24.3</v>
      </c>
      <c r="AS29" s="17">
        <v>26.3</v>
      </c>
      <c r="AT29" s="17">
        <v>28.1</v>
      </c>
      <c r="AU29" s="17">
        <v>29.9</v>
      </c>
      <c r="AV29" s="17">
        <v>32.4</v>
      </c>
      <c r="AW29" s="17">
        <v>32.6</v>
      </c>
      <c r="AX29" s="17">
        <v>34.1</v>
      </c>
      <c r="AY29" s="17">
        <v>35.4</v>
      </c>
      <c r="AZ29" s="17">
        <v>36.6</v>
      </c>
      <c r="BA29" s="17">
        <v>40.1</v>
      </c>
      <c r="BB29" s="17">
        <v>42.5</v>
      </c>
      <c r="BC29" s="17">
        <v>46.5</v>
      </c>
      <c r="BD29" s="17">
        <v>62.4</v>
      </c>
      <c r="BE29" s="17">
        <v>67.8</v>
      </c>
      <c r="BF29" s="17">
        <v>78.5</v>
      </c>
      <c r="BG29" s="17">
        <v>91.1</v>
      </c>
      <c r="BH29" s="17">
        <v>101.2</v>
      </c>
      <c r="BI29" s="17">
        <v>110.7</v>
      </c>
      <c r="BJ29" s="17">
        <v>120.4</v>
      </c>
      <c r="BK29" s="17">
        <v>125.7</v>
      </c>
      <c r="BL29" s="17">
        <v>124.8</v>
      </c>
      <c r="BM29" s="17">
        <v>124.5</v>
      </c>
      <c r="BN29" s="17">
        <v>129</v>
      </c>
      <c r="BO29" s="17">
        <v>135.19999999999999</v>
      </c>
      <c r="BP29" s="17">
        <v>145.69999999999999</v>
      </c>
      <c r="BQ29" s="17">
        <v>147.4</v>
      </c>
      <c r="BR29" s="17">
        <v>152.6</v>
      </c>
      <c r="BS29" s="17">
        <v>156.5</v>
      </c>
      <c r="BT29" s="17">
        <v>164.5</v>
      </c>
      <c r="BU29" s="17">
        <v>173.5</v>
      </c>
    </row>
    <row r="30" spans="1:73" x14ac:dyDescent="0.3">
      <c r="A30" s="17" t="s">
        <v>174</v>
      </c>
      <c r="B30" s="17" t="s">
        <v>297</v>
      </c>
      <c r="C30" s="17">
        <v>39.299999999999997</v>
      </c>
      <c r="D30" s="17">
        <v>34.700000000000003</v>
      </c>
      <c r="E30" s="17">
        <v>37.5</v>
      </c>
      <c r="F30" s="17">
        <v>42.6</v>
      </c>
      <c r="G30" s="17">
        <v>43.1</v>
      </c>
      <c r="H30" s="17">
        <v>42.1</v>
      </c>
      <c r="I30" s="17">
        <v>42.3</v>
      </c>
      <c r="J30" s="17">
        <v>44.3</v>
      </c>
      <c r="K30" s="17">
        <v>45.9</v>
      </c>
      <c r="L30" s="17">
        <v>47.8</v>
      </c>
      <c r="M30" s="17">
        <v>50.2</v>
      </c>
      <c r="N30" s="17">
        <v>50</v>
      </c>
      <c r="O30" s="17">
        <v>50.2</v>
      </c>
      <c r="P30" s="17">
        <v>52.8</v>
      </c>
      <c r="Q30" s="17">
        <v>54.8</v>
      </c>
      <c r="R30" s="17">
        <v>56</v>
      </c>
      <c r="S30" s="17">
        <v>58.7</v>
      </c>
      <c r="T30" s="17">
        <v>63.2</v>
      </c>
      <c r="U30" s="17">
        <v>67.5</v>
      </c>
      <c r="V30" s="17">
        <v>69</v>
      </c>
      <c r="W30" s="17">
        <v>73.400000000000006</v>
      </c>
      <c r="X30" s="17">
        <v>76.599999999999994</v>
      </c>
      <c r="Y30" s="17">
        <v>77.400000000000006</v>
      </c>
      <c r="Z30" s="17">
        <v>83.4</v>
      </c>
      <c r="AA30" s="17">
        <v>94.5</v>
      </c>
      <c r="AB30" s="17">
        <v>111.9</v>
      </c>
      <c r="AC30" s="17">
        <v>111.7</v>
      </c>
      <c r="AD30" s="17">
        <v>117.7</v>
      </c>
      <c r="AE30" s="17">
        <v>130.4</v>
      </c>
      <c r="AF30" s="17">
        <v>143.9</v>
      </c>
      <c r="AG30" s="17">
        <v>165.3</v>
      </c>
      <c r="AH30" s="17">
        <v>178.8</v>
      </c>
      <c r="AI30" s="17">
        <v>171</v>
      </c>
      <c r="AJ30" s="17">
        <v>179.1</v>
      </c>
      <c r="AK30" s="17">
        <v>170.5</v>
      </c>
      <c r="AL30" s="17">
        <v>185.3</v>
      </c>
      <c r="AM30" s="17">
        <v>227</v>
      </c>
      <c r="AN30" s="17">
        <v>240</v>
      </c>
      <c r="AO30" s="17">
        <v>255.5</v>
      </c>
      <c r="AP30" s="17">
        <v>284.8</v>
      </c>
      <c r="AQ30" s="17">
        <v>323.7</v>
      </c>
      <c r="AR30" s="17">
        <v>339.2</v>
      </c>
      <c r="AS30" s="17">
        <v>351.6</v>
      </c>
      <c r="AT30" s="17">
        <v>352.4</v>
      </c>
      <c r="AU30" s="17">
        <v>398.3</v>
      </c>
      <c r="AV30" s="17">
        <v>426.1</v>
      </c>
      <c r="AW30" s="17">
        <v>454.3</v>
      </c>
      <c r="AX30" s="17">
        <v>478.8</v>
      </c>
      <c r="AY30" s="17">
        <v>541.70000000000005</v>
      </c>
      <c r="AZ30" s="17">
        <v>581.6</v>
      </c>
      <c r="BA30" s="17">
        <v>638.5</v>
      </c>
      <c r="BB30" s="17">
        <v>695.5</v>
      </c>
      <c r="BC30" s="17">
        <v>753.1</v>
      </c>
      <c r="BD30" s="17">
        <v>830.5</v>
      </c>
      <c r="BE30" s="17">
        <v>868.5</v>
      </c>
      <c r="BF30" s="17">
        <v>895.7</v>
      </c>
      <c r="BG30" s="17">
        <v>959.8</v>
      </c>
      <c r="BH30" s="17">
        <v>975.7</v>
      </c>
      <c r="BI30" s="17">
        <v>1046.8</v>
      </c>
      <c r="BJ30" s="17">
        <v>990.7</v>
      </c>
      <c r="BK30" s="17">
        <v>957</v>
      </c>
      <c r="BL30" s="17">
        <v>934.1</v>
      </c>
      <c r="BM30" s="17">
        <v>1104.0999999999999</v>
      </c>
      <c r="BN30" s="17">
        <v>1224.4000000000001</v>
      </c>
      <c r="BO30" s="17">
        <v>1341.7</v>
      </c>
      <c r="BP30" s="17">
        <v>1397.8</v>
      </c>
      <c r="BQ30" s="17">
        <v>1441.4</v>
      </c>
      <c r="BR30" s="17">
        <v>1416</v>
      </c>
      <c r="BS30" s="17">
        <v>1417.9</v>
      </c>
      <c r="BT30" s="17">
        <v>1512.7</v>
      </c>
      <c r="BU30" s="17">
        <v>1583</v>
      </c>
    </row>
    <row r="31" spans="1:73" x14ac:dyDescent="0.3">
      <c r="A31" s="17" t="s">
        <v>175</v>
      </c>
      <c r="B31" s="17" t="s">
        <v>298</v>
      </c>
      <c r="C31" s="17">
        <v>16.7</v>
      </c>
      <c r="D31" s="17">
        <v>12</v>
      </c>
      <c r="E31" s="17">
        <v>12.9</v>
      </c>
      <c r="F31" s="17">
        <v>15.3</v>
      </c>
      <c r="G31" s="17">
        <v>14.3</v>
      </c>
      <c r="H31" s="17">
        <v>12.2</v>
      </c>
      <c r="I31" s="17">
        <v>11.7</v>
      </c>
      <c r="J31" s="17">
        <v>10.7</v>
      </c>
      <c r="K31" s="17">
        <v>10.6</v>
      </c>
      <c r="L31" s="17">
        <v>10.6</v>
      </c>
      <c r="M31" s="17">
        <v>12.4</v>
      </c>
      <c r="N31" s="17">
        <v>10</v>
      </c>
      <c r="O31" s="17">
        <v>10.6</v>
      </c>
      <c r="P31" s="17">
        <v>11.2</v>
      </c>
      <c r="Q31" s="17">
        <v>11.2</v>
      </c>
      <c r="R31" s="17">
        <v>11</v>
      </c>
      <c r="S31" s="17">
        <v>9.8000000000000007</v>
      </c>
      <c r="T31" s="17">
        <v>12</v>
      </c>
      <c r="U31" s="17">
        <v>13</v>
      </c>
      <c r="V31" s="17">
        <v>11.6</v>
      </c>
      <c r="W31" s="17">
        <v>11.7</v>
      </c>
      <c r="X31" s="17">
        <v>12.8</v>
      </c>
      <c r="Y31" s="17">
        <v>12.9</v>
      </c>
      <c r="Z31" s="17">
        <v>13.4</v>
      </c>
      <c r="AA31" s="17">
        <v>17</v>
      </c>
      <c r="AB31" s="17">
        <v>29.1</v>
      </c>
      <c r="AC31" s="17">
        <v>23.5</v>
      </c>
      <c r="AD31" s="17">
        <v>22</v>
      </c>
      <c r="AE31" s="17">
        <v>17.2</v>
      </c>
      <c r="AF31" s="17">
        <v>16</v>
      </c>
      <c r="AG31" s="17">
        <v>19.899999999999999</v>
      </c>
      <c r="AH31" s="17">
        <v>22.2</v>
      </c>
      <c r="AI31" s="17">
        <v>11.7</v>
      </c>
      <c r="AJ31" s="17">
        <v>19</v>
      </c>
      <c r="AK31" s="17">
        <v>13.3</v>
      </c>
      <c r="AL31" s="17">
        <v>6.2</v>
      </c>
      <c r="AM31" s="17">
        <v>20.9</v>
      </c>
      <c r="AN31" s="17">
        <v>21</v>
      </c>
      <c r="AO31" s="17">
        <v>22.8</v>
      </c>
      <c r="AP31" s="17">
        <v>28.9</v>
      </c>
      <c r="AQ31" s="17">
        <v>26.8</v>
      </c>
      <c r="AR31" s="17">
        <v>33</v>
      </c>
      <c r="AS31" s="17">
        <v>32.200000000000003</v>
      </c>
      <c r="AT31" s="17">
        <v>26.8</v>
      </c>
      <c r="AU31" s="17">
        <v>34.799999999999997</v>
      </c>
      <c r="AV31" s="17">
        <v>31.4</v>
      </c>
      <c r="AW31" s="17">
        <v>34.700000000000003</v>
      </c>
      <c r="AX31" s="17">
        <v>22</v>
      </c>
      <c r="AY31" s="17">
        <v>37.299999999999997</v>
      </c>
      <c r="AZ31" s="17">
        <v>32.4</v>
      </c>
      <c r="BA31" s="17">
        <v>28.5</v>
      </c>
      <c r="BB31" s="17">
        <v>28.1</v>
      </c>
      <c r="BC31" s="17">
        <v>31.5</v>
      </c>
      <c r="BD31" s="17">
        <v>32.1</v>
      </c>
      <c r="BE31" s="17">
        <v>19.899999999999999</v>
      </c>
      <c r="BF31" s="17">
        <v>36.5</v>
      </c>
      <c r="BG31" s="17">
        <v>51.5</v>
      </c>
      <c r="BH31" s="17">
        <v>46.8</v>
      </c>
      <c r="BI31" s="17">
        <v>33.1</v>
      </c>
      <c r="BJ31" s="17">
        <v>40.299999999999997</v>
      </c>
      <c r="BK31" s="17">
        <v>40.200000000000003</v>
      </c>
      <c r="BL31" s="17">
        <v>28.1</v>
      </c>
      <c r="BM31" s="17">
        <v>39</v>
      </c>
      <c r="BN31" s="17">
        <v>64.900000000000006</v>
      </c>
      <c r="BO31" s="17">
        <v>60.9</v>
      </c>
      <c r="BP31" s="17">
        <v>88.3</v>
      </c>
      <c r="BQ31" s="17">
        <v>69.8</v>
      </c>
      <c r="BR31" s="17">
        <v>56</v>
      </c>
      <c r="BS31" s="17">
        <v>35.6</v>
      </c>
      <c r="BT31" s="17">
        <v>38.1</v>
      </c>
      <c r="BU31" s="17">
        <v>27.2</v>
      </c>
    </row>
    <row r="32" spans="1:73" x14ac:dyDescent="0.3">
      <c r="A32" s="17" t="s">
        <v>176</v>
      </c>
      <c r="B32" s="17" t="s">
        <v>299</v>
      </c>
      <c r="C32" s="17">
        <v>22.6</v>
      </c>
      <c r="D32" s="17">
        <v>22.7</v>
      </c>
      <c r="E32" s="17">
        <v>24.7</v>
      </c>
      <c r="F32" s="17">
        <v>27.3</v>
      </c>
      <c r="G32" s="17">
        <v>28.8</v>
      </c>
      <c r="H32" s="17">
        <v>29.9</v>
      </c>
      <c r="I32" s="17">
        <v>30.5</v>
      </c>
      <c r="J32" s="17">
        <v>33.6</v>
      </c>
      <c r="K32" s="17">
        <v>35.299999999999997</v>
      </c>
      <c r="L32" s="17">
        <v>37.299999999999997</v>
      </c>
      <c r="M32" s="17">
        <v>37.799999999999997</v>
      </c>
      <c r="N32" s="17">
        <v>40</v>
      </c>
      <c r="O32" s="17">
        <v>39.6</v>
      </c>
      <c r="P32" s="17">
        <v>41.6</v>
      </c>
      <c r="Q32" s="17">
        <v>43.6</v>
      </c>
      <c r="R32" s="17">
        <v>44.9</v>
      </c>
      <c r="S32" s="17">
        <v>48.9</v>
      </c>
      <c r="T32" s="17">
        <v>51.2</v>
      </c>
      <c r="U32" s="17">
        <v>54.4</v>
      </c>
      <c r="V32" s="17">
        <v>57.4</v>
      </c>
      <c r="W32" s="17">
        <v>61.7</v>
      </c>
      <c r="X32" s="17">
        <v>63.7</v>
      </c>
      <c r="Y32" s="17">
        <v>64.5</v>
      </c>
      <c r="Z32" s="17">
        <v>70</v>
      </c>
      <c r="AA32" s="17">
        <v>77.5</v>
      </c>
      <c r="AB32" s="17">
        <v>82.8</v>
      </c>
      <c r="AC32" s="17">
        <v>88.2</v>
      </c>
      <c r="AD32" s="17">
        <v>95.7</v>
      </c>
      <c r="AE32" s="17">
        <v>113.2</v>
      </c>
      <c r="AF32" s="17">
        <v>127.9</v>
      </c>
      <c r="AG32" s="17">
        <v>145.4</v>
      </c>
      <c r="AH32" s="17">
        <v>156.6</v>
      </c>
      <c r="AI32" s="17">
        <v>159.30000000000001</v>
      </c>
      <c r="AJ32" s="17">
        <v>160.1</v>
      </c>
      <c r="AK32" s="17">
        <v>157.19999999999999</v>
      </c>
      <c r="AL32" s="17">
        <v>179.1</v>
      </c>
      <c r="AM32" s="17">
        <v>206.1</v>
      </c>
      <c r="AN32" s="17">
        <v>219.1</v>
      </c>
      <c r="AO32" s="17">
        <v>232.7</v>
      </c>
      <c r="AP32" s="17">
        <v>255.9</v>
      </c>
      <c r="AQ32" s="17">
        <v>296.89999999999998</v>
      </c>
      <c r="AR32" s="17">
        <v>306.2</v>
      </c>
      <c r="AS32" s="17">
        <v>319.5</v>
      </c>
      <c r="AT32" s="17">
        <v>325.60000000000002</v>
      </c>
      <c r="AU32" s="17">
        <v>363.5</v>
      </c>
      <c r="AV32" s="17">
        <v>394.7</v>
      </c>
      <c r="AW32" s="17">
        <v>419.6</v>
      </c>
      <c r="AX32" s="17">
        <v>456.8</v>
      </c>
      <c r="AY32" s="17">
        <v>504.3</v>
      </c>
      <c r="AZ32" s="17">
        <v>549.20000000000005</v>
      </c>
      <c r="BA32" s="17">
        <v>610.1</v>
      </c>
      <c r="BB32" s="17">
        <v>667.3</v>
      </c>
      <c r="BC32" s="17">
        <v>721.7</v>
      </c>
      <c r="BD32" s="17">
        <v>798.4</v>
      </c>
      <c r="BE32" s="17">
        <v>848.6</v>
      </c>
      <c r="BF32" s="17">
        <v>859.2</v>
      </c>
      <c r="BG32" s="17">
        <v>908.2</v>
      </c>
      <c r="BH32" s="17">
        <v>928.9</v>
      </c>
      <c r="BI32" s="17">
        <v>1013.7</v>
      </c>
      <c r="BJ32" s="17">
        <v>950.4</v>
      </c>
      <c r="BK32" s="17">
        <v>916.7</v>
      </c>
      <c r="BL32" s="17">
        <v>906.1</v>
      </c>
      <c r="BM32" s="17">
        <v>1065.0999999999999</v>
      </c>
      <c r="BN32" s="17">
        <v>1159.5</v>
      </c>
      <c r="BO32" s="17">
        <v>1280.8</v>
      </c>
      <c r="BP32" s="17">
        <v>1309.5</v>
      </c>
      <c r="BQ32" s="17">
        <v>1371.5</v>
      </c>
      <c r="BR32" s="17">
        <v>1360</v>
      </c>
      <c r="BS32" s="17">
        <v>1382.3</v>
      </c>
      <c r="BT32" s="17">
        <v>1474.6</v>
      </c>
      <c r="BU32" s="17">
        <v>1555.8</v>
      </c>
    </row>
    <row r="33" spans="1:73" x14ac:dyDescent="0.3">
      <c r="A33" s="17" t="s">
        <v>177</v>
      </c>
      <c r="B33" s="17" t="s">
        <v>300</v>
      </c>
      <c r="C33" s="17">
        <v>0.5</v>
      </c>
      <c r="D33" s="17">
        <v>0.5</v>
      </c>
      <c r="E33" s="17">
        <v>0.6</v>
      </c>
      <c r="F33" s="17">
        <v>0.7</v>
      </c>
      <c r="G33" s="17">
        <v>0.8</v>
      </c>
      <c r="H33" s="17">
        <v>0.8</v>
      </c>
      <c r="I33" s="17">
        <v>0.8</v>
      </c>
      <c r="J33" s="17">
        <v>0.9</v>
      </c>
      <c r="K33" s="17">
        <v>1</v>
      </c>
      <c r="L33" s="17">
        <v>1.1000000000000001</v>
      </c>
      <c r="M33" s="17">
        <v>1.2</v>
      </c>
      <c r="N33" s="17">
        <v>1.3</v>
      </c>
      <c r="O33" s="17">
        <v>1.4</v>
      </c>
      <c r="P33" s="17">
        <v>1.5</v>
      </c>
      <c r="Q33" s="17">
        <v>1.7</v>
      </c>
      <c r="R33" s="17">
        <v>2</v>
      </c>
      <c r="S33" s="17">
        <v>2.4</v>
      </c>
      <c r="T33" s="17">
        <v>2.9</v>
      </c>
      <c r="U33" s="17">
        <v>3.4</v>
      </c>
      <c r="V33" s="17">
        <v>3.7</v>
      </c>
      <c r="W33" s="17">
        <v>4.2</v>
      </c>
      <c r="X33" s="17">
        <v>5</v>
      </c>
      <c r="Y33" s="17">
        <v>6</v>
      </c>
      <c r="Z33" s="17">
        <v>7.1</v>
      </c>
      <c r="AA33" s="17">
        <v>8.3000000000000007</v>
      </c>
      <c r="AB33" s="17">
        <v>11.1</v>
      </c>
      <c r="AC33" s="17">
        <v>13.8</v>
      </c>
      <c r="AD33" s="17">
        <v>15.2</v>
      </c>
      <c r="AE33" s="17">
        <v>16.8</v>
      </c>
      <c r="AF33" s="17">
        <v>18.899999999999999</v>
      </c>
      <c r="AG33" s="17">
        <v>21.6</v>
      </c>
      <c r="AH33" s="17">
        <v>27.7</v>
      </c>
      <c r="AI33" s="17">
        <v>34.299999999999997</v>
      </c>
      <c r="AJ33" s="17">
        <v>44</v>
      </c>
      <c r="AK33" s="17">
        <v>50.9</v>
      </c>
      <c r="AL33" s="17">
        <v>54</v>
      </c>
      <c r="AM33" s="17">
        <v>68.5</v>
      </c>
      <c r="AN33" s="17">
        <v>76.7</v>
      </c>
      <c r="AO33" s="17">
        <v>82</v>
      </c>
      <c r="AP33" s="17">
        <v>78.099999999999994</v>
      </c>
      <c r="AQ33" s="17">
        <v>87</v>
      </c>
      <c r="AR33" s="17">
        <v>103.4</v>
      </c>
      <c r="AS33" s="17">
        <v>100.4</v>
      </c>
      <c r="AT33" s="17">
        <v>93.6</v>
      </c>
      <c r="AU33" s="17">
        <v>83.6</v>
      </c>
      <c r="AV33" s="17">
        <v>80.900000000000006</v>
      </c>
      <c r="AW33" s="17">
        <v>87.4</v>
      </c>
      <c r="AX33" s="17">
        <v>85.4</v>
      </c>
      <c r="AY33" s="17">
        <v>90.2</v>
      </c>
      <c r="AZ33" s="17">
        <v>99.2</v>
      </c>
      <c r="BA33" s="17">
        <v>112.3</v>
      </c>
      <c r="BB33" s="17">
        <v>106.3</v>
      </c>
      <c r="BC33" s="17">
        <v>123</v>
      </c>
      <c r="BD33" s="17">
        <v>129</v>
      </c>
      <c r="BE33" s="17">
        <v>104.4</v>
      </c>
      <c r="BF33" s="17">
        <v>101.3</v>
      </c>
      <c r="BG33" s="17">
        <v>101</v>
      </c>
      <c r="BH33" s="17">
        <v>144.4</v>
      </c>
      <c r="BI33" s="17">
        <v>168.7</v>
      </c>
      <c r="BJ33" s="17">
        <v>191.8</v>
      </c>
      <c r="BK33" s="17">
        <v>154.80000000000001</v>
      </c>
      <c r="BL33" s="17">
        <v>118.2</v>
      </c>
      <c r="BM33" s="17">
        <v>89.4</v>
      </c>
      <c r="BN33" s="17">
        <v>89.1</v>
      </c>
      <c r="BO33" s="17">
        <v>97.7</v>
      </c>
      <c r="BP33" s="17">
        <v>95.6</v>
      </c>
      <c r="BQ33" s="17">
        <v>103.9</v>
      </c>
      <c r="BR33" s="17">
        <v>104.3</v>
      </c>
      <c r="BS33" s="17">
        <v>89.3</v>
      </c>
      <c r="BT33" s="17">
        <v>122</v>
      </c>
      <c r="BU33" s="17">
        <v>169</v>
      </c>
    </row>
    <row r="34" spans="1:73" x14ac:dyDescent="0.3">
      <c r="A34" s="17" t="s">
        <v>178</v>
      </c>
      <c r="B34" s="17" t="s">
        <v>301</v>
      </c>
      <c r="C34" s="17" t="s">
        <v>29</v>
      </c>
      <c r="D34" s="17" t="s">
        <v>29</v>
      </c>
      <c r="E34" s="17" t="s">
        <v>29</v>
      </c>
      <c r="F34" s="17" t="s">
        <v>29</v>
      </c>
      <c r="G34" s="17" t="s">
        <v>29</v>
      </c>
      <c r="H34" s="17" t="s">
        <v>29</v>
      </c>
      <c r="I34" s="17" t="s">
        <v>29</v>
      </c>
      <c r="J34" s="17" t="s">
        <v>29</v>
      </c>
      <c r="K34" s="17" t="s">
        <v>29</v>
      </c>
      <c r="L34" s="17" t="s">
        <v>29</v>
      </c>
      <c r="M34" s="17" t="s">
        <v>29</v>
      </c>
      <c r="N34" s="17">
        <v>8.1999999999999993</v>
      </c>
      <c r="O34" s="17">
        <v>8.6</v>
      </c>
      <c r="P34" s="17">
        <v>8.3000000000000007</v>
      </c>
      <c r="Q34" s="17">
        <v>8.5</v>
      </c>
      <c r="R34" s="17">
        <v>8.8000000000000007</v>
      </c>
      <c r="S34" s="17">
        <v>9</v>
      </c>
      <c r="T34" s="17">
        <v>9.1</v>
      </c>
      <c r="U34" s="17">
        <v>8.8000000000000007</v>
      </c>
      <c r="V34" s="17">
        <v>9.8000000000000007</v>
      </c>
      <c r="W34" s="17">
        <v>9.8000000000000007</v>
      </c>
      <c r="X34" s="17">
        <v>10.3</v>
      </c>
      <c r="Y34" s="17">
        <v>11.5</v>
      </c>
      <c r="Z34" s="17">
        <v>13.1</v>
      </c>
      <c r="AA34" s="17">
        <v>12.8</v>
      </c>
      <c r="AB34" s="17">
        <v>15.1</v>
      </c>
      <c r="AC34" s="17">
        <v>18.899999999999999</v>
      </c>
      <c r="AD34" s="17">
        <v>20</v>
      </c>
      <c r="AE34" s="17">
        <v>21.3</v>
      </c>
      <c r="AF34" s="17">
        <v>21.4</v>
      </c>
      <c r="AG34" s="17">
        <v>22.3</v>
      </c>
      <c r="AH34" s="17">
        <v>25.6</v>
      </c>
      <c r="AI34" s="17">
        <v>29.2</v>
      </c>
      <c r="AJ34" s="17">
        <v>34.700000000000003</v>
      </c>
      <c r="AK34" s="17">
        <v>27.5</v>
      </c>
      <c r="AL34" s="17">
        <v>24.7</v>
      </c>
      <c r="AM34" s="17">
        <v>29.8</v>
      </c>
      <c r="AN34" s="17">
        <v>32.700000000000003</v>
      </c>
      <c r="AO34" s="17">
        <v>31.8</v>
      </c>
      <c r="AP34" s="17">
        <v>31.9</v>
      </c>
      <c r="AQ34" s="17">
        <v>35</v>
      </c>
      <c r="AR34" s="17">
        <v>40.9</v>
      </c>
      <c r="AS34" s="17">
        <v>46.9</v>
      </c>
      <c r="AT34" s="17">
        <v>49.9</v>
      </c>
      <c r="AU34" s="17">
        <v>54.6</v>
      </c>
      <c r="AV34" s="17">
        <v>50.8</v>
      </c>
      <c r="AW34" s="17">
        <v>62.8</v>
      </c>
      <c r="AX34" s="17">
        <v>66</v>
      </c>
      <c r="AY34" s="17">
        <v>75.3</v>
      </c>
      <c r="AZ34" s="17">
        <v>86.7</v>
      </c>
      <c r="BA34" s="17">
        <v>93.3</v>
      </c>
      <c r="BB34" s="17">
        <v>93.7</v>
      </c>
      <c r="BC34" s="17">
        <v>97.7</v>
      </c>
      <c r="BD34" s="17">
        <v>112.4</v>
      </c>
      <c r="BE34" s="17">
        <v>127.4</v>
      </c>
      <c r="BF34" s="17">
        <v>136.6</v>
      </c>
      <c r="BG34" s="17">
        <v>149.5</v>
      </c>
      <c r="BH34" s="17">
        <v>156.9</v>
      </c>
      <c r="BI34" s="17">
        <v>169.9</v>
      </c>
      <c r="BJ34" s="17">
        <v>177.7</v>
      </c>
      <c r="BK34" s="17">
        <v>170.3</v>
      </c>
      <c r="BL34" s="17">
        <v>169.3</v>
      </c>
      <c r="BM34" s="17">
        <v>179.8</v>
      </c>
      <c r="BN34" s="17">
        <v>184.3</v>
      </c>
      <c r="BO34" s="17">
        <v>193.9</v>
      </c>
      <c r="BP34" s="17">
        <v>191.7</v>
      </c>
      <c r="BQ34" s="17">
        <v>193.5</v>
      </c>
      <c r="BR34" s="17">
        <v>198.8</v>
      </c>
      <c r="BS34" s="17">
        <v>200.7</v>
      </c>
      <c r="BT34" s="17">
        <v>220.7</v>
      </c>
      <c r="BU34" s="17">
        <v>226.8</v>
      </c>
    </row>
    <row r="35" spans="1:73" x14ac:dyDescent="0.3">
      <c r="A35" s="17" t="s">
        <v>179</v>
      </c>
      <c r="B35" s="18" t="s">
        <v>302</v>
      </c>
      <c r="C35" s="17" t="s">
        <v>29</v>
      </c>
      <c r="D35" s="17" t="s">
        <v>29</v>
      </c>
      <c r="E35" s="17" t="s">
        <v>29</v>
      </c>
      <c r="F35" s="17" t="s">
        <v>29</v>
      </c>
      <c r="G35" s="17" t="s">
        <v>29</v>
      </c>
      <c r="H35" s="17" t="s">
        <v>29</v>
      </c>
      <c r="I35" s="17" t="s">
        <v>29</v>
      </c>
      <c r="J35" s="17" t="s">
        <v>29</v>
      </c>
      <c r="K35" s="17" t="s">
        <v>29</v>
      </c>
      <c r="L35" s="17" t="s">
        <v>29</v>
      </c>
      <c r="M35" s="17" t="s">
        <v>29</v>
      </c>
      <c r="N35" s="17">
        <v>11.1</v>
      </c>
      <c r="O35" s="17">
        <v>11.5</v>
      </c>
      <c r="P35" s="17">
        <v>12.2</v>
      </c>
      <c r="Q35" s="17">
        <v>12.8</v>
      </c>
      <c r="R35" s="17">
        <v>13.6</v>
      </c>
      <c r="S35" s="17">
        <v>14.1</v>
      </c>
      <c r="T35" s="17">
        <v>14.9</v>
      </c>
      <c r="U35" s="17">
        <v>15.6</v>
      </c>
      <c r="V35" s="17">
        <v>16.3</v>
      </c>
      <c r="W35" s="17">
        <v>17.2</v>
      </c>
      <c r="X35" s="17">
        <v>17.899999999999999</v>
      </c>
      <c r="Y35" s="17">
        <v>19.2</v>
      </c>
      <c r="Z35" s="17">
        <v>20.399999999999999</v>
      </c>
      <c r="AA35" s="17">
        <v>22.6</v>
      </c>
      <c r="AB35" s="17">
        <v>25.4</v>
      </c>
      <c r="AC35" s="17">
        <v>26.4</v>
      </c>
      <c r="AD35" s="17">
        <v>28.7</v>
      </c>
      <c r="AE35" s="17">
        <v>30.2</v>
      </c>
      <c r="AF35" s="17">
        <v>32.799999999999997</v>
      </c>
      <c r="AG35" s="17">
        <v>34.700000000000003</v>
      </c>
      <c r="AH35" s="17">
        <v>37.1</v>
      </c>
      <c r="AI35" s="17">
        <v>42.1</v>
      </c>
      <c r="AJ35" s="17">
        <v>48.7</v>
      </c>
      <c r="AK35" s="17">
        <v>53.7</v>
      </c>
      <c r="AL35" s="17">
        <v>57.1</v>
      </c>
      <c r="AM35" s="17">
        <v>63.8</v>
      </c>
      <c r="AN35" s="17">
        <v>71.900000000000006</v>
      </c>
      <c r="AO35" s="17">
        <v>74.900000000000006</v>
      </c>
      <c r="AP35" s="17">
        <v>78.599999999999994</v>
      </c>
      <c r="AQ35" s="17">
        <v>82.6</v>
      </c>
      <c r="AR35" s="17">
        <v>85.5</v>
      </c>
      <c r="AS35" s="17">
        <v>90.4</v>
      </c>
      <c r="AT35" s="17">
        <v>95.9</v>
      </c>
      <c r="AU35" s="17">
        <v>100.2</v>
      </c>
      <c r="AV35" s="17">
        <v>100.6</v>
      </c>
      <c r="AW35" s="17">
        <v>102.5</v>
      </c>
      <c r="AX35" s="17">
        <v>104.7</v>
      </c>
      <c r="AY35" s="17">
        <v>107.5</v>
      </c>
      <c r="AZ35" s="17">
        <v>111.9</v>
      </c>
      <c r="BA35" s="17">
        <v>116.8</v>
      </c>
      <c r="BB35" s="17">
        <v>119.3</v>
      </c>
      <c r="BC35" s="17">
        <v>124.1</v>
      </c>
      <c r="BD35" s="17">
        <v>130</v>
      </c>
      <c r="BE35" s="17">
        <v>130.30000000000001</v>
      </c>
      <c r="BF35" s="17">
        <v>131.80000000000001</v>
      </c>
      <c r="BG35" s="17">
        <v>138.4</v>
      </c>
      <c r="BH35" s="17">
        <v>148.80000000000001</v>
      </c>
      <c r="BI35" s="17">
        <v>158.4</v>
      </c>
      <c r="BJ35" s="17">
        <v>172.7</v>
      </c>
      <c r="BK35" s="17">
        <v>201.9</v>
      </c>
      <c r="BL35" s="17">
        <v>199.6</v>
      </c>
      <c r="BM35" s="17">
        <v>211.2</v>
      </c>
      <c r="BN35" s="17">
        <v>232.5</v>
      </c>
      <c r="BO35" s="17">
        <v>243</v>
      </c>
      <c r="BP35" s="17">
        <v>247.8</v>
      </c>
      <c r="BQ35" s="17">
        <v>281.8</v>
      </c>
      <c r="BR35" s="17">
        <v>295.3</v>
      </c>
      <c r="BS35" s="17">
        <v>302.3</v>
      </c>
      <c r="BT35" s="17">
        <v>317.39999999999998</v>
      </c>
      <c r="BU35" s="17">
        <v>335.9</v>
      </c>
    </row>
    <row r="36" spans="1:73" x14ac:dyDescent="0.3">
      <c r="A36" s="17" t="s">
        <v>180</v>
      </c>
      <c r="B36" s="17" t="s">
        <v>294</v>
      </c>
      <c r="C36" s="17">
        <v>0.8</v>
      </c>
      <c r="D36" s="17">
        <v>0.8</v>
      </c>
      <c r="E36" s="17">
        <v>1</v>
      </c>
      <c r="F36" s="17">
        <v>1.1000000000000001</v>
      </c>
      <c r="G36" s="17">
        <v>1.1000000000000001</v>
      </c>
      <c r="H36" s="17">
        <v>1.2</v>
      </c>
      <c r="I36" s="17">
        <v>1.2</v>
      </c>
      <c r="J36" s="17">
        <v>1.3</v>
      </c>
      <c r="K36" s="17">
        <v>1.3</v>
      </c>
      <c r="L36" s="17">
        <v>1.3</v>
      </c>
      <c r="M36" s="17">
        <v>1.4</v>
      </c>
      <c r="N36" s="17">
        <v>1.4</v>
      </c>
      <c r="O36" s="17">
        <v>1.5</v>
      </c>
      <c r="P36" s="17">
        <v>1.7</v>
      </c>
      <c r="Q36" s="17">
        <v>1.8</v>
      </c>
      <c r="R36" s="17">
        <v>1.9</v>
      </c>
      <c r="S36" s="17">
        <v>2</v>
      </c>
      <c r="T36" s="17">
        <v>2.1</v>
      </c>
      <c r="U36" s="17">
        <v>2.2999999999999998</v>
      </c>
      <c r="V36" s="17">
        <v>2.6</v>
      </c>
      <c r="W36" s="17">
        <v>2.8</v>
      </c>
      <c r="X36" s="17">
        <v>3</v>
      </c>
      <c r="Y36" s="17">
        <v>3.2</v>
      </c>
      <c r="Z36" s="17">
        <v>3.4</v>
      </c>
      <c r="AA36" s="17">
        <v>3.8</v>
      </c>
      <c r="AB36" s="17">
        <v>4.0999999999999996</v>
      </c>
      <c r="AC36" s="17">
        <v>4.4000000000000004</v>
      </c>
      <c r="AD36" s="17">
        <v>4.7</v>
      </c>
      <c r="AE36" s="17">
        <v>5.0999999999999996</v>
      </c>
      <c r="AF36" s="17">
        <v>5.7</v>
      </c>
      <c r="AG36" s="17">
        <v>6.2</v>
      </c>
      <c r="AH36" s="17">
        <v>6.9</v>
      </c>
      <c r="AI36" s="17">
        <v>7.6</v>
      </c>
      <c r="AJ36" s="17">
        <v>8.1999999999999993</v>
      </c>
      <c r="AK36" s="17">
        <v>8.6999999999999993</v>
      </c>
      <c r="AL36" s="17">
        <v>9.3000000000000007</v>
      </c>
      <c r="AM36" s="17">
        <v>10.1</v>
      </c>
      <c r="AN36" s="17">
        <v>10.7</v>
      </c>
      <c r="AO36" s="17">
        <v>11.2</v>
      </c>
      <c r="AP36" s="17">
        <v>11.6</v>
      </c>
      <c r="AQ36" s="17">
        <v>11.8</v>
      </c>
      <c r="AR36" s="17">
        <v>12.5</v>
      </c>
      <c r="AS36" s="17">
        <v>13.1</v>
      </c>
      <c r="AT36" s="17">
        <v>13.2</v>
      </c>
      <c r="AU36" s="17">
        <v>13.8</v>
      </c>
      <c r="AV36" s="17">
        <v>14.2</v>
      </c>
      <c r="AW36" s="17">
        <v>14.6</v>
      </c>
      <c r="AX36" s="17">
        <v>15</v>
      </c>
      <c r="AY36" s="17">
        <v>15.8</v>
      </c>
      <c r="AZ36" s="17">
        <v>17.100000000000001</v>
      </c>
      <c r="BA36" s="17">
        <v>19.8</v>
      </c>
      <c r="BB36" s="17">
        <v>21.6</v>
      </c>
      <c r="BC36" s="17">
        <v>23.7</v>
      </c>
      <c r="BD36" s="17">
        <v>25</v>
      </c>
      <c r="BE36" s="17">
        <v>28</v>
      </c>
      <c r="BF36" s="17">
        <v>28.5</v>
      </c>
      <c r="BG36" s="17">
        <v>29.7</v>
      </c>
      <c r="BH36" s="17">
        <v>30.2</v>
      </c>
      <c r="BI36" s="17">
        <v>31.3</v>
      </c>
      <c r="BJ36" s="17">
        <v>32.299999999999997</v>
      </c>
      <c r="BK36" s="17">
        <v>32.5</v>
      </c>
      <c r="BL36" s="17">
        <v>31.2</v>
      </c>
      <c r="BM36" s="17">
        <v>29.8</v>
      </c>
      <c r="BN36" s="17">
        <v>29.2</v>
      </c>
      <c r="BO36" s="17">
        <v>29.2</v>
      </c>
      <c r="BP36" s="17">
        <v>29.4</v>
      </c>
      <c r="BQ36" s="17">
        <v>30.8</v>
      </c>
      <c r="BR36" s="17">
        <v>32</v>
      </c>
      <c r="BS36" s="17">
        <v>33</v>
      </c>
      <c r="BT36" s="17">
        <v>34.299999999999997</v>
      </c>
      <c r="BU36" s="17">
        <v>35.799999999999997</v>
      </c>
    </row>
    <row r="37" spans="1:73" x14ac:dyDescent="0.3">
      <c r="A37" s="17" t="s">
        <v>181</v>
      </c>
      <c r="B37" s="17" t="s">
        <v>295</v>
      </c>
      <c r="C37" s="17">
        <v>0.8</v>
      </c>
      <c r="D37" s="17">
        <v>0.8</v>
      </c>
      <c r="E37" s="17">
        <v>0.9</v>
      </c>
      <c r="F37" s="17">
        <v>1</v>
      </c>
      <c r="G37" s="17">
        <v>1</v>
      </c>
      <c r="H37" s="17">
        <v>1.1000000000000001</v>
      </c>
      <c r="I37" s="17">
        <v>1.1000000000000001</v>
      </c>
      <c r="J37" s="17">
        <v>1.2</v>
      </c>
      <c r="K37" s="17">
        <v>1.2</v>
      </c>
      <c r="L37" s="17">
        <v>1.3</v>
      </c>
      <c r="M37" s="17">
        <v>1.3</v>
      </c>
      <c r="N37" s="17">
        <v>1.3</v>
      </c>
      <c r="O37" s="17">
        <v>1.4</v>
      </c>
      <c r="P37" s="17">
        <v>1.5</v>
      </c>
      <c r="Q37" s="17">
        <v>1.7</v>
      </c>
      <c r="R37" s="17">
        <v>1.8</v>
      </c>
      <c r="S37" s="17">
        <v>1.9</v>
      </c>
      <c r="T37" s="17">
        <v>2</v>
      </c>
      <c r="U37" s="17">
        <v>2.1</v>
      </c>
      <c r="V37" s="17">
        <v>2.4</v>
      </c>
      <c r="W37" s="17">
        <v>2.5</v>
      </c>
      <c r="X37" s="17">
        <v>2.8</v>
      </c>
      <c r="Y37" s="17">
        <v>2.9</v>
      </c>
      <c r="Z37" s="17">
        <v>3.1</v>
      </c>
      <c r="AA37" s="17">
        <v>3.4</v>
      </c>
      <c r="AB37" s="17">
        <v>3.7</v>
      </c>
      <c r="AC37" s="17">
        <v>3.9</v>
      </c>
      <c r="AD37" s="17">
        <v>4.2</v>
      </c>
      <c r="AE37" s="17">
        <v>4.5</v>
      </c>
      <c r="AF37" s="17">
        <v>5</v>
      </c>
      <c r="AG37" s="17">
        <v>5.6</v>
      </c>
      <c r="AH37" s="17">
        <v>6.3</v>
      </c>
      <c r="AI37" s="17">
        <v>6.9</v>
      </c>
      <c r="AJ37" s="17">
        <v>7.4</v>
      </c>
      <c r="AK37" s="17">
        <v>7.8</v>
      </c>
      <c r="AL37" s="17">
        <v>8.3000000000000007</v>
      </c>
      <c r="AM37" s="17">
        <v>8.9</v>
      </c>
      <c r="AN37" s="17">
        <v>9.5</v>
      </c>
      <c r="AO37" s="17">
        <v>9.9</v>
      </c>
      <c r="AP37" s="17">
        <v>10.3</v>
      </c>
      <c r="AQ37" s="17">
        <v>10.5</v>
      </c>
      <c r="AR37" s="17">
        <v>11.1</v>
      </c>
      <c r="AS37" s="17">
        <v>11.5</v>
      </c>
      <c r="AT37" s="17">
        <v>11.6</v>
      </c>
      <c r="AU37" s="17">
        <v>12.1</v>
      </c>
      <c r="AV37" s="17">
        <v>12.3</v>
      </c>
      <c r="AW37" s="17">
        <v>12.6</v>
      </c>
      <c r="AX37" s="17">
        <v>13</v>
      </c>
      <c r="AY37" s="17">
        <v>13.7</v>
      </c>
      <c r="AZ37" s="17">
        <v>14.8</v>
      </c>
      <c r="BA37" s="17">
        <v>17</v>
      </c>
      <c r="BB37" s="17">
        <v>18.5</v>
      </c>
      <c r="BC37" s="17">
        <v>20.2</v>
      </c>
      <c r="BD37" s="17">
        <v>21</v>
      </c>
      <c r="BE37" s="17">
        <v>23.4</v>
      </c>
      <c r="BF37" s="17">
        <v>23.9</v>
      </c>
      <c r="BG37" s="17">
        <v>24.7</v>
      </c>
      <c r="BH37" s="17">
        <v>25.1</v>
      </c>
      <c r="BI37" s="17">
        <v>26.2</v>
      </c>
      <c r="BJ37" s="17">
        <v>27</v>
      </c>
      <c r="BK37" s="17">
        <v>27.1</v>
      </c>
      <c r="BL37" s="17">
        <v>25.7</v>
      </c>
      <c r="BM37" s="17">
        <v>25.1</v>
      </c>
      <c r="BN37" s="17">
        <v>24.4</v>
      </c>
      <c r="BO37" s="17">
        <v>24.3</v>
      </c>
      <c r="BP37" s="17">
        <v>24.8</v>
      </c>
      <c r="BQ37" s="17">
        <v>26</v>
      </c>
      <c r="BR37" s="17">
        <v>27.1</v>
      </c>
      <c r="BS37" s="17">
        <v>27.9</v>
      </c>
      <c r="BT37" s="17">
        <v>29.2</v>
      </c>
      <c r="BU37" s="17">
        <v>30.5</v>
      </c>
    </row>
    <row r="38" spans="1:73" x14ac:dyDescent="0.3">
      <c r="A38" s="17" t="s">
        <v>182</v>
      </c>
      <c r="B38" s="17" t="s">
        <v>296</v>
      </c>
      <c r="C38" s="17">
        <v>0</v>
      </c>
      <c r="D38" s="17">
        <v>0</v>
      </c>
      <c r="E38" s="17">
        <v>0</v>
      </c>
      <c r="F38" s="17">
        <v>0.1</v>
      </c>
      <c r="G38" s="17">
        <v>0.1</v>
      </c>
      <c r="H38" s="17">
        <v>0.1</v>
      </c>
      <c r="I38" s="17">
        <v>0.1</v>
      </c>
      <c r="J38" s="17">
        <v>0.1</v>
      </c>
      <c r="K38" s="17">
        <v>0.1</v>
      </c>
      <c r="L38" s="17">
        <v>0.1</v>
      </c>
      <c r="M38" s="17">
        <v>0.1</v>
      </c>
      <c r="N38" s="17">
        <v>0.1</v>
      </c>
      <c r="O38" s="17">
        <v>0.1</v>
      </c>
      <c r="P38" s="17">
        <v>0.1</v>
      </c>
      <c r="Q38" s="17">
        <v>0.1</v>
      </c>
      <c r="R38" s="17">
        <v>0.1</v>
      </c>
      <c r="S38" s="17">
        <v>0.2</v>
      </c>
      <c r="T38" s="17">
        <v>0.2</v>
      </c>
      <c r="U38" s="17">
        <v>0.2</v>
      </c>
      <c r="V38" s="17">
        <v>0.2</v>
      </c>
      <c r="W38" s="17">
        <v>0.2</v>
      </c>
      <c r="X38" s="17">
        <v>0.2</v>
      </c>
      <c r="Y38" s="17">
        <v>0.3</v>
      </c>
      <c r="Z38" s="17">
        <v>0.3</v>
      </c>
      <c r="AA38" s="17">
        <v>0.4</v>
      </c>
      <c r="AB38" s="17">
        <v>0.4</v>
      </c>
      <c r="AC38" s="17">
        <v>0.5</v>
      </c>
      <c r="AD38" s="17">
        <v>0.5</v>
      </c>
      <c r="AE38" s="17">
        <v>0.6</v>
      </c>
      <c r="AF38" s="17">
        <v>0.7</v>
      </c>
      <c r="AG38" s="17">
        <v>0.6</v>
      </c>
      <c r="AH38" s="17">
        <v>0.7</v>
      </c>
      <c r="AI38" s="17">
        <v>0.8</v>
      </c>
      <c r="AJ38" s="17">
        <v>0.8</v>
      </c>
      <c r="AK38" s="17">
        <v>0.9</v>
      </c>
      <c r="AL38" s="17">
        <v>1</v>
      </c>
      <c r="AM38" s="17">
        <v>1.1000000000000001</v>
      </c>
      <c r="AN38" s="17">
        <v>1.2</v>
      </c>
      <c r="AO38" s="17">
        <v>1.3</v>
      </c>
      <c r="AP38" s="17">
        <v>1.3</v>
      </c>
      <c r="AQ38" s="17">
        <v>1.3</v>
      </c>
      <c r="AR38" s="17">
        <v>1.4</v>
      </c>
      <c r="AS38" s="17">
        <v>1.5</v>
      </c>
      <c r="AT38" s="17">
        <v>1.6</v>
      </c>
      <c r="AU38" s="17">
        <v>1.7</v>
      </c>
      <c r="AV38" s="17">
        <v>1.8</v>
      </c>
      <c r="AW38" s="17">
        <v>1.9</v>
      </c>
      <c r="AX38" s="17">
        <v>2</v>
      </c>
      <c r="AY38" s="17">
        <v>2.1</v>
      </c>
      <c r="AZ38" s="17">
        <v>2.2999999999999998</v>
      </c>
      <c r="BA38" s="17">
        <v>2.7</v>
      </c>
      <c r="BB38" s="17">
        <v>3</v>
      </c>
      <c r="BC38" s="17">
        <v>3.5</v>
      </c>
      <c r="BD38" s="17">
        <v>4</v>
      </c>
      <c r="BE38" s="17">
        <v>4.5999999999999996</v>
      </c>
      <c r="BF38" s="17">
        <v>4.5999999999999996</v>
      </c>
      <c r="BG38" s="17">
        <v>5</v>
      </c>
      <c r="BH38" s="17">
        <v>5.0999999999999996</v>
      </c>
      <c r="BI38" s="17">
        <v>5.0999999999999996</v>
      </c>
      <c r="BJ38" s="17">
        <v>5.2</v>
      </c>
      <c r="BK38" s="17">
        <v>5.4</v>
      </c>
      <c r="BL38" s="17">
        <v>5.5</v>
      </c>
      <c r="BM38" s="17">
        <v>4.7</v>
      </c>
      <c r="BN38" s="17">
        <v>4.8</v>
      </c>
      <c r="BO38" s="17">
        <v>4.9000000000000004</v>
      </c>
      <c r="BP38" s="17">
        <v>4.5999999999999996</v>
      </c>
      <c r="BQ38" s="17">
        <v>4.8</v>
      </c>
      <c r="BR38" s="17">
        <v>4.9000000000000004</v>
      </c>
      <c r="BS38" s="17">
        <v>5.0999999999999996</v>
      </c>
      <c r="BT38" s="17">
        <v>5.0999999999999996</v>
      </c>
      <c r="BU38" s="17">
        <v>5.3</v>
      </c>
    </row>
    <row r="39" spans="1:73" x14ac:dyDescent="0.3">
      <c r="A39" s="17" t="s">
        <v>183</v>
      </c>
      <c r="B39" s="17" t="s">
        <v>297</v>
      </c>
      <c r="C39" s="17">
        <v>0</v>
      </c>
      <c r="D39" s="17">
        <v>0</v>
      </c>
      <c r="E39" s="17">
        <v>0</v>
      </c>
      <c r="F39" s="17">
        <v>0</v>
      </c>
      <c r="G39" s="17">
        <v>0</v>
      </c>
      <c r="H39" s="17">
        <v>0</v>
      </c>
      <c r="I39" s="17">
        <v>0</v>
      </c>
      <c r="J39" s="17">
        <v>0</v>
      </c>
      <c r="K39" s="17">
        <v>0</v>
      </c>
      <c r="L39" s="17">
        <v>-0.1</v>
      </c>
      <c r="M39" s="17">
        <v>-0.1</v>
      </c>
      <c r="N39" s="17">
        <v>0.3</v>
      </c>
      <c r="O39" s="17">
        <v>0.3</v>
      </c>
      <c r="P39" s="17">
        <v>0.4</v>
      </c>
      <c r="Q39" s="17">
        <v>0.4</v>
      </c>
      <c r="R39" s="17">
        <v>0.4</v>
      </c>
      <c r="S39" s="17">
        <v>0.5</v>
      </c>
      <c r="T39" s="17">
        <v>0.5</v>
      </c>
      <c r="U39" s="17">
        <v>0.5</v>
      </c>
      <c r="V39" s="17">
        <v>0.5</v>
      </c>
      <c r="W39" s="17">
        <v>0.5</v>
      </c>
      <c r="X39" s="17">
        <v>0.4</v>
      </c>
      <c r="Y39" s="17">
        <v>0.4</v>
      </c>
      <c r="Z39" s="17">
        <v>0.5</v>
      </c>
      <c r="AA39" s="17">
        <v>0.6</v>
      </c>
      <c r="AB39" s="17">
        <v>0.6</v>
      </c>
      <c r="AC39" s="17">
        <v>0.6</v>
      </c>
      <c r="AD39" s="17">
        <v>0.5</v>
      </c>
      <c r="AE39" s="17">
        <v>0.6</v>
      </c>
      <c r="AF39" s="17">
        <v>0.6</v>
      </c>
      <c r="AG39" s="17">
        <v>0.6</v>
      </c>
      <c r="AH39" s="17">
        <v>0.7</v>
      </c>
      <c r="AI39" s="17">
        <v>0.6</v>
      </c>
      <c r="AJ39" s="17">
        <v>0.6</v>
      </c>
      <c r="AK39" s="17">
        <v>0.7</v>
      </c>
      <c r="AL39" s="17">
        <v>1</v>
      </c>
      <c r="AM39" s="17">
        <v>1.3</v>
      </c>
      <c r="AN39" s="17">
        <v>1</v>
      </c>
      <c r="AO39" s="17">
        <v>1</v>
      </c>
      <c r="AP39" s="17">
        <v>1.6</v>
      </c>
      <c r="AQ39" s="17">
        <v>1.8</v>
      </c>
      <c r="AR39" s="17">
        <v>1.9</v>
      </c>
      <c r="AS39" s="17">
        <v>1.5</v>
      </c>
      <c r="AT39" s="17">
        <v>1.8</v>
      </c>
      <c r="AU39" s="17">
        <v>1.9</v>
      </c>
      <c r="AV39" s="17">
        <v>1.9</v>
      </c>
      <c r="AW39" s="17">
        <v>2.2999999999999998</v>
      </c>
      <c r="AX39" s="17">
        <v>2.2999999999999998</v>
      </c>
      <c r="AY39" s="17">
        <v>2.1</v>
      </c>
      <c r="AZ39" s="17">
        <v>2.4</v>
      </c>
      <c r="BA39" s="17">
        <v>1.6</v>
      </c>
      <c r="BB39" s="17">
        <v>1</v>
      </c>
      <c r="BC39" s="17">
        <v>0.7</v>
      </c>
      <c r="BD39" s="17">
        <v>0.5</v>
      </c>
      <c r="BE39" s="17">
        <v>1.3</v>
      </c>
      <c r="BF39" s="17">
        <v>1.2</v>
      </c>
      <c r="BG39" s="17">
        <v>2.2999999999999998</v>
      </c>
      <c r="BH39" s="17">
        <v>2.2999999999999998</v>
      </c>
      <c r="BI39" s="17">
        <v>2.8</v>
      </c>
      <c r="BJ39" s="17">
        <v>3.4</v>
      </c>
      <c r="BK39" s="17">
        <v>4</v>
      </c>
      <c r="BL39" s="17">
        <v>4.4000000000000004</v>
      </c>
      <c r="BM39" s="17">
        <v>4.5999999999999996</v>
      </c>
      <c r="BN39" s="17">
        <v>4.9000000000000004</v>
      </c>
      <c r="BO39" s="17">
        <v>5.6</v>
      </c>
      <c r="BP39" s="17">
        <v>5.8</v>
      </c>
      <c r="BQ39" s="17">
        <v>6.4</v>
      </c>
      <c r="BR39" s="17">
        <v>6.2</v>
      </c>
      <c r="BS39" s="17">
        <v>5.8</v>
      </c>
      <c r="BT39" s="17">
        <v>5.5</v>
      </c>
      <c r="BU39" s="17">
        <v>5.8</v>
      </c>
    </row>
    <row r="40" spans="1:73" x14ac:dyDescent="0.3">
      <c r="A40" s="17" t="s">
        <v>184</v>
      </c>
      <c r="B40" s="17" t="s">
        <v>303</v>
      </c>
      <c r="C40" s="17">
        <v>4.5</v>
      </c>
      <c r="D40" s="17">
        <v>4.4000000000000004</v>
      </c>
      <c r="E40" s="17">
        <v>4.8</v>
      </c>
      <c r="F40" s="17">
        <v>5.0999999999999996</v>
      </c>
      <c r="G40" s="17">
        <v>5.2</v>
      </c>
      <c r="H40" s="17">
        <v>5.3</v>
      </c>
      <c r="I40" s="17">
        <v>5.4</v>
      </c>
      <c r="J40" s="17">
        <v>5.4</v>
      </c>
      <c r="K40" s="17">
        <v>5.5</v>
      </c>
      <c r="L40" s="17">
        <v>5.4</v>
      </c>
      <c r="M40" s="17">
        <v>5.6</v>
      </c>
      <c r="N40" s="17">
        <v>5.5</v>
      </c>
      <c r="O40" s="17">
        <v>5.5</v>
      </c>
      <c r="P40" s="17">
        <v>5.5</v>
      </c>
      <c r="Q40" s="17">
        <v>5.6</v>
      </c>
      <c r="R40" s="17">
        <v>5.8</v>
      </c>
      <c r="S40" s="17">
        <v>5.8</v>
      </c>
      <c r="T40" s="17">
        <v>5.9</v>
      </c>
      <c r="U40" s="17">
        <v>6</v>
      </c>
      <c r="V40" s="17">
        <v>5.9</v>
      </c>
      <c r="W40" s="17">
        <v>6</v>
      </c>
      <c r="X40" s="17">
        <v>5.9</v>
      </c>
      <c r="Y40" s="17">
        <v>6.2</v>
      </c>
      <c r="Z40" s="17">
        <v>6.2</v>
      </c>
      <c r="AA40" s="17">
        <v>7.3</v>
      </c>
      <c r="AB40" s="17">
        <v>8.5</v>
      </c>
      <c r="AC40" s="17">
        <v>8.1999999999999993</v>
      </c>
      <c r="AD40" s="17">
        <v>8.3000000000000007</v>
      </c>
      <c r="AE40" s="17">
        <v>8.1999999999999993</v>
      </c>
      <c r="AF40" s="17">
        <v>8.6999999999999993</v>
      </c>
      <c r="AG40" s="17">
        <v>9.3000000000000007</v>
      </c>
      <c r="AH40" s="17">
        <v>10.199999999999999</v>
      </c>
      <c r="AI40" s="17">
        <v>13</v>
      </c>
      <c r="AJ40" s="17">
        <v>17.600000000000001</v>
      </c>
      <c r="AK40" s="17">
        <v>21</v>
      </c>
      <c r="AL40" s="17">
        <v>22.4</v>
      </c>
      <c r="AM40" s="17">
        <v>25</v>
      </c>
      <c r="AN40" s="17">
        <v>29.4</v>
      </c>
      <c r="AO40" s="17">
        <v>26.7</v>
      </c>
      <c r="AP40" s="17">
        <v>25.4</v>
      </c>
      <c r="AQ40" s="17">
        <v>25</v>
      </c>
      <c r="AR40" s="17">
        <v>23.8</v>
      </c>
      <c r="AS40" s="17">
        <v>27.1</v>
      </c>
      <c r="AT40" s="17">
        <v>31.6</v>
      </c>
      <c r="AU40" s="17">
        <v>39.299999999999997</v>
      </c>
      <c r="AV40" s="17">
        <v>45.8</v>
      </c>
      <c r="AW40" s="17">
        <v>49.5</v>
      </c>
      <c r="AX40" s="17">
        <v>53.9</v>
      </c>
      <c r="AY40" s="17">
        <v>57.1</v>
      </c>
      <c r="AZ40" s="17">
        <v>59.1</v>
      </c>
      <c r="BA40" s="17">
        <v>60.5</v>
      </c>
      <c r="BB40" s="17">
        <v>59.7</v>
      </c>
      <c r="BC40" s="17">
        <v>59.1</v>
      </c>
      <c r="BD40" s="17">
        <v>63.6</v>
      </c>
      <c r="BE40" s="17">
        <v>60.4</v>
      </c>
      <c r="BF40" s="17">
        <v>61.8</v>
      </c>
      <c r="BG40" s="17">
        <v>64</v>
      </c>
      <c r="BH40" s="17">
        <v>69</v>
      </c>
      <c r="BI40" s="17">
        <v>72.400000000000006</v>
      </c>
      <c r="BJ40" s="17">
        <v>81.5</v>
      </c>
      <c r="BK40" s="17">
        <v>104.9</v>
      </c>
      <c r="BL40" s="17">
        <v>105.5</v>
      </c>
      <c r="BM40" s="17">
        <v>121.2</v>
      </c>
      <c r="BN40" s="17">
        <v>146</v>
      </c>
      <c r="BO40" s="17">
        <v>155.30000000000001</v>
      </c>
      <c r="BP40" s="17">
        <v>160.30000000000001</v>
      </c>
      <c r="BQ40" s="17">
        <v>180.5</v>
      </c>
      <c r="BR40" s="17">
        <v>189.5</v>
      </c>
      <c r="BS40" s="17">
        <v>192.2</v>
      </c>
      <c r="BT40" s="17">
        <v>199.2</v>
      </c>
      <c r="BU40" s="17">
        <v>212.3</v>
      </c>
    </row>
    <row r="41" spans="1:73" x14ac:dyDescent="0.3">
      <c r="A41" s="17" t="s">
        <v>185</v>
      </c>
      <c r="B41" s="17" t="s">
        <v>300</v>
      </c>
      <c r="C41" s="17">
        <v>0.7</v>
      </c>
      <c r="D41" s="17">
        <v>0.8</v>
      </c>
      <c r="E41" s="17">
        <v>0.9</v>
      </c>
      <c r="F41" s="17">
        <v>1</v>
      </c>
      <c r="G41" s="17">
        <v>1.2</v>
      </c>
      <c r="H41" s="17">
        <v>1.3</v>
      </c>
      <c r="I41" s="17">
        <v>1.5</v>
      </c>
      <c r="J41" s="17">
        <v>1.6</v>
      </c>
      <c r="K41" s="17">
        <v>1.7</v>
      </c>
      <c r="L41" s="17">
        <v>2</v>
      </c>
      <c r="M41" s="17">
        <v>2.2000000000000002</v>
      </c>
      <c r="N41" s="17">
        <v>2.4</v>
      </c>
      <c r="O41" s="17">
        <v>2.6</v>
      </c>
      <c r="P41" s="17">
        <v>2.8</v>
      </c>
      <c r="Q41" s="17">
        <v>3</v>
      </c>
      <c r="R41" s="17">
        <v>3.3</v>
      </c>
      <c r="S41" s="17">
        <v>3.6</v>
      </c>
      <c r="T41" s="17">
        <v>4</v>
      </c>
      <c r="U41" s="17">
        <v>4.3</v>
      </c>
      <c r="V41" s="17">
        <v>4.5</v>
      </c>
      <c r="W41" s="17">
        <v>4.9000000000000004</v>
      </c>
      <c r="X41" s="17">
        <v>5.2</v>
      </c>
      <c r="Y41" s="17">
        <v>5.8</v>
      </c>
      <c r="Z41" s="17">
        <v>6.5</v>
      </c>
      <c r="AA41" s="17">
        <v>7.2</v>
      </c>
      <c r="AB41" s="17">
        <v>8.1</v>
      </c>
      <c r="AC41" s="17">
        <v>9.1999999999999993</v>
      </c>
      <c r="AD41" s="17">
        <v>10.7</v>
      </c>
      <c r="AE41" s="17">
        <v>11.6</v>
      </c>
      <c r="AF41" s="17">
        <v>12.8</v>
      </c>
      <c r="AG41" s="17">
        <v>14</v>
      </c>
      <c r="AH41" s="17">
        <v>15.6</v>
      </c>
      <c r="AI41" s="17">
        <v>17.7</v>
      </c>
      <c r="AJ41" s="17">
        <v>19.899999999999999</v>
      </c>
      <c r="AK41" s="17">
        <v>21.9</v>
      </c>
      <c r="AL41" s="17">
        <v>23.3</v>
      </c>
      <c r="AM41" s="17">
        <v>25.8</v>
      </c>
      <c r="AN41" s="17">
        <v>28.9</v>
      </c>
      <c r="AO41" s="17">
        <v>32.9</v>
      </c>
      <c r="AP41" s="17">
        <v>35.299999999999997</v>
      </c>
      <c r="AQ41" s="17">
        <v>37.9</v>
      </c>
      <c r="AR41" s="17">
        <v>41.1</v>
      </c>
      <c r="AS41" s="17">
        <v>42.6</v>
      </c>
      <c r="AT41" s="17">
        <v>43.2</v>
      </c>
      <c r="AU41" s="17">
        <v>39</v>
      </c>
      <c r="AV41" s="17">
        <v>34.5</v>
      </c>
      <c r="AW41" s="17">
        <v>32.700000000000003</v>
      </c>
      <c r="AX41" s="17">
        <v>32.200000000000003</v>
      </c>
      <c r="AY41" s="17">
        <v>31.1</v>
      </c>
      <c r="AZ41" s="17">
        <v>31</v>
      </c>
      <c r="BA41" s="17">
        <v>30.9</v>
      </c>
      <c r="BB41" s="17">
        <v>31.7</v>
      </c>
      <c r="BC41" s="17">
        <v>33.6</v>
      </c>
      <c r="BD41" s="17">
        <v>33.6</v>
      </c>
      <c r="BE41" s="17">
        <v>33.200000000000003</v>
      </c>
      <c r="BF41" s="17">
        <v>32</v>
      </c>
      <c r="BG41" s="17">
        <v>32.6</v>
      </c>
      <c r="BH41" s="17">
        <v>35.5</v>
      </c>
      <c r="BI41" s="17">
        <v>38.700000000000003</v>
      </c>
      <c r="BJ41" s="17">
        <v>42.4</v>
      </c>
      <c r="BK41" s="17">
        <v>46.4</v>
      </c>
      <c r="BL41" s="17">
        <v>45.4</v>
      </c>
      <c r="BM41" s="17">
        <v>42.3</v>
      </c>
      <c r="BN41" s="17">
        <v>40.799999999999997</v>
      </c>
      <c r="BO41" s="17">
        <v>40</v>
      </c>
      <c r="BP41" s="17">
        <v>38.700000000000003</v>
      </c>
      <c r="BQ41" s="17">
        <v>40.1</v>
      </c>
      <c r="BR41" s="17">
        <v>43</v>
      </c>
      <c r="BS41" s="17">
        <v>46.6</v>
      </c>
      <c r="BT41" s="17">
        <v>49.8</v>
      </c>
      <c r="BU41" s="17">
        <v>53.8</v>
      </c>
    </row>
    <row r="42" spans="1:73" x14ac:dyDescent="0.3">
      <c r="A42" s="17" t="s">
        <v>186</v>
      </c>
      <c r="B42" s="17" t="s">
        <v>301</v>
      </c>
      <c r="C42" s="17" t="s">
        <v>29</v>
      </c>
      <c r="D42" s="17" t="s">
        <v>29</v>
      </c>
      <c r="E42" s="17" t="s">
        <v>29</v>
      </c>
      <c r="F42" s="17" t="s">
        <v>29</v>
      </c>
      <c r="G42" s="17" t="s">
        <v>29</v>
      </c>
      <c r="H42" s="17" t="s">
        <v>29</v>
      </c>
      <c r="I42" s="17" t="s">
        <v>29</v>
      </c>
      <c r="J42" s="17" t="s">
        <v>29</v>
      </c>
      <c r="K42" s="17" t="s">
        <v>29</v>
      </c>
      <c r="L42" s="17" t="s">
        <v>29</v>
      </c>
      <c r="M42" s="17" t="s">
        <v>29</v>
      </c>
      <c r="N42" s="17">
        <v>1.5</v>
      </c>
      <c r="O42" s="17">
        <v>1.6</v>
      </c>
      <c r="P42" s="17">
        <v>1.8</v>
      </c>
      <c r="Q42" s="17">
        <v>1.9</v>
      </c>
      <c r="R42" s="17">
        <v>2.1</v>
      </c>
      <c r="S42" s="17">
        <v>2.2000000000000002</v>
      </c>
      <c r="T42" s="17">
        <v>2.4</v>
      </c>
      <c r="U42" s="17">
        <v>2.6</v>
      </c>
      <c r="V42" s="17">
        <v>2.8</v>
      </c>
      <c r="W42" s="17">
        <v>3.1</v>
      </c>
      <c r="X42" s="17">
        <v>3.3</v>
      </c>
      <c r="Y42" s="17">
        <v>3.6</v>
      </c>
      <c r="Z42" s="17">
        <v>3.8</v>
      </c>
      <c r="AA42" s="17">
        <v>3.8</v>
      </c>
      <c r="AB42" s="17">
        <v>4.0999999999999996</v>
      </c>
      <c r="AC42" s="17">
        <v>4</v>
      </c>
      <c r="AD42" s="17">
        <v>4.4000000000000004</v>
      </c>
      <c r="AE42" s="17">
        <v>4.7</v>
      </c>
      <c r="AF42" s="17">
        <v>5</v>
      </c>
      <c r="AG42" s="17">
        <v>4.5999999999999996</v>
      </c>
      <c r="AH42" s="17">
        <v>3.7</v>
      </c>
      <c r="AI42" s="17">
        <v>3.2</v>
      </c>
      <c r="AJ42" s="17">
        <v>2.4</v>
      </c>
      <c r="AK42" s="17">
        <v>1.4</v>
      </c>
      <c r="AL42" s="17">
        <v>1.2</v>
      </c>
      <c r="AM42" s="17">
        <v>1.7</v>
      </c>
      <c r="AN42" s="17">
        <v>1.8</v>
      </c>
      <c r="AO42" s="17">
        <v>3.2</v>
      </c>
      <c r="AP42" s="17">
        <v>4.7</v>
      </c>
      <c r="AQ42" s="17">
        <v>6</v>
      </c>
      <c r="AR42" s="17">
        <v>6</v>
      </c>
      <c r="AS42" s="17">
        <v>6</v>
      </c>
      <c r="AT42" s="17">
        <v>6.1</v>
      </c>
      <c r="AU42" s="17">
        <v>6.1</v>
      </c>
      <c r="AV42" s="17">
        <v>4.2</v>
      </c>
      <c r="AW42" s="17">
        <v>3.4</v>
      </c>
      <c r="AX42" s="17">
        <v>1.3</v>
      </c>
      <c r="AY42" s="17">
        <v>1.4</v>
      </c>
      <c r="AZ42" s="17">
        <v>2.4</v>
      </c>
      <c r="BA42" s="17">
        <v>4.0999999999999996</v>
      </c>
      <c r="BB42" s="17">
        <v>5.4</v>
      </c>
      <c r="BC42" s="17">
        <v>7.1</v>
      </c>
      <c r="BD42" s="17">
        <v>7.3</v>
      </c>
      <c r="BE42" s="17">
        <v>7.4</v>
      </c>
      <c r="BF42" s="17">
        <v>8.3000000000000007</v>
      </c>
      <c r="BG42" s="17">
        <v>9.8000000000000007</v>
      </c>
      <c r="BH42" s="17">
        <v>11.8</v>
      </c>
      <c r="BI42" s="17">
        <v>13.1</v>
      </c>
      <c r="BJ42" s="17">
        <v>13.2</v>
      </c>
      <c r="BK42" s="17">
        <v>14.1</v>
      </c>
      <c r="BL42" s="17">
        <v>13</v>
      </c>
      <c r="BM42" s="17">
        <v>13.3</v>
      </c>
      <c r="BN42" s="17">
        <v>11.6</v>
      </c>
      <c r="BO42" s="17">
        <v>12.9</v>
      </c>
      <c r="BP42" s="17">
        <v>13.7</v>
      </c>
      <c r="BQ42" s="17">
        <v>24</v>
      </c>
      <c r="BR42" s="17">
        <v>24.6</v>
      </c>
      <c r="BS42" s="17">
        <v>24.6</v>
      </c>
      <c r="BT42" s="17">
        <v>28.6</v>
      </c>
      <c r="BU42" s="17">
        <v>28.3</v>
      </c>
    </row>
    <row r="43" spans="1:73" x14ac:dyDescent="0.3">
      <c r="A43" s="17" t="s">
        <v>187</v>
      </c>
      <c r="B43" s="18" t="s">
        <v>304</v>
      </c>
      <c r="C43" s="17" t="s">
        <v>29</v>
      </c>
      <c r="D43" s="17" t="s">
        <v>29</v>
      </c>
      <c r="E43" s="17" t="s">
        <v>29</v>
      </c>
      <c r="F43" s="17" t="s">
        <v>29</v>
      </c>
      <c r="G43" s="17" t="s">
        <v>29</v>
      </c>
      <c r="H43" s="17" t="s">
        <v>29</v>
      </c>
      <c r="I43" s="17" t="s">
        <v>29</v>
      </c>
      <c r="J43" s="17" t="s">
        <v>29</v>
      </c>
      <c r="K43" s="17" t="s">
        <v>29</v>
      </c>
      <c r="L43" s="17" t="s">
        <v>29</v>
      </c>
      <c r="M43" s="17" t="s">
        <v>29</v>
      </c>
      <c r="N43" s="17">
        <v>6</v>
      </c>
      <c r="O43" s="17">
        <v>6.3</v>
      </c>
      <c r="P43" s="17">
        <v>6.5</v>
      </c>
      <c r="Q43" s="17">
        <v>7</v>
      </c>
      <c r="R43" s="17">
        <v>7.9</v>
      </c>
      <c r="S43" s="17">
        <v>8.5</v>
      </c>
      <c r="T43" s="17">
        <v>9</v>
      </c>
      <c r="U43" s="17">
        <v>9.3000000000000007</v>
      </c>
      <c r="V43" s="17">
        <v>9.8000000000000007</v>
      </c>
      <c r="W43" s="17">
        <v>11.2</v>
      </c>
      <c r="X43" s="17">
        <v>12</v>
      </c>
      <c r="Y43" s="17">
        <v>12.8</v>
      </c>
      <c r="Z43" s="17">
        <v>13.8</v>
      </c>
      <c r="AA43" s="17">
        <v>15.8</v>
      </c>
      <c r="AB43" s="17">
        <v>16.399999999999999</v>
      </c>
      <c r="AC43" s="17">
        <v>18.3</v>
      </c>
      <c r="AD43" s="17">
        <v>19.100000000000001</v>
      </c>
      <c r="AE43" s="17">
        <v>22.4</v>
      </c>
      <c r="AF43" s="17">
        <v>23.4</v>
      </c>
      <c r="AG43" s="17">
        <v>26.3</v>
      </c>
      <c r="AH43" s="17">
        <v>28.7</v>
      </c>
      <c r="AI43" s="17">
        <v>30.9</v>
      </c>
      <c r="AJ43" s="17">
        <v>35.200000000000003</v>
      </c>
      <c r="AK43" s="17">
        <v>38.5</v>
      </c>
      <c r="AL43" s="17">
        <v>43.1</v>
      </c>
      <c r="AM43" s="17">
        <v>47.8</v>
      </c>
      <c r="AN43" s="17">
        <v>54.5</v>
      </c>
      <c r="AO43" s="17">
        <v>56.9</v>
      </c>
      <c r="AP43" s="17">
        <v>59.5</v>
      </c>
      <c r="AQ43" s="17">
        <v>66.900000000000006</v>
      </c>
      <c r="AR43" s="17">
        <v>72.5</v>
      </c>
      <c r="AS43" s="17">
        <v>75.3</v>
      </c>
      <c r="AT43" s="17">
        <v>83</v>
      </c>
      <c r="AU43" s="17">
        <v>90.4</v>
      </c>
      <c r="AV43" s="17">
        <v>92.3</v>
      </c>
      <c r="AW43" s="17">
        <v>97.3</v>
      </c>
      <c r="AX43" s="17">
        <v>103.3</v>
      </c>
      <c r="AY43" s="17">
        <v>107.3</v>
      </c>
      <c r="AZ43" s="17">
        <v>110.8</v>
      </c>
      <c r="BA43" s="17">
        <v>113.5</v>
      </c>
      <c r="BB43" s="17">
        <v>117.9</v>
      </c>
      <c r="BC43" s="17">
        <v>119.9</v>
      </c>
      <c r="BD43" s="17">
        <v>121.1</v>
      </c>
      <c r="BE43" s="17">
        <v>127.5</v>
      </c>
      <c r="BF43" s="17">
        <v>128.19999999999999</v>
      </c>
      <c r="BG43" s="17">
        <v>131.30000000000001</v>
      </c>
      <c r="BH43" s="17">
        <v>130.4</v>
      </c>
      <c r="BI43" s="17">
        <v>132.80000000000001</v>
      </c>
      <c r="BJ43" s="17">
        <v>130.6</v>
      </c>
      <c r="BK43" s="17">
        <v>129.5</v>
      </c>
      <c r="BL43" s="17">
        <v>131.1</v>
      </c>
      <c r="BM43" s="17">
        <v>127.7</v>
      </c>
      <c r="BN43" s="17">
        <v>129.1</v>
      </c>
      <c r="BO43" s="17">
        <v>132.19999999999999</v>
      </c>
      <c r="BP43" s="17">
        <v>134.9</v>
      </c>
      <c r="BQ43" s="17">
        <v>143.4</v>
      </c>
      <c r="BR43" s="17">
        <v>155.9</v>
      </c>
      <c r="BS43" s="17">
        <v>160.30000000000001</v>
      </c>
      <c r="BT43" s="17">
        <v>163.9</v>
      </c>
      <c r="BU43" s="17">
        <v>166.5</v>
      </c>
    </row>
    <row r="44" spans="1:73" x14ac:dyDescent="0.3">
      <c r="A44" s="17" t="s">
        <v>188</v>
      </c>
      <c r="B44" s="17" t="s">
        <v>294</v>
      </c>
      <c r="C44" s="17">
        <v>2.5</v>
      </c>
      <c r="D44" s="17">
        <v>2.8</v>
      </c>
      <c r="E44" s="17">
        <v>2.9</v>
      </c>
      <c r="F44" s="17">
        <v>3.3</v>
      </c>
      <c r="G44" s="17">
        <v>3.8</v>
      </c>
      <c r="H44" s="17">
        <v>3.9</v>
      </c>
      <c r="I44" s="17">
        <v>4</v>
      </c>
      <c r="J44" s="17">
        <v>4.2</v>
      </c>
      <c r="K44" s="17">
        <v>4.4000000000000004</v>
      </c>
      <c r="L44" s="17">
        <v>4.5999999999999996</v>
      </c>
      <c r="M44" s="17">
        <v>5.0999999999999996</v>
      </c>
      <c r="N44" s="17">
        <v>5.4</v>
      </c>
      <c r="O44" s="17">
        <v>5.9</v>
      </c>
      <c r="P44" s="17">
        <v>6.2</v>
      </c>
      <c r="Q44" s="17">
        <v>6.6</v>
      </c>
      <c r="R44" s="17">
        <v>7.1</v>
      </c>
      <c r="S44" s="17">
        <v>7.6</v>
      </c>
      <c r="T44" s="17">
        <v>8.1999999999999993</v>
      </c>
      <c r="U44" s="17">
        <v>8.9</v>
      </c>
      <c r="V44" s="17">
        <v>9.5</v>
      </c>
      <c r="W44" s="17">
        <v>10.7</v>
      </c>
      <c r="X44" s="17">
        <v>11.8</v>
      </c>
      <c r="Y44" s="17">
        <v>13.9</v>
      </c>
      <c r="Z44" s="17">
        <v>15.4</v>
      </c>
      <c r="AA44" s="17">
        <v>16.7</v>
      </c>
      <c r="AB44" s="17">
        <v>18.399999999999999</v>
      </c>
      <c r="AC44" s="17">
        <v>20.8</v>
      </c>
      <c r="AD44" s="17">
        <v>23.1</v>
      </c>
      <c r="AE44" s="17">
        <v>24.7</v>
      </c>
      <c r="AF44" s="17">
        <v>26.3</v>
      </c>
      <c r="AG44" s="17">
        <v>28.6</v>
      </c>
      <c r="AH44" s="17">
        <v>31.4</v>
      </c>
      <c r="AI44" s="17">
        <v>35.4</v>
      </c>
      <c r="AJ44" s="17">
        <v>40</v>
      </c>
      <c r="AK44" s="17">
        <v>42</v>
      </c>
      <c r="AL44" s="17">
        <v>45</v>
      </c>
      <c r="AM44" s="17">
        <v>48.6</v>
      </c>
      <c r="AN44" s="17">
        <v>52.6</v>
      </c>
      <c r="AO44" s="17">
        <v>54.4</v>
      </c>
      <c r="AP44" s="17">
        <v>56.7</v>
      </c>
      <c r="AQ44" s="17">
        <v>61.4</v>
      </c>
      <c r="AR44" s="17">
        <v>65.3</v>
      </c>
      <c r="AS44" s="17">
        <v>71.599999999999994</v>
      </c>
      <c r="AT44" s="17">
        <v>74.8</v>
      </c>
      <c r="AU44" s="17">
        <v>79.900000000000006</v>
      </c>
      <c r="AV44" s="17">
        <v>80.900000000000006</v>
      </c>
      <c r="AW44" s="17">
        <v>84.6</v>
      </c>
      <c r="AX44" s="17">
        <v>86.8</v>
      </c>
      <c r="AY44" s="17">
        <v>89.6</v>
      </c>
      <c r="AZ44" s="17">
        <v>92.8</v>
      </c>
      <c r="BA44" s="17">
        <v>96.6</v>
      </c>
      <c r="BB44" s="17">
        <v>101.1</v>
      </c>
      <c r="BC44" s="17">
        <v>108.5</v>
      </c>
      <c r="BD44" s="17">
        <v>115.5</v>
      </c>
      <c r="BE44" s="17">
        <v>119.9</v>
      </c>
      <c r="BF44" s="17">
        <v>123.1</v>
      </c>
      <c r="BG44" s="17">
        <v>131.19999999999999</v>
      </c>
      <c r="BH44" s="17">
        <v>135</v>
      </c>
      <c r="BI44" s="17">
        <v>139.80000000000001</v>
      </c>
      <c r="BJ44" s="17">
        <v>144.80000000000001</v>
      </c>
      <c r="BK44" s="17">
        <v>147.69999999999999</v>
      </c>
      <c r="BL44" s="17">
        <v>147.1</v>
      </c>
      <c r="BM44" s="17">
        <v>147.80000000000001</v>
      </c>
      <c r="BN44" s="17">
        <v>148.5</v>
      </c>
      <c r="BO44" s="17">
        <v>147.6</v>
      </c>
      <c r="BP44" s="17">
        <v>150.80000000000001</v>
      </c>
      <c r="BQ44" s="17">
        <v>154.30000000000001</v>
      </c>
      <c r="BR44" s="17">
        <v>161.5</v>
      </c>
      <c r="BS44" s="17">
        <v>162.9</v>
      </c>
      <c r="BT44" s="17">
        <v>166.4</v>
      </c>
      <c r="BU44" s="17">
        <v>173</v>
      </c>
    </row>
    <row r="45" spans="1:73" x14ac:dyDescent="0.3">
      <c r="A45" s="17" t="s">
        <v>189</v>
      </c>
      <c r="B45" s="17" t="s">
        <v>295</v>
      </c>
      <c r="C45" s="17">
        <v>2.2000000000000002</v>
      </c>
      <c r="D45" s="17">
        <v>2.5</v>
      </c>
      <c r="E45" s="17">
        <v>2.6</v>
      </c>
      <c r="F45" s="17">
        <v>2.9</v>
      </c>
      <c r="G45" s="17">
        <v>3.4</v>
      </c>
      <c r="H45" s="17">
        <v>3.4</v>
      </c>
      <c r="I45" s="17">
        <v>3.5</v>
      </c>
      <c r="J45" s="17">
        <v>3.7</v>
      </c>
      <c r="K45" s="17">
        <v>3.8</v>
      </c>
      <c r="L45" s="17">
        <v>4</v>
      </c>
      <c r="M45" s="17">
        <v>4.4000000000000004</v>
      </c>
      <c r="N45" s="17">
        <v>4.7</v>
      </c>
      <c r="O45" s="17">
        <v>5.0999999999999996</v>
      </c>
      <c r="P45" s="17">
        <v>5.3</v>
      </c>
      <c r="Q45" s="17">
        <v>5.7</v>
      </c>
      <c r="R45" s="17">
        <v>6.1</v>
      </c>
      <c r="S45" s="17">
        <v>6.5</v>
      </c>
      <c r="T45" s="17">
        <v>7.1</v>
      </c>
      <c r="U45" s="17">
        <v>7.7</v>
      </c>
      <c r="V45" s="17">
        <v>8.1999999999999993</v>
      </c>
      <c r="W45" s="17">
        <v>9.3000000000000007</v>
      </c>
      <c r="X45" s="17">
        <v>10.199999999999999</v>
      </c>
      <c r="Y45" s="17">
        <v>11.7</v>
      </c>
      <c r="Z45" s="17">
        <v>12.5</v>
      </c>
      <c r="AA45" s="17">
        <v>13.5</v>
      </c>
      <c r="AB45" s="17">
        <v>14.9</v>
      </c>
      <c r="AC45" s="17">
        <v>16.8</v>
      </c>
      <c r="AD45" s="17">
        <v>18.5</v>
      </c>
      <c r="AE45" s="17">
        <v>19.8</v>
      </c>
      <c r="AF45" s="17">
        <v>20.9</v>
      </c>
      <c r="AG45" s="17">
        <v>22.9</v>
      </c>
      <c r="AH45" s="17">
        <v>25</v>
      </c>
      <c r="AI45" s="17">
        <v>28.2</v>
      </c>
      <c r="AJ45" s="17">
        <v>31.7</v>
      </c>
      <c r="AK45" s="17">
        <v>33.1</v>
      </c>
      <c r="AL45" s="17">
        <v>35.299999999999997</v>
      </c>
      <c r="AM45" s="17">
        <v>38.1</v>
      </c>
      <c r="AN45" s="17">
        <v>40.799999999999997</v>
      </c>
      <c r="AO45" s="17">
        <v>42.5</v>
      </c>
      <c r="AP45" s="17">
        <v>45</v>
      </c>
      <c r="AQ45" s="17">
        <v>48.3</v>
      </c>
      <c r="AR45" s="17">
        <v>50.6</v>
      </c>
      <c r="AS45" s="17">
        <v>54.6</v>
      </c>
      <c r="AT45" s="17">
        <v>57.1</v>
      </c>
      <c r="AU45" s="17">
        <v>60.2</v>
      </c>
      <c r="AV45" s="17">
        <v>61</v>
      </c>
      <c r="AW45" s="17">
        <v>63.8</v>
      </c>
      <c r="AX45" s="17">
        <v>65.7</v>
      </c>
      <c r="AY45" s="17">
        <v>68</v>
      </c>
      <c r="AZ45" s="17">
        <v>70.400000000000006</v>
      </c>
      <c r="BA45" s="17">
        <v>73.3</v>
      </c>
      <c r="BB45" s="17">
        <v>76</v>
      </c>
      <c r="BC45" s="17">
        <v>81.599999999999994</v>
      </c>
      <c r="BD45" s="17">
        <v>85.6</v>
      </c>
      <c r="BE45" s="17">
        <v>88.7</v>
      </c>
      <c r="BF45" s="17">
        <v>90</v>
      </c>
      <c r="BG45" s="17">
        <v>94.7</v>
      </c>
      <c r="BH45" s="17">
        <v>96.9</v>
      </c>
      <c r="BI45" s="17">
        <v>100.3</v>
      </c>
      <c r="BJ45" s="17">
        <v>103.7</v>
      </c>
      <c r="BK45" s="17">
        <v>105.8</v>
      </c>
      <c r="BL45" s="17">
        <v>105.2</v>
      </c>
      <c r="BM45" s="17">
        <v>104.2</v>
      </c>
      <c r="BN45" s="17">
        <v>104.3</v>
      </c>
      <c r="BO45" s="17">
        <v>103.7</v>
      </c>
      <c r="BP45" s="17">
        <v>104.1</v>
      </c>
      <c r="BQ45" s="17">
        <v>106.2</v>
      </c>
      <c r="BR45" s="17">
        <v>111.1</v>
      </c>
      <c r="BS45" s="17">
        <v>111.7</v>
      </c>
      <c r="BT45" s="17">
        <v>114.3</v>
      </c>
      <c r="BU45" s="17">
        <v>119.1</v>
      </c>
    </row>
    <row r="46" spans="1:73" x14ac:dyDescent="0.3">
      <c r="A46" s="17" t="s">
        <v>190</v>
      </c>
      <c r="B46" s="17" t="s">
        <v>296</v>
      </c>
      <c r="C46" s="17">
        <v>0.3</v>
      </c>
      <c r="D46" s="17">
        <v>0.3</v>
      </c>
      <c r="E46" s="17">
        <v>0.3</v>
      </c>
      <c r="F46" s="17">
        <v>0.4</v>
      </c>
      <c r="G46" s="17">
        <v>0.4</v>
      </c>
      <c r="H46" s="17">
        <v>0.5</v>
      </c>
      <c r="I46" s="17">
        <v>0.5</v>
      </c>
      <c r="J46" s="17">
        <v>0.5</v>
      </c>
      <c r="K46" s="17">
        <v>0.5</v>
      </c>
      <c r="L46" s="17">
        <v>0.6</v>
      </c>
      <c r="M46" s="17">
        <v>0.7</v>
      </c>
      <c r="N46" s="17">
        <v>0.7</v>
      </c>
      <c r="O46" s="17">
        <v>0.8</v>
      </c>
      <c r="P46" s="17">
        <v>0.9</v>
      </c>
      <c r="Q46" s="17">
        <v>0.9</v>
      </c>
      <c r="R46" s="17">
        <v>1</v>
      </c>
      <c r="S46" s="17">
        <v>1.1000000000000001</v>
      </c>
      <c r="T46" s="17">
        <v>1.2</v>
      </c>
      <c r="U46" s="17">
        <v>1.2</v>
      </c>
      <c r="V46" s="17">
        <v>1.3</v>
      </c>
      <c r="W46" s="17">
        <v>1.4</v>
      </c>
      <c r="X46" s="17">
        <v>1.7</v>
      </c>
      <c r="Y46" s="17">
        <v>2.1</v>
      </c>
      <c r="Z46" s="17">
        <v>2.8</v>
      </c>
      <c r="AA46" s="17">
        <v>3.2</v>
      </c>
      <c r="AB46" s="17">
        <v>3.5</v>
      </c>
      <c r="AC46" s="17">
        <v>4</v>
      </c>
      <c r="AD46" s="17">
        <v>4.5999999999999996</v>
      </c>
      <c r="AE46" s="17">
        <v>5</v>
      </c>
      <c r="AF46" s="17">
        <v>5.4</v>
      </c>
      <c r="AG46" s="17">
        <v>5.8</v>
      </c>
      <c r="AH46" s="17">
        <v>6.4</v>
      </c>
      <c r="AI46" s="17">
        <v>7.1</v>
      </c>
      <c r="AJ46" s="17">
        <v>8.3000000000000007</v>
      </c>
      <c r="AK46" s="17">
        <v>8.8000000000000007</v>
      </c>
      <c r="AL46" s="17">
        <v>9.6999999999999993</v>
      </c>
      <c r="AM46" s="17">
        <v>10.5</v>
      </c>
      <c r="AN46" s="17">
        <v>11.8</v>
      </c>
      <c r="AO46" s="17">
        <v>11.9</v>
      </c>
      <c r="AP46" s="17">
        <v>11.8</v>
      </c>
      <c r="AQ46" s="17">
        <v>13.1</v>
      </c>
      <c r="AR46" s="17">
        <v>14.7</v>
      </c>
      <c r="AS46" s="17">
        <v>16.899999999999999</v>
      </c>
      <c r="AT46" s="17">
        <v>17.7</v>
      </c>
      <c r="AU46" s="17">
        <v>19.8</v>
      </c>
      <c r="AV46" s="17">
        <v>19.899999999999999</v>
      </c>
      <c r="AW46" s="17">
        <v>20.9</v>
      </c>
      <c r="AX46" s="17">
        <v>21.1</v>
      </c>
      <c r="AY46" s="17">
        <v>21.6</v>
      </c>
      <c r="AZ46" s="17">
        <v>22.4</v>
      </c>
      <c r="BA46" s="17">
        <v>23.3</v>
      </c>
      <c r="BB46" s="17">
        <v>25.1</v>
      </c>
      <c r="BC46" s="17">
        <v>26.9</v>
      </c>
      <c r="BD46" s="17">
        <v>29.9</v>
      </c>
      <c r="BE46" s="17">
        <v>31.2</v>
      </c>
      <c r="BF46" s="17">
        <v>33.1</v>
      </c>
      <c r="BG46" s="17">
        <v>36.5</v>
      </c>
      <c r="BH46" s="17">
        <v>38.1</v>
      </c>
      <c r="BI46" s="17">
        <v>39.5</v>
      </c>
      <c r="BJ46" s="17">
        <v>41.1</v>
      </c>
      <c r="BK46" s="17">
        <v>41.9</v>
      </c>
      <c r="BL46" s="17">
        <v>41.9</v>
      </c>
      <c r="BM46" s="17">
        <v>43.6</v>
      </c>
      <c r="BN46" s="17">
        <v>44.2</v>
      </c>
      <c r="BO46" s="17">
        <v>43.9</v>
      </c>
      <c r="BP46" s="17">
        <v>46.7</v>
      </c>
      <c r="BQ46" s="17">
        <v>48.1</v>
      </c>
      <c r="BR46" s="17">
        <v>50.4</v>
      </c>
      <c r="BS46" s="17">
        <v>51.2</v>
      </c>
      <c r="BT46" s="17">
        <v>52.1</v>
      </c>
      <c r="BU46" s="17">
        <v>53.9</v>
      </c>
    </row>
    <row r="47" spans="1:73" x14ac:dyDescent="0.3">
      <c r="A47" s="17" t="s">
        <v>191</v>
      </c>
      <c r="B47" s="17" t="s">
        <v>305</v>
      </c>
      <c r="C47" s="17" t="s">
        <v>29</v>
      </c>
      <c r="D47" s="17" t="s">
        <v>29</v>
      </c>
      <c r="E47" s="17" t="s">
        <v>29</v>
      </c>
      <c r="F47" s="17" t="s">
        <v>29</v>
      </c>
      <c r="G47" s="17" t="s">
        <v>29</v>
      </c>
      <c r="H47" s="17" t="s">
        <v>29</v>
      </c>
      <c r="I47" s="17" t="s">
        <v>29</v>
      </c>
      <c r="J47" s="17" t="s">
        <v>29</v>
      </c>
      <c r="K47" s="17" t="s">
        <v>29</v>
      </c>
      <c r="L47" s="17" t="s">
        <v>29</v>
      </c>
      <c r="M47" s="17" t="s">
        <v>29</v>
      </c>
      <c r="N47" s="17">
        <v>0.5</v>
      </c>
      <c r="O47" s="17">
        <v>0.5</v>
      </c>
      <c r="P47" s="17">
        <v>0.3</v>
      </c>
      <c r="Q47" s="17">
        <v>0.4</v>
      </c>
      <c r="R47" s="17">
        <v>0.8</v>
      </c>
      <c r="S47" s="17">
        <v>0.9</v>
      </c>
      <c r="T47" s="17">
        <v>0.8</v>
      </c>
      <c r="U47" s="17">
        <v>0.4</v>
      </c>
      <c r="V47" s="17">
        <v>0.3</v>
      </c>
      <c r="W47" s="17">
        <v>0.5</v>
      </c>
      <c r="X47" s="17">
        <v>0.2</v>
      </c>
      <c r="Y47" s="17">
        <v>-1</v>
      </c>
      <c r="Z47" s="17">
        <v>-1.5</v>
      </c>
      <c r="AA47" s="17">
        <v>-0.9</v>
      </c>
      <c r="AB47" s="17">
        <v>-2</v>
      </c>
      <c r="AC47" s="17">
        <v>-2.4</v>
      </c>
      <c r="AD47" s="17">
        <v>-4.0999999999999996</v>
      </c>
      <c r="AE47" s="17">
        <v>-2.4</v>
      </c>
      <c r="AF47" s="17">
        <v>-3</v>
      </c>
      <c r="AG47" s="17">
        <v>-2.4</v>
      </c>
      <c r="AH47" s="17">
        <v>-2.7</v>
      </c>
      <c r="AI47" s="17">
        <v>-4.5</v>
      </c>
      <c r="AJ47" s="17">
        <v>-4.7</v>
      </c>
      <c r="AK47" s="17">
        <v>-3.4</v>
      </c>
      <c r="AL47" s="17">
        <v>-1.9</v>
      </c>
      <c r="AM47" s="17">
        <v>-0.9</v>
      </c>
      <c r="AN47" s="17">
        <v>1.9</v>
      </c>
      <c r="AO47" s="17">
        <v>2.5</v>
      </c>
      <c r="AP47" s="17">
        <v>2.7</v>
      </c>
      <c r="AQ47" s="17">
        <v>5.6</v>
      </c>
      <c r="AR47" s="17">
        <v>7.3</v>
      </c>
      <c r="AS47" s="17">
        <v>3.7</v>
      </c>
      <c r="AT47" s="17">
        <v>8.1999999999999993</v>
      </c>
      <c r="AU47" s="17">
        <v>10.4</v>
      </c>
      <c r="AV47" s="17">
        <v>11.4</v>
      </c>
      <c r="AW47" s="17">
        <v>12.7</v>
      </c>
      <c r="AX47" s="17">
        <v>16.5</v>
      </c>
      <c r="AY47" s="17">
        <v>17.8</v>
      </c>
      <c r="AZ47" s="17">
        <v>18.100000000000001</v>
      </c>
      <c r="BA47" s="17">
        <v>16.899999999999999</v>
      </c>
      <c r="BB47" s="17">
        <v>16.8</v>
      </c>
      <c r="BC47" s="17">
        <v>11.5</v>
      </c>
      <c r="BD47" s="17">
        <v>5.7</v>
      </c>
      <c r="BE47" s="17">
        <v>7.6</v>
      </c>
      <c r="BF47" s="17">
        <v>5.0999999999999996</v>
      </c>
      <c r="BG47" s="17">
        <v>0.1</v>
      </c>
      <c r="BH47" s="17">
        <v>-4.5</v>
      </c>
      <c r="BI47" s="17">
        <v>-7</v>
      </c>
      <c r="BJ47" s="17">
        <v>-14.2</v>
      </c>
      <c r="BK47" s="17">
        <v>-18.2</v>
      </c>
      <c r="BL47" s="17">
        <v>-16.100000000000001</v>
      </c>
      <c r="BM47" s="17">
        <v>-20.100000000000001</v>
      </c>
      <c r="BN47" s="17">
        <v>-19.399999999999999</v>
      </c>
      <c r="BO47" s="17">
        <v>-15.4</v>
      </c>
      <c r="BP47" s="17">
        <v>-15.9</v>
      </c>
      <c r="BQ47" s="17">
        <v>-11</v>
      </c>
      <c r="BR47" s="17">
        <v>-5.5</v>
      </c>
      <c r="BS47" s="17">
        <v>-2.6</v>
      </c>
      <c r="BT47" s="17">
        <v>-2.5</v>
      </c>
      <c r="BU47" s="17">
        <v>-6.5</v>
      </c>
    </row>
    <row r="48" spans="1:73" x14ac:dyDescent="0.3">
      <c r="A48" s="17" t="s">
        <v>192</v>
      </c>
      <c r="B48" s="18" t="s">
        <v>306</v>
      </c>
      <c r="C48" s="17">
        <v>11.4</v>
      </c>
      <c r="D48" s="17">
        <v>12.5</v>
      </c>
      <c r="E48" s="17">
        <v>14</v>
      </c>
      <c r="F48" s="17">
        <v>15.6</v>
      </c>
      <c r="G48" s="17">
        <v>17.399999999999999</v>
      </c>
      <c r="H48" s="17">
        <v>19.5</v>
      </c>
      <c r="I48" s="17">
        <v>21.4</v>
      </c>
      <c r="J48" s="17">
        <v>23.6</v>
      </c>
      <c r="K48" s="17">
        <v>25.6</v>
      </c>
      <c r="L48" s="17">
        <v>27.9</v>
      </c>
      <c r="M48" s="17">
        <v>30.5</v>
      </c>
      <c r="N48" s="17">
        <v>33.299999999999997</v>
      </c>
      <c r="O48" s="17">
        <v>36.9</v>
      </c>
      <c r="P48" s="17">
        <v>39.299999999999997</v>
      </c>
      <c r="Q48" s="17">
        <v>42.7</v>
      </c>
      <c r="R48" s="17">
        <v>45.6</v>
      </c>
      <c r="S48" s="17">
        <v>48.5</v>
      </c>
      <c r="T48" s="17">
        <v>51.9</v>
      </c>
      <c r="U48" s="17">
        <v>56.1</v>
      </c>
      <c r="V48" s="17">
        <v>60.5</v>
      </c>
      <c r="W48" s="17">
        <v>65.400000000000006</v>
      </c>
      <c r="X48" s="17">
        <v>71.8</v>
      </c>
      <c r="Y48" s="17">
        <v>78.099999999999994</v>
      </c>
      <c r="Z48" s="17">
        <v>86.3</v>
      </c>
      <c r="AA48" s="17">
        <v>93.7</v>
      </c>
      <c r="AB48" s="17">
        <v>101.3</v>
      </c>
      <c r="AC48" s="17">
        <v>110.2</v>
      </c>
      <c r="AD48" s="17">
        <v>120.7</v>
      </c>
      <c r="AE48" s="17">
        <v>130.6</v>
      </c>
      <c r="AF48" s="17">
        <v>140.30000000000001</v>
      </c>
      <c r="AG48" s="17">
        <v>155.5</v>
      </c>
      <c r="AH48" s="17">
        <v>172</v>
      </c>
      <c r="AI48" s="17">
        <v>196</v>
      </c>
      <c r="AJ48" s="17">
        <v>223.1</v>
      </c>
      <c r="AK48" s="17">
        <v>250.9</v>
      </c>
      <c r="AL48" s="17">
        <v>276.5</v>
      </c>
      <c r="AM48" s="17">
        <v>302.89999999999998</v>
      </c>
      <c r="AN48" s="17">
        <v>325.60000000000002</v>
      </c>
      <c r="AO48" s="17">
        <v>353.6</v>
      </c>
      <c r="AP48" s="17">
        <v>387.7</v>
      </c>
      <c r="AQ48" s="17">
        <v>431.1</v>
      </c>
      <c r="AR48" s="17">
        <v>469</v>
      </c>
      <c r="AS48" s="17">
        <v>512.5</v>
      </c>
      <c r="AT48" s="17">
        <v>548.20000000000005</v>
      </c>
      <c r="AU48" s="17">
        <v>585.6</v>
      </c>
      <c r="AV48" s="17">
        <v>628.79999999999995</v>
      </c>
      <c r="AW48" s="17">
        <v>671.2</v>
      </c>
      <c r="AX48" s="17">
        <v>714.9</v>
      </c>
      <c r="AY48" s="17">
        <v>752.6</v>
      </c>
      <c r="AZ48" s="17">
        <v>796</v>
      </c>
      <c r="BA48" s="17">
        <v>848.5</v>
      </c>
      <c r="BB48" s="17">
        <v>904.2</v>
      </c>
      <c r="BC48" s="17">
        <v>965</v>
      </c>
      <c r="BD48" s="17">
        <v>1020.4</v>
      </c>
      <c r="BE48" s="17">
        <v>1080.5999999999999</v>
      </c>
      <c r="BF48" s="17">
        <v>1124.5</v>
      </c>
      <c r="BG48" s="17">
        <v>1176.2</v>
      </c>
      <c r="BH48" s="17">
        <v>1227.0999999999999</v>
      </c>
      <c r="BI48" s="17">
        <v>1284.4000000000001</v>
      </c>
      <c r="BJ48" s="17">
        <v>1324.5</v>
      </c>
      <c r="BK48" s="17">
        <v>1429.8</v>
      </c>
      <c r="BL48" s="17">
        <v>1498</v>
      </c>
      <c r="BM48" s="17">
        <v>1508.8</v>
      </c>
      <c r="BN48" s="17">
        <v>1554.6</v>
      </c>
      <c r="BO48" s="17">
        <v>1606.4</v>
      </c>
      <c r="BP48" s="17">
        <v>1637.2</v>
      </c>
      <c r="BQ48" s="17">
        <v>1691.4</v>
      </c>
      <c r="BR48" s="17">
        <v>1770.5</v>
      </c>
      <c r="BS48" s="17">
        <v>1840.1</v>
      </c>
      <c r="BT48" s="17">
        <v>1908.4</v>
      </c>
      <c r="BU48" s="17">
        <v>1995.5</v>
      </c>
    </row>
    <row r="49" spans="1:73" x14ac:dyDescent="0.3">
      <c r="A49" s="17" t="s">
        <v>193</v>
      </c>
      <c r="B49" s="17" t="s">
        <v>307</v>
      </c>
      <c r="C49" s="17">
        <v>8</v>
      </c>
      <c r="D49" s="17">
        <v>8.6999999999999993</v>
      </c>
      <c r="E49" s="17">
        <v>9.9</v>
      </c>
      <c r="F49" s="17">
        <v>11.1</v>
      </c>
      <c r="G49" s="17">
        <v>12.6</v>
      </c>
      <c r="H49" s="17">
        <v>14.2</v>
      </c>
      <c r="I49" s="17">
        <v>15.6</v>
      </c>
      <c r="J49" s="17">
        <v>17.3</v>
      </c>
      <c r="K49" s="17">
        <v>18.7</v>
      </c>
      <c r="L49" s="17">
        <v>20.3</v>
      </c>
      <c r="M49" s="17">
        <v>22.1</v>
      </c>
      <c r="N49" s="17">
        <v>24.1</v>
      </c>
      <c r="O49" s="17">
        <v>26.4</v>
      </c>
      <c r="P49" s="17">
        <v>28.1</v>
      </c>
      <c r="Q49" s="17">
        <v>30.4</v>
      </c>
      <c r="R49" s="17">
        <v>32.200000000000003</v>
      </c>
      <c r="S49" s="17">
        <v>33.9</v>
      </c>
      <c r="T49" s="17">
        <v>35.9</v>
      </c>
      <c r="U49" s="17">
        <v>38</v>
      </c>
      <c r="V49" s="17">
        <v>40.299999999999997</v>
      </c>
      <c r="W49" s="17">
        <v>42.5</v>
      </c>
      <c r="X49" s="17">
        <v>45.5</v>
      </c>
      <c r="Y49" s="17">
        <v>48.7</v>
      </c>
      <c r="Z49" s="17">
        <v>53.5</v>
      </c>
      <c r="AA49" s="17">
        <v>57.4</v>
      </c>
      <c r="AB49" s="17">
        <v>61</v>
      </c>
      <c r="AC49" s="17">
        <v>65.3</v>
      </c>
      <c r="AD49" s="17">
        <v>70.8</v>
      </c>
      <c r="AE49" s="17">
        <v>76.2</v>
      </c>
      <c r="AF49" s="17">
        <v>80.900000000000006</v>
      </c>
      <c r="AG49" s="17">
        <v>89.2</v>
      </c>
      <c r="AH49" s="17">
        <v>97.6</v>
      </c>
      <c r="AI49" s="17">
        <v>110.9</v>
      </c>
      <c r="AJ49" s="17">
        <v>126.8</v>
      </c>
      <c r="AK49" s="17">
        <v>142.69999999999999</v>
      </c>
      <c r="AL49" s="17">
        <v>156.1</v>
      </c>
      <c r="AM49" s="17">
        <v>169.8</v>
      </c>
      <c r="AN49" s="17">
        <v>182.9</v>
      </c>
      <c r="AO49" s="17">
        <v>197.2</v>
      </c>
      <c r="AP49" s="17">
        <v>211.8</v>
      </c>
      <c r="AQ49" s="17">
        <v>232.3</v>
      </c>
      <c r="AR49" s="17">
        <v>251.2</v>
      </c>
      <c r="AS49" s="17">
        <v>272.8</v>
      </c>
      <c r="AT49" s="17">
        <v>288.5</v>
      </c>
      <c r="AU49" s="17">
        <v>305.39999999999998</v>
      </c>
      <c r="AV49" s="17">
        <v>328.5</v>
      </c>
      <c r="AW49" s="17">
        <v>355.7</v>
      </c>
      <c r="AX49" s="17">
        <v>382.2</v>
      </c>
      <c r="AY49" s="17">
        <v>403.3</v>
      </c>
      <c r="AZ49" s="17">
        <v>427.1</v>
      </c>
      <c r="BA49" s="17">
        <v>453.8</v>
      </c>
      <c r="BB49" s="17">
        <v>485.1</v>
      </c>
      <c r="BC49" s="17">
        <v>519.1</v>
      </c>
      <c r="BD49" s="17">
        <v>554.6</v>
      </c>
      <c r="BE49" s="17">
        <v>578.29999999999995</v>
      </c>
      <c r="BF49" s="17">
        <v>595.1</v>
      </c>
      <c r="BG49" s="17">
        <v>620.29999999999995</v>
      </c>
      <c r="BH49" s="17">
        <v>653.79999999999995</v>
      </c>
      <c r="BI49" s="17">
        <v>684.7</v>
      </c>
      <c r="BJ49" s="17">
        <v>700.1</v>
      </c>
      <c r="BK49" s="17">
        <v>764.2</v>
      </c>
      <c r="BL49" s="17">
        <v>801.1</v>
      </c>
      <c r="BM49" s="17">
        <v>800.1</v>
      </c>
      <c r="BN49" s="17">
        <v>818.6</v>
      </c>
      <c r="BO49" s="17">
        <v>836.8</v>
      </c>
      <c r="BP49" s="17">
        <v>847.4</v>
      </c>
      <c r="BQ49" s="17">
        <v>871.3</v>
      </c>
      <c r="BR49" s="17">
        <v>907</v>
      </c>
      <c r="BS49" s="17">
        <v>940.4</v>
      </c>
      <c r="BT49" s="17">
        <v>978.9</v>
      </c>
      <c r="BU49" s="17">
        <v>1024.9000000000001</v>
      </c>
    </row>
    <row r="50" spans="1:73" x14ac:dyDescent="0.3">
      <c r="A50" s="17" t="s">
        <v>194</v>
      </c>
      <c r="B50" s="17" t="s">
        <v>281</v>
      </c>
      <c r="C50" s="17">
        <v>2.4</v>
      </c>
      <c r="D50" s="17">
        <v>2.4</v>
      </c>
      <c r="E50" s="17">
        <v>2.6</v>
      </c>
      <c r="F50" s="17">
        <v>2.7</v>
      </c>
      <c r="G50" s="17">
        <v>2.6</v>
      </c>
      <c r="H50" s="17">
        <v>2.7</v>
      </c>
      <c r="I50" s="17">
        <v>2.6</v>
      </c>
      <c r="J50" s="17">
        <v>3.1</v>
      </c>
      <c r="K50" s="17">
        <v>3.3</v>
      </c>
      <c r="L50" s="17">
        <v>3.3</v>
      </c>
      <c r="M50" s="17">
        <v>3.5</v>
      </c>
      <c r="N50" s="17">
        <v>3.6</v>
      </c>
      <c r="O50" s="17">
        <v>3.8</v>
      </c>
      <c r="P50" s="17">
        <v>3.7</v>
      </c>
      <c r="Q50" s="17">
        <v>3.8</v>
      </c>
      <c r="R50" s="17">
        <v>3.8</v>
      </c>
      <c r="S50" s="17">
        <v>3.9</v>
      </c>
      <c r="T50" s="17">
        <v>4</v>
      </c>
      <c r="U50" s="17">
        <v>4</v>
      </c>
      <c r="V50" s="17">
        <v>4.2</v>
      </c>
      <c r="W50" s="17">
        <v>4.4000000000000004</v>
      </c>
      <c r="X50" s="17">
        <v>4.4000000000000004</v>
      </c>
      <c r="Y50" s="17">
        <v>4.5</v>
      </c>
      <c r="Z50" s="17">
        <v>4.5999999999999996</v>
      </c>
      <c r="AA50" s="17">
        <v>4.5999999999999996</v>
      </c>
      <c r="AB50" s="17">
        <v>4.8</v>
      </c>
      <c r="AC50" s="17">
        <v>4.5999999999999996</v>
      </c>
      <c r="AD50" s="17">
        <v>4.5999999999999996</v>
      </c>
      <c r="AE50" s="17">
        <v>5.4</v>
      </c>
      <c r="AF50" s="17">
        <v>5.9</v>
      </c>
      <c r="AG50" s="17">
        <v>6.5</v>
      </c>
      <c r="AH50" s="17">
        <v>6.4</v>
      </c>
      <c r="AI50" s="17">
        <v>6.1</v>
      </c>
      <c r="AJ50" s="17">
        <v>6.2</v>
      </c>
      <c r="AK50" s="17">
        <v>6.3</v>
      </c>
      <c r="AL50" s="17">
        <v>6.3</v>
      </c>
      <c r="AM50" s="17">
        <v>7.3</v>
      </c>
      <c r="AN50" s="17">
        <v>7.3</v>
      </c>
      <c r="AO50" s="17">
        <v>7.7</v>
      </c>
      <c r="AP50" s="17">
        <v>7.7</v>
      </c>
      <c r="AQ50" s="17">
        <v>8.3000000000000007</v>
      </c>
      <c r="AR50" s="17">
        <v>9</v>
      </c>
      <c r="AS50" s="17">
        <v>9.4</v>
      </c>
      <c r="AT50" s="17">
        <v>9.1999999999999993</v>
      </c>
      <c r="AU50" s="17">
        <v>10.199999999999999</v>
      </c>
      <c r="AV50" s="17">
        <v>10.8</v>
      </c>
      <c r="AW50" s="17">
        <v>11.2</v>
      </c>
      <c r="AX50" s="17">
        <v>12</v>
      </c>
      <c r="AY50" s="17">
        <v>12.2</v>
      </c>
      <c r="AZ50" s="17">
        <v>12.2</v>
      </c>
      <c r="BA50" s="17">
        <v>14.1</v>
      </c>
      <c r="BB50" s="17">
        <v>12.9</v>
      </c>
      <c r="BC50" s="17">
        <v>13.8</v>
      </c>
      <c r="BD50" s="17">
        <v>13.1</v>
      </c>
      <c r="BE50" s="17">
        <v>12.8</v>
      </c>
      <c r="BF50" s="17">
        <v>14.2</v>
      </c>
      <c r="BG50" s="17">
        <v>15.1</v>
      </c>
      <c r="BH50" s="17">
        <v>15.3</v>
      </c>
      <c r="BI50" s="17">
        <v>16.399999999999999</v>
      </c>
      <c r="BJ50" s="17">
        <v>18</v>
      </c>
      <c r="BK50" s="17">
        <v>19.100000000000001</v>
      </c>
      <c r="BL50" s="17">
        <v>17.399999999999999</v>
      </c>
      <c r="BM50" s="17">
        <v>15.3</v>
      </c>
      <c r="BN50" s="17">
        <v>16.3</v>
      </c>
      <c r="BO50" s="17">
        <v>17.3</v>
      </c>
      <c r="BP50" s="17">
        <v>18.2</v>
      </c>
      <c r="BQ50" s="17">
        <v>20.8</v>
      </c>
      <c r="BR50" s="17">
        <v>21.3</v>
      </c>
      <c r="BS50" s="17">
        <v>20</v>
      </c>
      <c r="BT50" s="17">
        <v>18.7</v>
      </c>
      <c r="BU50" s="17">
        <v>21.9</v>
      </c>
    </row>
    <row r="51" spans="1:73" x14ac:dyDescent="0.3">
      <c r="A51" s="17" t="s">
        <v>195</v>
      </c>
      <c r="B51" s="17" t="s">
        <v>282</v>
      </c>
      <c r="C51" s="17">
        <v>2.4</v>
      </c>
      <c r="D51" s="17">
        <v>2.4</v>
      </c>
      <c r="E51" s="17">
        <v>2.6</v>
      </c>
      <c r="F51" s="17">
        <v>2.6</v>
      </c>
      <c r="G51" s="17">
        <v>2.6</v>
      </c>
      <c r="H51" s="17">
        <v>2.7</v>
      </c>
      <c r="I51" s="17">
        <v>2.6</v>
      </c>
      <c r="J51" s="17">
        <v>3</v>
      </c>
      <c r="K51" s="17">
        <v>3.2</v>
      </c>
      <c r="L51" s="17">
        <v>3.3</v>
      </c>
      <c r="M51" s="17">
        <v>3.5</v>
      </c>
      <c r="N51" s="17">
        <v>3.5</v>
      </c>
      <c r="O51" s="17">
        <v>3.8</v>
      </c>
      <c r="P51" s="17">
        <v>3.7</v>
      </c>
      <c r="Q51" s="17">
        <v>3.8</v>
      </c>
      <c r="R51" s="17">
        <v>3.8</v>
      </c>
      <c r="S51" s="17">
        <v>3.9</v>
      </c>
      <c r="T51" s="17">
        <v>3.9</v>
      </c>
      <c r="U51" s="17">
        <v>4</v>
      </c>
      <c r="V51" s="17">
        <v>4.0999999999999996</v>
      </c>
      <c r="W51" s="17">
        <v>4.3</v>
      </c>
      <c r="X51" s="17">
        <v>4.4000000000000004</v>
      </c>
      <c r="Y51" s="17">
        <v>4.4000000000000004</v>
      </c>
      <c r="Z51" s="17">
        <v>4.5</v>
      </c>
      <c r="AA51" s="17">
        <v>4.5999999999999996</v>
      </c>
      <c r="AB51" s="17">
        <v>4.7</v>
      </c>
      <c r="AC51" s="17">
        <v>4.5</v>
      </c>
      <c r="AD51" s="17">
        <v>4.5999999999999996</v>
      </c>
      <c r="AE51" s="17">
        <v>5.3</v>
      </c>
      <c r="AF51" s="17">
        <v>5.8</v>
      </c>
      <c r="AG51" s="17">
        <v>6.4</v>
      </c>
      <c r="AH51" s="17">
        <v>6.3</v>
      </c>
      <c r="AI51" s="17">
        <v>6</v>
      </c>
      <c r="AJ51" s="17">
        <v>6</v>
      </c>
      <c r="AK51" s="17">
        <v>6.1</v>
      </c>
      <c r="AL51" s="17">
        <v>6.2</v>
      </c>
      <c r="AM51" s="17">
        <v>7.1</v>
      </c>
      <c r="AN51" s="17">
        <v>7.2</v>
      </c>
      <c r="AO51" s="17">
        <v>7.6</v>
      </c>
      <c r="AP51" s="17">
        <v>7.6</v>
      </c>
      <c r="AQ51" s="17">
        <v>8.1999999999999993</v>
      </c>
      <c r="AR51" s="17">
        <v>8.8000000000000007</v>
      </c>
      <c r="AS51" s="17">
        <v>9.1999999999999993</v>
      </c>
      <c r="AT51" s="17">
        <v>9</v>
      </c>
      <c r="AU51" s="17">
        <v>10</v>
      </c>
      <c r="AV51" s="17">
        <v>10.5</v>
      </c>
      <c r="AW51" s="17">
        <v>10.9</v>
      </c>
      <c r="AX51" s="17">
        <v>11.7</v>
      </c>
      <c r="AY51" s="17">
        <v>11.8</v>
      </c>
      <c r="AZ51" s="17">
        <v>11.9</v>
      </c>
      <c r="BA51" s="17">
        <v>13.8</v>
      </c>
      <c r="BB51" s="17">
        <v>12.5</v>
      </c>
      <c r="BC51" s="17">
        <v>13.4</v>
      </c>
      <c r="BD51" s="17">
        <v>12.8</v>
      </c>
      <c r="BE51" s="17">
        <v>12.5</v>
      </c>
      <c r="BF51" s="17">
        <v>13.9</v>
      </c>
      <c r="BG51" s="17">
        <v>14.8</v>
      </c>
      <c r="BH51" s="17">
        <v>14.9</v>
      </c>
      <c r="BI51" s="17">
        <v>16</v>
      </c>
      <c r="BJ51" s="17">
        <v>17.600000000000001</v>
      </c>
      <c r="BK51" s="17">
        <v>18.5</v>
      </c>
      <c r="BL51" s="17">
        <v>16.7</v>
      </c>
      <c r="BM51" s="17">
        <v>14.7</v>
      </c>
      <c r="BN51" s="17">
        <v>15.8</v>
      </c>
      <c r="BO51" s="17">
        <v>16.5</v>
      </c>
      <c r="BP51" s="17">
        <v>17.600000000000001</v>
      </c>
      <c r="BQ51" s="17">
        <v>20.2</v>
      </c>
      <c r="BR51" s="17">
        <v>20.7</v>
      </c>
      <c r="BS51" s="17">
        <v>19.5</v>
      </c>
      <c r="BT51" s="17">
        <v>18.2</v>
      </c>
      <c r="BU51" s="17">
        <v>21.3</v>
      </c>
    </row>
    <row r="52" spans="1:73" x14ac:dyDescent="0.3">
      <c r="A52" s="17" t="s">
        <v>196</v>
      </c>
      <c r="B52" s="17" t="s">
        <v>283</v>
      </c>
      <c r="C52" s="17">
        <v>0</v>
      </c>
      <c r="D52" s="17">
        <v>0</v>
      </c>
      <c r="E52" s="17">
        <v>0</v>
      </c>
      <c r="F52" s="17">
        <v>0</v>
      </c>
      <c r="G52" s="17">
        <v>0</v>
      </c>
      <c r="H52" s="17">
        <v>0</v>
      </c>
      <c r="I52" s="17">
        <v>0</v>
      </c>
      <c r="J52" s="17">
        <v>0</v>
      </c>
      <c r="K52" s="17">
        <v>0</v>
      </c>
      <c r="L52" s="17">
        <v>0</v>
      </c>
      <c r="M52" s="17">
        <v>0</v>
      </c>
      <c r="N52" s="17">
        <v>0</v>
      </c>
      <c r="O52" s="17">
        <v>0</v>
      </c>
      <c r="P52" s="17">
        <v>0</v>
      </c>
      <c r="Q52" s="17">
        <v>0</v>
      </c>
      <c r="R52" s="17">
        <v>0</v>
      </c>
      <c r="S52" s="17">
        <v>0</v>
      </c>
      <c r="T52" s="17">
        <v>0</v>
      </c>
      <c r="U52" s="17">
        <v>0.1</v>
      </c>
      <c r="V52" s="17">
        <v>0.1</v>
      </c>
      <c r="W52" s="17">
        <v>0.1</v>
      </c>
      <c r="X52" s="17">
        <v>0.1</v>
      </c>
      <c r="Y52" s="17">
        <v>0.1</v>
      </c>
      <c r="Z52" s="17">
        <v>0.1</v>
      </c>
      <c r="AA52" s="17">
        <v>0.1</v>
      </c>
      <c r="AB52" s="17">
        <v>0.1</v>
      </c>
      <c r="AC52" s="17">
        <v>0.1</v>
      </c>
      <c r="AD52" s="17">
        <v>0.1</v>
      </c>
      <c r="AE52" s="17">
        <v>0.1</v>
      </c>
      <c r="AF52" s="17">
        <v>0.1</v>
      </c>
      <c r="AG52" s="17">
        <v>0.1</v>
      </c>
      <c r="AH52" s="17">
        <v>0.1</v>
      </c>
      <c r="AI52" s="17">
        <v>0.1</v>
      </c>
      <c r="AJ52" s="17">
        <v>0.1</v>
      </c>
      <c r="AK52" s="17">
        <v>0.1</v>
      </c>
      <c r="AL52" s="17">
        <v>0.1</v>
      </c>
      <c r="AM52" s="17">
        <v>0.1</v>
      </c>
      <c r="AN52" s="17">
        <v>0.1</v>
      </c>
      <c r="AO52" s="17">
        <v>0.2</v>
      </c>
      <c r="AP52" s="17">
        <v>0.2</v>
      </c>
      <c r="AQ52" s="17">
        <v>0.2</v>
      </c>
      <c r="AR52" s="17">
        <v>0.2</v>
      </c>
      <c r="AS52" s="17">
        <v>0.2</v>
      </c>
      <c r="AT52" s="17">
        <v>0.2</v>
      </c>
      <c r="AU52" s="17">
        <v>0.3</v>
      </c>
      <c r="AV52" s="17">
        <v>0.3</v>
      </c>
      <c r="AW52" s="17">
        <v>0.3</v>
      </c>
      <c r="AX52" s="17">
        <v>0.3</v>
      </c>
      <c r="AY52" s="17">
        <v>0.3</v>
      </c>
      <c r="AZ52" s="17">
        <v>0.3</v>
      </c>
      <c r="BA52" s="17">
        <v>0.4</v>
      </c>
      <c r="BB52" s="17">
        <v>0.3</v>
      </c>
      <c r="BC52" s="17">
        <v>0.3</v>
      </c>
      <c r="BD52" s="17">
        <v>0.3</v>
      </c>
      <c r="BE52" s="17">
        <v>0.3</v>
      </c>
      <c r="BF52" s="17">
        <v>0.3</v>
      </c>
      <c r="BG52" s="17">
        <v>0.3</v>
      </c>
      <c r="BH52" s="17">
        <v>0.4</v>
      </c>
      <c r="BI52" s="17">
        <v>0.4</v>
      </c>
      <c r="BJ52" s="17">
        <v>0.4</v>
      </c>
      <c r="BK52" s="17">
        <v>0.6</v>
      </c>
      <c r="BL52" s="17">
        <v>0.8</v>
      </c>
      <c r="BM52" s="17">
        <v>0.6</v>
      </c>
      <c r="BN52" s="17">
        <v>0.6</v>
      </c>
      <c r="BO52" s="17">
        <v>0.9</v>
      </c>
      <c r="BP52" s="17">
        <v>0.6</v>
      </c>
      <c r="BQ52" s="17">
        <v>0.7</v>
      </c>
      <c r="BR52" s="17">
        <v>0.6</v>
      </c>
      <c r="BS52" s="17">
        <v>0.6</v>
      </c>
      <c r="BT52" s="17">
        <v>0.5</v>
      </c>
      <c r="BU52" s="17">
        <v>0.6</v>
      </c>
    </row>
    <row r="53" spans="1:73" x14ac:dyDescent="0.3">
      <c r="A53" s="17" t="s">
        <v>197</v>
      </c>
      <c r="B53" s="17" t="s">
        <v>289</v>
      </c>
      <c r="C53" s="17">
        <v>3</v>
      </c>
      <c r="D53" s="17">
        <v>3.4</v>
      </c>
      <c r="E53" s="17">
        <v>4</v>
      </c>
      <c r="F53" s="17">
        <v>4.5999999999999996</v>
      </c>
      <c r="G53" s="17">
        <v>5.6</v>
      </c>
      <c r="H53" s="17">
        <v>6.7</v>
      </c>
      <c r="I53" s="17">
        <v>7.6</v>
      </c>
      <c r="J53" s="17">
        <v>8</v>
      </c>
      <c r="K53" s="17">
        <v>8.1999999999999993</v>
      </c>
      <c r="L53" s="17">
        <v>8.6</v>
      </c>
      <c r="M53" s="17">
        <v>9.1999999999999993</v>
      </c>
      <c r="N53" s="17">
        <v>10.1</v>
      </c>
      <c r="O53" s="17">
        <v>11</v>
      </c>
      <c r="P53" s="17">
        <v>11.7</v>
      </c>
      <c r="Q53" s="17">
        <v>12.5</v>
      </c>
      <c r="R53" s="17">
        <v>12.9</v>
      </c>
      <c r="S53" s="17">
        <v>13.1</v>
      </c>
      <c r="T53" s="17">
        <v>13.4</v>
      </c>
      <c r="U53" s="17">
        <v>13.9</v>
      </c>
      <c r="V53" s="17">
        <v>14.4</v>
      </c>
      <c r="W53" s="17">
        <v>14.1</v>
      </c>
      <c r="X53" s="17">
        <v>14.4</v>
      </c>
      <c r="Y53" s="17">
        <v>14.5</v>
      </c>
      <c r="Z53" s="17">
        <v>15.5</v>
      </c>
      <c r="AA53" s="17">
        <v>15.3</v>
      </c>
      <c r="AB53" s="17">
        <v>14.5</v>
      </c>
      <c r="AC53" s="17">
        <v>14.9</v>
      </c>
      <c r="AD53" s="17">
        <v>13.9</v>
      </c>
      <c r="AE53" s="17">
        <v>12</v>
      </c>
      <c r="AF53" s="17">
        <v>7</v>
      </c>
      <c r="AG53" s="17">
        <v>7.1</v>
      </c>
      <c r="AH53" s="17">
        <v>5.7</v>
      </c>
      <c r="AI53" s="17">
        <v>5.6</v>
      </c>
      <c r="AJ53" s="17">
        <v>5.8</v>
      </c>
      <c r="AK53" s="17">
        <v>2.1</v>
      </c>
      <c r="AL53" s="17">
        <v>1.3</v>
      </c>
      <c r="AM53" s="17">
        <v>-1.2</v>
      </c>
      <c r="AN53" s="17">
        <v>-4.2</v>
      </c>
      <c r="AO53" s="17">
        <v>-9.5</v>
      </c>
      <c r="AP53" s="17">
        <v>-9.8000000000000007</v>
      </c>
      <c r="AQ53" s="17">
        <v>-3.6</v>
      </c>
      <c r="AR53" s="17">
        <v>-3.3</v>
      </c>
      <c r="AS53" s="17">
        <v>-0.1</v>
      </c>
      <c r="AT53" s="17">
        <v>5.8</v>
      </c>
      <c r="AU53" s="17">
        <v>19.7</v>
      </c>
      <c r="AV53" s="17">
        <v>42.6</v>
      </c>
      <c r="AW53" s="17">
        <v>62.2</v>
      </c>
      <c r="AX53" s="17">
        <v>68.5</v>
      </c>
      <c r="AY53" s="17">
        <v>82.7</v>
      </c>
      <c r="AZ53" s="17">
        <v>85</v>
      </c>
      <c r="BA53" s="17">
        <v>101.3</v>
      </c>
      <c r="BB53" s="17">
        <v>115.2</v>
      </c>
      <c r="BC53" s="17">
        <v>120.9</v>
      </c>
      <c r="BD53" s="17">
        <v>134.80000000000001</v>
      </c>
      <c r="BE53" s="17">
        <v>146.30000000000001</v>
      </c>
      <c r="BF53" s="17">
        <v>165.4</v>
      </c>
      <c r="BG53" s="17">
        <v>180.4</v>
      </c>
      <c r="BH53" s="17">
        <v>158.6</v>
      </c>
      <c r="BI53" s="17">
        <v>125.3</v>
      </c>
      <c r="BJ53" s="17">
        <v>97.6</v>
      </c>
      <c r="BK53" s="17">
        <v>146</v>
      </c>
      <c r="BL53" s="17">
        <v>215</v>
      </c>
      <c r="BM53" s="17">
        <v>265.39999999999998</v>
      </c>
      <c r="BN53" s="17">
        <v>323.8</v>
      </c>
      <c r="BO53" s="17">
        <v>353.5</v>
      </c>
      <c r="BP53" s="17">
        <v>387.5</v>
      </c>
      <c r="BQ53" s="17">
        <v>414.2</v>
      </c>
      <c r="BR53" s="17">
        <v>447.2</v>
      </c>
      <c r="BS53" s="17">
        <v>476.9</v>
      </c>
      <c r="BT53" s="17">
        <v>507.3</v>
      </c>
      <c r="BU53" s="17">
        <v>531.79999999999995</v>
      </c>
    </row>
    <row r="54" spans="1:73" x14ac:dyDescent="0.3">
      <c r="A54" s="17" t="s">
        <v>198</v>
      </c>
      <c r="B54" s="17" t="s">
        <v>290</v>
      </c>
      <c r="C54" s="17">
        <v>1.2</v>
      </c>
      <c r="D54" s="17">
        <v>1.3</v>
      </c>
      <c r="E54" s="17">
        <v>1.5</v>
      </c>
      <c r="F54" s="17">
        <v>1.8</v>
      </c>
      <c r="G54" s="17">
        <v>2.1</v>
      </c>
      <c r="H54" s="17">
        <v>2.2999999999999998</v>
      </c>
      <c r="I54" s="17">
        <v>2.7</v>
      </c>
      <c r="J54" s="17">
        <v>3.1</v>
      </c>
      <c r="K54" s="17">
        <v>3.6</v>
      </c>
      <c r="L54" s="17">
        <v>4.3</v>
      </c>
      <c r="M54" s="17">
        <v>5</v>
      </c>
      <c r="N54" s="17">
        <v>5.6</v>
      </c>
      <c r="O54" s="17">
        <v>6.3</v>
      </c>
      <c r="P54" s="17">
        <v>6.9</v>
      </c>
      <c r="Q54" s="17">
        <v>7.8</v>
      </c>
      <c r="R54" s="17">
        <v>8.5</v>
      </c>
      <c r="S54" s="17">
        <v>9.4</v>
      </c>
      <c r="T54" s="17">
        <v>10.3</v>
      </c>
      <c r="U54" s="17">
        <v>11</v>
      </c>
      <c r="V54" s="17">
        <v>11.7</v>
      </c>
      <c r="W54" s="17">
        <v>12.7</v>
      </c>
      <c r="X54" s="17">
        <v>14</v>
      </c>
      <c r="Y54" s="17">
        <v>15.3</v>
      </c>
      <c r="Z54" s="17">
        <v>17.5</v>
      </c>
      <c r="AA54" s="17">
        <v>20.2</v>
      </c>
      <c r="AB54" s="17">
        <v>23.1</v>
      </c>
      <c r="AC54" s="17">
        <v>26.4</v>
      </c>
      <c r="AD54" s="17">
        <v>30.7</v>
      </c>
      <c r="AE54" s="17">
        <v>34.6</v>
      </c>
      <c r="AF54" s="17">
        <v>41</v>
      </c>
      <c r="AG54" s="17">
        <v>47.9</v>
      </c>
      <c r="AH54" s="17">
        <v>57.6</v>
      </c>
      <c r="AI54" s="17">
        <v>69.099999999999994</v>
      </c>
      <c r="AJ54" s="17">
        <v>81</v>
      </c>
      <c r="AK54" s="17">
        <v>97.6</v>
      </c>
      <c r="AL54" s="17">
        <v>109.6</v>
      </c>
      <c r="AM54" s="17">
        <v>121.8</v>
      </c>
      <c r="AN54" s="17">
        <v>135.4</v>
      </c>
      <c r="AO54" s="17">
        <v>150.6</v>
      </c>
      <c r="AP54" s="17">
        <v>160.69999999999999</v>
      </c>
      <c r="AQ54" s="17">
        <v>171.8</v>
      </c>
      <c r="AR54" s="17">
        <v>186.9</v>
      </c>
      <c r="AS54" s="17">
        <v>200.8</v>
      </c>
      <c r="AT54" s="17">
        <v>206.1</v>
      </c>
      <c r="AU54" s="17">
        <v>206.6</v>
      </c>
      <c r="AV54" s="17">
        <v>203.5</v>
      </c>
      <c r="AW54" s="17">
        <v>207.3</v>
      </c>
      <c r="AX54" s="17">
        <v>226.4</v>
      </c>
      <c r="AY54" s="17">
        <v>233.2</v>
      </c>
      <c r="AZ54" s="17">
        <v>246.8</v>
      </c>
      <c r="BA54" s="17">
        <v>256.7</v>
      </c>
      <c r="BB54" s="17">
        <v>272.5</v>
      </c>
      <c r="BC54" s="17">
        <v>298.39999999999998</v>
      </c>
      <c r="BD54" s="17">
        <v>317.8</v>
      </c>
      <c r="BE54" s="17">
        <v>319.5</v>
      </c>
      <c r="BF54" s="17">
        <v>308.60000000000002</v>
      </c>
      <c r="BG54" s="17">
        <v>311</v>
      </c>
      <c r="BH54" s="17">
        <v>355.1</v>
      </c>
      <c r="BI54" s="17">
        <v>409.3</v>
      </c>
      <c r="BJ54" s="17">
        <v>448.9</v>
      </c>
      <c r="BK54" s="17">
        <v>462.2</v>
      </c>
      <c r="BL54" s="17">
        <v>420.9</v>
      </c>
      <c r="BM54" s="17">
        <v>373.1</v>
      </c>
      <c r="BN54" s="17">
        <v>339</v>
      </c>
      <c r="BO54" s="17">
        <v>311.2</v>
      </c>
      <c r="BP54" s="17">
        <v>279.10000000000002</v>
      </c>
      <c r="BQ54" s="17">
        <v>271.89999999999998</v>
      </c>
      <c r="BR54" s="17">
        <v>271.3</v>
      </c>
      <c r="BS54" s="17">
        <v>273.3</v>
      </c>
      <c r="BT54" s="17">
        <v>274.39999999999998</v>
      </c>
      <c r="BU54" s="17">
        <v>283.10000000000002</v>
      </c>
    </row>
    <row r="55" spans="1:73" x14ac:dyDescent="0.3">
      <c r="A55" s="17" t="s">
        <v>199</v>
      </c>
      <c r="B55" s="17" t="s">
        <v>286</v>
      </c>
      <c r="C55" s="17">
        <v>1.4</v>
      </c>
      <c r="D55" s="17">
        <v>1.6</v>
      </c>
      <c r="E55" s="17">
        <v>1.8</v>
      </c>
      <c r="F55" s="17">
        <v>2</v>
      </c>
      <c r="G55" s="17">
        <v>2.2000000000000002</v>
      </c>
      <c r="H55" s="17">
        <v>2.5</v>
      </c>
      <c r="I55" s="17">
        <v>2.7</v>
      </c>
      <c r="J55" s="17">
        <v>3.1</v>
      </c>
      <c r="K55" s="17">
        <v>3.6</v>
      </c>
      <c r="L55" s="17">
        <v>4</v>
      </c>
      <c r="M55" s="17">
        <v>4.5</v>
      </c>
      <c r="N55" s="17">
        <v>4.8</v>
      </c>
      <c r="O55" s="17">
        <v>5.3</v>
      </c>
      <c r="P55" s="17">
        <v>5.8</v>
      </c>
      <c r="Q55" s="17">
        <v>6.3</v>
      </c>
      <c r="R55" s="17">
        <v>6.9</v>
      </c>
      <c r="S55" s="17">
        <v>7.6</v>
      </c>
      <c r="T55" s="17">
        <v>8.3000000000000007</v>
      </c>
      <c r="U55" s="17">
        <v>9</v>
      </c>
      <c r="V55" s="17">
        <v>10</v>
      </c>
      <c r="W55" s="17">
        <v>11.3</v>
      </c>
      <c r="X55" s="17">
        <v>12.7</v>
      </c>
      <c r="Y55" s="17">
        <v>14.4</v>
      </c>
      <c r="Z55" s="17">
        <v>15.9</v>
      </c>
      <c r="AA55" s="17">
        <v>17.3</v>
      </c>
      <c r="AB55" s="17">
        <v>18.600000000000001</v>
      </c>
      <c r="AC55" s="17">
        <v>19.5</v>
      </c>
      <c r="AD55" s="17">
        <v>21.5</v>
      </c>
      <c r="AE55" s="17">
        <v>24.2</v>
      </c>
      <c r="AF55" s="17">
        <v>26.9</v>
      </c>
      <c r="AG55" s="17">
        <v>27.6</v>
      </c>
      <c r="AH55" s="17">
        <v>27.9</v>
      </c>
      <c r="AI55" s="17">
        <v>30.1</v>
      </c>
      <c r="AJ55" s="17">
        <v>33.799999999999997</v>
      </c>
      <c r="AK55" s="17">
        <v>36.700000000000003</v>
      </c>
      <c r="AL55" s="17">
        <v>39</v>
      </c>
      <c r="AM55" s="17">
        <v>41.9</v>
      </c>
      <c r="AN55" s="17">
        <v>44.3</v>
      </c>
      <c r="AO55" s="17">
        <v>48.2</v>
      </c>
      <c r="AP55" s="17">
        <v>53.2</v>
      </c>
      <c r="AQ55" s="17">
        <v>55.7</v>
      </c>
      <c r="AR55" s="17">
        <v>58.7</v>
      </c>
      <c r="AS55" s="17">
        <v>62.6</v>
      </c>
      <c r="AT55" s="17">
        <v>67.400000000000006</v>
      </c>
      <c r="AU55" s="17">
        <v>68.8</v>
      </c>
      <c r="AV55" s="17">
        <v>71.599999999999994</v>
      </c>
      <c r="AW55" s="17">
        <v>75</v>
      </c>
      <c r="AX55" s="17">
        <v>75.2</v>
      </c>
      <c r="AY55" s="17">
        <v>75.2</v>
      </c>
      <c r="AZ55" s="17">
        <v>83.1</v>
      </c>
      <c r="BA55" s="17">
        <v>81.7</v>
      </c>
      <c r="BB55" s="17">
        <v>84.5</v>
      </c>
      <c r="BC55" s="17">
        <v>86.1</v>
      </c>
      <c r="BD55" s="17">
        <v>89</v>
      </c>
      <c r="BE55" s="17">
        <v>99.7</v>
      </c>
      <c r="BF55" s="17">
        <v>106.9</v>
      </c>
      <c r="BG55" s="17">
        <v>113.8</v>
      </c>
      <c r="BH55" s="17">
        <v>124.8</v>
      </c>
      <c r="BI55" s="17">
        <v>133.69999999999999</v>
      </c>
      <c r="BJ55" s="17">
        <v>135.5</v>
      </c>
      <c r="BK55" s="17">
        <v>136.9</v>
      </c>
      <c r="BL55" s="17">
        <v>147.80000000000001</v>
      </c>
      <c r="BM55" s="17">
        <v>146.19999999999999</v>
      </c>
      <c r="BN55" s="17">
        <v>139.5</v>
      </c>
      <c r="BO55" s="17">
        <v>154.80000000000001</v>
      </c>
      <c r="BP55" s="17">
        <v>162.6</v>
      </c>
      <c r="BQ55" s="17">
        <v>164.4</v>
      </c>
      <c r="BR55" s="17">
        <v>167.2</v>
      </c>
      <c r="BS55" s="17">
        <v>170.1</v>
      </c>
      <c r="BT55" s="17">
        <v>178.5</v>
      </c>
      <c r="BU55" s="17">
        <v>188.1</v>
      </c>
    </row>
    <row r="56" spans="1:73" x14ac:dyDescent="0.3">
      <c r="A56" s="17" t="s">
        <v>200</v>
      </c>
      <c r="B56" s="17" t="s">
        <v>308</v>
      </c>
      <c r="C56" s="17">
        <v>3.4</v>
      </c>
      <c r="D56" s="17">
        <v>3.8</v>
      </c>
      <c r="E56" s="17">
        <v>4.0999999999999996</v>
      </c>
      <c r="F56" s="17">
        <v>4.5</v>
      </c>
      <c r="G56" s="17">
        <v>4.9000000000000004</v>
      </c>
      <c r="H56" s="17">
        <v>5.4</v>
      </c>
      <c r="I56" s="17">
        <v>5.8</v>
      </c>
      <c r="J56" s="17">
        <v>6.3</v>
      </c>
      <c r="K56" s="17">
        <v>6.9</v>
      </c>
      <c r="L56" s="17">
        <v>7.6</v>
      </c>
      <c r="M56" s="17">
        <v>8.4</v>
      </c>
      <c r="N56" s="17">
        <v>9.1999999999999993</v>
      </c>
      <c r="O56" s="17">
        <v>10.5</v>
      </c>
      <c r="P56" s="17">
        <v>11.2</v>
      </c>
      <c r="Q56" s="17">
        <v>12.3</v>
      </c>
      <c r="R56" s="17">
        <v>13.4</v>
      </c>
      <c r="S56" s="17">
        <v>14.6</v>
      </c>
      <c r="T56" s="17">
        <v>16.100000000000001</v>
      </c>
      <c r="U56" s="17">
        <v>18.100000000000001</v>
      </c>
      <c r="V56" s="17">
        <v>20.2</v>
      </c>
      <c r="W56" s="17">
        <v>22.8</v>
      </c>
      <c r="X56" s="17">
        <v>26.3</v>
      </c>
      <c r="Y56" s="17">
        <v>29.4</v>
      </c>
      <c r="Z56" s="17">
        <v>32.9</v>
      </c>
      <c r="AA56" s="17">
        <v>36.299999999999997</v>
      </c>
      <c r="AB56" s="17">
        <v>40.299999999999997</v>
      </c>
      <c r="AC56" s="17">
        <v>44.8</v>
      </c>
      <c r="AD56" s="17">
        <v>49.9</v>
      </c>
      <c r="AE56" s="17">
        <v>54.4</v>
      </c>
      <c r="AF56" s="17">
        <v>59.4</v>
      </c>
      <c r="AG56" s="17">
        <v>66.3</v>
      </c>
      <c r="AH56" s="17">
        <v>74.3</v>
      </c>
      <c r="AI56" s="17">
        <v>85</v>
      </c>
      <c r="AJ56" s="17">
        <v>96.4</v>
      </c>
      <c r="AK56" s="17">
        <v>108.2</v>
      </c>
      <c r="AL56" s="17">
        <v>120.4</v>
      </c>
      <c r="AM56" s="17">
        <v>133.1</v>
      </c>
      <c r="AN56" s="17">
        <v>142.69999999999999</v>
      </c>
      <c r="AO56" s="17">
        <v>156.4</v>
      </c>
      <c r="AP56" s="17">
        <v>175.9</v>
      </c>
      <c r="AQ56" s="17">
        <v>198.8</v>
      </c>
      <c r="AR56" s="17">
        <v>217.8</v>
      </c>
      <c r="AS56" s="17">
        <v>239.8</v>
      </c>
      <c r="AT56" s="17">
        <v>259.60000000000002</v>
      </c>
      <c r="AU56" s="17">
        <v>280.2</v>
      </c>
      <c r="AV56" s="17">
        <v>300.2</v>
      </c>
      <c r="AW56" s="17">
        <v>315.60000000000002</v>
      </c>
      <c r="AX56" s="17">
        <v>332.7</v>
      </c>
      <c r="AY56" s="17">
        <v>349.3</v>
      </c>
      <c r="AZ56" s="17">
        <v>369</v>
      </c>
      <c r="BA56" s="17">
        <v>394.8</v>
      </c>
      <c r="BB56" s="17">
        <v>419.2</v>
      </c>
      <c r="BC56" s="17">
        <v>445.9</v>
      </c>
      <c r="BD56" s="17">
        <v>465.8</v>
      </c>
      <c r="BE56" s="17">
        <v>502.3</v>
      </c>
      <c r="BF56" s="17">
        <v>529.4</v>
      </c>
      <c r="BG56" s="17">
        <v>555.9</v>
      </c>
      <c r="BH56" s="17">
        <v>573.29999999999995</v>
      </c>
      <c r="BI56" s="17">
        <v>599.70000000000005</v>
      </c>
      <c r="BJ56" s="17">
        <v>624.4</v>
      </c>
      <c r="BK56" s="17">
        <v>665.7</v>
      </c>
      <c r="BL56" s="17">
        <v>696.9</v>
      </c>
      <c r="BM56" s="17">
        <v>708.8</v>
      </c>
      <c r="BN56" s="17">
        <v>736</v>
      </c>
      <c r="BO56" s="17">
        <v>769.6</v>
      </c>
      <c r="BP56" s="17">
        <v>789.8</v>
      </c>
      <c r="BQ56" s="17">
        <v>820.1</v>
      </c>
      <c r="BR56" s="17">
        <v>863.5</v>
      </c>
      <c r="BS56" s="17">
        <v>899.8</v>
      </c>
      <c r="BT56" s="17">
        <v>929.5</v>
      </c>
      <c r="BU56" s="17">
        <v>970.6</v>
      </c>
    </row>
    <row r="57" spans="1:73" x14ac:dyDescent="0.3">
      <c r="A57" s="17" t="s">
        <v>260</v>
      </c>
      <c r="B57" s="17" t="s">
        <v>281</v>
      </c>
      <c r="C57" s="17">
        <v>3.2</v>
      </c>
      <c r="D57" s="17">
        <v>3.6</v>
      </c>
      <c r="E57" s="17">
        <v>3.9</v>
      </c>
      <c r="F57" s="17">
        <v>4.3</v>
      </c>
      <c r="G57" s="17">
        <v>4.5999999999999996</v>
      </c>
      <c r="H57" s="17">
        <v>5.0999999999999996</v>
      </c>
      <c r="I57" s="17">
        <v>5.5</v>
      </c>
      <c r="J57" s="17">
        <v>6.1</v>
      </c>
      <c r="K57" s="17">
        <v>6.6</v>
      </c>
      <c r="L57" s="17">
        <v>7.3</v>
      </c>
      <c r="M57" s="17">
        <v>8</v>
      </c>
      <c r="N57" s="17">
        <v>8.9</v>
      </c>
      <c r="O57" s="17">
        <v>10.1</v>
      </c>
      <c r="P57" s="17">
        <v>10.7</v>
      </c>
      <c r="Q57" s="17">
        <v>11.8</v>
      </c>
      <c r="R57" s="17">
        <v>12.8</v>
      </c>
      <c r="S57" s="17">
        <v>14</v>
      </c>
      <c r="T57" s="17">
        <v>15.3</v>
      </c>
      <c r="U57" s="17">
        <v>17.2</v>
      </c>
      <c r="V57" s="17">
        <v>19.2</v>
      </c>
      <c r="W57" s="17">
        <v>21.7</v>
      </c>
      <c r="X57" s="17">
        <v>25</v>
      </c>
      <c r="Y57" s="17">
        <v>27.9</v>
      </c>
      <c r="Z57" s="17">
        <v>31</v>
      </c>
      <c r="AA57" s="17">
        <v>34.299999999999997</v>
      </c>
      <c r="AB57" s="17">
        <v>38.200000000000003</v>
      </c>
      <c r="AC57" s="17">
        <v>42.6</v>
      </c>
      <c r="AD57" s="17">
        <v>47.3</v>
      </c>
      <c r="AE57" s="17">
        <v>51.6</v>
      </c>
      <c r="AF57" s="17">
        <v>56.4</v>
      </c>
      <c r="AG57" s="17">
        <v>63</v>
      </c>
      <c r="AH57" s="17">
        <v>70.5</v>
      </c>
      <c r="AI57" s="17">
        <v>80.400000000000006</v>
      </c>
      <c r="AJ57" s="17">
        <v>90.7</v>
      </c>
      <c r="AK57" s="17">
        <v>101.1</v>
      </c>
      <c r="AL57" s="17">
        <v>111.8</v>
      </c>
      <c r="AM57" s="17">
        <v>122.6</v>
      </c>
      <c r="AN57" s="17">
        <v>132.19999999999999</v>
      </c>
      <c r="AO57" s="17">
        <v>144.4</v>
      </c>
      <c r="AP57" s="17">
        <v>163.30000000000001</v>
      </c>
      <c r="AQ57" s="17">
        <v>184.8</v>
      </c>
      <c r="AR57" s="17">
        <v>202.8</v>
      </c>
      <c r="AS57" s="17">
        <v>224.2</v>
      </c>
      <c r="AT57" s="17">
        <v>243.2</v>
      </c>
      <c r="AU57" s="17">
        <v>262.8</v>
      </c>
      <c r="AV57" s="17">
        <v>280.60000000000002</v>
      </c>
      <c r="AW57" s="17">
        <v>296.39999999999998</v>
      </c>
      <c r="AX57" s="17">
        <v>312.2</v>
      </c>
      <c r="AY57" s="17">
        <v>327.5</v>
      </c>
      <c r="AZ57" s="17">
        <v>346</v>
      </c>
      <c r="BA57" s="17">
        <v>370.8</v>
      </c>
      <c r="BB57" s="17">
        <v>394.7</v>
      </c>
      <c r="BC57" s="17">
        <v>421.1</v>
      </c>
      <c r="BD57" s="17">
        <v>440.4</v>
      </c>
      <c r="BE57" s="17">
        <v>476.5</v>
      </c>
      <c r="BF57" s="17">
        <v>503.9</v>
      </c>
      <c r="BG57" s="17">
        <v>530.6</v>
      </c>
      <c r="BH57" s="17">
        <v>548.29999999999995</v>
      </c>
      <c r="BI57" s="17">
        <v>574.6</v>
      </c>
      <c r="BJ57" s="17">
        <v>598.5</v>
      </c>
      <c r="BK57" s="17">
        <v>638.79999999999995</v>
      </c>
      <c r="BL57" s="17">
        <v>669</v>
      </c>
      <c r="BM57" s="17">
        <v>681.2</v>
      </c>
      <c r="BN57" s="17">
        <v>707.5</v>
      </c>
      <c r="BO57" s="17">
        <v>741.4</v>
      </c>
      <c r="BP57" s="17">
        <v>761.8</v>
      </c>
      <c r="BQ57" s="17">
        <v>791.3</v>
      </c>
      <c r="BR57" s="17">
        <v>833</v>
      </c>
      <c r="BS57" s="17">
        <v>868.4</v>
      </c>
      <c r="BT57" s="17">
        <v>898.3</v>
      </c>
      <c r="BU57" s="17">
        <v>939.2</v>
      </c>
    </row>
    <row r="58" spans="1:73" x14ac:dyDescent="0.3">
      <c r="A58" s="17" t="s">
        <v>261</v>
      </c>
      <c r="B58" s="17" t="s">
        <v>282</v>
      </c>
      <c r="C58" s="17">
        <v>3.2</v>
      </c>
      <c r="D58" s="17">
        <v>3.5</v>
      </c>
      <c r="E58" s="17">
        <v>3.8</v>
      </c>
      <c r="F58" s="17">
        <v>4.0999999999999996</v>
      </c>
      <c r="G58" s="17">
        <v>4.5</v>
      </c>
      <c r="H58" s="17">
        <v>5</v>
      </c>
      <c r="I58" s="17">
        <v>5.4</v>
      </c>
      <c r="J58" s="17">
        <v>5.9</v>
      </c>
      <c r="K58" s="17">
        <v>6.4</v>
      </c>
      <c r="L58" s="17">
        <v>7</v>
      </c>
      <c r="M58" s="17">
        <v>7.7</v>
      </c>
      <c r="N58" s="17">
        <v>8.4</v>
      </c>
      <c r="O58" s="17">
        <v>9.6</v>
      </c>
      <c r="P58" s="17">
        <v>10.199999999999999</v>
      </c>
      <c r="Q58" s="17">
        <v>11.2</v>
      </c>
      <c r="R58" s="17">
        <v>12.1</v>
      </c>
      <c r="S58" s="17">
        <v>13.1</v>
      </c>
      <c r="T58" s="17">
        <v>14.4</v>
      </c>
      <c r="U58" s="17">
        <v>16.100000000000001</v>
      </c>
      <c r="V58" s="17">
        <v>17.899999999999999</v>
      </c>
      <c r="W58" s="17">
        <v>20.3</v>
      </c>
      <c r="X58" s="17">
        <v>23.3</v>
      </c>
      <c r="Y58" s="17">
        <v>25.9</v>
      </c>
      <c r="Z58" s="17">
        <v>28.6</v>
      </c>
      <c r="AA58" s="17">
        <v>31.3</v>
      </c>
      <c r="AB58" s="17">
        <v>34.5</v>
      </c>
      <c r="AC58" s="17">
        <v>38.299999999999997</v>
      </c>
      <c r="AD58" s="17">
        <v>42.5</v>
      </c>
      <c r="AE58" s="17">
        <v>46.1</v>
      </c>
      <c r="AF58" s="17">
        <v>50.1</v>
      </c>
      <c r="AG58" s="17">
        <v>56.2</v>
      </c>
      <c r="AH58" s="17">
        <v>62.9</v>
      </c>
      <c r="AI58" s="17">
        <v>71.8</v>
      </c>
      <c r="AJ58" s="17">
        <v>80.900000000000006</v>
      </c>
      <c r="AK58" s="17">
        <v>90.2</v>
      </c>
      <c r="AL58" s="17">
        <v>98.5</v>
      </c>
      <c r="AM58" s="17">
        <v>106.7</v>
      </c>
      <c r="AN58" s="17">
        <v>114.6</v>
      </c>
      <c r="AO58" s="17">
        <v>125</v>
      </c>
      <c r="AP58" s="17">
        <v>141.6</v>
      </c>
      <c r="AQ58" s="17">
        <v>161.30000000000001</v>
      </c>
      <c r="AR58" s="17">
        <v>175.9</v>
      </c>
      <c r="AS58" s="17">
        <v>193.8</v>
      </c>
      <c r="AT58" s="17">
        <v>209.4</v>
      </c>
      <c r="AU58" s="17">
        <v>224.8</v>
      </c>
      <c r="AV58" s="17">
        <v>239.7</v>
      </c>
      <c r="AW58" s="17">
        <v>253.4</v>
      </c>
      <c r="AX58" s="17">
        <v>266.8</v>
      </c>
      <c r="AY58" s="17">
        <v>280.60000000000002</v>
      </c>
      <c r="AZ58" s="17">
        <v>296.89999999999998</v>
      </c>
      <c r="BA58" s="17">
        <v>316.3</v>
      </c>
      <c r="BB58" s="17">
        <v>334.8</v>
      </c>
      <c r="BC58" s="17">
        <v>358</v>
      </c>
      <c r="BD58" s="17">
        <v>374</v>
      </c>
      <c r="BE58" s="17">
        <v>399.8</v>
      </c>
      <c r="BF58" s="17">
        <v>418.9</v>
      </c>
      <c r="BG58" s="17">
        <v>437.4</v>
      </c>
      <c r="BH58" s="17">
        <v>451.4</v>
      </c>
      <c r="BI58" s="17">
        <v>474.8</v>
      </c>
      <c r="BJ58" s="17">
        <v>498.1</v>
      </c>
      <c r="BK58" s="17">
        <v>531.1</v>
      </c>
      <c r="BL58" s="17">
        <v>549.29999999999995</v>
      </c>
      <c r="BM58" s="17">
        <v>562.6</v>
      </c>
      <c r="BN58" s="17">
        <v>581.20000000000005</v>
      </c>
      <c r="BO58" s="17">
        <v>608</v>
      </c>
      <c r="BP58" s="17">
        <v>624.1</v>
      </c>
      <c r="BQ58" s="17">
        <v>649.20000000000005</v>
      </c>
      <c r="BR58" s="17">
        <v>685.8</v>
      </c>
      <c r="BS58" s="17">
        <v>711.1</v>
      </c>
      <c r="BT58" s="17">
        <v>740.6</v>
      </c>
      <c r="BU58" s="17">
        <v>773.1</v>
      </c>
    </row>
    <row r="59" spans="1:73" x14ac:dyDescent="0.3">
      <c r="A59" s="17" t="s">
        <v>262</v>
      </c>
      <c r="B59" s="17" t="s">
        <v>283</v>
      </c>
      <c r="C59" s="17">
        <v>0.1</v>
      </c>
      <c r="D59" s="17">
        <v>0.1</v>
      </c>
      <c r="E59" s="17">
        <v>0.1</v>
      </c>
      <c r="F59" s="17">
        <v>0.1</v>
      </c>
      <c r="G59" s="17">
        <v>0.1</v>
      </c>
      <c r="H59" s="17">
        <v>0.2</v>
      </c>
      <c r="I59" s="17">
        <v>0.2</v>
      </c>
      <c r="J59" s="17">
        <v>0.2</v>
      </c>
      <c r="K59" s="17">
        <v>0.2</v>
      </c>
      <c r="L59" s="17">
        <v>0.3</v>
      </c>
      <c r="M59" s="17">
        <v>0.3</v>
      </c>
      <c r="N59" s="17">
        <v>0.4</v>
      </c>
      <c r="O59" s="17">
        <v>0.5</v>
      </c>
      <c r="P59" s="17">
        <v>0.6</v>
      </c>
      <c r="Q59" s="17">
        <v>0.7</v>
      </c>
      <c r="R59" s="17">
        <v>0.8</v>
      </c>
      <c r="S59" s="17">
        <v>0.8</v>
      </c>
      <c r="T59" s="17">
        <v>0.9</v>
      </c>
      <c r="U59" s="17">
        <v>1.1000000000000001</v>
      </c>
      <c r="V59" s="17">
        <v>1.3</v>
      </c>
      <c r="W59" s="17">
        <v>1.4</v>
      </c>
      <c r="X59" s="17">
        <v>1.7</v>
      </c>
      <c r="Y59" s="17">
        <v>2</v>
      </c>
      <c r="Z59" s="17">
        <v>2.4</v>
      </c>
      <c r="AA59" s="17">
        <v>3</v>
      </c>
      <c r="AB59" s="17">
        <v>3.7</v>
      </c>
      <c r="AC59" s="17">
        <v>4.2</v>
      </c>
      <c r="AD59" s="17">
        <v>4.9000000000000004</v>
      </c>
      <c r="AE59" s="17">
        <v>5.5</v>
      </c>
      <c r="AF59" s="17">
        <v>6.4</v>
      </c>
      <c r="AG59" s="17">
        <v>6.8</v>
      </c>
      <c r="AH59" s="17">
        <v>7.7</v>
      </c>
      <c r="AI59" s="17">
        <v>8.6</v>
      </c>
      <c r="AJ59" s="17">
        <v>9.8000000000000007</v>
      </c>
      <c r="AK59" s="17">
        <v>10.9</v>
      </c>
      <c r="AL59" s="17">
        <v>13.3</v>
      </c>
      <c r="AM59" s="17">
        <v>15.9</v>
      </c>
      <c r="AN59" s="17">
        <v>17.600000000000001</v>
      </c>
      <c r="AO59" s="17">
        <v>19.399999999999999</v>
      </c>
      <c r="AP59" s="17">
        <v>21.7</v>
      </c>
      <c r="AQ59" s="17">
        <v>23.5</v>
      </c>
      <c r="AR59" s="17">
        <v>26.8</v>
      </c>
      <c r="AS59" s="17">
        <v>30.4</v>
      </c>
      <c r="AT59" s="17">
        <v>33.9</v>
      </c>
      <c r="AU59" s="17">
        <v>38</v>
      </c>
      <c r="AV59" s="17">
        <v>40.799999999999997</v>
      </c>
      <c r="AW59" s="17">
        <v>43</v>
      </c>
      <c r="AX59" s="17">
        <v>45.3</v>
      </c>
      <c r="AY59" s="17">
        <v>46.9</v>
      </c>
      <c r="AZ59" s="17">
        <v>49.2</v>
      </c>
      <c r="BA59" s="17">
        <v>54.6</v>
      </c>
      <c r="BB59" s="17">
        <v>59.9</v>
      </c>
      <c r="BC59" s="17">
        <v>63.1</v>
      </c>
      <c r="BD59" s="17">
        <v>66.400000000000006</v>
      </c>
      <c r="BE59" s="17">
        <v>76.7</v>
      </c>
      <c r="BF59" s="17">
        <v>85</v>
      </c>
      <c r="BG59" s="17">
        <v>93.2</v>
      </c>
      <c r="BH59" s="17">
        <v>96.9</v>
      </c>
      <c r="BI59" s="17">
        <v>99.8</v>
      </c>
      <c r="BJ59" s="17">
        <v>100.4</v>
      </c>
      <c r="BK59" s="17">
        <v>107.7</v>
      </c>
      <c r="BL59" s="17">
        <v>119.7</v>
      </c>
      <c r="BM59" s="17">
        <v>118.5</v>
      </c>
      <c r="BN59" s="17">
        <v>126.3</v>
      </c>
      <c r="BO59" s="17">
        <v>133.4</v>
      </c>
      <c r="BP59" s="17">
        <v>137.69999999999999</v>
      </c>
      <c r="BQ59" s="17">
        <v>142.1</v>
      </c>
      <c r="BR59" s="17">
        <v>147.19999999999999</v>
      </c>
      <c r="BS59" s="17">
        <v>157.30000000000001</v>
      </c>
      <c r="BT59" s="17">
        <v>157.69999999999999</v>
      </c>
      <c r="BU59" s="17">
        <v>166.1</v>
      </c>
    </row>
    <row r="60" spans="1:73" x14ac:dyDescent="0.3">
      <c r="A60" s="17" t="s">
        <v>263</v>
      </c>
      <c r="B60" s="17" t="s">
        <v>309</v>
      </c>
      <c r="C60" s="17" t="s">
        <v>29</v>
      </c>
      <c r="D60" s="17" t="s">
        <v>29</v>
      </c>
      <c r="E60" s="17" t="s">
        <v>29</v>
      </c>
      <c r="F60" s="17" t="s">
        <v>29</v>
      </c>
      <c r="G60" s="17" t="s">
        <v>29</v>
      </c>
      <c r="H60" s="17" t="s">
        <v>29</v>
      </c>
      <c r="I60" s="17" t="s">
        <v>29</v>
      </c>
      <c r="J60" s="17" t="s">
        <v>29</v>
      </c>
      <c r="K60" s="17" t="s">
        <v>29</v>
      </c>
      <c r="L60" s="17" t="s">
        <v>29</v>
      </c>
      <c r="M60" s="17" t="s">
        <v>29</v>
      </c>
      <c r="N60" s="17" t="s">
        <v>29</v>
      </c>
      <c r="O60" s="17" t="s">
        <v>29</v>
      </c>
      <c r="P60" s="17" t="s">
        <v>29</v>
      </c>
      <c r="Q60" s="17" t="s">
        <v>29</v>
      </c>
      <c r="R60" s="17" t="s">
        <v>29</v>
      </c>
      <c r="S60" s="17" t="s">
        <v>29</v>
      </c>
      <c r="T60" s="17" t="s">
        <v>29</v>
      </c>
      <c r="U60" s="17" t="s">
        <v>29</v>
      </c>
      <c r="V60" s="17" t="s">
        <v>29</v>
      </c>
      <c r="W60" s="17" t="s">
        <v>29</v>
      </c>
      <c r="X60" s="17" t="s">
        <v>29</v>
      </c>
      <c r="Y60" s="17" t="s">
        <v>29</v>
      </c>
      <c r="Z60" s="17">
        <v>0.1</v>
      </c>
      <c r="AA60" s="17">
        <v>0.2</v>
      </c>
      <c r="AB60" s="17">
        <v>0.1</v>
      </c>
      <c r="AC60" s="17">
        <v>0.1</v>
      </c>
      <c r="AD60" s="17">
        <v>0.1</v>
      </c>
      <c r="AE60" s="17">
        <v>0.1</v>
      </c>
      <c r="AF60" s="17">
        <v>0.1</v>
      </c>
      <c r="AG60" s="17">
        <v>0.2</v>
      </c>
      <c r="AH60" s="17">
        <v>0.2</v>
      </c>
      <c r="AI60" s="17">
        <v>0.3</v>
      </c>
      <c r="AJ60" s="17">
        <v>0.5</v>
      </c>
      <c r="AK60" s="17">
        <v>0.7</v>
      </c>
      <c r="AL60" s="17">
        <v>0.8</v>
      </c>
      <c r="AM60" s="17">
        <v>0.8</v>
      </c>
      <c r="AN60" s="17">
        <v>1</v>
      </c>
      <c r="AO60" s="17">
        <v>1</v>
      </c>
      <c r="AP60" s="17">
        <v>1</v>
      </c>
      <c r="AQ60" s="17">
        <v>1.1000000000000001</v>
      </c>
      <c r="AR60" s="17">
        <v>1</v>
      </c>
      <c r="AS60" s="17">
        <v>1.1000000000000001</v>
      </c>
      <c r="AT60" s="17">
        <v>1.2</v>
      </c>
      <c r="AU60" s="17">
        <v>1.5</v>
      </c>
      <c r="AV60" s="17">
        <v>1.7</v>
      </c>
      <c r="AW60" s="17">
        <v>2</v>
      </c>
      <c r="AX60" s="17">
        <v>2.5</v>
      </c>
      <c r="AY60" s="17">
        <v>2.7</v>
      </c>
      <c r="AZ60" s="17">
        <v>3</v>
      </c>
      <c r="BA60" s="17">
        <v>3.5</v>
      </c>
      <c r="BB60" s="17">
        <v>3.6</v>
      </c>
      <c r="BC60" s="17">
        <v>3.5</v>
      </c>
      <c r="BD60" s="17">
        <v>4</v>
      </c>
      <c r="BE60" s="17">
        <v>4.3</v>
      </c>
      <c r="BF60" s="17">
        <v>4.3</v>
      </c>
      <c r="BG60" s="17">
        <v>4.4000000000000004</v>
      </c>
      <c r="BH60" s="17">
        <v>4.5</v>
      </c>
      <c r="BI60" s="17">
        <v>4.5999999999999996</v>
      </c>
      <c r="BJ60" s="17">
        <v>5.2</v>
      </c>
      <c r="BK60" s="17">
        <v>5.8</v>
      </c>
      <c r="BL60" s="17">
        <v>6.9</v>
      </c>
      <c r="BM60" s="17">
        <v>7.6</v>
      </c>
      <c r="BN60" s="17">
        <v>8.9</v>
      </c>
      <c r="BO60" s="17">
        <v>9.1999999999999993</v>
      </c>
      <c r="BP60" s="17">
        <v>9.1999999999999993</v>
      </c>
      <c r="BQ60" s="17">
        <v>9.9</v>
      </c>
      <c r="BR60" s="17">
        <v>11.5</v>
      </c>
      <c r="BS60" s="17">
        <v>12.3</v>
      </c>
      <c r="BT60" s="17">
        <v>12.3</v>
      </c>
      <c r="BU60" s="17">
        <v>12.7</v>
      </c>
    </row>
    <row r="61" spans="1:73" x14ac:dyDescent="0.3">
      <c r="A61" s="17" t="s">
        <v>264</v>
      </c>
      <c r="B61" s="17" t="s">
        <v>290</v>
      </c>
      <c r="C61" s="17">
        <v>0.1</v>
      </c>
      <c r="D61" s="17">
        <v>0.1</v>
      </c>
      <c r="E61" s="17">
        <v>0.1</v>
      </c>
      <c r="F61" s="17">
        <v>0.1</v>
      </c>
      <c r="G61" s="17">
        <v>0.1</v>
      </c>
      <c r="H61" s="17">
        <v>0.1</v>
      </c>
      <c r="I61" s="17">
        <v>0.1</v>
      </c>
      <c r="J61" s="17">
        <v>0.1</v>
      </c>
      <c r="K61" s="17">
        <v>0.1</v>
      </c>
      <c r="L61" s="17">
        <v>0.1</v>
      </c>
      <c r="M61" s="17">
        <v>0.1</v>
      </c>
      <c r="N61" s="17">
        <v>0.1</v>
      </c>
      <c r="O61" s="17">
        <v>0.1</v>
      </c>
      <c r="P61" s="17">
        <v>0.1</v>
      </c>
      <c r="Q61" s="17">
        <v>0.1</v>
      </c>
      <c r="R61" s="17">
        <v>0.1</v>
      </c>
      <c r="S61" s="17">
        <v>0.2</v>
      </c>
      <c r="T61" s="17">
        <v>0.2</v>
      </c>
      <c r="U61" s="17">
        <v>0.3</v>
      </c>
      <c r="V61" s="17">
        <v>0.4</v>
      </c>
      <c r="W61" s="17">
        <v>0.5</v>
      </c>
      <c r="X61" s="17">
        <v>0.6</v>
      </c>
      <c r="Y61" s="17">
        <v>0.7</v>
      </c>
      <c r="Z61" s="17">
        <v>0.8</v>
      </c>
      <c r="AA61" s="17">
        <v>0.8</v>
      </c>
      <c r="AB61" s="17">
        <v>0.9</v>
      </c>
      <c r="AC61" s="17">
        <v>1.1000000000000001</v>
      </c>
      <c r="AD61" s="17">
        <v>1.4</v>
      </c>
      <c r="AE61" s="17">
        <v>1.4</v>
      </c>
      <c r="AF61" s="17">
        <v>1.5</v>
      </c>
      <c r="AG61" s="17">
        <v>1.9</v>
      </c>
      <c r="AH61" s="17">
        <v>2.2999999999999998</v>
      </c>
      <c r="AI61" s="17">
        <v>3</v>
      </c>
      <c r="AJ61" s="17">
        <v>3.7</v>
      </c>
      <c r="AK61" s="17">
        <v>4.8</v>
      </c>
      <c r="AL61" s="17">
        <v>5.9</v>
      </c>
      <c r="AM61" s="17">
        <v>7.7</v>
      </c>
      <c r="AN61" s="17">
        <v>7.5</v>
      </c>
      <c r="AO61" s="17">
        <v>8.6999999999999993</v>
      </c>
      <c r="AP61" s="17">
        <v>9.1</v>
      </c>
      <c r="AQ61" s="17">
        <v>10.3</v>
      </c>
      <c r="AR61" s="17">
        <v>11.1</v>
      </c>
      <c r="AS61" s="17">
        <v>11.2</v>
      </c>
      <c r="AT61" s="17">
        <v>11.7</v>
      </c>
      <c r="AU61" s="17">
        <v>12.2</v>
      </c>
      <c r="AV61" s="17">
        <v>14.3</v>
      </c>
      <c r="AW61" s="17">
        <v>13.2</v>
      </c>
      <c r="AX61" s="17">
        <v>14.1</v>
      </c>
      <c r="AY61" s="17">
        <v>15</v>
      </c>
      <c r="AZ61" s="17">
        <v>15.6</v>
      </c>
      <c r="BA61" s="17">
        <v>16</v>
      </c>
      <c r="BB61" s="17">
        <v>16.100000000000001</v>
      </c>
      <c r="BC61" s="17">
        <v>16.2</v>
      </c>
      <c r="BD61" s="17">
        <v>16.100000000000001</v>
      </c>
      <c r="BE61" s="17">
        <v>15.7</v>
      </c>
      <c r="BF61" s="17">
        <v>15</v>
      </c>
      <c r="BG61" s="17">
        <v>14.3</v>
      </c>
      <c r="BH61" s="17">
        <v>13.5</v>
      </c>
      <c r="BI61" s="17">
        <v>12.8</v>
      </c>
      <c r="BJ61" s="17">
        <v>12.3</v>
      </c>
      <c r="BK61" s="17">
        <v>12.1</v>
      </c>
      <c r="BL61" s="17">
        <v>11.5</v>
      </c>
      <c r="BM61" s="17">
        <v>10.5</v>
      </c>
      <c r="BN61" s="17">
        <v>10</v>
      </c>
      <c r="BO61" s="17">
        <v>9.1</v>
      </c>
      <c r="BP61" s="17">
        <v>8.6999999999999993</v>
      </c>
      <c r="BQ61" s="17">
        <v>8.5</v>
      </c>
      <c r="BR61" s="17">
        <v>8.1999999999999993</v>
      </c>
      <c r="BS61" s="17">
        <v>7.7</v>
      </c>
      <c r="BT61" s="17">
        <v>7</v>
      </c>
      <c r="BU61" s="17">
        <v>6.3</v>
      </c>
    </row>
    <row r="62" spans="1:73" x14ac:dyDescent="0.3">
      <c r="A62" s="17" t="s">
        <v>265</v>
      </c>
      <c r="B62" s="17" t="s">
        <v>310</v>
      </c>
      <c r="C62" s="17">
        <v>0.1</v>
      </c>
      <c r="D62" s="17">
        <v>0.1</v>
      </c>
      <c r="E62" s="17">
        <v>0.1</v>
      </c>
      <c r="F62" s="17">
        <v>0.1</v>
      </c>
      <c r="G62" s="17">
        <v>0.2</v>
      </c>
      <c r="H62" s="17">
        <v>0.2</v>
      </c>
      <c r="I62" s="17">
        <v>0.2</v>
      </c>
      <c r="J62" s="17">
        <v>0.2</v>
      </c>
      <c r="K62" s="17">
        <v>0.2</v>
      </c>
      <c r="L62" s="17">
        <v>0.2</v>
      </c>
      <c r="M62" s="17">
        <v>0.3</v>
      </c>
      <c r="N62" s="17">
        <v>0.3</v>
      </c>
      <c r="O62" s="17">
        <v>0.3</v>
      </c>
      <c r="P62" s="17">
        <v>0.3</v>
      </c>
      <c r="Q62" s="17">
        <v>0.4</v>
      </c>
      <c r="R62" s="17">
        <v>0.4</v>
      </c>
      <c r="S62" s="17">
        <v>0.4</v>
      </c>
      <c r="T62" s="17">
        <v>0.5</v>
      </c>
      <c r="U62" s="17">
        <v>0.5</v>
      </c>
      <c r="V62" s="17">
        <v>0.6</v>
      </c>
      <c r="W62" s="17">
        <v>0.6</v>
      </c>
      <c r="X62" s="17">
        <v>0.7</v>
      </c>
      <c r="Y62" s="17">
        <v>0.8</v>
      </c>
      <c r="Z62" s="17">
        <v>0.9</v>
      </c>
      <c r="AA62" s="17">
        <v>1</v>
      </c>
      <c r="AB62" s="17">
        <v>1</v>
      </c>
      <c r="AC62" s="17">
        <v>1.1000000000000001</v>
      </c>
      <c r="AD62" s="17">
        <v>1.1000000000000001</v>
      </c>
      <c r="AE62" s="17">
        <v>1.2</v>
      </c>
      <c r="AF62" s="17">
        <v>1.3</v>
      </c>
      <c r="AG62" s="17">
        <v>1.3</v>
      </c>
      <c r="AH62" s="17">
        <v>1.3</v>
      </c>
      <c r="AI62" s="17">
        <v>1.4</v>
      </c>
      <c r="AJ62" s="17">
        <v>1.5</v>
      </c>
      <c r="AK62" s="17">
        <v>1.7</v>
      </c>
      <c r="AL62" s="17">
        <v>1.8</v>
      </c>
      <c r="AM62" s="17">
        <v>2</v>
      </c>
      <c r="AN62" s="17">
        <v>2.1</v>
      </c>
      <c r="AO62" s="17">
        <v>2.2000000000000002</v>
      </c>
      <c r="AP62" s="17">
        <v>2.5</v>
      </c>
      <c r="AQ62" s="17">
        <v>2.7</v>
      </c>
      <c r="AR62" s="17">
        <v>2.9</v>
      </c>
      <c r="AS62" s="17">
        <v>3.2</v>
      </c>
      <c r="AT62" s="17">
        <v>3.5</v>
      </c>
      <c r="AU62" s="17">
        <v>3.7</v>
      </c>
      <c r="AV62" s="17">
        <v>3.7</v>
      </c>
      <c r="AW62" s="17">
        <v>3.9</v>
      </c>
      <c r="AX62" s="17">
        <v>3.9</v>
      </c>
      <c r="AY62" s="17">
        <v>4.0999999999999996</v>
      </c>
      <c r="AZ62" s="17">
        <v>4.3</v>
      </c>
      <c r="BA62" s="17">
        <v>4.5</v>
      </c>
      <c r="BB62" s="17">
        <v>4.8</v>
      </c>
      <c r="BC62" s="17">
        <v>5</v>
      </c>
      <c r="BD62" s="17">
        <v>5.3</v>
      </c>
      <c r="BE62" s="17">
        <v>5.8</v>
      </c>
      <c r="BF62" s="17">
        <v>6.2</v>
      </c>
      <c r="BG62" s="17">
        <v>6.6</v>
      </c>
      <c r="BH62" s="17">
        <v>7.1</v>
      </c>
      <c r="BI62" s="17">
        <v>7.6</v>
      </c>
      <c r="BJ62" s="17">
        <v>8.4</v>
      </c>
      <c r="BK62" s="17">
        <v>8.9</v>
      </c>
      <c r="BL62" s="17">
        <v>9.5</v>
      </c>
      <c r="BM62" s="17">
        <v>9.6</v>
      </c>
      <c r="BN62" s="17">
        <v>9.6999999999999993</v>
      </c>
      <c r="BO62" s="17">
        <v>9.8000000000000007</v>
      </c>
      <c r="BP62" s="17">
        <v>10.1</v>
      </c>
      <c r="BQ62" s="17">
        <v>10.5</v>
      </c>
      <c r="BR62" s="17">
        <v>10.9</v>
      </c>
      <c r="BS62" s="17">
        <v>11.3</v>
      </c>
      <c r="BT62" s="17">
        <v>12</v>
      </c>
      <c r="BU62" s="17">
        <v>12.4</v>
      </c>
    </row>
    <row r="63" spans="1:73" x14ac:dyDescent="0.3">
      <c r="A63" s="17" t="s">
        <v>266</v>
      </c>
      <c r="B63" s="18" t="s">
        <v>311</v>
      </c>
      <c r="C63" s="17">
        <v>20.2</v>
      </c>
      <c r="D63" s="17">
        <v>22.3</v>
      </c>
      <c r="E63" s="17">
        <v>23.9</v>
      </c>
      <c r="F63" s="17">
        <v>31.7</v>
      </c>
      <c r="G63" s="17">
        <v>36.1</v>
      </c>
      <c r="H63" s="17">
        <v>37</v>
      </c>
      <c r="I63" s="17">
        <v>37.6</v>
      </c>
      <c r="J63" s="17">
        <v>39.200000000000003</v>
      </c>
      <c r="K63" s="17">
        <v>41.6</v>
      </c>
      <c r="L63" s="17">
        <v>44.4</v>
      </c>
      <c r="M63" s="17">
        <v>47.6</v>
      </c>
      <c r="N63" s="17">
        <v>49.3</v>
      </c>
      <c r="O63" s="17">
        <v>52.5</v>
      </c>
      <c r="P63" s="17">
        <v>56.3</v>
      </c>
      <c r="Q63" s="17">
        <v>60</v>
      </c>
      <c r="R63" s="17">
        <v>64</v>
      </c>
      <c r="S63" s="17">
        <v>69.2</v>
      </c>
      <c r="T63" s="17">
        <v>74.599999999999994</v>
      </c>
      <c r="U63" s="17">
        <v>84.4</v>
      </c>
      <c r="V63" s="17">
        <v>93.4</v>
      </c>
      <c r="W63" s="17">
        <v>104.6</v>
      </c>
      <c r="X63" s="17">
        <v>114.6</v>
      </c>
      <c r="Y63" s="17">
        <v>126.7</v>
      </c>
      <c r="Z63" s="17">
        <v>139.30000000000001</v>
      </c>
      <c r="AA63" s="17">
        <v>152.19999999999999</v>
      </c>
      <c r="AB63" s="17">
        <v>163.1</v>
      </c>
      <c r="AC63" s="17">
        <v>175.8</v>
      </c>
      <c r="AD63" s="17">
        <v>193.8</v>
      </c>
      <c r="AE63" s="17">
        <v>207.1</v>
      </c>
      <c r="AF63" s="17">
        <v>223</v>
      </c>
      <c r="AG63" s="17">
        <v>242.8</v>
      </c>
      <c r="AH63" s="17">
        <v>262.60000000000002</v>
      </c>
      <c r="AI63" s="17">
        <v>288.60000000000002</v>
      </c>
      <c r="AJ63" s="17">
        <v>318.10000000000002</v>
      </c>
      <c r="AK63" s="17">
        <v>345.6</v>
      </c>
      <c r="AL63" s="17">
        <v>367.3</v>
      </c>
      <c r="AM63" s="17">
        <v>394.3</v>
      </c>
      <c r="AN63" s="17">
        <v>426.6</v>
      </c>
      <c r="AO63" s="17">
        <v>453.3</v>
      </c>
      <c r="AP63" s="17">
        <v>480.9</v>
      </c>
      <c r="AQ63" s="17">
        <v>516.29999999999995</v>
      </c>
      <c r="AR63" s="17">
        <v>556.79999999999995</v>
      </c>
      <c r="AS63" s="17">
        <v>602.6</v>
      </c>
      <c r="AT63" s="17">
        <v>643.70000000000005</v>
      </c>
      <c r="AU63" s="17">
        <v>682.2</v>
      </c>
      <c r="AV63" s="17">
        <v>704.1</v>
      </c>
      <c r="AW63" s="17">
        <v>727.9</v>
      </c>
      <c r="AX63" s="17">
        <v>748.7</v>
      </c>
      <c r="AY63" s="17">
        <v>768.7</v>
      </c>
      <c r="AZ63" s="17">
        <v>797</v>
      </c>
      <c r="BA63" s="17">
        <v>832.1</v>
      </c>
      <c r="BB63" s="17">
        <v>879.8</v>
      </c>
      <c r="BC63" s="17">
        <v>934.9</v>
      </c>
      <c r="BD63" s="17">
        <v>996.6</v>
      </c>
      <c r="BE63" s="17">
        <v>1065.5</v>
      </c>
      <c r="BF63" s="17">
        <v>1132.5999999999999</v>
      </c>
      <c r="BG63" s="17">
        <v>1191.8</v>
      </c>
      <c r="BH63" s="17">
        <v>1248.4000000000001</v>
      </c>
      <c r="BI63" s="17">
        <v>1304.4000000000001</v>
      </c>
      <c r="BJ63" s="17">
        <v>1374.8</v>
      </c>
      <c r="BK63" s="17">
        <v>1445.4</v>
      </c>
      <c r="BL63" s="17">
        <v>1493.7</v>
      </c>
      <c r="BM63" s="17">
        <v>1543.9</v>
      </c>
      <c r="BN63" s="17">
        <v>1553.5</v>
      </c>
      <c r="BO63" s="17">
        <v>1556.2</v>
      </c>
      <c r="BP63" s="17">
        <v>1597.6</v>
      </c>
      <c r="BQ63" s="17">
        <v>1636.6</v>
      </c>
      <c r="BR63" s="17">
        <v>1686.6</v>
      </c>
      <c r="BS63" s="17">
        <v>1726.2</v>
      </c>
      <c r="BT63" s="17">
        <v>1771.8</v>
      </c>
      <c r="BU63" s="17">
        <v>1839.2</v>
      </c>
    </row>
    <row r="64" spans="1:73" x14ac:dyDescent="0.3">
      <c r="A64" s="17" t="s">
        <v>312</v>
      </c>
      <c r="B64" s="17" t="s">
        <v>313</v>
      </c>
      <c r="C64" s="17">
        <v>20.2</v>
      </c>
      <c r="D64" s="17">
        <v>22.3</v>
      </c>
      <c r="E64" s="17">
        <v>23.9</v>
      </c>
      <c r="F64" s="17">
        <v>31.7</v>
      </c>
      <c r="G64" s="17">
        <v>36.1</v>
      </c>
      <c r="H64" s="17">
        <v>37</v>
      </c>
      <c r="I64" s="17">
        <v>37.6</v>
      </c>
      <c r="J64" s="17">
        <v>39.200000000000003</v>
      </c>
      <c r="K64" s="17">
        <v>41.6</v>
      </c>
      <c r="L64" s="17">
        <v>44.4</v>
      </c>
      <c r="M64" s="17">
        <v>47.6</v>
      </c>
      <c r="N64" s="17">
        <v>49.3</v>
      </c>
      <c r="O64" s="17">
        <v>52.5</v>
      </c>
      <c r="P64" s="17">
        <v>56.3</v>
      </c>
      <c r="Q64" s="17">
        <v>60</v>
      </c>
      <c r="R64" s="17">
        <v>64</v>
      </c>
      <c r="S64" s="17">
        <v>69.2</v>
      </c>
      <c r="T64" s="17">
        <v>74.599999999999994</v>
      </c>
      <c r="U64" s="17">
        <v>84.4</v>
      </c>
      <c r="V64" s="17">
        <v>93.4</v>
      </c>
      <c r="W64" s="17">
        <v>104.6</v>
      </c>
      <c r="X64" s="17">
        <v>114.6</v>
      </c>
      <c r="Y64" s="17">
        <v>126.7</v>
      </c>
      <c r="Z64" s="17">
        <v>139.30000000000001</v>
      </c>
      <c r="AA64" s="17">
        <v>152.19999999999999</v>
      </c>
      <c r="AB64" s="17">
        <v>163.1</v>
      </c>
      <c r="AC64" s="17">
        <v>175.8</v>
      </c>
      <c r="AD64" s="17">
        <v>193.8</v>
      </c>
      <c r="AE64" s="17">
        <v>207.1</v>
      </c>
      <c r="AF64" s="17">
        <v>223</v>
      </c>
      <c r="AG64" s="17">
        <v>242.8</v>
      </c>
      <c r="AH64" s="17">
        <v>262.60000000000002</v>
      </c>
      <c r="AI64" s="17">
        <v>288.60000000000002</v>
      </c>
      <c r="AJ64" s="17">
        <v>318.10000000000002</v>
      </c>
      <c r="AK64" s="17">
        <v>345.6</v>
      </c>
      <c r="AL64" s="17">
        <v>367.3</v>
      </c>
      <c r="AM64" s="17">
        <v>394.3</v>
      </c>
      <c r="AN64" s="17">
        <v>426.6</v>
      </c>
      <c r="AO64" s="17">
        <v>453.3</v>
      </c>
      <c r="AP64" s="17">
        <v>480.9</v>
      </c>
      <c r="AQ64" s="17">
        <v>516.29999999999995</v>
      </c>
      <c r="AR64" s="17">
        <v>556.79999999999995</v>
      </c>
      <c r="AS64" s="17">
        <v>602.6</v>
      </c>
      <c r="AT64" s="17">
        <v>643.70000000000005</v>
      </c>
      <c r="AU64" s="17">
        <v>682.2</v>
      </c>
      <c r="AV64" s="17">
        <v>704.1</v>
      </c>
      <c r="AW64" s="17">
        <v>727.9</v>
      </c>
      <c r="AX64" s="17">
        <v>748.7</v>
      </c>
      <c r="AY64" s="17">
        <v>768.7</v>
      </c>
      <c r="AZ64" s="17">
        <v>797</v>
      </c>
      <c r="BA64" s="17">
        <v>832.1</v>
      </c>
      <c r="BB64" s="17">
        <v>879.8</v>
      </c>
      <c r="BC64" s="17">
        <v>934.9</v>
      </c>
      <c r="BD64" s="17">
        <v>996.6</v>
      </c>
      <c r="BE64" s="17">
        <v>1065.5</v>
      </c>
      <c r="BF64" s="17">
        <v>1132.5999999999999</v>
      </c>
      <c r="BG64" s="17">
        <v>1191.8</v>
      </c>
      <c r="BH64" s="17">
        <v>1248.4000000000001</v>
      </c>
      <c r="BI64" s="17">
        <v>1304.4000000000001</v>
      </c>
      <c r="BJ64" s="17">
        <v>1374.8</v>
      </c>
      <c r="BK64" s="17">
        <v>1445.4</v>
      </c>
      <c r="BL64" s="17">
        <v>1493.7</v>
      </c>
      <c r="BM64" s="17">
        <v>1543.9</v>
      </c>
      <c r="BN64" s="17">
        <v>1553.5</v>
      </c>
      <c r="BO64" s="17">
        <v>1556.2</v>
      </c>
      <c r="BP64" s="17">
        <v>1597.6</v>
      </c>
      <c r="BQ64" s="17">
        <v>1636.6</v>
      </c>
      <c r="BR64" s="17">
        <v>1686.6</v>
      </c>
      <c r="BS64" s="17">
        <v>1726.2</v>
      </c>
      <c r="BT64" s="17">
        <v>1771.8</v>
      </c>
      <c r="BU64" s="17">
        <v>1839.2</v>
      </c>
    </row>
    <row r="65" spans="1:73" x14ac:dyDescent="0.3">
      <c r="A65" s="17" t="s">
        <v>314</v>
      </c>
      <c r="B65" s="17" t="s">
        <v>315</v>
      </c>
      <c r="C65" s="17">
        <v>16.8</v>
      </c>
      <c r="D65" s="17">
        <v>18.3</v>
      </c>
      <c r="E65" s="17">
        <v>20</v>
      </c>
      <c r="F65" s="17">
        <v>26.3</v>
      </c>
      <c r="G65" s="17">
        <v>30</v>
      </c>
      <c r="H65" s="17">
        <v>30.9</v>
      </c>
      <c r="I65" s="17">
        <v>31.4</v>
      </c>
      <c r="J65" s="17">
        <v>32.9</v>
      </c>
      <c r="K65" s="17">
        <v>35</v>
      </c>
      <c r="L65" s="17">
        <v>37</v>
      </c>
      <c r="M65" s="17">
        <v>39.700000000000003</v>
      </c>
      <c r="N65" s="17">
        <v>41.4</v>
      </c>
      <c r="O65" s="17">
        <v>44.1</v>
      </c>
      <c r="P65" s="17">
        <v>47.2</v>
      </c>
      <c r="Q65" s="17">
        <v>50.7</v>
      </c>
      <c r="R65" s="17">
        <v>53.9</v>
      </c>
      <c r="S65" s="17">
        <v>58.4</v>
      </c>
      <c r="T65" s="17">
        <v>62.9</v>
      </c>
      <c r="U65" s="17">
        <v>70.7</v>
      </c>
      <c r="V65" s="17">
        <v>78.3</v>
      </c>
      <c r="W65" s="17">
        <v>87.4</v>
      </c>
      <c r="X65" s="17">
        <v>95.4</v>
      </c>
      <c r="Y65" s="17">
        <v>105.5</v>
      </c>
      <c r="Z65" s="17">
        <v>114.3</v>
      </c>
      <c r="AA65" s="17">
        <v>124.3</v>
      </c>
      <c r="AB65" s="17">
        <v>133.9</v>
      </c>
      <c r="AC65" s="17">
        <v>143.69999999999999</v>
      </c>
      <c r="AD65" s="17">
        <v>157.69999999999999</v>
      </c>
      <c r="AE65" s="17">
        <v>169.1</v>
      </c>
      <c r="AF65" s="17">
        <v>181.7</v>
      </c>
      <c r="AG65" s="17">
        <v>197.1</v>
      </c>
      <c r="AH65" s="17">
        <v>212.1</v>
      </c>
      <c r="AI65" s="17">
        <v>233.2</v>
      </c>
      <c r="AJ65" s="17">
        <v>254.2</v>
      </c>
      <c r="AK65" s="17">
        <v>274.39999999999998</v>
      </c>
      <c r="AL65" s="17">
        <v>289.5</v>
      </c>
      <c r="AM65" s="17">
        <v>310</v>
      </c>
      <c r="AN65" s="17">
        <v>333</v>
      </c>
      <c r="AO65" s="17">
        <v>354.8</v>
      </c>
      <c r="AP65" s="17">
        <v>378.2</v>
      </c>
      <c r="AQ65" s="17">
        <v>403.8</v>
      </c>
      <c r="AR65" s="17">
        <v>430.5</v>
      </c>
      <c r="AS65" s="17">
        <v>464.4</v>
      </c>
      <c r="AT65" s="17">
        <v>491.7</v>
      </c>
      <c r="AU65" s="17">
        <v>511.8</v>
      </c>
      <c r="AV65" s="17">
        <v>528</v>
      </c>
      <c r="AW65" s="17">
        <v>545.70000000000005</v>
      </c>
      <c r="AX65" s="17">
        <v>563.29999999999995</v>
      </c>
      <c r="AY65" s="17">
        <v>580.1</v>
      </c>
      <c r="AZ65" s="17">
        <v>601.5</v>
      </c>
      <c r="BA65" s="17">
        <v>628</v>
      </c>
      <c r="BB65" s="17">
        <v>657.8</v>
      </c>
      <c r="BC65" s="17">
        <v>698.2</v>
      </c>
      <c r="BD65" s="17">
        <v>736.4</v>
      </c>
      <c r="BE65" s="17">
        <v>784.2</v>
      </c>
      <c r="BF65" s="17">
        <v>823.9</v>
      </c>
      <c r="BG65" s="17">
        <v>857.6</v>
      </c>
      <c r="BH65" s="17">
        <v>894.4</v>
      </c>
      <c r="BI65" s="17">
        <v>934.2</v>
      </c>
      <c r="BJ65" s="17">
        <v>984.9</v>
      </c>
      <c r="BK65" s="17">
        <v>1038</v>
      </c>
      <c r="BL65" s="17">
        <v>1070</v>
      </c>
      <c r="BM65" s="17">
        <v>1087</v>
      </c>
      <c r="BN65" s="17">
        <v>1090.5999999999999</v>
      </c>
      <c r="BO65" s="17">
        <v>1094.5999999999999</v>
      </c>
      <c r="BP65" s="17">
        <v>1104</v>
      </c>
      <c r="BQ65" s="17">
        <v>1130.7</v>
      </c>
      <c r="BR65" s="17">
        <v>1164.5999999999999</v>
      </c>
      <c r="BS65" s="17">
        <v>1196.3</v>
      </c>
      <c r="BT65" s="17">
        <v>1233.7</v>
      </c>
      <c r="BU65" s="17">
        <v>1283.5</v>
      </c>
    </row>
    <row r="66" spans="1:73" x14ac:dyDescent="0.3">
      <c r="A66" s="17" t="s">
        <v>316</v>
      </c>
      <c r="B66" s="17" t="s">
        <v>317</v>
      </c>
      <c r="C66" s="17">
        <v>3.5</v>
      </c>
      <c r="D66" s="17">
        <v>4.0999999999999996</v>
      </c>
      <c r="E66" s="17">
        <v>4.0999999999999996</v>
      </c>
      <c r="F66" s="17">
        <v>5.6</v>
      </c>
      <c r="G66" s="17">
        <v>6.3</v>
      </c>
      <c r="H66" s="17">
        <v>6.4</v>
      </c>
      <c r="I66" s="17">
        <v>6.4</v>
      </c>
      <c r="J66" s="17">
        <v>6.6</v>
      </c>
      <c r="K66" s="17">
        <v>6.9</v>
      </c>
      <c r="L66" s="17">
        <v>7.7</v>
      </c>
      <c r="M66" s="17">
        <v>8.1999999999999993</v>
      </c>
      <c r="N66" s="17">
        <v>8.4</v>
      </c>
      <c r="O66" s="17">
        <v>8.9</v>
      </c>
      <c r="P66" s="17">
        <v>9.6999999999999993</v>
      </c>
      <c r="Q66" s="17">
        <v>10</v>
      </c>
      <c r="R66" s="17">
        <v>10.8</v>
      </c>
      <c r="S66" s="17">
        <v>11.6</v>
      </c>
      <c r="T66" s="17">
        <v>12.6</v>
      </c>
      <c r="U66" s="17">
        <v>14.6</v>
      </c>
      <c r="V66" s="17">
        <v>16.2</v>
      </c>
      <c r="W66" s="17">
        <v>18.5</v>
      </c>
      <c r="X66" s="17">
        <v>20.6</v>
      </c>
      <c r="Y66" s="17">
        <v>22.8</v>
      </c>
      <c r="Z66" s="17">
        <v>26.9</v>
      </c>
      <c r="AA66" s="17">
        <v>30</v>
      </c>
      <c r="AB66" s="17">
        <v>31.4</v>
      </c>
      <c r="AC66" s="17">
        <v>34.5</v>
      </c>
      <c r="AD66" s="17">
        <v>38.9</v>
      </c>
      <c r="AE66" s="17">
        <v>40.6</v>
      </c>
      <c r="AF66" s="17">
        <v>44.3</v>
      </c>
      <c r="AG66" s="17">
        <v>45.7</v>
      </c>
      <c r="AH66" s="17">
        <v>50.4</v>
      </c>
      <c r="AI66" s="17">
        <v>55.4</v>
      </c>
      <c r="AJ66" s="17">
        <v>63.9</v>
      </c>
      <c r="AK66" s="17">
        <v>71.2</v>
      </c>
      <c r="AL66" s="17">
        <v>77.8</v>
      </c>
      <c r="AM66" s="17">
        <v>84.3</v>
      </c>
      <c r="AN66" s="17">
        <v>93.6</v>
      </c>
      <c r="AO66" s="17">
        <v>98.5</v>
      </c>
      <c r="AP66" s="17">
        <v>102.7</v>
      </c>
      <c r="AQ66" s="17">
        <v>112.6</v>
      </c>
      <c r="AR66" s="17">
        <v>126.3</v>
      </c>
      <c r="AS66" s="17">
        <v>138.1</v>
      </c>
      <c r="AT66" s="17">
        <v>152</v>
      </c>
      <c r="AU66" s="17">
        <v>170.4</v>
      </c>
      <c r="AV66" s="17">
        <v>176.1</v>
      </c>
      <c r="AW66" s="17">
        <v>182.2</v>
      </c>
      <c r="AX66" s="17">
        <v>185.4</v>
      </c>
      <c r="AY66" s="17">
        <v>188.6</v>
      </c>
      <c r="AZ66" s="17">
        <v>195.5</v>
      </c>
      <c r="BA66" s="17">
        <v>204.1</v>
      </c>
      <c r="BB66" s="17">
        <v>222</v>
      </c>
      <c r="BC66" s="17">
        <v>236.7</v>
      </c>
      <c r="BD66" s="17">
        <v>260.10000000000002</v>
      </c>
      <c r="BE66" s="17">
        <v>281.3</v>
      </c>
      <c r="BF66" s="17">
        <v>308.7</v>
      </c>
      <c r="BG66" s="17">
        <v>334.2</v>
      </c>
      <c r="BH66" s="17">
        <v>353.9</v>
      </c>
      <c r="BI66" s="17">
        <v>370.1</v>
      </c>
      <c r="BJ66" s="17">
        <v>389.9</v>
      </c>
      <c r="BK66" s="17">
        <v>407.4</v>
      </c>
      <c r="BL66" s="17">
        <v>423.7</v>
      </c>
      <c r="BM66" s="17">
        <v>456.9</v>
      </c>
      <c r="BN66" s="17">
        <v>463</v>
      </c>
      <c r="BO66" s="17">
        <v>461.6</v>
      </c>
      <c r="BP66" s="17">
        <v>493.6</v>
      </c>
      <c r="BQ66" s="17">
        <v>505.9</v>
      </c>
      <c r="BR66" s="17">
        <v>522.1</v>
      </c>
      <c r="BS66" s="17">
        <v>529.79999999999995</v>
      </c>
      <c r="BT66" s="17">
        <v>538.1</v>
      </c>
      <c r="BU66" s="17">
        <v>555.70000000000005</v>
      </c>
    </row>
    <row r="67" spans="1:73" x14ac:dyDescent="0.3">
      <c r="A67" s="17" t="s">
        <v>318</v>
      </c>
      <c r="B67" s="18" t="s">
        <v>319</v>
      </c>
      <c r="C67" s="17">
        <v>1.5</v>
      </c>
      <c r="D67" s="17">
        <v>1.3</v>
      </c>
      <c r="E67" s="17">
        <v>1.4</v>
      </c>
      <c r="F67" s="17">
        <v>1.9</v>
      </c>
      <c r="G67" s="17">
        <v>2</v>
      </c>
      <c r="H67" s="17">
        <v>1.9</v>
      </c>
      <c r="I67" s="17">
        <v>2.1</v>
      </c>
      <c r="J67" s="17">
        <v>2.4</v>
      </c>
      <c r="K67" s="17">
        <v>2.8</v>
      </c>
      <c r="L67" s="17">
        <v>3.1</v>
      </c>
      <c r="M67" s="17">
        <v>2.6</v>
      </c>
      <c r="N67" s="17">
        <v>2.8</v>
      </c>
      <c r="O67" s="17">
        <v>3.1</v>
      </c>
      <c r="P67" s="17">
        <v>3.5</v>
      </c>
      <c r="Q67" s="17">
        <v>4.0999999999999996</v>
      </c>
      <c r="R67" s="17">
        <v>4.5</v>
      </c>
      <c r="S67" s="17">
        <v>4.9000000000000004</v>
      </c>
      <c r="T67" s="17">
        <v>5.3</v>
      </c>
      <c r="U67" s="17">
        <v>5.0999999999999996</v>
      </c>
      <c r="V67" s="17">
        <v>5.4</v>
      </c>
      <c r="W67" s="17">
        <v>6.1</v>
      </c>
      <c r="X67" s="17">
        <v>6.1</v>
      </c>
      <c r="Y67" s="17">
        <v>6.4</v>
      </c>
      <c r="Z67" s="17">
        <v>7.6</v>
      </c>
      <c r="AA67" s="17">
        <v>8.6</v>
      </c>
      <c r="AB67" s="17">
        <v>12.6</v>
      </c>
      <c r="AC67" s="17">
        <v>15.5</v>
      </c>
      <c r="AD67" s="17">
        <v>13</v>
      </c>
      <c r="AE67" s="17">
        <v>16.8</v>
      </c>
      <c r="AF67" s="17">
        <v>20.3</v>
      </c>
      <c r="AG67" s="17">
        <v>21.6</v>
      </c>
      <c r="AH67" s="17">
        <v>31.9</v>
      </c>
      <c r="AI67" s="17">
        <v>34.200000000000003</v>
      </c>
      <c r="AJ67" s="17">
        <v>32.9</v>
      </c>
      <c r="AK67" s="17">
        <v>36.5</v>
      </c>
      <c r="AL67" s="17">
        <v>37.1</v>
      </c>
      <c r="AM67" s="17">
        <v>36.299999999999997</v>
      </c>
      <c r="AN67" s="17">
        <v>25.4</v>
      </c>
      <c r="AO67" s="17">
        <v>17</v>
      </c>
      <c r="AP67" s="17">
        <v>17.5</v>
      </c>
      <c r="AQ67" s="17">
        <v>22.7</v>
      </c>
      <c r="AR67" s="17">
        <v>24.8</v>
      </c>
      <c r="AS67" s="17">
        <v>34.700000000000003</v>
      </c>
      <c r="AT67" s="17">
        <v>31.6</v>
      </c>
      <c r="AU67" s="17">
        <v>31.1</v>
      </c>
      <c r="AV67" s="17">
        <v>31.2</v>
      </c>
      <c r="AW67" s="17">
        <v>23</v>
      </c>
      <c r="AX67" s="17">
        <v>27.9</v>
      </c>
      <c r="AY67" s="17">
        <v>30.9</v>
      </c>
      <c r="AZ67" s="17">
        <v>23.3</v>
      </c>
      <c r="BA67" s="17">
        <v>17.399999999999999</v>
      </c>
      <c r="BB67" s="17">
        <v>25.5</v>
      </c>
      <c r="BC67" s="17">
        <v>35</v>
      </c>
      <c r="BD67" s="17">
        <v>48.8</v>
      </c>
      <c r="BE67" s="17">
        <v>45.2</v>
      </c>
      <c r="BF67" s="17">
        <v>58.4</v>
      </c>
      <c r="BG67" s="17">
        <v>78.2</v>
      </c>
      <c r="BH67" s="17">
        <v>78</v>
      </c>
      <c r="BI67" s="17">
        <v>50.5</v>
      </c>
      <c r="BJ67" s="17">
        <v>109</v>
      </c>
      <c r="BK67" s="17">
        <v>154.6</v>
      </c>
      <c r="BL67" s="17">
        <v>141.9</v>
      </c>
      <c r="BM67" s="17">
        <v>195.7</v>
      </c>
      <c r="BN67" s="17">
        <v>236.4</v>
      </c>
      <c r="BO67" s="17">
        <v>232.3</v>
      </c>
      <c r="BP67" s="17">
        <v>230.7</v>
      </c>
      <c r="BQ67" s="17">
        <v>241.1</v>
      </c>
      <c r="BR67" s="17">
        <v>224.6</v>
      </c>
      <c r="BS67" s="17">
        <v>218.2</v>
      </c>
      <c r="BT67" s="17">
        <v>243.3</v>
      </c>
      <c r="BU67" s="17">
        <v>267.89999999999998</v>
      </c>
    </row>
    <row r="68" spans="1:73" x14ac:dyDescent="0.3">
      <c r="A68" s="17" t="s">
        <v>320</v>
      </c>
      <c r="B68" s="17" t="s">
        <v>313</v>
      </c>
      <c r="C68" s="17">
        <v>0.1</v>
      </c>
      <c r="D68" s="17">
        <v>0.1</v>
      </c>
      <c r="E68" s="17">
        <v>0.1</v>
      </c>
      <c r="F68" s="17">
        <v>0</v>
      </c>
      <c r="G68" s="17">
        <v>0</v>
      </c>
      <c r="H68" s="17">
        <v>0</v>
      </c>
      <c r="I68" s="17">
        <v>-0.1</v>
      </c>
      <c r="J68" s="17">
        <v>-0.1</v>
      </c>
      <c r="K68" s="17">
        <v>-0.1</v>
      </c>
      <c r="L68" s="17">
        <v>-0.1</v>
      </c>
      <c r="M68" s="17">
        <v>-0.1</v>
      </c>
      <c r="N68" s="17">
        <v>-0.1</v>
      </c>
      <c r="O68" s="17">
        <v>-0.2</v>
      </c>
      <c r="P68" s="17">
        <v>-0.1</v>
      </c>
      <c r="Q68" s="17">
        <v>-0.1</v>
      </c>
      <c r="R68" s="17">
        <v>-0.1</v>
      </c>
      <c r="S68" s="17">
        <v>-0.1</v>
      </c>
      <c r="T68" s="17">
        <v>0</v>
      </c>
      <c r="U68" s="17">
        <v>0</v>
      </c>
      <c r="V68" s="17">
        <v>0</v>
      </c>
      <c r="W68" s="17">
        <v>0</v>
      </c>
      <c r="X68" s="17">
        <v>0</v>
      </c>
      <c r="Y68" s="17">
        <v>0</v>
      </c>
      <c r="Z68" s="17">
        <v>0</v>
      </c>
      <c r="AA68" s="17">
        <v>0</v>
      </c>
      <c r="AB68" s="17">
        <v>0</v>
      </c>
      <c r="AC68" s="17">
        <v>0</v>
      </c>
      <c r="AD68" s="17">
        <v>0</v>
      </c>
      <c r="AE68" s="17">
        <v>0</v>
      </c>
      <c r="AF68" s="17">
        <v>-0.1</v>
      </c>
      <c r="AG68" s="17">
        <v>-0.1</v>
      </c>
      <c r="AH68" s="17">
        <v>-0.1</v>
      </c>
      <c r="AI68" s="17">
        <v>-0.1</v>
      </c>
      <c r="AJ68" s="17">
        <v>-0.2</v>
      </c>
      <c r="AK68" s="17">
        <v>-0.2</v>
      </c>
      <c r="AL68" s="17">
        <v>-0.2</v>
      </c>
      <c r="AM68" s="17">
        <v>-0.2</v>
      </c>
      <c r="AN68" s="17">
        <v>-0.2</v>
      </c>
      <c r="AO68" s="17">
        <v>-1.8</v>
      </c>
      <c r="AP68" s="17">
        <v>-1.4</v>
      </c>
      <c r="AQ68" s="17">
        <v>-0.9</v>
      </c>
      <c r="AR68" s="17">
        <v>-1.3</v>
      </c>
      <c r="AS68" s="17">
        <v>-2.2999999999999998</v>
      </c>
      <c r="AT68" s="17">
        <v>-2.8</v>
      </c>
      <c r="AU68" s="17">
        <v>-3</v>
      </c>
      <c r="AV68" s="17">
        <v>-3.3</v>
      </c>
      <c r="AW68" s="17">
        <v>-4</v>
      </c>
      <c r="AX68" s="17">
        <v>-4.0999999999999996</v>
      </c>
      <c r="AY68" s="17">
        <v>-4.0999999999999996</v>
      </c>
      <c r="AZ68" s="17">
        <v>-4.4000000000000004</v>
      </c>
      <c r="BA68" s="17">
        <v>-4.5999999999999996</v>
      </c>
      <c r="BB68" s="17">
        <v>-7.2</v>
      </c>
      <c r="BC68" s="17">
        <v>-6.6</v>
      </c>
      <c r="BD68" s="17">
        <v>-7.2</v>
      </c>
      <c r="BE68" s="17">
        <v>-7.8</v>
      </c>
      <c r="BF68" s="17">
        <v>-8.1999999999999993</v>
      </c>
      <c r="BG68" s="17">
        <v>-9.1999999999999993</v>
      </c>
      <c r="BH68" s="17">
        <v>-11.1</v>
      </c>
      <c r="BI68" s="17">
        <v>-11.4</v>
      </c>
      <c r="BJ68" s="17">
        <v>-10.5</v>
      </c>
      <c r="BK68" s="17">
        <v>-11.7</v>
      </c>
      <c r="BL68" s="17">
        <v>-8.6999999999999993</v>
      </c>
      <c r="BM68" s="17">
        <v>-8</v>
      </c>
      <c r="BN68" s="17">
        <v>-8.1</v>
      </c>
      <c r="BO68" s="17">
        <v>-8.6</v>
      </c>
      <c r="BP68" s="17">
        <v>-9.4</v>
      </c>
      <c r="BQ68" s="17">
        <v>-10.6</v>
      </c>
      <c r="BR68" s="17">
        <v>-11.1</v>
      </c>
      <c r="BS68" s="17">
        <v>-12.4</v>
      </c>
      <c r="BT68" s="17">
        <v>-12.9</v>
      </c>
      <c r="BU68" s="17">
        <v>-12.9</v>
      </c>
    </row>
    <row r="69" spans="1:73" x14ac:dyDescent="0.3">
      <c r="A69" s="17" t="s">
        <v>321</v>
      </c>
      <c r="B69" s="17" t="s">
        <v>322</v>
      </c>
      <c r="C69" s="17">
        <v>1.3</v>
      </c>
      <c r="D69" s="17">
        <v>1.1000000000000001</v>
      </c>
      <c r="E69" s="17">
        <v>1.3</v>
      </c>
      <c r="F69" s="17">
        <v>1.7</v>
      </c>
      <c r="G69" s="17">
        <v>1.9</v>
      </c>
      <c r="H69" s="17">
        <v>1.8</v>
      </c>
      <c r="I69" s="17">
        <v>2</v>
      </c>
      <c r="J69" s="17">
        <v>2.4</v>
      </c>
      <c r="K69" s="17">
        <v>2.8</v>
      </c>
      <c r="L69" s="17">
        <v>3.1</v>
      </c>
      <c r="M69" s="17">
        <v>2.5</v>
      </c>
      <c r="N69" s="17">
        <v>2.7</v>
      </c>
      <c r="O69" s="17">
        <v>3.1</v>
      </c>
      <c r="P69" s="17">
        <v>3.3</v>
      </c>
      <c r="Q69" s="17">
        <v>3.8</v>
      </c>
      <c r="R69" s="17">
        <v>4.0999999999999996</v>
      </c>
      <c r="S69" s="17">
        <v>4.5</v>
      </c>
      <c r="T69" s="17">
        <v>4.7</v>
      </c>
      <c r="U69" s="17">
        <v>4.5</v>
      </c>
      <c r="V69" s="17">
        <v>4.8</v>
      </c>
      <c r="W69" s="17">
        <v>5.6</v>
      </c>
      <c r="X69" s="17">
        <v>6.6</v>
      </c>
      <c r="Y69" s="17">
        <v>7.1</v>
      </c>
      <c r="Z69" s="17">
        <v>7.9</v>
      </c>
      <c r="AA69" s="17">
        <v>9.5</v>
      </c>
      <c r="AB69" s="17">
        <v>14.9</v>
      </c>
      <c r="AC69" s="17">
        <v>17.5</v>
      </c>
      <c r="AD69" s="17">
        <v>14.6</v>
      </c>
      <c r="AE69" s="17">
        <v>16.5</v>
      </c>
      <c r="AF69" s="17">
        <v>19.100000000000001</v>
      </c>
      <c r="AG69" s="17">
        <v>22.9</v>
      </c>
      <c r="AH69" s="17">
        <v>34.6</v>
      </c>
      <c r="AI69" s="17">
        <v>35.5</v>
      </c>
      <c r="AJ69" s="17">
        <v>29.7</v>
      </c>
      <c r="AK69" s="17">
        <v>32.6</v>
      </c>
      <c r="AL69" s="17">
        <v>35.1</v>
      </c>
      <c r="AM69" s="17">
        <v>36.6</v>
      </c>
      <c r="AN69" s="17">
        <v>38.1</v>
      </c>
      <c r="AO69" s="17">
        <v>39.5</v>
      </c>
      <c r="AP69" s="17">
        <v>48</v>
      </c>
      <c r="AQ69" s="17">
        <v>57</v>
      </c>
      <c r="AR69" s="17">
        <v>67.099999999999994</v>
      </c>
      <c r="AS69" s="17">
        <v>76.099999999999994</v>
      </c>
      <c r="AT69" s="17">
        <v>76.5</v>
      </c>
      <c r="AU69" s="17">
        <v>73.099999999999994</v>
      </c>
      <c r="AV69" s="17">
        <v>76.900000000000006</v>
      </c>
      <c r="AW69" s="17">
        <v>78</v>
      </c>
      <c r="AX69" s="17">
        <v>92.9</v>
      </c>
      <c r="AY69" s="17">
        <v>102</v>
      </c>
      <c r="AZ69" s="17">
        <v>107.6</v>
      </c>
      <c r="BA69" s="17">
        <v>102.8</v>
      </c>
      <c r="BB69" s="17">
        <v>121.7</v>
      </c>
      <c r="BC69" s="17">
        <v>145.69999999999999</v>
      </c>
      <c r="BD69" s="17">
        <v>168.8</v>
      </c>
      <c r="BE69" s="17">
        <v>156.80000000000001</v>
      </c>
      <c r="BF69" s="17">
        <v>158.9</v>
      </c>
      <c r="BG69" s="17">
        <v>195.1</v>
      </c>
      <c r="BH69" s="17">
        <v>225.7</v>
      </c>
      <c r="BI69" s="17">
        <v>239.7</v>
      </c>
      <c r="BJ69" s="17">
        <v>337.8</v>
      </c>
      <c r="BK69" s="17">
        <v>390.2</v>
      </c>
      <c r="BL69" s="17">
        <v>348.8</v>
      </c>
      <c r="BM69" s="17">
        <v>385.8</v>
      </c>
      <c r="BN69" s="17">
        <v>412.6</v>
      </c>
      <c r="BO69" s="17">
        <v>405.4</v>
      </c>
      <c r="BP69" s="17">
        <v>398.8</v>
      </c>
      <c r="BQ69" s="17">
        <v>404.9</v>
      </c>
      <c r="BR69" s="17">
        <v>402.5</v>
      </c>
      <c r="BS69" s="17">
        <v>411.9</v>
      </c>
      <c r="BT69" s="17">
        <v>454.1</v>
      </c>
      <c r="BU69" s="17">
        <v>501.7</v>
      </c>
    </row>
    <row r="70" spans="1:73" x14ac:dyDescent="0.3">
      <c r="A70" s="17" t="s">
        <v>323</v>
      </c>
      <c r="B70" s="17" t="s">
        <v>324</v>
      </c>
      <c r="C70" s="17">
        <v>0.1</v>
      </c>
      <c r="D70" s="17">
        <v>0.1</v>
      </c>
      <c r="E70" s="17">
        <v>0.1</v>
      </c>
      <c r="F70" s="17">
        <v>0.1</v>
      </c>
      <c r="G70" s="17">
        <v>0.1</v>
      </c>
      <c r="H70" s="17">
        <v>0.1</v>
      </c>
      <c r="I70" s="17">
        <v>0.2</v>
      </c>
      <c r="J70" s="17">
        <v>0.2</v>
      </c>
      <c r="K70" s="17">
        <v>0.1</v>
      </c>
      <c r="L70" s="17">
        <v>0</v>
      </c>
      <c r="M70" s="17">
        <v>0.2</v>
      </c>
      <c r="N70" s="17">
        <v>0.1</v>
      </c>
      <c r="O70" s="17">
        <v>0.1</v>
      </c>
      <c r="P70" s="17">
        <v>0.3</v>
      </c>
      <c r="Q70" s="17">
        <v>0.4</v>
      </c>
      <c r="R70" s="17">
        <v>0.5</v>
      </c>
      <c r="S70" s="17">
        <v>0.5</v>
      </c>
      <c r="T70" s="17">
        <v>0.6</v>
      </c>
      <c r="U70" s="17">
        <v>0.5</v>
      </c>
      <c r="V70" s="17">
        <v>0.6</v>
      </c>
      <c r="W70" s="17">
        <v>0.4</v>
      </c>
      <c r="X70" s="17">
        <v>-0.5</v>
      </c>
      <c r="Y70" s="17">
        <v>-0.7</v>
      </c>
      <c r="Z70" s="17">
        <v>-0.3</v>
      </c>
      <c r="AA70" s="17">
        <v>-1</v>
      </c>
      <c r="AB70" s="17">
        <v>-2.2999999999999998</v>
      </c>
      <c r="AC70" s="17">
        <v>-1.9</v>
      </c>
      <c r="AD70" s="17">
        <v>-1.6</v>
      </c>
      <c r="AE70" s="17">
        <v>0.3</v>
      </c>
      <c r="AF70" s="17">
        <v>1.2</v>
      </c>
      <c r="AG70" s="17">
        <v>-1.2</v>
      </c>
      <c r="AH70" s="17">
        <v>-2.6</v>
      </c>
      <c r="AI70" s="17">
        <v>-1.2</v>
      </c>
      <c r="AJ70" s="17">
        <v>3.4</v>
      </c>
      <c r="AK70" s="17">
        <v>4.0999999999999996</v>
      </c>
      <c r="AL70" s="17">
        <v>2.2000000000000002</v>
      </c>
      <c r="AM70" s="17">
        <v>-0.1</v>
      </c>
      <c r="AN70" s="17">
        <v>-12.5</v>
      </c>
      <c r="AO70" s="17">
        <v>-20.7</v>
      </c>
      <c r="AP70" s="17">
        <v>-29.2</v>
      </c>
      <c r="AQ70" s="17">
        <v>-33.5</v>
      </c>
      <c r="AR70" s="17">
        <v>-41.1</v>
      </c>
      <c r="AS70" s="17">
        <v>-39.1</v>
      </c>
      <c r="AT70" s="17">
        <v>-42.1</v>
      </c>
      <c r="AU70" s="17">
        <v>-39</v>
      </c>
      <c r="AV70" s="17">
        <v>-42.5</v>
      </c>
      <c r="AW70" s="17">
        <v>-51</v>
      </c>
      <c r="AX70" s="17">
        <v>-60.9</v>
      </c>
      <c r="AY70" s="17">
        <v>-67</v>
      </c>
      <c r="AZ70" s="17">
        <v>-79.900000000000006</v>
      </c>
      <c r="BA70" s="17">
        <v>-80.8</v>
      </c>
      <c r="BB70" s="17">
        <v>-89</v>
      </c>
      <c r="BC70" s="17">
        <v>-104.1</v>
      </c>
      <c r="BD70" s="17">
        <v>-112.9</v>
      </c>
      <c r="BE70" s="17">
        <v>-103.7</v>
      </c>
      <c r="BF70" s="17">
        <v>-92.3</v>
      </c>
      <c r="BG70" s="17">
        <v>-107.7</v>
      </c>
      <c r="BH70" s="17">
        <v>-136.6</v>
      </c>
      <c r="BI70" s="17">
        <v>-177.9</v>
      </c>
      <c r="BJ70" s="17">
        <v>-218.2</v>
      </c>
      <c r="BK70" s="17">
        <v>-223.9</v>
      </c>
      <c r="BL70" s="17">
        <v>-198.1</v>
      </c>
      <c r="BM70" s="17">
        <v>-182</v>
      </c>
      <c r="BN70" s="17">
        <v>-168.1</v>
      </c>
      <c r="BO70" s="17">
        <v>-164.4</v>
      </c>
      <c r="BP70" s="17">
        <v>-158.69999999999999</v>
      </c>
      <c r="BQ70" s="17">
        <v>-153.30000000000001</v>
      </c>
      <c r="BR70" s="17">
        <v>-166.8</v>
      </c>
      <c r="BS70" s="17">
        <v>-181.3</v>
      </c>
      <c r="BT70" s="17">
        <v>-197.9</v>
      </c>
      <c r="BU70" s="17">
        <v>-220.8</v>
      </c>
    </row>
    <row r="71" spans="1:73" x14ac:dyDescent="0.3">
      <c r="A71" s="17" t="s">
        <v>61</v>
      </c>
      <c r="B71" s="18" t="s">
        <v>35</v>
      </c>
      <c r="C71" s="17" t="s">
        <v>61</v>
      </c>
      <c r="D71" s="17" t="s">
        <v>61</v>
      </c>
      <c r="E71" s="17" t="s">
        <v>61</v>
      </c>
      <c r="F71" s="17" t="s">
        <v>61</v>
      </c>
      <c r="G71" s="17" t="s">
        <v>61</v>
      </c>
      <c r="H71" s="17" t="s">
        <v>61</v>
      </c>
      <c r="I71" s="17" t="s">
        <v>61</v>
      </c>
      <c r="J71" s="17" t="s">
        <v>61</v>
      </c>
      <c r="K71" s="17" t="s">
        <v>61</v>
      </c>
      <c r="L71" s="17" t="s">
        <v>61</v>
      </c>
      <c r="M71" s="17" t="s">
        <v>61</v>
      </c>
      <c r="N71" s="17" t="s">
        <v>61</v>
      </c>
      <c r="O71" s="17" t="s">
        <v>61</v>
      </c>
      <c r="P71" s="17" t="s">
        <v>61</v>
      </c>
      <c r="Q71" s="17" t="s">
        <v>61</v>
      </c>
      <c r="R71" s="17" t="s">
        <v>61</v>
      </c>
      <c r="S71" s="17" t="s">
        <v>61</v>
      </c>
      <c r="T71" s="17" t="s">
        <v>61</v>
      </c>
      <c r="U71" s="17" t="s">
        <v>61</v>
      </c>
      <c r="V71" s="17" t="s">
        <v>61</v>
      </c>
      <c r="W71" s="17" t="s">
        <v>61</v>
      </c>
      <c r="X71" s="17" t="s">
        <v>61</v>
      </c>
      <c r="Y71" s="17" t="s">
        <v>61</v>
      </c>
      <c r="Z71" s="17" t="s">
        <v>61</v>
      </c>
      <c r="AA71" s="17" t="s">
        <v>61</v>
      </c>
      <c r="AB71" s="17" t="s">
        <v>61</v>
      </c>
      <c r="AC71" s="17" t="s">
        <v>61</v>
      </c>
      <c r="AD71" s="17" t="s">
        <v>61</v>
      </c>
      <c r="AE71" s="17" t="s">
        <v>61</v>
      </c>
      <c r="AF71" s="17" t="s">
        <v>61</v>
      </c>
      <c r="AG71" s="17" t="s">
        <v>61</v>
      </c>
      <c r="AH71" s="17" t="s">
        <v>61</v>
      </c>
      <c r="AI71" s="17" t="s">
        <v>61</v>
      </c>
      <c r="AJ71" s="17" t="s">
        <v>61</v>
      </c>
      <c r="AK71" s="17" t="s">
        <v>61</v>
      </c>
      <c r="AL71" s="17" t="s">
        <v>61</v>
      </c>
      <c r="AM71" s="17" t="s">
        <v>61</v>
      </c>
      <c r="AN71" s="17" t="s">
        <v>61</v>
      </c>
      <c r="AO71" s="17" t="s">
        <v>61</v>
      </c>
      <c r="AP71" s="17" t="s">
        <v>61</v>
      </c>
      <c r="AQ71" s="17" t="s">
        <v>61</v>
      </c>
      <c r="AR71" s="17" t="s">
        <v>61</v>
      </c>
      <c r="AS71" s="17" t="s">
        <v>61</v>
      </c>
      <c r="AT71" s="17" t="s">
        <v>61</v>
      </c>
      <c r="AU71" s="17" t="s">
        <v>61</v>
      </c>
      <c r="AV71" s="17" t="s">
        <v>61</v>
      </c>
      <c r="AW71" s="17" t="s">
        <v>61</v>
      </c>
      <c r="AX71" s="17" t="s">
        <v>61</v>
      </c>
      <c r="AY71" s="17" t="s">
        <v>61</v>
      </c>
      <c r="AZ71" s="17" t="s">
        <v>61</v>
      </c>
      <c r="BA71" s="17" t="s">
        <v>61</v>
      </c>
      <c r="BB71" s="17" t="s">
        <v>61</v>
      </c>
      <c r="BC71" s="17" t="s">
        <v>61</v>
      </c>
      <c r="BD71" s="17" t="s">
        <v>61</v>
      </c>
      <c r="BE71" s="17" t="s">
        <v>61</v>
      </c>
      <c r="BF71" s="17" t="s">
        <v>61</v>
      </c>
      <c r="BG71" s="17" t="s">
        <v>61</v>
      </c>
      <c r="BH71" s="17" t="s">
        <v>61</v>
      </c>
      <c r="BI71" s="17" t="s">
        <v>61</v>
      </c>
      <c r="BJ71" s="17" t="s">
        <v>61</v>
      </c>
      <c r="BK71" s="17" t="s">
        <v>61</v>
      </c>
      <c r="BL71" s="17" t="s">
        <v>61</v>
      </c>
      <c r="BM71" s="17" t="s">
        <v>61</v>
      </c>
      <c r="BN71" s="17" t="s">
        <v>61</v>
      </c>
      <c r="BO71" s="17" t="s">
        <v>61</v>
      </c>
      <c r="BP71" s="17" t="s">
        <v>61</v>
      </c>
      <c r="BQ71" s="17" t="s">
        <v>61</v>
      </c>
      <c r="BR71" s="17" t="s">
        <v>61</v>
      </c>
      <c r="BS71" s="17" t="s">
        <v>61</v>
      </c>
      <c r="BT71" s="17" t="s">
        <v>61</v>
      </c>
      <c r="BU71" s="17" t="s">
        <v>61</v>
      </c>
    </row>
    <row r="72" spans="1:73" x14ac:dyDescent="0.3">
      <c r="A72" s="17" t="s">
        <v>61</v>
      </c>
      <c r="B72" s="18" t="s">
        <v>325</v>
      </c>
      <c r="C72" s="17" t="s">
        <v>61</v>
      </c>
      <c r="D72" s="17" t="s">
        <v>61</v>
      </c>
      <c r="E72" s="17" t="s">
        <v>61</v>
      </c>
      <c r="F72" s="17" t="s">
        <v>61</v>
      </c>
      <c r="G72" s="17" t="s">
        <v>61</v>
      </c>
      <c r="H72" s="17" t="s">
        <v>61</v>
      </c>
      <c r="I72" s="17" t="s">
        <v>61</v>
      </c>
      <c r="J72" s="17" t="s">
        <v>61</v>
      </c>
      <c r="K72" s="17" t="s">
        <v>61</v>
      </c>
      <c r="L72" s="17" t="s">
        <v>61</v>
      </c>
      <c r="M72" s="17" t="s">
        <v>61</v>
      </c>
      <c r="N72" s="17" t="s">
        <v>61</v>
      </c>
      <c r="O72" s="17" t="s">
        <v>61</v>
      </c>
      <c r="P72" s="17" t="s">
        <v>61</v>
      </c>
      <c r="Q72" s="17" t="s">
        <v>61</v>
      </c>
      <c r="R72" s="17" t="s">
        <v>61</v>
      </c>
      <c r="S72" s="17" t="s">
        <v>61</v>
      </c>
      <c r="T72" s="17" t="s">
        <v>61</v>
      </c>
      <c r="U72" s="17" t="s">
        <v>61</v>
      </c>
      <c r="V72" s="17" t="s">
        <v>61</v>
      </c>
      <c r="W72" s="17" t="s">
        <v>61</v>
      </c>
      <c r="X72" s="17" t="s">
        <v>61</v>
      </c>
      <c r="Y72" s="17" t="s">
        <v>61</v>
      </c>
      <c r="Z72" s="17" t="s">
        <v>61</v>
      </c>
      <c r="AA72" s="17" t="s">
        <v>61</v>
      </c>
      <c r="AB72" s="17" t="s">
        <v>61</v>
      </c>
      <c r="AC72" s="17" t="s">
        <v>61</v>
      </c>
      <c r="AD72" s="17" t="s">
        <v>61</v>
      </c>
      <c r="AE72" s="17" t="s">
        <v>61</v>
      </c>
      <c r="AF72" s="17" t="s">
        <v>61</v>
      </c>
      <c r="AG72" s="17" t="s">
        <v>61</v>
      </c>
      <c r="AH72" s="17" t="s">
        <v>61</v>
      </c>
      <c r="AI72" s="17" t="s">
        <v>61</v>
      </c>
      <c r="AJ72" s="17" t="s">
        <v>61</v>
      </c>
      <c r="AK72" s="17" t="s">
        <v>61</v>
      </c>
      <c r="AL72" s="17" t="s">
        <v>61</v>
      </c>
      <c r="AM72" s="17" t="s">
        <v>61</v>
      </c>
      <c r="AN72" s="17" t="s">
        <v>61</v>
      </c>
      <c r="AO72" s="17" t="s">
        <v>61</v>
      </c>
      <c r="AP72" s="17" t="s">
        <v>61</v>
      </c>
      <c r="AQ72" s="17" t="s">
        <v>61</v>
      </c>
      <c r="AR72" s="17" t="s">
        <v>61</v>
      </c>
      <c r="AS72" s="17" t="s">
        <v>61</v>
      </c>
      <c r="AT72" s="17" t="s">
        <v>61</v>
      </c>
      <c r="AU72" s="17" t="s">
        <v>61</v>
      </c>
      <c r="AV72" s="17" t="s">
        <v>61</v>
      </c>
      <c r="AW72" s="17" t="s">
        <v>61</v>
      </c>
      <c r="AX72" s="17" t="s">
        <v>61</v>
      </c>
      <c r="AY72" s="17" t="s">
        <v>61</v>
      </c>
      <c r="AZ72" s="17" t="s">
        <v>61</v>
      </c>
      <c r="BA72" s="17" t="s">
        <v>61</v>
      </c>
      <c r="BB72" s="17" t="s">
        <v>61</v>
      </c>
      <c r="BC72" s="17" t="s">
        <v>61</v>
      </c>
      <c r="BD72" s="17" t="s">
        <v>61</v>
      </c>
      <c r="BE72" s="17" t="s">
        <v>61</v>
      </c>
      <c r="BF72" s="17" t="s">
        <v>61</v>
      </c>
      <c r="BG72" s="17" t="s">
        <v>61</v>
      </c>
      <c r="BH72" s="17" t="s">
        <v>61</v>
      </c>
      <c r="BI72" s="17" t="s">
        <v>61</v>
      </c>
      <c r="BJ72" s="17" t="s">
        <v>61</v>
      </c>
      <c r="BK72" s="17" t="s">
        <v>61</v>
      </c>
      <c r="BL72" s="17" t="s">
        <v>61</v>
      </c>
      <c r="BM72" s="17" t="s">
        <v>61</v>
      </c>
      <c r="BN72" s="17" t="s">
        <v>61</v>
      </c>
      <c r="BO72" s="17" t="s">
        <v>61</v>
      </c>
      <c r="BP72" s="17" t="s">
        <v>61</v>
      </c>
      <c r="BQ72" s="17" t="s">
        <v>61</v>
      </c>
      <c r="BR72" s="17" t="s">
        <v>61</v>
      </c>
      <c r="BS72" s="17" t="s">
        <v>61</v>
      </c>
      <c r="BT72" s="17" t="s">
        <v>61</v>
      </c>
      <c r="BU72" s="17" t="s">
        <v>61</v>
      </c>
    </row>
    <row r="73" spans="1:73" x14ac:dyDescent="0.3">
      <c r="A73" s="17" t="s">
        <v>326</v>
      </c>
      <c r="B73" s="17" t="s">
        <v>284</v>
      </c>
      <c r="C73" s="17">
        <v>30.1</v>
      </c>
      <c r="D73" s="17">
        <v>27.9</v>
      </c>
      <c r="E73" s="17">
        <v>34.799999999999997</v>
      </c>
      <c r="F73" s="17">
        <v>39.5</v>
      </c>
      <c r="G73" s="17">
        <v>37.799999999999997</v>
      </c>
      <c r="H73" s="17">
        <v>38.5</v>
      </c>
      <c r="I73" s="17">
        <v>37.5</v>
      </c>
      <c r="J73" s="17">
        <v>47.8</v>
      </c>
      <c r="K73" s="17">
        <v>46.8</v>
      </c>
      <c r="L73" s="17">
        <v>46</v>
      </c>
      <c r="M73" s="17">
        <v>41.3</v>
      </c>
      <c r="N73" s="17">
        <v>52.8</v>
      </c>
      <c r="O73" s="17">
        <v>51.5</v>
      </c>
      <c r="P73" s="17">
        <v>52.6</v>
      </c>
      <c r="Q73" s="17">
        <v>60.3</v>
      </c>
      <c r="R73" s="17">
        <v>66.400000000000006</v>
      </c>
      <c r="S73" s="17">
        <v>73.2</v>
      </c>
      <c r="T73" s="17">
        <v>84.6</v>
      </c>
      <c r="U73" s="17">
        <v>91.6</v>
      </c>
      <c r="V73" s="17">
        <v>89.1</v>
      </c>
      <c r="W73" s="17">
        <v>96.1</v>
      </c>
      <c r="X73" s="17">
        <v>91.8</v>
      </c>
      <c r="Y73" s="17">
        <v>79.099999999999994</v>
      </c>
      <c r="Z73" s="17">
        <v>92.8</v>
      </c>
      <c r="AA73" s="17">
        <v>107.7</v>
      </c>
      <c r="AB73" s="17">
        <v>118.5</v>
      </c>
      <c r="AC73" s="17">
        <v>108.2</v>
      </c>
      <c r="AD73" s="17">
        <v>124.2</v>
      </c>
      <c r="AE73" s="17">
        <v>157.80000000000001</v>
      </c>
      <c r="AF73" s="17">
        <v>186.7</v>
      </c>
      <c r="AG73" s="17">
        <v>215.7</v>
      </c>
      <c r="AH73" s="17">
        <v>214.4</v>
      </c>
      <c r="AI73" s="17">
        <v>188.1</v>
      </c>
      <c r="AJ73" s="17">
        <v>217.8</v>
      </c>
      <c r="AK73" s="17">
        <v>197.3</v>
      </c>
      <c r="AL73" s="17">
        <v>244.7</v>
      </c>
      <c r="AM73" s="17">
        <v>301.3</v>
      </c>
      <c r="AN73" s="17">
        <v>316.39999999999998</v>
      </c>
      <c r="AO73" s="17">
        <v>284.89999999999998</v>
      </c>
      <c r="AP73" s="17">
        <v>318</v>
      </c>
      <c r="AQ73" s="17">
        <v>357.5</v>
      </c>
      <c r="AR73" s="17">
        <v>347.2</v>
      </c>
      <c r="AS73" s="17">
        <v>341.6</v>
      </c>
      <c r="AT73" s="17">
        <v>376.1</v>
      </c>
      <c r="AU73" s="17">
        <v>404.1</v>
      </c>
      <c r="AV73" s="17">
        <v>447.6</v>
      </c>
      <c r="AW73" s="17">
        <v>546.79999999999995</v>
      </c>
      <c r="AX73" s="17">
        <v>613.29999999999995</v>
      </c>
      <c r="AY73" s="17">
        <v>687.5</v>
      </c>
      <c r="AZ73" s="17">
        <v>762.2</v>
      </c>
      <c r="BA73" s="17">
        <v>705.7</v>
      </c>
      <c r="BB73" s="17">
        <v>713.2</v>
      </c>
      <c r="BC73" s="17">
        <v>640.9</v>
      </c>
      <c r="BD73" s="17">
        <v>589.9</v>
      </c>
      <c r="BE73" s="17">
        <v>754.9</v>
      </c>
      <c r="BF73" s="17">
        <v>897.3</v>
      </c>
      <c r="BG73" s="17">
        <v>1094.2</v>
      </c>
      <c r="BH73" s="17">
        <v>1262.9000000000001</v>
      </c>
      <c r="BI73" s="17">
        <v>1406.5</v>
      </c>
      <c r="BJ73" s="17">
        <v>1195.4000000000001</v>
      </c>
      <c r="BK73" s="17">
        <v>895.7</v>
      </c>
      <c r="BL73" s="17">
        <v>1038</v>
      </c>
      <c r="BM73" s="17">
        <v>1343</v>
      </c>
      <c r="BN73" s="17">
        <v>1397.2</v>
      </c>
      <c r="BO73" s="17">
        <v>1592.1</v>
      </c>
      <c r="BP73" s="17">
        <v>1611.9</v>
      </c>
      <c r="BQ73" s="17">
        <v>1715.3</v>
      </c>
      <c r="BR73" s="17">
        <v>1659</v>
      </c>
      <c r="BS73" s="17">
        <v>1599.6</v>
      </c>
      <c r="BT73" s="17">
        <v>1551.9</v>
      </c>
      <c r="BU73" s="17">
        <v>1573</v>
      </c>
    </row>
    <row r="74" spans="1:73" x14ac:dyDescent="0.3">
      <c r="A74" s="17" t="s">
        <v>327</v>
      </c>
      <c r="B74" s="17" t="s">
        <v>48</v>
      </c>
      <c r="C74" s="17">
        <v>35.200000000000003</v>
      </c>
      <c r="D74" s="17">
        <v>28.9</v>
      </c>
      <c r="E74" s="17">
        <v>42.5</v>
      </c>
      <c r="F74" s="17">
        <v>43.6</v>
      </c>
      <c r="G74" s="17">
        <v>39.4</v>
      </c>
      <c r="H74" s="17">
        <v>41.4</v>
      </c>
      <c r="I74" s="17">
        <v>38.799999999999997</v>
      </c>
      <c r="J74" s="17">
        <v>49.1</v>
      </c>
      <c r="K74" s="17">
        <v>49.8</v>
      </c>
      <c r="L74" s="17">
        <v>48.1</v>
      </c>
      <c r="M74" s="17">
        <v>42.5</v>
      </c>
      <c r="N74" s="17">
        <v>53.2</v>
      </c>
      <c r="O74" s="17">
        <v>50.7</v>
      </c>
      <c r="P74" s="17">
        <v>50.6</v>
      </c>
      <c r="Q74" s="17">
        <v>55.4</v>
      </c>
      <c r="R74" s="17">
        <v>60.3</v>
      </c>
      <c r="S74" s="17">
        <v>67</v>
      </c>
      <c r="T74" s="17">
        <v>78.400000000000006</v>
      </c>
      <c r="U74" s="17">
        <v>85.9</v>
      </c>
      <c r="V74" s="17">
        <v>82.8</v>
      </c>
      <c r="W74" s="17">
        <v>92.3</v>
      </c>
      <c r="X74" s="17">
        <v>90.1</v>
      </c>
      <c r="Y74" s="17">
        <v>79.2</v>
      </c>
      <c r="Z74" s="17">
        <v>91.4</v>
      </c>
      <c r="AA74" s="17">
        <v>106.4</v>
      </c>
      <c r="AB74" s="17">
        <v>131.19999999999999</v>
      </c>
      <c r="AC74" s="17">
        <v>144.1</v>
      </c>
      <c r="AD74" s="17">
        <v>140.1</v>
      </c>
      <c r="AE74" s="17">
        <v>179.7</v>
      </c>
      <c r="AF74" s="17">
        <v>209.4</v>
      </c>
      <c r="AG74" s="17">
        <v>247.5</v>
      </c>
      <c r="AH74" s="17">
        <v>266.5</v>
      </c>
      <c r="AI74" s="17">
        <v>247.3</v>
      </c>
      <c r="AJ74" s="17">
        <v>246.9</v>
      </c>
      <c r="AK74" s="17">
        <v>199.7</v>
      </c>
      <c r="AL74" s="17">
        <v>228.8</v>
      </c>
      <c r="AM74" s="17">
        <v>261.7</v>
      </c>
      <c r="AN74" s="17">
        <v>251.6</v>
      </c>
      <c r="AO74" s="17">
        <v>226.7</v>
      </c>
      <c r="AP74" s="17">
        <v>282.8</v>
      </c>
      <c r="AQ74" s="17">
        <v>331.4</v>
      </c>
      <c r="AR74" s="17">
        <v>322.3</v>
      </c>
      <c r="AS74" s="17">
        <v>328</v>
      </c>
      <c r="AT74" s="17">
        <v>352.8</v>
      </c>
      <c r="AU74" s="17">
        <v>389.5</v>
      </c>
      <c r="AV74" s="17">
        <v>429</v>
      </c>
      <c r="AW74" s="17">
        <v>523.70000000000005</v>
      </c>
      <c r="AX74" s="17">
        <v>592.29999999999995</v>
      </c>
      <c r="AY74" s="17">
        <v>636.79999999999995</v>
      </c>
      <c r="AZ74" s="17">
        <v>689.3</v>
      </c>
      <c r="BA74" s="17">
        <v>625.29999999999995</v>
      </c>
      <c r="BB74" s="17">
        <v>644.1</v>
      </c>
      <c r="BC74" s="17">
        <v>600.9</v>
      </c>
      <c r="BD74" s="17">
        <v>520.20000000000005</v>
      </c>
      <c r="BE74" s="17">
        <v>631.79999999999995</v>
      </c>
      <c r="BF74" s="17">
        <v>811.2</v>
      </c>
      <c r="BG74" s="17">
        <v>1062.5999999999999</v>
      </c>
      <c r="BH74" s="17">
        <v>1439.5</v>
      </c>
      <c r="BI74" s="17">
        <v>1604.4</v>
      </c>
      <c r="BJ74" s="17">
        <v>1414.2</v>
      </c>
      <c r="BK74" s="17">
        <v>989.1</v>
      </c>
      <c r="BL74" s="17">
        <v>1118.7</v>
      </c>
      <c r="BM74" s="17">
        <v>1448.2</v>
      </c>
      <c r="BN74" s="17">
        <v>1405.7</v>
      </c>
      <c r="BO74" s="17">
        <v>1750.7</v>
      </c>
      <c r="BP74" s="17">
        <v>1752.7</v>
      </c>
      <c r="BQ74" s="17">
        <v>1859.6</v>
      </c>
      <c r="BR74" s="17">
        <v>1734.4</v>
      </c>
      <c r="BS74" s="17">
        <v>1705.6</v>
      </c>
      <c r="BT74" s="17">
        <v>1678.9</v>
      </c>
      <c r="BU74" s="17">
        <v>1561.8</v>
      </c>
    </row>
    <row r="75" spans="1:73" x14ac:dyDescent="0.3">
      <c r="A75" s="17" t="s">
        <v>328</v>
      </c>
      <c r="B75" s="17" t="s">
        <v>42</v>
      </c>
      <c r="C75" s="17">
        <v>-2.2000000000000002</v>
      </c>
      <c r="D75" s="17">
        <v>1.9</v>
      </c>
      <c r="E75" s="17">
        <v>-5</v>
      </c>
      <c r="F75" s="17">
        <v>-1.2</v>
      </c>
      <c r="G75" s="17">
        <v>1</v>
      </c>
      <c r="H75" s="17">
        <v>-1</v>
      </c>
      <c r="I75" s="17">
        <v>-0.3</v>
      </c>
      <c r="J75" s="17">
        <v>-1.7</v>
      </c>
      <c r="K75" s="17">
        <v>-2.7</v>
      </c>
      <c r="L75" s="17">
        <v>-1.5</v>
      </c>
      <c r="M75" s="17">
        <v>-0.3</v>
      </c>
      <c r="N75" s="17">
        <v>-0.3</v>
      </c>
      <c r="O75" s="17">
        <v>-0.2</v>
      </c>
      <c r="P75" s="17">
        <v>0.3</v>
      </c>
      <c r="Q75" s="17">
        <v>0</v>
      </c>
      <c r="R75" s="17">
        <v>0.1</v>
      </c>
      <c r="S75" s="17">
        <v>-0.5</v>
      </c>
      <c r="T75" s="17">
        <v>-1.2</v>
      </c>
      <c r="U75" s="17">
        <v>-2.1</v>
      </c>
      <c r="V75" s="17">
        <v>-1.6</v>
      </c>
      <c r="W75" s="17">
        <v>-3.7</v>
      </c>
      <c r="X75" s="17">
        <v>-5.9</v>
      </c>
      <c r="Y75" s="17">
        <v>-6.6</v>
      </c>
      <c r="Z75" s="17">
        <v>-4.5999999999999996</v>
      </c>
      <c r="AA75" s="17">
        <v>-6.6</v>
      </c>
      <c r="AB75" s="17">
        <v>-19.600000000000001</v>
      </c>
      <c r="AC75" s="17">
        <v>-38.200000000000003</v>
      </c>
      <c r="AD75" s="17">
        <v>-10.5</v>
      </c>
      <c r="AE75" s="17">
        <v>-14.1</v>
      </c>
      <c r="AF75" s="17">
        <v>-15.7</v>
      </c>
      <c r="AG75" s="17">
        <v>-23.7</v>
      </c>
      <c r="AH75" s="17">
        <v>-40.1</v>
      </c>
      <c r="AI75" s="17">
        <v>-42.1</v>
      </c>
      <c r="AJ75" s="17">
        <v>-24.6</v>
      </c>
      <c r="AK75" s="17">
        <v>-7.5</v>
      </c>
      <c r="AL75" s="17">
        <v>-7.4</v>
      </c>
      <c r="AM75" s="17">
        <v>-4</v>
      </c>
      <c r="AN75" s="17">
        <v>0</v>
      </c>
      <c r="AO75" s="17">
        <v>7.1</v>
      </c>
      <c r="AP75" s="17">
        <v>-16.2</v>
      </c>
      <c r="AQ75" s="17">
        <v>-22.2</v>
      </c>
      <c r="AR75" s="17">
        <v>-16.3</v>
      </c>
      <c r="AS75" s="17">
        <v>-12.9</v>
      </c>
      <c r="AT75" s="17">
        <v>4.9000000000000004</v>
      </c>
      <c r="AU75" s="17">
        <v>-2.8</v>
      </c>
      <c r="AV75" s="17">
        <v>-4</v>
      </c>
      <c r="AW75" s="17">
        <v>-12.4</v>
      </c>
      <c r="AX75" s="17">
        <v>-18.3</v>
      </c>
      <c r="AY75" s="17">
        <v>3.1</v>
      </c>
      <c r="AZ75" s="17">
        <v>14.1</v>
      </c>
      <c r="BA75" s="17">
        <v>15.7</v>
      </c>
      <c r="BB75" s="17">
        <v>-4</v>
      </c>
      <c r="BC75" s="17">
        <v>-16.8</v>
      </c>
      <c r="BD75" s="17">
        <v>8</v>
      </c>
      <c r="BE75" s="17">
        <v>8.9</v>
      </c>
      <c r="BF75" s="17">
        <v>-14.5</v>
      </c>
      <c r="BG75" s="17">
        <v>-40.200000000000003</v>
      </c>
      <c r="BH75" s="17">
        <v>-36</v>
      </c>
      <c r="BI75" s="17">
        <v>-31.9</v>
      </c>
      <c r="BJ75" s="17">
        <v>-43.6</v>
      </c>
      <c r="BK75" s="17">
        <v>-34.799999999999997</v>
      </c>
      <c r="BL75" s="17">
        <v>2.6</v>
      </c>
      <c r="BM75" s="17">
        <v>-47.6</v>
      </c>
      <c r="BN75" s="17">
        <v>-68</v>
      </c>
      <c r="BO75" s="17">
        <v>-11.4</v>
      </c>
      <c r="BP75" s="17">
        <v>14.4</v>
      </c>
      <c r="BQ75" s="17">
        <v>2.1</v>
      </c>
      <c r="BR75" s="17">
        <v>53.1</v>
      </c>
      <c r="BS75" s="17">
        <v>-0.9</v>
      </c>
      <c r="BT75" s="17">
        <v>-48.9</v>
      </c>
      <c r="BU75" s="17">
        <v>-51.5</v>
      </c>
    </row>
    <row r="76" spans="1:73" x14ac:dyDescent="0.3">
      <c r="A76" s="17" t="s">
        <v>329</v>
      </c>
      <c r="B76" s="17" t="s">
        <v>39</v>
      </c>
      <c r="C76" s="17">
        <v>-3</v>
      </c>
      <c r="D76" s="17">
        <v>-2.8</v>
      </c>
      <c r="E76" s="17">
        <v>-2.8</v>
      </c>
      <c r="F76" s="17">
        <v>-3</v>
      </c>
      <c r="G76" s="17">
        <v>-2.6</v>
      </c>
      <c r="H76" s="17">
        <v>-1.9</v>
      </c>
      <c r="I76" s="17">
        <v>-1</v>
      </c>
      <c r="J76" s="17">
        <v>0.5</v>
      </c>
      <c r="K76" s="17">
        <v>-0.3</v>
      </c>
      <c r="L76" s="17">
        <v>-0.5</v>
      </c>
      <c r="M76" s="17">
        <v>-0.9</v>
      </c>
      <c r="N76" s="17">
        <v>-0.2</v>
      </c>
      <c r="O76" s="17">
        <v>1</v>
      </c>
      <c r="P76" s="17">
        <v>1.8</v>
      </c>
      <c r="Q76" s="17">
        <v>4.8</v>
      </c>
      <c r="R76" s="17">
        <v>6</v>
      </c>
      <c r="S76" s="17">
        <v>6.8</v>
      </c>
      <c r="T76" s="17">
        <v>7.4</v>
      </c>
      <c r="U76" s="17">
        <v>7.8</v>
      </c>
      <c r="V76" s="17">
        <v>7.8</v>
      </c>
      <c r="W76" s="17">
        <v>7.5</v>
      </c>
      <c r="X76" s="17">
        <v>7.6</v>
      </c>
      <c r="Y76" s="17">
        <v>6.5</v>
      </c>
      <c r="Z76" s="17">
        <v>6</v>
      </c>
      <c r="AA76" s="17">
        <v>7.9</v>
      </c>
      <c r="AB76" s="17">
        <v>6.8</v>
      </c>
      <c r="AC76" s="17">
        <v>2.4</v>
      </c>
      <c r="AD76" s="17">
        <v>-5.4</v>
      </c>
      <c r="AE76" s="17">
        <v>-7.8</v>
      </c>
      <c r="AF76" s="17">
        <v>-7</v>
      </c>
      <c r="AG76" s="17">
        <v>-8.1</v>
      </c>
      <c r="AH76" s="17">
        <v>-12</v>
      </c>
      <c r="AI76" s="17">
        <v>-17.100000000000001</v>
      </c>
      <c r="AJ76" s="17">
        <v>-4.5</v>
      </c>
      <c r="AK76" s="17">
        <v>5</v>
      </c>
      <c r="AL76" s="17">
        <v>23.3</v>
      </c>
      <c r="AM76" s="17">
        <v>43.6</v>
      </c>
      <c r="AN76" s="17">
        <v>64.8</v>
      </c>
      <c r="AO76" s="17">
        <v>51.1</v>
      </c>
      <c r="AP76" s="17">
        <v>51.4</v>
      </c>
      <c r="AQ76" s="17">
        <v>48.3</v>
      </c>
      <c r="AR76" s="17">
        <v>41.2</v>
      </c>
      <c r="AS76" s="17">
        <v>26.6</v>
      </c>
      <c r="AT76" s="17">
        <v>18.3</v>
      </c>
      <c r="AU76" s="17">
        <v>17.399999999999999</v>
      </c>
      <c r="AV76" s="17">
        <v>22.6</v>
      </c>
      <c r="AW76" s="17">
        <v>35.5</v>
      </c>
      <c r="AX76" s="17">
        <v>39.200000000000003</v>
      </c>
      <c r="AY76" s="17">
        <v>47.7</v>
      </c>
      <c r="AZ76" s="17">
        <v>58.7</v>
      </c>
      <c r="BA76" s="17">
        <v>64.599999999999994</v>
      </c>
      <c r="BB76" s="17">
        <v>73</v>
      </c>
      <c r="BC76" s="17">
        <v>56.8</v>
      </c>
      <c r="BD76" s="17">
        <v>61.6</v>
      </c>
      <c r="BE76" s="17">
        <v>114.3</v>
      </c>
      <c r="BF76" s="17">
        <v>100.6</v>
      </c>
      <c r="BG76" s="17">
        <v>71.8</v>
      </c>
      <c r="BH76" s="17">
        <v>-140.5</v>
      </c>
      <c r="BI76" s="17">
        <v>-166</v>
      </c>
      <c r="BJ76" s="17">
        <v>-175.1</v>
      </c>
      <c r="BK76" s="17">
        <v>-58.6</v>
      </c>
      <c r="BL76" s="17">
        <v>-83.3</v>
      </c>
      <c r="BM76" s="17">
        <v>-57.7</v>
      </c>
      <c r="BN76" s="17">
        <v>59.6</v>
      </c>
      <c r="BO76" s="17">
        <v>-147.19999999999999</v>
      </c>
      <c r="BP76" s="17">
        <v>-155.19999999999999</v>
      </c>
      <c r="BQ76" s="17">
        <v>-146.4</v>
      </c>
      <c r="BR76" s="17">
        <v>-128.5</v>
      </c>
      <c r="BS76" s="17">
        <v>-105</v>
      </c>
      <c r="BT76" s="17">
        <v>-78.099999999999994</v>
      </c>
      <c r="BU76" s="17">
        <v>62.7</v>
      </c>
    </row>
    <row r="77" spans="1:73" x14ac:dyDescent="0.3">
      <c r="A77" s="17" t="s">
        <v>61</v>
      </c>
      <c r="B77" s="18" t="s">
        <v>330</v>
      </c>
      <c r="C77" s="17" t="s">
        <v>61</v>
      </c>
      <c r="D77" s="17" t="s">
        <v>61</v>
      </c>
      <c r="E77" s="17" t="s">
        <v>61</v>
      </c>
      <c r="F77" s="17" t="s">
        <v>61</v>
      </c>
      <c r="G77" s="17" t="s">
        <v>61</v>
      </c>
      <c r="H77" s="17" t="s">
        <v>61</v>
      </c>
      <c r="I77" s="17" t="s">
        <v>61</v>
      </c>
      <c r="J77" s="17" t="s">
        <v>61</v>
      </c>
      <c r="K77" s="17" t="s">
        <v>61</v>
      </c>
      <c r="L77" s="17" t="s">
        <v>61</v>
      </c>
      <c r="M77" s="17" t="s">
        <v>61</v>
      </c>
      <c r="N77" s="17" t="s">
        <v>61</v>
      </c>
      <c r="O77" s="17" t="s">
        <v>61</v>
      </c>
      <c r="P77" s="17" t="s">
        <v>61</v>
      </c>
      <c r="Q77" s="17" t="s">
        <v>61</v>
      </c>
      <c r="R77" s="17" t="s">
        <v>61</v>
      </c>
      <c r="S77" s="17" t="s">
        <v>61</v>
      </c>
      <c r="T77" s="17" t="s">
        <v>61</v>
      </c>
      <c r="U77" s="17" t="s">
        <v>61</v>
      </c>
      <c r="V77" s="17" t="s">
        <v>61</v>
      </c>
      <c r="W77" s="17" t="s">
        <v>61</v>
      </c>
      <c r="X77" s="17" t="s">
        <v>61</v>
      </c>
      <c r="Y77" s="17" t="s">
        <v>61</v>
      </c>
      <c r="Z77" s="17" t="s">
        <v>61</v>
      </c>
      <c r="AA77" s="17" t="s">
        <v>61</v>
      </c>
      <c r="AB77" s="17" t="s">
        <v>61</v>
      </c>
      <c r="AC77" s="17" t="s">
        <v>61</v>
      </c>
      <c r="AD77" s="17" t="s">
        <v>61</v>
      </c>
      <c r="AE77" s="17" t="s">
        <v>61</v>
      </c>
      <c r="AF77" s="17" t="s">
        <v>61</v>
      </c>
      <c r="AG77" s="17" t="s">
        <v>61</v>
      </c>
      <c r="AH77" s="17" t="s">
        <v>61</v>
      </c>
      <c r="AI77" s="17" t="s">
        <v>61</v>
      </c>
      <c r="AJ77" s="17" t="s">
        <v>61</v>
      </c>
      <c r="AK77" s="17" t="s">
        <v>61</v>
      </c>
      <c r="AL77" s="17" t="s">
        <v>61</v>
      </c>
      <c r="AM77" s="17" t="s">
        <v>61</v>
      </c>
      <c r="AN77" s="17" t="s">
        <v>61</v>
      </c>
      <c r="AO77" s="17" t="s">
        <v>61</v>
      </c>
      <c r="AP77" s="17" t="s">
        <v>61</v>
      </c>
      <c r="AQ77" s="17" t="s">
        <v>61</v>
      </c>
      <c r="AR77" s="17" t="s">
        <v>61</v>
      </c>
      <c r="AS77" s="17" t="s">
        <v>61</v>
      </c>
      <c r="AT77" s="17" t="s">
        <v>61</v>
      </c>
      <c r="AU77" s="17" t="s">
        <v>61</v>
      </c>
      <c r="AV77" s="17" t="s">
        <v>61</v>
      </c>
      <c r="AW77" s="17" t="s">
        <v>61</v>
      </c>
      <c r="AX77" s="17" t="s">
        <v>61</v>
      </c>
      <c r="AY77" s="17" t="s">
        <v>61</v>
      </c>
      <c r="AZ77" s="17" t="s">
        <v>61</v>
      </c>
      <c r="BA77" s="17" t="s">
        <v>61</v>
      </c>
      <c r="BB77" s="17" t="s">
        <v>61</v>
      </c>
      <c r="BC77" s="17" t="s">
        <v>61</v>
      </c>
      <c r="BD77" s="17" t="s">
        <v>61</v>
      </c>
      <c r="BE77" s="17" t="s">
        <v>61</v>
      </c>
      <c r="BF77" s="17" t="s">
        <v>61</v>
      </c>
      <c r="BG77" s="17" t="s">
        <v>61</v>
      </c>
      <c r="BH77" s="17" t="s">
        <v>61</v>
      </c>
      <c r="BI77" s="17" t="s">
        <v>61</v>
      </c>
      <c r="BJ77" s="17" t="s">
        <v>61</v>
      </c>
      <c r="BK77" s="17" t="s">
        <v>61</v>
      </c>
      <c r="BL77" s="17" t="s">
        <v>61</v>
      </c>
      <c r="BM77" s="17" t="s">
        <v>61</v>
      </c>
      <c r="BN77" s="17" t="s">
        <v>61</v>
      </c>
      <c r="BO77" s="17" t="s">
        <v>61</v>
      </c>
      <c r="BP77" s="17" t="s">
        <v>61</v>
      </c>
      <c r="BQ77" s="17" t="s">
        <v>61</v>
      </c>
      <c r="BR77" s="17" t="s">
        <v>61</v>
      </c>
      <c r="BS77" s="17" t="s">
        <v>61</v>
      </c>
      <c r="BT77" s="17" t="s">
        <v>61</v>
      </c>
      <c r="BU77" s="17" t="s">
        <v>61</v>
      </c>
    </row>
    <row r="78" spans="1:73" x14ac:dyDescent="0.3">
      <c r="A78" s="17" t="s">
        <v>331</v>
      </c>
      <c r="B78" s="17" t="s">
        <v>288</v>
      </c>
      <c r="C78" s="17">
        <v>39.299999999999997</v>
      </c>
      <c r="D78" s="17">
        <v>34.700000000000003</v>
      </c>
      <c r="E78" s="17">
        <v>37.5</v>
      </c>
      <c r="F78" s="17">
        <v>42.6</v>
      </c>
      <c r="G78" s="17">
        <v>43.1</v>
      </c>
      <c r="H78" s="17">
        <v>42.1</v>
      </c>
      <c r="I78" s="17">
        <v>42.3</v>
      </c>
      <c r="J78" s="17">
        <v>44.3</v>
      </c>
      <c r="K78" s="17">
        <v>45.9</v>
      </c>
      <c r="L78" s="17">
        <v>47.8</v>
      </c>
      <c r="M78" s="17">
        <v>50.2</v>
      </c>
      <c r="N78" s="17">
        <v>50</v>
      </c>
      <c r="O78" s="17">
        <v>50.2</v>
      </c>
      <c r="P78" s="17">
        <v>52.8</v>
      </c>
      <c r="Q78" s="17">
        <v>54.8</v>
      </c>
      <c r="R78" s="17">
        <v>56</v>
      </c>
      <c r="S78" s="17">
        <v>58.7</v>
      </c>
      <c r="T78" s="17">
        <v>63.2</v>
      </c>
      <c r="U78" s="17">
        <v>67.5</v>
      </c>
      <c r="V78" s="17">
        <v>69</v>
      </c>
      <c r="W78" s="17">
        <v>73.400000000000006</v>
      </c>
      <c r="X78" s="17">
        <v>76.599999999999994</v>
      </c>
      <c r="Y78" s="17">
        <v>77.400000000000006</v>
      </c>
      <c r="Z78" s="17">
        <v>83.4</v>
      </c>
      <c r="AA78" s="17">
        <v>94.5</v>
      </c>
      <c r="AB78" s="17">
        <v>111.9</v>
      </c>
      <c r="AC78" s="17">
        <v>111.7</v>
      </c>
      <c r="AD78" s="17">
        <v>117.7</v>
      </c>
      <c r="AE78" s="17">
        <v>130.4</v>
      </c>
      <c r="AF78" s="17">
        <v>143.9</v>
      </c>
      <c r="AG78" s="17">
        <v>165.3</v>
      </c>
      <c r="AH78" s="17">
        <v>178.8</v>
      </c>
      <c r="AI78" s="17">
        <v>171</v>
      </c>
      <c r="AJ78" s="17">
        <v>179.1</v>
      </c>
      <c r="AK78" s="17">
        <v>170.5</v>
      </c>
      <c r="AL78" s="17">
        <v>185.3</v>
      </c>
      <c r="AM78" s="17">
        <v>227</v>
      </c>
      <c r="AN78" s="17">
        <v>240</v>
      </c>
      <c r="AO78" s="17">
        <v>255.5</v>
      </c>
      <c r="AP78" s="17">
        <v>284.8</v>
      </c>
      <c r="AQ78" s="17">
        <v>323.7</v>
      </c>
      <c r="AR78" s="17">
        <v>339.2</v>
      </c>
      <c r="AS78" s="17">
        <v>351.6</v>
      </c>
      <c r="AT78" s="17">
        <v>352.4</v>
      </c>
      <c r="AU78" s="17">
        <v>398.3</v>
      </c>
      <c r="AV78" s="17">
        <v>426.1</v>
      </c>
      <c r="AW78" s="17">
        <v>454.3</v>
      </c>
      <c r="AX78" s="17">
        <v>478.8</v>
      </c>
      <c r="AY78" s="17">
        <v>541.70000000000005</v>
      </c>
      <c r="AZ78" s="17">
        <v>581.6</v>
      </c>
      <c r="BA78" s="17">
        <v>638.5</v>
      </c>
      <c r="BB78" s="17">
        <v>695.5</v>
      </c>
      <c r="BC78" s="17">
        <v>753.1</v>
      </c>
      <c r="BD78" s="17">
        <v>830.5</v>
      </c>
      <c r="BE78" s="17">
        <v>868.5</v>
      </c>
      <c r="BF78" s="17">
        <v>895.7</v>
      </c>
      <c r="BG78" s="17">
        <v>959.8</v>
      </c>
      <c r="BH78" s="17">
        <v>975.7</v>
      </c>
      <c r="BI78" s="17">
        <v>1046.8</v>
      </c>
      <c r="BJ78" s="17">
        <v>990.7</v>
      </c>
      <c r="BK78" s="17">
        <v>957</v>
      </c>
      <c r="BL78" s="17">
        <v>934.1</v>
      </c>
      <c r="BM78" s="17">
        <v>1104.0999999999999</v>
      </c>
      <c r="BN78" s="17">
        <v>1224.4000000000001</v>
      </c>
      <c r="BO78" s="17">
        <v>1341.7</v>
      </c>
      <c r="BP78" s="17">
        <v>1397.8</v>
      </c>
      <c r="BQ78" s="17">
        <v>1441.4</v>
      </c>
      <c r="BR78" s="17">
        <v>1416</v>
      </c>
      <c r="BS78" s="17">
        <v>1417.9</v>
      </c>
      <c r="BT78" s="17">
        <v>1512.7</v>
      </c>
      <c r="BU78" s="17">
        <v>1583</v>
      </c>
    </row>
    <row r="79" spans="1:73" x14ac:dyDescent="0.3">
      <c r="A79" s="17" t="s">
        <v>332</v>
      </c>
      <c r="B79" s="17" t="s">
        <v>333</v>
      </c>
      <c r="C79" s="17">
        <v>16.7</v>
      </c>
      <c r="D79" s="17">
        <v>12</v>
      </c>
      <c r="E79" s="17">
        <v>12.9</v>
      </c>
      <c r="F79" s="17">
        <v>15.3</v>
      </c>
      <c r="G79" s="17">
        <v>14.3</v>
      </c>
      <c r="H79" s="17">
        <v>12.2</v>
      </c>
      <c r="I79" s="17">
        <v>11.7</v>
      </c>
      <c r="J79" s="17">
        <v>10.7</v>
      </c>
      <c r="K79" s="17">
        <v>10.6</v>
      </c>
      <c r="L79" s="17">
        <v>10.6</v>
      </c>
      <c r="M79" s="17">
        <v>12.4</v>
      </c>
      <c r="N79" s="17">
        <v>10</v>
      </c>
      <c r="O79" s="17">
        <v>10.6</v>
      </c>
      <c r="P79" s="17">
        <v>11.2</v>
      </c>
      <c r="Q79" s="17">
        <v>11.2</v>
      </c>
      <c r="R79" s="17">
        <v>11</v>
      </c>
      <c r="S79" s="17">
        <v>9.8000000000000007</v>
      </c>
      <c r="T79" s="17">
        <v>12</v>
      </c>
      <c r="U79" s="17">
        <v>13</v>
      </c>
      <c r="V79" s="17">
        <v>11.6</v>
      </c>
      <c r="W79" s="17">
        <v>11.7</v>
      </c>
      <c r="X79" s="17">
        <v>12.8</v>
      </c>
      <c r="Y79" s="17">
        <v>12.9</v>
      </c>
      <c r="Z79" s="17">
        <v>13.4</v>
      </c>
      <c r="AA79" s="17">
        <v>17</v>
      </c>
      <c r="AB79" s="17">
        <v>29.1</v>
      </c>
      <c r="AC79" s="17">
        <v>23.5</v>
      </c>
      <c r="AD79" s="17">
        <v>22</v>
      </c>
      <c r="AE79" s="17">
        <v>17.2</v>
      </c>
      <c r="AF79" s="17">
        <v>16</v>
      </c>
      <c r="AG79" s="17">
        <v>19.899999999999999</v>
      </c>
      <c r="AH79" s="17">
        <v>22.2</v>
      </c>
      <c r="AI79" s="17">
        <v>11.7</v>
      </c>
      <c r="AJ79" s="17">
        <v>19</v>
      </c>
      <c r="AK79" s="17">
        <v>13.3</v>
      </c>
      <c r="AL79" s="17">
        <v>6.2</v>
      </c>
      <c r="AM79" s="17">
        <v>20.9</v>
      </c>
      <c r="AN79" s="17">
        <v>21</v>
      </c>
      <c r="AO79" s="17">
        <v>22.8</v>
      </c>
      <c r="AP79" s="17">
        <v>28.9</v>
      </c>
      <c r="AQ79" s="17">
        <v>26.8</v>
      </c>
      <c r="AR79" s="17">
        <v>33</v>
      </c>
      <c r="AS79" s="17">
        <v>32.200000000000003</v>
      </c>
      <c r="AT79" s="17">
        <v>26.8</v>
      </c>
      <c r="AU79" s="17">
        <v>34.799999999999997</v>
      </c>
      <c r="AV79" s="17">
        <v>31.4</v>
      </c>
      <c r="AW79" s="17">
        <v>34.700000000000003</v>
      </c>
      <c r="AX79" s="17">
        <v>22</v>
      </c>
      <c r="AY79" s="17">
        <v>37.299999999999997</v>
      </c>
      <c r="AZ79" s="17">
        <v>32.4</v>
      </c>
      <c r="BA79" s="17">
        <v>28.5</v>
      </c>
      <c r="BB79" s="17">
        <v>28.1</v>
      </c>
      <c r="BC79" s="17">
        <v>31.5</v>
      </c>
      <c r="BD79" s="17">
        <v>32.1</v>
      </c>
      <c r="BE79" s="17">
        <v>19.899999999999999</v>
      </c>
      <c r="BF79" s="17">
        <v>36.5</v>
      </c>
      <c r="BG79" s="17">
        <v>51.5</v>
      </c>
      <c r="BH79" s="17">
        <v>46.8</v>
      </c>
      <c r="BI79" s="17">
        <v>33.1</v>
      </c>
      <c r="BJ79" s="17">
        <v>40.299999999999997</v>
      </c>
      <c r="BK79" s="17">
        <v>40.200000000000003</v>
      </c>
      <c r="BL79" s="17">
        <v>28.1</v>
      </c>
      <c r="BM79" s="17">
        <v>39</v>
      </c>
      <c r="BN79" s="17">
        <v>64.900000000000006</v>
      </c>
      <c r="BO79" s="17">
        <v>60.9</v>
      </c>
      <c r="BP79" s="17">
        <v>88.3</v>
      </c>
      <c r="BQ79" s="17">
        <v>69.8</v>
      </c>
      <c r="BR79" s="17">
        <v>56</v>
      </c>
      <c r="BS79" s="17">
        <v>35.6</v>
      </c>
      <c r="BT79" s="17">
        <v>38.1</v>
      </c>
      <c r="BU79" s="17">
        <v>27.2</v>
      </c>
    </row>
    <row r="80" spans="1:73" x14ac:dyDescent="0.3">
      <c r="A80" s="17" t="s">
        <v>334</v>
      </c>
      <c r="B80" s="17" t="s">
        <v>335</v>
      </c>
      <c r="C80" s="17">
        <v>17.100000000000001</v>
      </c>
      <c r="D80" s="17">
        <v>12.4</v>
      </c>
      <c r="E80" s="17">
        <v>13.3</v>
      </c>
      <c r="F80" s="17">
        <v>15.8</v>
      </c>
      <c r="G80" s="17">
        <v>14.9</v>
      </c>
      <c r="H80" s="17">
        <v>12.7</v>
      </c>
      <c r="I80" s="17">
        <v>12.2</v>
      </c>
      <c r="J80" s="17">
        <v>11.2</v>
      </c>
      <c r="K80" s="17">
        <v>11.1</v>
      </c>
      <c r="L80" s="17">
        <v>11.1</v>
      </c>
      <c r="M80" s="17">
        <v>13</v>
      </c>
      <c r="N80" s="17">
        <v>10.7</v>
      </c>
      <c r="O80" s="17">
        <v>11.2</v>
      </c>
      <c r="P80" s="17">
        <v>11.8</v>
      </c>
      <c r="Q80" s="17">
        <v>11.7</v>
      </c>
      <c r="R80" s="17">
        <v>11.5</v>
      </c>
      <c r="S80" s="17">
        <v>10.3</v>
      </c>
      <c r="T80" s="17">
        <v>12.5</v>
      </c>
      <c r="U80" s="17">
        <v>13.6</v>
      </c>
      <c r="V80" s="17">
        <v>12.3</v>
      </c>
      <c r="W80" s="17">
        <v>12.3</v>
      </c>
      <c r="X80" s="17">
        <v>13.6</v>
      </c>
      <c r="Y80" s="17">
        <v>13.8</v>
      </c>
      <c r="Z80" s="17">
        <v>14.5</v>
      </c>
      <c r="AA80" s="17">
        <v>18.2</v>
      </c>
      <c r="AB80" s="17">
        <v>30.3</v>
      </c>
      <c r="AC80" s="17">
        <v>25.3</v>
      </c>
      <c r="AD80" s="17">
        <v>24.6</v>
      </c>
      <c r="AE80" s="17">
        <v>20.100000000000001</v>
      </c>
      <c r="AF80" s="17">
        <v>19.3</v>
      </c>
      <c r="AG80" s="17">
        <v>23.7</v>
      </c>
      <c r="AH80" s="17">
        <v>26.6</v>
      </c>
      <c r="AI80" s="17">
        <v>17.3</v>
      </c>
      <c r="AJ80" s="17">
        <v>25.6</v>
      </c>
      <c r="AK80" s="17">
        <v>20.399999999999999</v>
      </c>
      <c r="AL80" s="17">
        <v>13.1</v>
      </c>
      <c r="AM80" s="17">
        <v>27.6</v>
      </c>
      <c r="AN80" s="17">
        <v>27.2</v>
      </c>
      <c r="AO80" s="17">
        <v>28.9</v>
      </c>
      <c r="AP80" s="17">
        <v>34.799999999999997</v>
      </c>
      <c r="AQ80" s="17">
        <v>32.5</v>
      </c>
      <c r="AR80" s="17">
        <v>38.799999999999997</v>
      </c>
      <c r="AS80" s="17">
        <v>37.799999999999997</v>
      </c>
      <c r="AT80" s="17">
        <v>32.5</v>
      </c>
      <c r="AU80" s="17">
        <v>40.4</v>
      </c>
      <c r="AV80" s="17">
        <v>36.799999999999997</v>
      </c>
      <c r="AW80" s="17">
        <v>40.1</v>
      </c>
      <c r="AX80" s="17">
        <v>27.4</v>
      </c>
      <c r="AY80" s="17">
        <v>42.6</v>
      </c>
      <c r="AZ80" s="17">
        <v>37.4</v>
      </c>
      <c r="BA80" s="17">
        <v>33.200000000000003</v>
      </c>
      <c r="BB80" s="17">
        <v>32.9</v>
      </c>
      <c r="BC80" s="17">
        <v>36.1</v>
      </c>
      <c r="BD80" s="17">
        <v>36.700000000000003</v>
      </c>
      <c r="BE80" s="17">
        <v>24.5</v>
      </c>
      <c r="BF80" s="17">
        <v>41</v>
      </c>
      <c r="BG80" s="17">
        <v>56.4</v>
      </c>
      <c r="BH80" s="17">
        <v>52.2</v>
      </c>
      <c r="BI80" s="17">
        <v>38.9</v>
      </c>
      <c r="BJ80" s="17">
        <v>46.4</v>
      </c>
      <c r="BK80" s="17">
        <v>46.7</v>
      </c>
      <c r="BL80" s="17">
        <v>34.4</v>
      </c>
      <c r="BM80" s="17">
        <v>44.8</v>
      </c>
      <c r="BN80" s="17">
        <v>70.7</v>
      </c>
      <c r="BO80" s="17">
        <v>66.7</v>
      </c>
      <c r="BP80" s="17">
        <v>94.1</v>
      </c>
      <c r="BQ80" s="17">
        <v>75.8</v>
      </c>
      <c r="BR80" s="17">
        <v>61.9</v>
      </c>
      <c r="BS80" s="17">
        <v>41.5</v>
      </c>
      <c r="BT80" s="17">
        <v>44.1</v>
      </c>
      <c r="BU80" s="17">
        <v>33.5</v>
      </c>
    </row>
    <row r="81" spans="1:73" x14ac:dyDescent="0.3">
      <c r="A81" s="17" t="s">
        <v>336</v>
      </c>
      <c r="B81" s="17" t="s">
        <v>337</v>
      </c>
      <c r="C81" s="17">
        <v>-0.4</v>
      </c>
      <c r="D81" s="17">
        <v>-0.4</v>
      </c>
      <c r="E81" s="17">
        <v>-0.4</v>
      </c>
      <c r="F81" s="17">
        <v>-0.5</v>
      </c>
      <c r="G81" s="17">
        <v>-0.6</v>
      </c>
      <c r="H81" s="17">
        <v>-0.5</v>
      </c>
      <c r="I81" s="17">
        <v>-0.5</v>
      </c>
      <c r="J81" s="17">
        <v>-0.4</v>
      </c>
      <c r="K81" s="17">
        <v>-0.5</v>
      </c>
      <c r="L81" s="17">
        <v>-0.6</v>
      </c>
      <c r="M81" s="17">
        <v>-0.6</v>
      </c>
      <c r="N81" s="17">
        <v>-0.6</v>
      </c>
      <c r="O81" s="17">
        <v>-0.6</v>
      </c>
      <c r="P81" s="17">
        <v>-0.5</v>
      </c>
      <c r="Q81" s="17">
        <v>-0.5</v>
      </c>
      <c r="R81" s="17">
        <v>-0.5</v>
      </c>
      <c r="S81" s="17">
        <v>-0.5</v>
      </c>
      <c r="T81" s="17">
        <v>-0.5</v>
      </c>
      <c r="U81" s="17">
        <v>-0.6</v>
      </c>
      <c r="V81" s="17">
        <v>-0.6</v>
      </c>
      <c r="W81" s="17">
        <v>-0.7</v>
      </c>
      <c r="X81" s="17">
        <v>-0.8</v>
      </c>
      <c r="Y81" s="17">
        <v>-0.9</v>
      </c>
      <c r="Z81" s="17">
        <v>-1.1000000000000001</v>
      </c>
      <c r="AA81" s="17">
        <v>-1.2</v>
      </c>
      <c r="AB81" s="17">
        <v>-1.3</v>
      </c>
      <c r="AC81" s="17">
        <v>-1.8</v>
      </c>
      <c r="AD81" s="17">
        <v>-2.6</v>
      </c>
      <c r="AE81" s="17">
        <v>-2.9</v>
      </c>
      <c r="AF81" s="17">
        <v>-3.3</v>
      </c>
      <c r="AG81" s="17">
        <v>-3.8</v>
      </c>
      <c r="AH81" s="17">
        <v>-4.5</v>
      </c>
      <c r="AI81" s="17">
        <v>-5.6</v>
      </c>
      <c r="AJ81" s="17">
        <v>-6.6</v>
      </c>
      <c r="AK81" s="17">
        <v>-7.1</v>
      </c>
      <c r="AL81" s="17">
        <v>-7</v>
      </c>
      <c r="AM81" s="17">
        <v>-6.7</v>
      </c>
      <c r="AN81" s="17">
        <v>-6.2</v>
      </c>
      <c r="AO81" s="17">
        <v>-6.1</v>
      </c>
      <c r="AP81" s="17">
        <v>-5.9</v>
      </c>
      <c r="AQ81" s="17">
        <v>-5.7</v>
      </c>
      <c r="AR81" s="17">
        <v>-5.7</v>
      </c>
      <c r="AS81" s="17">
        <v>-5.7</v>
      </c>
      <c r="AT81" s="17">
        <v>-5.7</v>
      </c>
      <c r="AU81" s="17">
        <v>-5.6</v>
      </c>
      <c r="AV81" s="17">
        <v>-5.5</v>
      </c>
      <c r="AW81" s="17">
        <v>-5.4</v>
      </c>
      <c r="AX81" s="17">
        <v>-5.4</v>
      </c>
      <c r="AY81" s="17">
        <v>-5.3</v>
      </c>
      <c r="AZ81" s="17">
        <v>-5</v>
      </c>
      <c r="BA81" s="17">
        <v>-4.8</v>
      </c>
      <c r="BB81" s="17">
        <v>-4.7</v>
      </c>
      <c r="BC81" s="17">
        <v>-4.5999999999999996</v>
      </c>
      <c r="BD81" s="17">
        <v>-4.5999999999999996</v>
      </c>
      <c r="BE81" s="17">
        <v>-4.5</v>
      </c>
      <c r="BF81" s="17">
        <v>-4.5</v>
      </c>
      <c r="BG81" s="17">
        <v>-4.8</v>
      </c>
      <c r="BH81" s="17">
        <v>-5.4</v>
      </c>
      <c r="BI81" s="17">
        <v>-5.8</v>
      </c>
      <c r="BJ81" s="17">
        <v>-6.1</v>
      </c>
      <c r="BK81" s="17">
        <v>-6.5</v>
      </c>
      <c r="BL81" s="17">
        <v>-6.3</v>
      </c>
      <c r="BM81" s="17">
        <v>-5.8</v>
      </c>
      <c r="BN81" s="17">
        <v>-5.9</v>
      </c>
      <c r="BO81" s="17">
        <v>-5.8</v>
      </c>
      <c r="BP81" s="17">
        <v>-5.8</v>
      </c>
      <c r="BQ81" s="17">
        <v>-6</v>
      </c>
      <c r="BR81" s="17">
        <v>-5.9</v>
      </c>
      <c r="BS81" s="17">
        <v>-5.9</v>
      </c>
      <c r="BT81" s="17">
        <v>-6</v>
      </c>
      <c r="BU81" s="17">
        <v>-6.3</v>
      </c>
    </row>
    <row r="82" spans="1:73" x14ac:dyDescent="0.3">
      <c r="A82" s="17" t="s">
        <v>338</v>
      </c>
      <c r="B82" s="17" t="s">
        <v>339</v>
      </c>
      <c r="C82" s="17">
        <v>22.6</v>
      </c>
      <c r="D82" s="17">
        <v>22.7</v>
      </c>
      <c r="E82" s="17">
        <v>24.7</v>
      </c>
      <c r="F82" s="17">
        <v>27.3</v>
      </c>
      <c r="G82" s="17">
        <v>28.8</v>
      </c>
      <c r="H82" s="17">
        <v>29.9</v>
      </c>
      <c r="I82" s="17">
        <v>30.5</v>
      </c>
      <c r="J82" s="17">
        <v>33.6</v>
      </c>
      <c r="K82" s="17">
        <v>35.299999999999997</v>
      </c>
      <c r="L82" s="17">
        <v>37.299999999999997</v>
      </c>
      <c r="M82" s="17">
        <v>37.799999999999997</v>
      </c>
      <c r="N82" s="17">
        <v>40</v>
      </c>
      <c r="O82" s="17">
        <v>39.6</v>
      </c>
      <c r="P82" s="17">
        <v>41.6</v>
      </c>
      <c r="Q82" s="17">
        <v>43.6</v>
      </c>
      <c r="R82" s="17">
        <v>44.9</v>
      </c>
      <c r="S82" s="17">
        <v>48.9</v>
      </c>
      <c r="T82" s="17">
        <v>51.2</v>
      </c>
      <c r="U82" s="17">
        <v>54.4</v>
      </c>
      <c r="V82" s="17">
        <v>57.4</v>
      </c>
      <c r="W82" s="17">
        <v>61.7</v>
      </c>
      <c r="X82" s="17">
        <v>63.7</v>
      </c>
      <c r="Y82" s="17">
        <v>64.5</v>
      </c>
      <c r="Z82" s="17">
        <v>70</v>
      </c>
      <c r="AA82" s="17">
        <v>77.5</v>
      </c>
      <c r="AB82" s="17">
        <v>82.8</v>
      </c>
      <c r="AC82" s="17">
        <v>88.2</v>
      </c>
      <c r="AD82" s="17">
        <v>95.7</v>
      </c>
      <c r="AE82" s="17">
        <v>113.2</v>
      </c>
      <c r="AF82" s="17">
        <v>127.9</v>
      </c>
      <c r="AG82" s="17">
        <v>145.4</v>
      </c>
      <c r="AH82" s="17">
        <v>156.6</v>
      </c>
      <c r="AI82" s="17">
        <v>159.30000000000001</v>
      </c>
      <c r="AJ82" s="17">
        <v>160.1</v>
      </c>
      <c r="AK82" s="17">
        <v>157.19999999999999</v>
      </c>
      <c r="AL82" s="17">
        <v>179.1</v>
      </c>
      <c r="AM82" s="17">
        <v>206.1</v>
      </c>
      <c r="AN82" s="17">
        <v>219.1</v>
      </c>
      <c r="AO82" s="17">
        <v>232.7</v>
      </c>
      <c r="AP82" s="17">
        <v>255.9</v>
      </c>
      <c r="AQ82" s="17">
        <v>296.89999999999998</v>
      </c>
      <c r="AR82" s="17">
        <v>306.2</v>
      </c>
      <c r="AS82" s="17">
        <v>319.5</v>
      </c>
      <c r="AT82" s="17">
        <v>325.60000000000002</v>
      </c>
      <c r="AU82" s="17">
        <v>363.5</v>
      </c>
      <c r="AV82" s="17">
        <v>394.7</v>
      </c>
      <c r="AW82" s="17">
        <v>419.6</v>
      </c>
      <c r="AX82" s="17">
        <v>456.8</v>
      </c>
      <c r="AY82" s="17">
        <v>504.3</v>
      </c>
      <c r="AZ82" s="17">
        <v>549.20000000000005</v>
      </c>
      <c r="BA82" s="17">
        <v>610.1</v>
      </c>
      <c r="BB82" s="17">
        <v>667.3</v>
      </c>
      <c r="BC82" s="17">
        <v>721.7</v>
      </c>
      <c r="BD82" s="17">
        <v>798.4</v>
      </c>
      <c r="BE82" s="17">
        <v>848.6</v>
      </c>
      <c r="BF82" s="17">
        <v>859.2</v>
      </c>
      <c r="BG82" s="17">
        <v>908.2</v>
      </c>
      <c r="BH82" s="17">
        <v>928.9</v>
      </c>
      <c r="BI82" s="17">
        <v>1013.7</v>
      </c>
      <c r="BJ82" s="17">
        <v>950.4</v>
      </c>
      <c r="BK82" s="17">
        <v>916.7</v>
      </c>
      <c r="BL82" s="17">
        <v>906.1</v>
      </c>
      <c r="BM82" s="17">
        <v>1065.0999999999999</v>
      </c>
      <c r="BN82" s="17">
        <v>1159.5</v>
      </c>
      <c r="BO82" s="17">
        <v>1280.8</v>
      </c>
      <c r="BP82" s="17">
        <v>1309.5</v>
      </c>
      <c r="BQ82" s="17">
        <v>1371.5</v>
      </c>
      <c r="BR82" s="17">
        <v>1360</v>
      </c>
      <c r="BS82" s="17">
        <v>1382.3</v>
      </c>
      <c r="BT82" s="17">
        <v>1474.6</v>
      </c>
      <c r="BU82" s="17">
        <v>1555.8</v>
      </c>
    </row>
    <row r="83" spans="1:73" x14ac:dyDescent="0.3">
      <c r="A83" s="17" t="s">
        <v>340</v>
      </c>
      <c r="B83" s="17" t="s">
        <v>341</v>
      </c>
      <c r="C83" s="17">
        <v>23.3</v>
      </c>
      <c r="D83" s="17">
        <v>22.3</v>
      </c>
      <c r="E83" s="17">
        <v>25.8</v>
      </c>
      <c r="F83" s="17">
        <v>27.8</v>
      </c>
      <c r="G83" s="17">
        <v>28.6</v>
      </c>
      <c r="H83" s="17">
        <v>30</v>
      </c>
      <c r="I83" s="17">
        <v>30.5</v>
      </c>
      <c r="J83" s="17">
        <v>33.799999999999997</v>
      </c>
      <c r="K83" s="17">
        <v>35.6</v>
      </c>
      <c r="L83" s="17">
        <v>37.5</v>
      </c>
      <c r="M83" s="17">
        <v>37.9</v>
      </c>
      <c r="N83" s="17">
        <v>40.1</v>
      </c>
      <c r="O83" s="17">
        <v>39.700000000000003</v>
      </c>
      <c r="P83" s="17">
        <v>41.8</v>
      </c>
      <c r="Q83" s="17">
        <v>43.7</v>
      </c>
      <c r="R83" s="17">
        <v>45</v>
      </c>
      <c r="S83" s="17">
        <v>48.9</v>
      </c>
      <c r="T83" s="17">
        <v>51.6</v>
      </c>
      <c r="U83" s="17">
        <v>55.1</v>
      </c>
      <c r="V83" s="17">
        <v>58</v>
      </c>
      <c r="W83" s="17">
        <v>62.5</v>
      </c>
      <c r="X83" s="17">
        <v>64.5</v>
      </c>
      <c r="Y83" s="17">
        <v>65.400000000000006</v>
      </c>
      <c r="Z83" s="17">
        <v>71.3</v>
      </c>
      <c r="AA83" s="17">
        <v>78.3</v>
      </c>
      <c r="AB83" s="17">
        <v>84.8</v>
      </c>
      <c r="AC83" s="17">
        <v>92.1</v>
      </c>
      <c r="AD83" s="17">
        <v>98.1</v>
      </c>
      <c r="AE83" s="17">
        <v>115.4</v>
      </c>
      <c r="AF83" s="17">
        <v>129.69999999999999</v>
      </c>
      <c r="AG83" s="17">
        <v>147.30000000000001</v>
      </c>
      <c r="AH83" s="17">
        <v>158</v>
      </c>
      <c r="AI83" s="17">
        <v>160.6</v>
      </c>
      <c r="AJ83" s="17">
        <v>156</v>
      </c>
      <c r="AK83" s="17">
        <v>153</v>
      </c>
      <c r="AL83" s="17">
        <v>166.2</v>
      </c>
      <c r="AM83" s="17">
        <v>183.4</v>
      </c>
      <c r="AN83" s="17">
        <v>187.5</v>
      </c>
      <c r="AO83" s="17">
        <v>196.4</v>
      </c>
      <c r="AP83" s="17">
        <v>225.9</v>
      </c>
      <c r="AQ83" s="17">
        <v>267.89999999999998</v>
      </c>
      <c r="AR83" s="17">
        <v>277.7</v>
      </c>
      <c r="AS83" s="17">
        <v>301.5</v>
      </c>
      <c r="AT83" s="17">
        <v>310.60000000000002</v>
      </c>
      <c r="AU83" s="17">
        <v>347.2</v>
      </c>
      <c r="AV83" s="17">
        <v>378.7</v>
      </c>
      <c r="AW83" s="17">
        <v>408.6</v>
      </c>
      <c r="AX83" s="17">
        <v>446.4</v>
      </c>
      <c r="AY83" s="17">
        <v>487.5</v>
      </c>
      <c r="AZ83" s="17">
        <v>522.70000000000005</v>
      </c>
      <c r="BA83" s="17">
        <v>576.9</v>
      </c>
      <c r="BB83" s="17">
        <v>625.70000000000005</v>
      </c>
      <c r="BC83" s="17">
        <v>672.1</v>
      </c>
      <c r="BD83" s="17">
        <v>726.3</v>
      </c>
      <c r="BE83" s="17">
        <v>760.1</v>
      </c>
      <c r="BF83" s="17">
        <v>765.9</v>
      </c>
      <c r="BG83" s="17">
        <v>812</v>
      </c>
      <c r="BH83" s="17">
        <v>867.5</v>
      </c>
      <c r="BI83" s="17">
        <v>944.9</v>
      </c>
      <c r="BJ83" s="17">
        <v>876.9</v>
      </c>
      <c r="BK83" s="17">
        <v>780.5</v>
      </c>
      <c r="BL83" s="17">
        <v>769.2</v>
      </c>
      <c r="BM83" s="17">
        <v>924.6</v>
      </c>
      <c r="BN83" s="17">
        <v>971.5</v>
      </c>
      <c r="BO83" s="17">
        <v>1118.4000000000001</v>
      </c>
      <c r="BP83" s="17">
        <v>1115.0999999999999</v>
      </c>
      <c r="BQ83" s="17">
        <v>1164.5</v>
      </c>
      <c r="BR83" s="17">
        <v>1123.0999999999999</v>
      </c>
      <c r="BS83" s="17">
        <v>1131.5999999999999</v>
      </c>
      <c r="BT83" s="17">
        <v>1172.5</v>
      </c>
      <c r="BU83" s="17">
        <v>1187.9000000000001</v>
      </c>
    </row>
    <row r="84" spans="1:73" x14ac:dyDescent="0.3">
      <c r="A84" s="17" t="s">
        <v>342</v>
      </c>
      <c r="B84" s="17" t="s">
        <v>343</v>
      </c>
      <c r="C84" s="17">
        <v>-0.4</v>
      </c>
      <c r="D84" s="17">
        <v>0.5</v>
      </c>
      <c r="E84" s="17">
        <v>-1.1000000000000001</v>
      </c>
      <c r="F84" s="17">
        <v>-0.3</v>
      </c>
      <c r="G84" s="17">
        <v>0.2</v>
      </c>
      <c r="H84" s="17">
        <v>-0.2</v>
      </c>
      <c r="I84" s="17">
        <v>0</v>
      </c>
      <c r="J84" s="17">
        <v>-0.2</v>
      </c>
      <c r="K84" s="17">
        <v>-0.5</v>
      </c>
      <c r="L84" s="17">
        <v>-0.3</v>
      </c>
      <c r="M84" s="17">
        <v>-0.1</v>
      </c>
      <c r="N84" s="17">
        <v>0</v>
      </c>
      <c r="O84" s="17">
        <v>0</v>
      </c>
      <c r="P84" s="17">
        <v>0</v>
      </c>
      <c r="Q84" s="17">
        <v>0</v>
      </c>
      <c r="R84" s="17">
        <v>0</v>
      </c>
      <c r="S84" s="17">
        <v>-0.1</v>
      </c>
      <c r="T84" s="17">
        <v>-0.2</v>
      </c>
      <c r="U84" s="17">
        <v>-0.2</v>
      </c>
      <c r="V84" s="17">
        <v>-0.2</v>
      </c>
      <c r="W84" s="17">
        <v>-0.4</v>
      </c>
      <c r="X84" s="17">
        <v>-0.5</v>
      </c>
      <c r="Y84" s="17">
        <v>-0.5</v>
      </c>
      <c r="Z84" s="17">
        <v>-0.6</v>
      </c>
      <c r="AA84" s="17">
        <v>-0.7</v>
      </c>
      <c r="AB84" s="17">
        <v>-1.9</v>
      </c>
      <c r="AC84" s="17">
        <v>-3.4</v>
      </c>
      <c r="AD84" s="17">
        <v>-1.1000000000000001</v>
      </c>
      <c r="AE84" s="17">
        <v>-1.1000000000000001</v>
      </c>
      <c r="AF84" s="17">
        <v>-1.1000000000000001</v>
      </c>
      <c r="AG84" s="17">
        <v>-1.9</v>
      </c>
      <c r="AH84" s="17">
        <v>-2.6</v>
      </c>
      <c r="AI84" s="17">
        <v>-2.9</v>
      </c>
      <c r="AJ84" s="17">
        <v>-1.3</v>
      </c>
      <c r="AK84" s="17">
        <v>-0.5</v>
      </c>
      <c r="AL84" s="17">
        <v>-0.5</v>
      </c>
      <c r="AM84" s="17">
        <v>-0.4</v>
      </c>
      <c r="AN84" s="17">
        <v>-0.2</v>
      </c>
      <c r="AO84" s="17">
        <v>0</v>
      </c>
      <c r="AP84" s="17">
        <v>-0.8</v>
      </c>
      <c r="AQ84" s="17">
        <v>-1.2</v>
      </c>
      <c r="AR84" s="17">
        <v>-1.3</v>
      </c>
      <c r="AS84" s="17">
        <v>-1.1000000000000001</v>
      </c>
      <c r="AT84" s="17">
        <v>-0.1</v>
      </c>
      <c r="AU84" s="17">
        <v>-0.5</v>
      </c>
      <c r="AV84" s="17">
        <v>-0.4</v>
      </c>
      <c r="AW84" s="17">
        <v>-0.7</v>
      </c>
      <c r="AX84" s="17">
        <v>-1.5</v>
      </c>
      <c r="AY84" s="17">
        <v>-0.4</v>
      </c>
      <c r="AZ84" s="17">
        <v>1</v>
      </c>
      <c r="BA84" s="17">
        <v>1.3</v>
      </c>
      <c r="BB84" s="17">
        <v>-0.9</v>
      </c>
      <c r="BC84" s="17">
        <v>-1.7</v>
      </c>
      <c r="BD84" s="17">
        <v>1</v>
      </c>
      <c r="BE84" s="17">
        <v>0.8</v>
      </c>
      <c r="BF84" s="17">
        <v>-1.9</v>
      </c>
      <c r="BG84" s="17">
        <v>-4.5</v>
      </c>
      <c r="BH84" s="17">
        <v>-4</v>
      </c>
      <c r="BI84" s="17">
        <v>-3.6</v>
      </c>
      <c r="BJ84" s="17">
        <v>-6.1</v>
      </c>
      <c r="BK84" s="17">
        <v>-5.5</v>
      </c>
      <c r="BL84" s="17">
        <v>0.6</v>
      </c>
      <c r="BM84" s="17">
        <v>-7</v>
      </c>
      <c r="BN84" s="17">
        <v>-9.6999999999999993</v>
      </c>
      <c r="BO84" s="17">
        <v>-1.7</v>
      </c>
      <c r="BP84" s="17">
        <v>1.7</v>
      </c>
      <c r="BQ84" s="17">
        <v>1</v>
      </c>
      <c r="BR84" s="17">
        <v>9.4</v>
      </c>
      <c r="BS84" s="17">
        <v>-0.1</v>
      </c>
      <c r="BT84" s="17">
        <v>-8.8000000000000007</v>
      </c>
      <c r="BU84" s="17">
        <v>-8.5</v>
      </c>
    </row>
    <row r="85" spans="1:73" x14ac:dyDescent="0.3">
      <c r="A85" s="17" t="s">
        <v>344</v>
      </c>
      <c r="B85" s="17" t="s">
        <v>337</v>
      </c>
      <c r="C85" s="17">
        <v>-0.3</v>
      </c>
      <c r="D85" s="17">
        <v>-0.1</v>
      </c>
      <c r="E85" s="17">
        <v>0</v>
      </c>
      <c r="F85" s="17">
        <v>-0.2</v>
      </c>
      <c r="G85" s="17">
        <v>-0.1</v>
      </c>
      <c r="H85" s="17">
        <v>0</v>
      </c>
      <c r="I85" s="17">
        <v>0.1</v>
      </c>
      <c r="J85" s="17">
        <v>0</v>
      </c>
      <c r="K85" s="17">
        <v>0.1</v>
      </c>
      <c r="L85" s="17">
        <v>0.1</v>
      </c>
      <c r="M85" s="17">
        <v>-0.1</v>
      </c>
      <c r="N85" s="17">
        <v>-0.1</v>
      </c>
      <c r="O85" s="17">
        <v>-0.1</v>
      </c>
      <c r="P85" s="17">
        <v>-0.2</v>
      </c>
      <c r="Q85" s="17">
        <v>-0.1</v>
      </c>
      <c r="R85" s="17">
        <v>0</v>
      </c>
      <c r="S85" s="17">
        <v>0</v>
      </c>
      <c r="T85" s="17">
        <v>-0.2</v>
      </c>
      <c r="U85" s="17">
        <v>-0.4</v>
      </c>
      <c r="V85" s="17">
        <v>-0.5</v>
      </c>
      <c r="W85" s="17">
        <v>-0.4</v>
      </c>
      <c r="X85" s="17">
        <v>-0.3</v>
      </c>
      <c r="Y85" s="17">
        <v>-0.4</v>
      </c>
      <c r="Z85" s="17">
        <v>-0.7</v>
      </c>
      <c r="AA85" s="17">
        <v>-0.1</v>
      </c>
      <c r="AB85" s="17">
        <v>-0.1</v>
      </c>
      <c r="AC85" s="17">
        <v>-0.5</v>
      </c>
      <c r="AD85" s="17">
        <v>-1.3</v>
      </c>
      <c r="AE85" s="17">
        <v>-1.1000000000000001</v>
      </c>
      <c r="AF85" s="17">
        <v>-0.7</v>
      </c>
      <c r="AG85" s="17">
        <v>0</v>
      </c>
      <c r="AH85" s="17">
        <v>1.2</v>
      </c>
      <c r="AI85" s="17">
        <v>1.6</v>
      </c>
      <c r="AJ85" s="17">
        <v>5.3</v>
      </c>
      <c r="AK85" s="17">
        <v>4.5999999999999996</v>
      </c>
      <c r="AL85" s="17">
        <v>13.4</v>
      </c>
      <c r="AM85" s="17">
        <v>23</v>
      </c>
      <c r="AN85" s="17">
        <v>31.7</v>
      </c>
      <c r="AO85" s="17">
        <v>36.4</v>
      </c>
      <c r="AP85" s="17">
        <v>30.9</v>
      </c>
      <c r="AQ85" s="17">
        <v>30.1</v>
      </c>
      <c r="AR85" s="17">
        <v>29.8</v>
      </c>
      <c r="AS85" s="17">
        <v>19</v>
      </c>
      <c r="AT85" s="17">
        <v>15.2</v>
      </c>
      <c r="AU85" s="17">
        <v>16.899999999999999</v>
      </c>
      <c r="AV85" s="17">
        <v>16.399999999999999</v>
      </c>
      <c r="AW85" s="17">
        <v>11.8</v>
      </c>
      <c r="AX85" s="17">
        <v>11.9</v>
      </c>
      <c r="AY85" s="17">
        <v>17.3</v>
      </c>
      <c r="AZ85" s="17">
        <v>25.5</v>
      </c>
      <c r="BA85" s="17">
        <v>31.9</v>
      </c>
      <c r="BB85" s="17">
        <v>42.6</v>
      </c>
      <c r="BC85" s="17">
        <v>51.3</v>
      </c>
      <c r="BD85" s="17">
        <v>71.099999999999994</v>
      </c>
      <c r="BE85" s="17">
        <v>87.7</v>
      </c>
      <c r="BF85" s="17">
        <v>95.1</v>
      </c>
      <c r="BG85" s="17">
        <v>100.8</v>
      </c>
      <c r="BH85" s="17">
        <v>65.5</v>
      </c>
      <c r="BI85" s="17">
        <v>72.400000000000006</v>
      </c>
      <c r="BJ85" s="17">
        <v>79.599999999999994</v>
      </c>
      <c r="BK85" s="17">
        <v>141.80000000000001</v>
      </c>
      <c r="BL85" s="17">
        <v>136.19999999999999</v>
      </c>
      <c r="BM85" s="17">
        <v>147.4</v>
      </c>
      <c r="BN85" s="17">
        <v>197.7</v>
      </c>
      <c r="BO85" s="17">
        <v>164.1</v>
      </c>
      <c r="BP85" s="17">
        <v>192.7</v>
      </c>
      <c r="BQ85" s="17">
        <v>206.1</v>
      </c>
      <c r="BR85" s="17">
        <v>227.4</v>
      </c>
      <c r="BS85" s="17">
        <v>250.9</v>
      </c>
      <c r="BT85" s="17">
        <v>310.89999999999998</v>
      </c>
      <c r="BU85" s="17">
        <v>376.3</v>
      </c>
    </row>
    <row r="86" spans="1:73" x14ac:dyDescent="0.3">
      <c r="A86" s="17" t="s">
        <v>61</v>
      </c>
      <c r="B86" s="18" t="s">
        <v>345</v>
      </c>
      <c r="C86" s="17" t="s">
        <v>61</v>
      </c>
      <c r="D86" s="17" t="s">
        <v>61</v>
      </c>
      <c r="E86" s="17" t="s">
        <v>61</v>
      </c>
      <c r="F86" s="17" t="s">
        <v>61</v>
      </c>
      <c r="G86" s="17" t="s">
        <v>61</v>
      </c>
      <c r="H86" s="17" t="s">
        <v>61</v>
      </c>
      <c r="I86" s="17" t="s">
        <v>61</v>
      </c>
      <c r="J86" s="17" t="s">
        <v>61</v>
      </c>
      <c r="K86" s="17" t="s">
        <v>61</v>
      </c>
      <c r="L86" s="17" t="s">
        <v>61</v>
      </c>
      <c r="M86" s="17" t="s">
        <v>61</v>
      </c>
      <c r="N86" s="17" t="s">
        <v>61</v>
      </c>
      <c r="O86" s="17" t="s">
        <v>61</v>
      </c>
      <c r="P86" s="17" t="s">
        <v>61</v>
      </c>
      <c r="Q86" s="17" t="s">
        <v>61</v>
      </c>
      <c r="R86" s="17" t="s">
        <v>61</v>
      </c>
      <c r="S86" s="17" t="s">
        <v>61</v>
      </c>
      <c r="T86" s="17" t="s">
        <v>61</v>
      </c>
      <c r="U86" s="17" t="s">
        <v>61</v>
      </c>
      <c r="V86" s="17" t="s">
        <v>61</v>
      </c>
      <c r="W86" s="17" t="s">
        <v>61</v>
      </c>
      <c r="X86" s="17" t="s">
        <v>61</v>
      </c>
      <c r="Y86" s="17" t="s">
        <v>61</v>
      </c>
      <c r="Z86" s="17" t="s">
        <v>61</v>
      </c>
      <c r="AA86" s="17" t="s">
        <v>61</v>
      </c>
      <c r="AB86" s="17" t="s">
        <v>61</v>
      </c>
      <c r="AC86" s="17" t="s">
        <v>61</v>
      </c>
      <c r="AD86" s="17" t="s">
        <v>61</v>
      </c>
      <c r="AE86" s="17" t="s">
        <v>61</v>
      </c>
      <c r="AF86" s="17" t="s">
        <v>61</v>
      </c>
      <c r="AG86" s="17" t="s">
        <v>61</v>
      </c>
      <c r="AH86" s="17" t="s">
        <v>61</v>
      </c>
      <c r="AI86" s="17" t="s">
        <v>61</v>
      </c>
      <c r="AJ86" s="17" t="s">
        <v>61</v>
      </c>
      <c r="AK86" s="17" t="s">
        <v>61</v>
      </c>
      <c r="AL86" s="17" t="s">
        <v>61</v>
      </c>
      <c r="AM86" s="17" t="s">
        <v>61</v>
      </c>
      <c r="AN86" s="17" t="s">
        <v>61</v>
      </c>
      <c r="AO86" s="17" t="s">
        <v>61</v>
      </c>
      <c r="AP86" s="17" t="s">
        <v>61</v>
      </c>
      <c r="AQ86" s="17" t="s">
        <v>61</v>
      </c>
      <c r="AR86" s="17" t="s">
        <v>61</v>
      </c>
      <c r="AS86" s="17" t="s">
        <v>61</v>
      </c>
      <c r="AT86" s="17" t="s">
        <v>61</v>
      </c>
      <c r="AU86" s="17" t="s">
        <v>61</v>
      </c>
      <c r="AV86" s="17" t="s">
        <v>61</v>
      </c>
      <c r="AW86" s="17" t="s">
        <v>61</v>
      </c>
      <c r="AX86" s="17" t="s">
        <v>61</v>
      </c>
      <c r="AY86" s="17" t="s">
        <v>61</v>
      </c>
      <c r="AZ86" s="17" t="s">
        <v>61</v>
      </c>
      <c r="BA86" s="17" t="s">
        <v>61</v>
      </c>
      <c r="BB86" s="17" t="s">
        <v>61</v>
      </c>
      <c r="BC86" s="17" t="s">
        <v>61</v>
      </c>
      <c r="BD86" s="17" t="s">
        <v>61</v>
      </c>
      <c r="BE86" s="17" t="s">
        <v>61</v>
      </c>
      <c r="BF86" s="17" t="s">
        <v>61</v>
      </c>
      <c r="BG86" s="17" t="s">
        <v>61</v>
      </c>
      <c r="BH86" s="17" t="s">
        <v>61</v>
      </c>
      <c r="BI86" s="17" t="s">
        <v>61</v>
      </c>
      <c r="BJ86" s="17" t="s">
        <v>61</v>
      </c>
      <c r="BK86" s="17" t="s">
        <v>61</v>
      </c>
      <c r="BL86" s="17" t="s">
        <v>61</v>
      </c>
      <c r="BM86" s="17" t="s">
        <v>61</v>
      </c>
      <c r="BN86" s="17" t="s">
        <v>61</v>
      </c>
      <c r="BO86" s="17" t="s">
        <v>61</v>
      </c>
      <c r="BP86" s="17" t="s">
        <v>61</v>
      </c>
      <c r="BQ86" s="17" t="s">
        <v>61</v>
      </c>
      <c r="BR86" s="17" t="s">
        <v>61</v>
      </c>
      <c r="BS86" s="17" t="s">
        <v>61</v>
      </c>
      <c r="BT86" s="17" t="s">
        <v>61</v>
      </c>
      <c r="BU86" s="17" t="s">
        <v>61</v>
      </c>
    </row>
    <row r="87" spans="1:73" x14ac:dyDescent="0.3">
      <c r="A87" s="17" t="s">
        <v>346</v>
      </c>
      <c r="B87" s="17" t="s">
        <v>288</v>
      </c>
      <c r="C87" s="17">
        <v>0</v>
      </c>
      <c r="D87" s="17">
        <v>0</v>
      </c>
      <c r="E87" s="17">
        <v>0</v>
      </c>
      <c r="F87" s="17">
        <v>0</v>
      </c>
      <c r="G87" s="17">
        <v>0</v>
      </c>
      <c r="H87" s="17">
        <v>0</v>
      </c>
      <c r="I87" s="17">
        <v>0</v>
      </c>
      <c r="J87" s="17">
        <v>0</v>
      </c>
      <c r="K87" s="17">
        <v>0</v>
      </c>
      <c r="L87" s="17">
        <v>-0.1</v>
      </c>
      <c r="M87" s="17">
        <v>-0.1</v>
      </c>
      <c r="N87" s="17">
        <v>0.3</v>
      </c>
      <c r="O87" s="17">
        <v>0.3</v>
      </c>
      <c r="P87" s="17">
        <v>0.4</v>
      </c>
      <c r="Q87" s="17">
        <v>0.4</v>
      </c>
      <c r="R87" s="17">
        <v>0.4</v>
      </c>
      <c r="S87" s="17">
        <v>0.5</v>
      </c>
      <c r="T87" s="17">
        <v>0.5</v>
      </c>
      <c r="U87" s="17">
        <v>0.5</v>
      </c>
      <c r="V87" s="17">
        <v>0.5</v>
      </c>
      <c r="W87" s="17">
        <v>0.5</v>
      </c>
      <c r="X87" s="17">
        <v>0.4</v>
      </c>
      <c r="Y87" s="17">
        <v>0.4</v>
      </c>
      <c r="Z87" s="17">
        <v>0.5</v>
      </c>
      <c r="AA87" s="17">
        <v>0.6</v>
      </c>
      <c r="AB87" s="17">
        <v>0.6</v>
      </c>
      <c r="AC87" s="17">
        <v>0.6</v>
      </c>
      <c r="AD87" s="17">
        <v>0.5</v>
      </c>
      <c r="AE87" s="17">
        <v>0.6</v>
      </c>
      <c r="AF87" s="17">
        <v>0.6</v>
      </c>
      <c r="AG87" s="17">
        <v>0.6</v>
      </c>
      <c r="AH87" s="17">
        <v>0.7</v>
      </c>
      <c r="AI87" s="17">
        <v>0.6</v>
      </c>
      <c r="AJ87" s="17">
        <v>0.6</v>
      </c>
      <c r="AK87" s="17">
        <v>0.7</v>
      </c>
      <c r="AL87" s="17">
        <v>1</v>
      </c>
      <c r="AM87" s="17">
        <v>1.3</v>
      </c>
      <c r="AN87" s="17">
        <v>1</v>
      </c>
      <c r="AO87" s="17">
        <v>1</v>
      </c>
      <c r="AP87" s="17">
        <v>1.6</v>
      </c>
      <c r="AQ87" s="17">
        <v>1.8</v>
      </c>
      <c r="AR87" s="17">
        <v>1.9</v>
      </c>
      <c r="AS87" s="17">
        <v>1.5</v>
      </c>
      <c r="AT87" s="17">
        <v>1.8</v>
      </c>
      <c r="AU87" s="17">
        <v>1.9</v>
      </c>
      <c r="AV87" s="17">
        <v>1.9</v>
      </c>
      <c r="AW87" s="17">
        <v>2.2999999999999998</v>
      </c>
      <c r="AX87" s="17">
        <v>2.2999999999999998</v>
      </c>
      <c r="AY87" s="17">
        <v>2.1</v>
      </c>
      <c r="AZ87" s="17">
        <v>2.4</v>
      </c>
      <c r="BA87" s="17">
        <v>1.6</v>
      </c>
      <c r="BB87" s="17">
        <v>1</v>
      </c>
      <c r="BC87" s="17">
        <v>0.7</v>
      </c>
      <c r="BD87" s="17">
        <v>0.5</v>
      </c>
      <c r="BE87" s="17">
        <v>1.3</v>
      </c>
      <c r="BF87" s="17">
        <v>1.2</v>
      </c>
      <c r="BG87" s="17">
        <v>2.2999999999999998</v>
      </c>
      <c r="BH87" s="17">
        <v>2.2999999999999998</v>
      </c>
      <c r="BI87" s="17">
        <v>2.8</v>
      </c>
      <c r="BJ87" s="17">
        <v>3.4</v>
      </c>
      <c r="BK87" s="17">
        <v>4</v>
      </c>
      <c r="BL87" s="17">
        <v>4.4000000000000004</v>
      </c>
      <c r="BM87" s="17">
        <v>4.5999999999999996</v>
      </c>
      <c r="BN87" s="17">
        <v>4.9000000000000004</v>
      </c>
      <c r="BO87" s="17">
        <v>5.6</v>
      </c>
      <c r="BP87" s="17">
        <v>5.8</v>
      </c>
      <c r="BQ87" s="17">
        <v>6.4</v>
      </c>
      <c r="BR87" s="17">
        <v>6.2</v>
      </c>
      <c r="BS87" s="17">
        <v>5.8</v>
      </c>
      <c r="BT87" s="17">
        <v>5.5</v>
      </c>
      <c r="BU87" s="17">
        <v>5.8</v>
      </c>
    </row>
    <row r="88" spans="1:73" x14ac:dyDescent="0.3">
      <c r="A88" s="17" t="s">
        <v>347</v>
      </c>
      <c r="B88" s="17" t="s">
        <v>38</v>
      </c>
      <c r="C88" s="17">
        <v>0</v>
      </c>
      <c r="D88" s="17">
        <v>0</v>
      </c>
      <c r="E88" s="17">
        <v>0</v>
      </c>
      <c r="F88" s="17">
        <v>0</v>
      </c>
      <c r="G88" s="17">
        <v>0</v>
      </c>
      <c r="H88" s="17">
        <v>0</v>
      </c>
      <c r="I88" s="17">
        <v>0</v>
      </c>
      <c r="J88" s="17">
        <v>0</v>
      </c>
      <c r="K88" s="17">
        <v>0</v>
      </c>
      <c r="L88" s="17">
        <v>0</v>
      </c>
      <c r="M88" s="17">
        <v>0</v>
      </c>
      <c r="N88" s="17">
        <v>0.4</v>
      </c>
      <c r="O88" s="17">
        <v>0.4</v>
      </c>
      <c r="P88" s="17">
        <v>0.4</v>
      </c>
      <c r="Q88" s="17">
        <v>0.5</v>
      </c>
      <c r="R88" s="17">
        <v>0.5</v>
      </c>
      <c r="S88" s="17">
        <v>0.5</v>
      </c>
      <c r="T88" s="17">
        <v>0.5</v>
      </c>
      <c r="U88" s="17">
        <v>0.5</v>
      </c>
      <c r="V88" s="17">
        <v>0.5</v>
      </c>
      <c r="W88" s="17">
        <v>0.5</v>
      </c>
      <c r="X88" s="17">
        <v>0.5</v>
      </c>
      <c r="Y88" s="17">
        <v>0.5</v>
      </c>
      <c r="Z88" s="17">
        <v>0.6</v>
      </c>
      <c r="AA88" s="17">
        <v>0.7</v>
      </c>
      <c r="AB88" s="17">
        <v>0.7</v>
      </c>
      <c r="AC88" s="17">
        <v>0.7</v>
      </c>
      <c r="AD88" s="17">
        <v>0.8</v>
      </c>
      <c r="AE88" s="17">
        <v>0.9</v>
      </c>
      <c r="AF88" s="17">
        <v>0.9</v>
      </c>
      <c r="AG88" s="17">
        <v>1</v>
      </c>
      <c r="AH88" s="17">
        <v>1.1000000000000001</v>
      </c>
      <c r="AI88" s="17">
        <v>1.1000000000000001</v>
      </c>
      <c r="AJ88" s="17">
        <v>1.2</v>
      </c>
      <c r="AK88" s="17">
        <v>1.3</v>
      </c>
      <c r="AL88" s="17">
        <v>1.6</v>
      </c>
      <c r="AM88" s="17">
        <v>1.9</v>
      </c>
      <c r="AN88" s="17">
        <v>1.6</v>
      </c>
      <c r="AO88" s="17">
        <v>1.6</v>
      </c>
      <c r="AP88" s="17">
        <v>2.2000000000000002</v>
      </c>
      <c r="AQ88" s="17">
        <v>2.5</v>
      </c>
      <c r="AR88" s="17">
        <v>2.6</v>
      </c>
      <c r="AS88" s="17">
        <v>2.2000000000000002</v>
      </c>
      <c r="AT88" s="17">
        <v>2.5</v>
      </c>
      <c r="AU88" s="17">
        <v>2.6</v>
      </c>
      <c r="AV88" s="17">
        <v>2.6</v>
      </c>
      <c r="AW88" s="17">
        <v>3.1</v>
      </c>
      <c r="AX88" s="17">
        <v>3.2</v>
      </c>
      <c r="AY88" s="17">
        <v>3</v>
      </c>
      <c r="AZ88" s="17">
        <v>3.3</v>
      </c>
      <c r="BA88" s="17">
        <v>2.6</v>
      </c>
      <c r="BB88" s="17">
        <v>2</v>
      </c>
      <c r="BC88" s="17">
        <v>1.9</v>
      </c>
      <c r="BD88" s="17">
        <v>2</v>
      </c>
      <c r="BE88" s="17">
        <v>1.8</v>
      </c>
      <c r="BF88" s="17">
        <v>1.8</v>
      </c>
      <c r="BG88" s="17">
        <v>2.9</v>
      </c>
      <c r="BH88" s="17">
        <v>3.1</v>
      </c>
      <c r="BI88" s="17">
        <v>3.7</v>
      </c>
      <c r="BJ88" s="17">
        <v>4.4000000000000004</v>
      </c>
      <c r="BK88" s="17">
        <v>5.2</v>
      </c>
      <c r="BL88" s="17">
        <v>5.6</v>
      </c>
      <c r="BM88" s="17">
        <v>5.8</v>
      </c>
      <c r="BN88" s="17">
        <v>6.2</v>
      </c>
      <c r="BO88" s="17">
        <v>6.9</v>
      </c>
      <c r="BP88" s="17">
        <v>7.1</v>
      </c>
      <c r="BQ88" s="17">
        <v>7.7</v>
      </c>
      <c r="BR88" s="17">
        <v>7.5</v>
      </c>
      <c r="BS88" s="17">
        <v>7.1</v>
      </c>
      <c r="BT88" s="17">
        <v>6.9</v>
      </c>
      <c r="BU88" s="17">
        <v>7.2</v>
      </c>
    </row>
    <row r="89" spans="1:73" x14ac:dyDescent="0.3">
      <c r="A89" s="17" t="s">
        <v>348</v>
      </c>
      <c r="B89" s="17" t="s">
        <v>39</v>
      </c>
      <c r="C89" s="17">
        <v>0</v>
      </c>
      <c r="D89" s="17">
        <v>0</v>
      </c>
      <c r="E89" s="17">
        <v>0</v>
      </c>
      <c r="F89" s="17">
        <v>0</v>
      </c>
      <c r="G89" s="17">
        <v>0</v>
      </c>
      <c r="H89" s="17">
        <v>0</v>
      </c>
      <c r="I89" s="17">
        <v>0</v>
      </c>
      <c r="J89" s="17">
        <v>0</v>
      </c>
      <c r="K89" s="17">
        <v>0</v>
      </c>
      <c r="L89" s="17">
        <v>-0.1</v>
      </c>
      <c r="M89" s="17">
        <v>-0.1</v>
      </c>
      <c r="N89" s="17">
        <v>-0.1</v>
      </c>
      <c r="O89" s="17">
        <v>0</v>
      </c>
      <c r="P89" s="17">
        <v>0</v>
      </c>
      <c r="Q89" s="17">
        <v>0</v>
      </c>
      <c r="R89" s="17">
        <v>0</v>
      </c>
      <c r="S89" s="17">
        <v>0</v>
      </c>
      <c r="T89" s="17">
        <v>0</v>
      </c>
      <c r="U89" s="17">
        <v>0</v>
      </c>
      <c r="V89" s="17">
        <v>0</v>
      </c>
      <c r="W89" s="17">
        <v>-0.1</v>
      </c>
      <c r="X89" s="17">
        <v>-0.1</v>
      </c>
      <c r="Y89" s="17">
        <v>-0.1</v>
      </c>
      <c r="Z89" s="17">
        <v>-0.1</v>
      </c>
      <c r="AA89" s="17">
        <v>-0.1</v>
      </c>
      <c r="AB89" s="17">
        <v>-0.1</v>
      </c>
      <c r="AC89" s="17">
        <v>-0.2</v>
      </c>
      <c r="AD89" s="17">
        <v>-0.2</v>
      </c>
      <c r="AE89" s="17">
        <v>-0.3</v>
      </c>
      <c r="AF89" s="17">
        <v>-0.3</v>
      </c>
      <c r="AG89" s="17">
        <v>-0.4</v>
      </c>
      <c r="AH89" s="17">
        <v>-0.4</v>
      </c>
      <c r="AI89" s="17">
        <v>-0.5</v>
      </c>
      <c r="AJ89" s="17">
        <v>-0.6</v>
      </c>
      <c r="AK89" s="17">
        <v>-0.6</v>
      </c>
      <c r="AL89" s="17">
        <v>-0.6</v>
      </c>
      <c r="AM89" s="17">
        <v>-0.6</v>
      </c>
      <c r="AN89" s="17">
        <v>-0.6</v>
      </c>
      <c r="AO89" s="17">
        <v>-0.6</v>
      </c>
      <c r="AP89" s="17">
        <v>-0.6</v>
      </c>
      <c r="AQ89" s="17">
        <v>-0.6</v>
      </c>
      <c r="AR89" s="17">
        <v>-0.6</v>
      </c>
      <c r="AS89" s="17">
        <v>-0.7</v>
      </c>
      <c r="AT89" s="17">
        <v>-0.7</v>
      </c>
      <c r="AU89" s="17">
        <v>-0.7</v>
      </c>
      <c r="AV89" s="17">
        <v>-0.7</v>
      </c>
      <c r="AW89" s="17">
        <v>-0.7</v>
      </c>
      <c r="AX89" s="17">
        <v>-0.8</v>
      </c>
      <c r="AY89" s="17">
        <v>-0.9</v>
      </c>
      <c r="AZ89" s="17">
        <v>-0.9</v>
      </c>
      <c r="BA89" s="17">
        <v>-0.9</v>
      </c>
      <c r="BB89" s="17">
        <v>-1</v>
      </c>
      <c r="BC89" s="17">
        <v>-1.2</v>
      </c>
      <c r="BD89" s="17">
        <v>-1.4</v>
      </c>
      <c r="BE89" s="17">
        <v>-0.6</v>
      </c>
      <c r="BF89" s="17">
        <v>-0.6</v>
      </c>
      <c r="BG89" s="17">
        <v>-0.6</v>
      </c>
      <c r="BH89" s="17">
        <v>-0.7</v>
      </c>
      <c r="BI89" s="17">
        <v>-0.9</v>
      </c>
      <c r="BJ89" s="17">
        <v>-1</v>
      </c>
      <c r="BK89" s="17">
        <v>-1.2</v>
      </c>
      <c r="BL89" s="17">
        <v>-1.2</v>
      </c>
      <c r="BM89" s="17">
        <v>-1.2</v>
      </c>
      <c r="BN89" s="17">
        <v>-1.3</v>
      </c>
      <c r="BO89" s="17">
        <v>-1.3</v>
      </c>
      <c r="BP89" s="17">
        <v>-1.3</v>
      </c>
      <c r="BQ89" s="17">
        <v>-1.4</v>
      </c>
      <c r="BR89" s="17">
        <v>-1.3</v>
      </c>
      <c r="BS89" s="17">
        <v>-1.3</v>
      </c>
      <c r="BT89" s="17">
        <v>-1.3</v>
      </c>
      <c r="BU89" s="17">
        <v>-1.4</v>
      </c>
    </row>
    <row r="90" spans="1:73" x14ac:dyDescent="0.3">
      <c r="A90" s="17" t="s">
        <v>349</v>
      </c>
      <c r="B90" s="17" t="s">
        <v>289</v>
      </c>
      <c r="C90" s="17">
        <v>4.5</v>
      </c>
      <c r="D90" s="17">
        <v>4.4000000000000004</v>
      </c>
      <c r="E90" s="17">
        <v>4.8</v>
      </c>
      <c r="F90" s="17">
        <v>5.0999999999999996</v>
      </c>
      <c r="G90" s="17">
        <v>5.2</v>
      </c>
      <c r="H90" s="17">
        <v>5.3</v>
      </c>
      <c r="I90" s="17">
        <v>5.4</v>
      </c>
      <c r="J90" s="17">
        <v>5.4</v>
      </c>
      <c r="K90" s="17">
        <v>5.5</v>
      </c>
      <c r="L90" s="17">
        <v>5.4</v>
      </c>
      <c r="M90" s="17">
        <v>5.6</v>
      </c>
      <c r="N90" s="17">
        <v>5.5</v>
      </c>
      <c r="O90" s="17">
        <v>5.5</v>
      </c>
      <c r="P90" s="17">
        <v>5.5</v>
      </c>
      <c r="Q90" s="17">
        <v>5.6</v>
      </c>
      <c r="R90" s="17">
        <v>5.8</v>
      </c>
      <c r="S90" s="17">
        <v>5.8</v>
      </c>
      <c r="T90" s="17">
        <v>5.9</v>
      </c>
      <c r="U90" s="17">
        <v>6</v>
      </c>
      <c r="V90" s="17">
        <v>5.9</v>
      </c>
      <c r="W90" s="17">
        <v>6</v>
      </c>
      <c r="X90" s="17">
        <v>5.9</v>
      </c>
      <c r="Y90" s="17">
        <v>6.2</v>
      </c>
      <c r="Z90" s="17">
        <v>6.2</v>
      </c>
      <c r="AA90" s="17">
        <v>7.3</v>
      </c>
      <c r="AB90" s="17">
        <v>8.5</v>
      </c>
      <c r="AC90" s="17">
        <v>8.1999999999999993</v>
      </c>
      <c r="AD90" s="17">
        <v>8.3000000000000007</v>
      </c>
      <c r="AE90" s="17">
        <v>8.1999999999999993</v>
      </c>
      <c r="AF90" s="17">
        <v>8.6999999999999993</v>
      </c>
      <c r="AG90" s="17">
        <v>9.3000000000000007</v>
      </c>
      <c r="AH90" s="17">
        <v>10.199999999999999</v>
      </c>
      <c r="AI90" s="17">
        <v>13</v>
      </c>
      <c r="AJ90" s="17">
        <v>17.600000000000001</v>
      </c>
      <c r="AK90" s="17">
        <v>21</v>
      </c>
      <c r="AL90" s="17">
        <v>22.4</v>
      </c>
      <c r="AM90" s="17">
        <v>25</v>
      </c>
      <c r="AN90" s="17">
        <v>29.4</v>
      </c>
      <c r="AO90" s="17">
        <v>26.7</v>
      </c>
      <c r="AP90" s="17">
        <v>25.4</v>
      </c>
      <c r="AQ90" s="17">
        <v>25</v>
      </c>
      <c r="AR90" s="17">
        <v>23.8</v>
      </c>
      <c r="AS90" s="17">
        <v>27.1</v>
      </c>
      <c r="AT90" s="17">
        <v>31.6</v>
      </c>
      <c r="AU90" s="17">
        <v>39.299999999999997</v>
      </c>
      <c r="AV90" s="17">
        <v>45.8</v>
      </c>
      <c r="AW90" s="17">
        <v>49.5</v>
      </c>
      <c r="AX90" s="17">
        <v>53.9</v>
      </c>
      <c r="AY90" s="17">
        <v>57.1</v>
      </c>
      <c r="AZ90" s="17">
        <v>59.1</v>
      </c>
      <c r="BA90" s="17">
        <v>60.5</v>
      </c>
      <c r="BB90" s="17">
        <v>59.7</v>
      </c>
      <c r="BC90" s="17">
        <v>59.1</v>
      </c>
      <c r="BD90" s="17">
        <v>63.6</v>
      </c>
      <c r="BE90" s="17">
        <v>60.4</v>
      </c>
      <c r="BF90" s="17">
        <v>61.8</v>
      </c>
      <c r="BG90" s="17">
        <v>64</v>
      </c>
      <c r="BH90" s="17">
        <v>69</v>
      </c>
      <c r="BI90" s="17">
        <v>72.400000000000006</v>
      </c>
      <c r="BJ90" s="17">
        <v>81.5</v>
      </c>
      <c r="BK90" s="17">
        <v>104.9</v>
      </c>
      <c r="BL90" s="17">
        <v>105.5</v>
      </c>
      <c r="BM90" s="17">
        <v>121.2</v>
      </c>
      <c r="BN90" s="17">
        <v>146</v>
      </c>
      <c r="BO90" s="17">
        <v>155.30000000000001</v>
      </c>
      <c r="BP90" s="17">
        <v>160.30000000000001</v>
      </c>
      <c r="BQ90" s="17">
        <v>180.5</v>
      </c>
      <c r="BR90" s="17">
        <v>189.5</v>
      </c>
      <c r="BS90" s="17">
        <v>192.2</v>
      </c>
      <c r="BT90" s="17">
        <v>199.2</v>
      </c>
      <c r="BU90" s="17">
        <v>212.3</v>
      </c>
    </row>
    <row r="91" spans="1:73" x14ac:dyDescent="0.3">
      <c r="A91" s="17" t="s">
        <v>350</v>
      </c>
      <c r="B91" s="17" t="s">
        <v>351</v>
      </c>
      <c r="C91" s="17">
        <v>5</v>
      </c>
      <c r="D91" s="17">
        <v>4.9000000000000004</v>
      </c>
      <c r="E91" s="17">
        <v>5.3</v>
      </c>
      <c r="F91" s="17">
        <v>5.7</v>
      </c>
      <c r="G91" s="17">
        <v>5.8</v>
      </c>
      <c r="H91" s="17">
        <v>5.9</v>
      </c>
      <c r="I91" s="17">
        <v>6</v>
      </c>
      <c r="J91" s="17">
        <v>6</v>
      </c>
      <c r="K91" s="17">
        <v>6.1</v>
      </c>
      <c r="L91" s="17">
        <v>6</v>
      </c>
      <c r="M91" s="17">
        <v>6.2</v>
      </c>
      <c r="N91" s="17">
        <v>6.1</v>
      </c>
      <c r="O91" s="17">
        <v>6</v>
      </c>
      <c r="P91" s="17">
        <v>6.1</v>
      </c>
      <c r="Q91" s="17">
        <v>6.1</v>
      </c>
      <c r="R91" s="17">
        <v>6.3</v>
      </c>
      <c r="S91" s="17">
        <v>6.3</v>
      </c>
      <c r="T91" s="17">
        <v>6.5</v>
      </c>
      <c r="U91" s="17">
        <v>6.6</v>
      </c>
      <c r="V91" s="17">
        <v>6.6</v>
      </c>
      <c r="W91" s="17">
        <v>6.8</v>
      </c>
      <c r="X91" s="17">
        <v>6.9</v>
      </c>
      <c r="Y91" s="17">
        <v>7.2</v>
      </c>
      <c r="Z91" s="17">
        <v>7.4</v>
      </c>
      <c r="AA91" s="17">
        <v>8.6</v>
      </c>
      <c r="AB91" s="17">
        <v>10.1</v>
      </c>
      <c r="AC91" s="17">
        <v>10.3</v>
      </c>
      <c r="AD91" s="17">
        <v>10.7</v>
      </c>
      <c r="AE91" s="17">
        <v>10.9</v>
      </c>
      <c r="AF91" s="17">
        <v>11.9</v>
      </c>
      <c r="AG91" s="17">
        <v>13.1</v>
      </c>
      <c r="AH91" s="17">
        <v>14.8</v>
      </c>
      <c r="AI91" s="17">
        <v>18.399999999999999</v>
      </c>
      <c r="AJ91" s="17">
        <v>23.5</v>
      </c>
      <c r="AK91" s="17">
        <v>27.3</v>
      </c>
      <c r="AL91" s="17">
        <v>28.7</v>
      </c>
      <c r="AM91" s="17">
        <v>31.5</v>
      </c>
      <c r="AN91" s="17">
        <v>36</v>
      </c>
      <c r="AO91" s="17">
        <v>33.6</v>
      </c>
      <c r="AP91" s="17">
        <v>32.700000000000003</v>
      </c>
      <c r="AQ91" s="17">
        <v>32.5</v>
      </c>
      <c r="AR91" s="17">
        <v>31.6</v>
      </c>
      <c r="AS91" s="17">
        <v>35</v>
      </c>
      <c r="AT91" s="17">
        <v>39.4</v>
      </c>
      <c r="AU91" s="17">
        <v>47.1</v>
      </c>
      <c r="AV91" s="17">
        <v>54</v>
      </c>
      <c r="AW91" s="17">
        <v>58</v>
      </c>
      <c r="AX91" s="17">
        <v>62.7</v>
      </c>
      <c r="AY91" s="17">
        <v>66.099999999999994</v>
      </c>
      <c r="AZ91" s="17">
        <v>68.3</v>
      </c>
      <c r="BA91" s="17">
        <v>70</v>
      </c>
      <c r="BB91" s="17">
        <v>69.7</v>
      </c>
      <c r="BC91" s="17">
        <v>69.8</v>
      </c>
      <c r="BD91" s="17">
        <v>75.099999999999994</v>
      </c>
      <c r="BE91" s="17">
        <v>72.2</v>
      </c>
      <c r="BF91" s="17">
        <v>74.3</v>
      </c>
      <c r="BG91" s="17">
        <v>78</v>
      </c>
      <c r="BH91" s="17">
        <v>84.7</v>
      </c>
      <c r="BI91" s="17">
        <v>89.6</v>
      </c>
      <c r="BJ91" s="17">
        <v>98.7</v>
      </c>
      <c r="BK91" s="17">
        <v>121.2</v>
      </c>
      <c r="BL91" s="17">
        <v>120</v>
      </c>
      <c r="BM91" s="17">
        <v>135.30000000000001</v>
      </c>
      <c r="BN91" s="17">
        <v>160</v>
      </c>
      <c r="BO91" s="17">
        <v>169.5</v>
      </c>
      <c r="BP91" s="17">
        <v>175.8</v>
      </c>
      <c r="BQ91" s="17">
        <v>197.7</v>
      </c>
      <c r="BR91" s="17">
        <v>207.2</v>
      </c>
      <c r="BS91" s="17">
        <v>210.8</v>
      </c>
      <c r="BT91" s="17">
        <v>219.1</v>
      </c>
      <c r="BU91" s="17">
        <v>234.2</v>
      </c>
    </row>
    <row r="92" spans="1:73" x14ac:dyDescent="0.3">
      <c r="A92" s="17" t="s">
        <v>352</v>
      </c>
      <c r="B92" s="17" t="s">
        <v>39</v>
      </c>
      <c r="C92" s="17">
        <v>-0.6</v>
      </c>
      <c r="D92" s="17">
        <v>-0.5</v>
      </c>
      <c r="E92" s="17">
        <v>-0.6</v>
      </c>
      <c r="F92" s="17">
        <v>-0.6</v>
      </c>
      <c r="G92" s="17">
        <v>-0.6</v>
      </c>
      <c r="H92" s="17">
        <v>-0.6</v>
      </c>
      <c r="I92" s="17">
        <v>-0.6</v>
      </c>
      <c r="J92" s="17">
        <v>-0.6</v>
      </c>
      <c r="K92" s="17">
        <v>-0.6</v>
      </c>
      <c r="L92" s="17">
        <v>-0.6</v>
      </c>
      <c r="M92" s="17">
        <v>-0.6</v>
      </c>
      <c r="N92" s="17">
        <v>-0.6</v>
      </c>
      <c r="O92" s="17">
        <v>-0.6</v>
      </c>
      <c r="P92" s="17">
        <v>-0.5</v>
      </c>
      <c r="Q92" s="17">
        <v>-0.5</v>
      </c>
      <c r="R92" s="17">
        <v>-0.5</v>
      </c>
      <c r="S92" s="17">
        <v>-0.5</v>
      </c>
      <c r="T92" s="17">
        <v>-0.5</v>
      </c>
      <c r="U92" s="17">
        <v>-0.6</v>
      </c>
      <c r="V92" s="17">
        <v>-0.7</v>
      </c>
      <c r="W92" s="17">
        <v>-0.8</v>
      </c>
      <c r="X92" s="17">
        <v>-1</v>
      </c>
      <c r="Y92" s="17">
        <v>-1</v>
      </c>
      <c r="Z92" s="17">
        <v>-1.2</v>
      </c>
      <c r="AA92" s="17">
        <v>-1.4</v>
      </c>
      <c r="AB92" s="17">
        <v>-1.7</v>
      </c>
      <c r="AC92" s="17">
        <v>-2</v>
      </c>
      <c r="AD92" s="17">
        <v>-2.4</v>
      </c>
      <c r="AE92" s="17">
        <v>-2.7</v>
      </c>
      <c r="AF92" s="17">
        <v>-3.2</v>
      </c>
      <c r="AG92" s="17">
        <v>-3.9</v>
      </c>
      <c r="AH92" s="17">
        <v>-4.5999999999999996</v>
      </c>
      <c r="AI92" s="17">
        <v>-5.3</v>
      </c>
      <c r="AJ92" s="17">
        <v>-5.9</v>
      </c>
      <c r="AK92" s="17">
        <v>-6.3</v>
      </c>
      <c r="AL92" s="17">
        <v>-6.3</v>
      </c>
      <c r="AM92" s="17">
        <v>-6.5</v>
      </c>
      <c r="AN92" s="17">
        <v>-6.6</v>
      </c>
      <c r="AO92" s="17">
        <v>-6.9</v>
      </c>
      <c r="AP92" s="17">
        <v>-7.3</v>
      </c>
      <c r="AQ92" s="17">
        <v>-7.5</v>
      </c>
      <c r="AR92" s="17">
        <v>-7.8</v>
      </c>
      <c r="AS92" s="17">
        <v>-7.9</v>
      </c>
      <c r="AT92" s="17">
        <v>-7.8</v>
      </c>
      <c r="AU92" s="17">
        <v>-7.8</v>
      </c>
      <c r="AV92" s="17">
        <v>-8.1999999999999993</v>
      </c>
      <c r="AW92" s="17">
        <v>-8.5</v>
      </c>
      <c r="AX92" s="17">
        <v>-8.8000000000000007</v>
      </c>
      <c r="AY92" s="17">
        <v>-9</v>
      </c>
      <c r="AZ92" s="17">
        <v>-9.1999999999999993</v>
      </c>
      <c r="BA92" s="17">
        <v>-9.5</v>
      </c>
      <c r="BB92" s="17">
        <v>-10</v>
      </c>
      <c r="BC92" s="17">
        <v>-10.7</v>
      </c>
      <c r="BD92" s="17">
        <v>-11.5</v>
      </c>
      <c r="BE92" s="17">
        <v>-11.8</v>
      </c>
      <c r="BF92" s="17">
        <v>-12.6</v>
      </c>
      <c r="BG92" s="17">
        <v>-14</v>
      </c>
      <c r="BH92" s="17">
        <v>-15.7</v>
      </c>
      <c r="BI92" s="17">
        <v>-17.2</v>
      </c>
      <c r="BJ92" s="17">
        <v>-17.2</v>
      </c>
      <c r="BK92" s="17">
        <v>-16.3</v>
      </c>
      <c r="BL92" s="17">
        <v>-14.6</v>
      </c>
      <c r="BM92" s="17">
        <v>-14</v>
      </c>
      <c r="BN92" s="17">
        <v>-14</v>
      </c>
      <c r="BO92" s="17">
        <v>-14.2</v>
      </c>
      <c r="BP92" s="17">
        <v>-15.5</v>
      </c>
      <c r="BQ92" s="17">
        <v>-17.2</v>
      </c>
      <c r="BR92" s="17">
        <v>-17.7</v>
      </c>
      <c r="BS92" s="17">
        <v>-18.600000000000001</v>
      </c>
      <c r="BT92" s="17">
        <v>-19.899999999999999</v>
      </c>
      <c r="BU92" s="17">
        <v>-21.9</v>
      </c>
    </row>
    <row r="93" spans="1:73" x14ac:dyDescent="0.3">
      <c r="A93" s="36" t="s">
        <v>53</v>
      </c>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row>
    <row r="94" spans="1:73" x14ac:dyDescent="0.3">
      <c r="A94" s="35" t="s">
        <v>353</v>
      </c>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row>
    <row r="95" spans="1:73" x14ac:dyDescent="0.3">
      <c r="A95" s="35" t="s">
        <v>54</v>
      </c>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row>
    <row r="96" spans="1:73" x14ac:dyDescent="0.3">
      <c r="A96" s="35" t="s">
        <v>55</v>
      </c>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row>
  </sheetData>
  <mergeCells count="81">
    <mergeCell ref="BU6"/>
    <mergeCell ref="A93:BU93"/>
    <mergeCell ref="A94:BU94"/>
    <mergeCell ref="A95:BU95"/>
    <mergeCell ref="A96:BU96"/>
    <mergeCell ref="BO6"/>
    <mergeCell ref="BP6"/>
    <mergeCell ref="BQ6"/>
    <mergeCell ref="BR6"/>
    <mergeCell ref="BS6"/>
    <mergeCell ref="BT6"/>
    <mergeCell ref="BI6"/>
    <mergeCell ref="BJ6"/>
    <mergeCell ref="BK6"/>
    <mergeCell ref="BL6"/>
    <mergeCell ref="BM6"/>
    <mergeCell ref="BN6"/>
    <mergeCell ref="BC6"/>
    <mergeCell ref="BD6"/>
    <mergeCell ref="BE6"/>
    <mergeCell ref="BF6"/>
    <mergeCell ref="BG6"/>
    <mergeCell ref="BH6"/>
    <mergeCell ref="BB6"/>
    <mergeCell ref="AQ6"/>
    <mergeCell ref="AR6"/>
    <mergeCell ref="AS6"/>
    <mergeCell ref="AT6"/>
    <mergeCell ref="AU6"/>
    <mergeCell ref="AV6"/>
    <mergeCell ref="AW6"/>
    <mergeCell ref="AX6"/>
    <mergeCell ref="AY6"/>
    <mergeCell ref="AZ6"/>
    <mergeCell ref="BA6"/>
    <mergeCell ref="AP6"/>
    <mergeCell ref="AE6"/>
    <mergeCell ref="AF6"/>
    <mergeCell ref="AG6"/>
    <mergeCell ref="AH6"/>
    <mergeCell ref="AI6"/>
    <mergeCell ref="AJ6"/>
    <mergeCell ref="AK6"/>
    <mergeCell ref="AL6"/>
    <mergeCell ref="AM6"/>
    <mergeCell ref="AN6"/>
    <mergeCell ref="AO6"/>
    <mergeCell ref="Q6"/>
    <mergeCell ref="AD6"/>
    <mergeCell ref="S6"/>
    <mergeCell ref="T6"/>
    <mergeCell ref="U6"/>
    <mergeCell ref="V6"/>
    <mergeCell ref="W6"/>
    <mergeCell ref="X6"/>
    <mergeCell ref="Y6"/>
    <mergeCell ref="Z6"/>
    <mergeCell ref="AA6"/>
    <mergeCell ref="AB6"/>
    <mergeCell ref="AC6"/>
    <mergeCell ref="L6"/>
    <mergeCell ref="M6"/>
    <mergeCell ref="N6"/>
    <mergeCell ref="O6"/>
    <mergeCell ref="P6"/>
    <mergeCell ref="A1:BU1"/>
    <mergeCell ref="A2:BU2"/>
    <mergeCell ref="A3:BU3"/>
    <mergeCell ref="A4:BU4"/>
    <mergeCell ref="A6"/>
    <mergeCell ref="B6"/>
    <mergeCell ref="C6"/>
    <mergeCell ref="D6"/>
    <mergeCell ref="E6"/>
    <mergeCell ref="F6"/>
    <mergeCell ref="R6"/>
    <mergeCell ref="G6"/>
    <mergeCell ref="H6"/>
    <mergeCell ref="I6"/>
    <mergeCell ref="J6"/>
    <mergeCell ref="K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2C0D-C3CD-4CD9-B2BE-243CE783701C}">
  <dimension ref="A1:CN32"/>
  <sheetViews>
    <sheetView topLeftCell="A3" workbookViewId="0">
      <selection activeCell="A35" sqref="A35"/>
    </sheetView>
  </sheetViews>
  <sheetFormatPr defaultRowHeight="14.4" x14ac:dyDescent="0.3"/>
  <cols>
    <col min="2" max="2" width="18.5546875" customWidth="1"/>
  </cols>
  <sheetData>
    <row r="1" spans="1:92" ht="17.399999999999999" x14ac:dyDescent="0.3">
      <c r="A1" s="32" t="s">
        <v>360</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row>
    <row r="2" spans="1:92" ht="16.8" x14ac:dyDescent="0.3">
      <c r="A2" s="34" t="s">
        <v>361</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row>
    <row r="3" spans="1:92"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row>
    <row r="4" spans="1:92" x14ac:dyDescent="0.3">
      <c r="A4" s="33" t="s">
        <v>362</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row>
    <row r="6" spans="1:92" x14ac:dyDescent="0.3">
      <c r="A6" s="31" t="s">
        <v>4</v>
      </c>
      <c r="B6" s="31" t="s">
        <v>61</v>
      </c>
      <c r="C6" s="31" t="s">
        <v>62</v>
      </c>
      <c r="D6" s="31" t="s">
        <v>63</v>
      </c>
      <c r="E6" s="31" t="s">
        <v>64</v>
      </c>
      <c r="F6" s="31" t="s">
        <v>65</v>
      </c>
      <c r="G6" s="31" t="s">
        <v>66</v>
      </c>
      <c r="H6" s="31" t="s">
        <v>67</v>
      </c>
      <c r="I6" s="31" t="s">
        <v>68</v>
      </c>
      <c r="J6" s="31" t="s">
        <v>69</v>
      </c>
      <c r="K6" s="31" t="s">
        <v>70</v>
      </c>
      <c r="L6" s="31" t="s">
        <v>71</v>
      </c>
      <c r="M6" s="31" t="s">
        <v>72</v>
      </c>
      <c r="N6" s="31" t="s">
        <v>73</v>
      </c>
      <c r="O6" s="31" t="s">
        <v>74</v>
      </c>
      <c r="P6" s="31" t="s">
        <v>75</v>
      </c>
      <c r="Q6" s="31" t="s">
        <v>76</v>
      </c>
      <c r="R6" s="31" t="s">
        <v>77</v>
      </c>
      <c r="S6" s="31" t="s">
        <v>78</v>
      </c>
      <c r="T6" s="31" t="s">
        <v>79</v>
      </c>
      <c r="U6" s="31" t="s">
        <v>80</v>
      </c>
      <c r="V6" s="31" t="s">
        <v>81</v>
      </c>
      <c r="W6" s="31" t="s">
        <v>82</v>
      </c>
      <c r="X6" s="31" t="s">
        <v>83</v>
      </c>
      <c r="Y6" s="31" t="s">
        <v>84</v>
      </c>
      <c r="Z6" s="31" t="s">
        <v>85</v>
      </c>
      <c r="AA6" s="31" t="s">
        <v>86</v>
      </c>
      <c r="AB6" s="31" t="s">
        <v>87</v>
      </c>
      <c r="AC6" s="31" t="s">
        <v>88</v>
      </c>
      <c r="AD6" s="31" t="s">
        <v>89</v>
      </c>
      <c r="AE6" s="31" t="s">
        <v>90</v>
      </c>
      <c r="AF6" s="31" t="s">
        <v>91</v>
      </c>
      <c r="AG6" s="31" t="s">
        <v>92</v>
      </c>
      <c r="AH6" s="31" t="s">
        <v>93</v>
      </c>
      <c r="AI6" s="31" t="s">
        <v>94</v>
      </c>
      <c r="AJ6" s="31" t="s">
        <v>95</v>
      </c>
      <c r="AK6" s="31" t="s">
        <v>96</v>
      </c>
      <c r="AL6" s="31" t="s">
        <v>97</v>
      </c>
      <c r="AM6" s="31" t="s">
        <v>98</v>
      </c>
      <c r="AN6" s="31" t="s">
        <v>99</v>
      </c>
      <c r="AO6" s="31" t="s">
        <v>100</v>
      </c>
      <c r="AP6" s="31" t="s">
        <v>101</v>
      </c>
      <c r="AQ6" s="31" t="s">
        <v>102</v>
      </c>
      <c r="AR6" s="31" t="s">
        <v>103</v>
      </c>
      <c r="AS6" s="31" t="s">
        <v>104</v>
      </c>
      <c r="AT6" s="31" t="s">
        <v>105</v>
      </c>
      <c r="AU6" s="31" t="s">
        <v>106</v>
      </c>
      <c r="AV6" s="31" t="s">
        <v>107</v>
      </c>
      <c r="AW6" s="31" t="s">
        <v>108</v>
      </c>
      <c r="AX6" s="31" t="s">
        <v>109</v>
      </c>
      <c r="AY6" s="31" t="s">
        <v>110</v>
      </c>
      <c r="AZ6" s="31" t="s">
        <v>111</v>
      </c>
      <c r="BA6" s="31" t="s">
        <v>112</v>
      </c>
      <c r="BB6" s="31" t="s">
        <v>113</v>
      </c>
      <c r="BC6" s="31" t="s">
        <v>114</v>
      </c>
      <c r="BD6" s="31" t="s">
        <v>115</v>
      </c>
      <c r="BE6" s="31" t="s">
        <v>116</v>
      </c>
      <c r="BF6" s="31" t="s">
        <v>117</v>
      </c>
      <c r="BG6" s="31" t="s">
        <v>118</v>
      </c>
      <c r="BH6" s="31" t="s">
        <v>119</v>
      </c>
      <c r="BI6" s="31" t="s">
        <v>120</v>
      </c>
      <c r="BJ6" s="31" t="s">
        <v>121</v>
      </c>
      <c r="BK6" s="31" t="s">
        <v>122</v>
      </c>
      <c r="BL6" s="31" t="s">
        <v>123</v>
      </c>
      <c r="BM6" s="31" t="s">
        <v>124</v>
      </c>
      <c r="BN6" s="31" t="s">
        <v>125</v>
      </c>
      <c r="BO6" s="31" t="s">
        <v>126</v>
      </c>
      <c r="BP6" s="31" t="s">
        <v>127</v>
      </c>
      <c r="BQ6" s="31" t="s">
        <v>128</v>
      </c>
      <c r="BR6" s="31" t="s">
        <v>129</v>
      </c>
      <c r="BS6" s="31" t="s">
        <v>130</v>
      </c>
      <c r="BT6" s="31" t="s">
        <v>131</v>
      </c>
      <c r="BU6" s="31" t="s">
        <v>132</v>
      </c>
      <c r="BV6" s="31" t="s">
        <v>133</v>
      </c>
      <c r="BW6" s="31" t="s">
        <v>134</v>
      </c>
      <c r="BX6" s="31" t="s">
        <v>135</v>
      </c>
      <c r="BY6" s="31" t="s">
        <v>136</v>
      </c>
      <c r="BZ6" s="31" t="s">
        <v>137</v>
      </c>
      <c r="CA6" s="31" t="s">
        <v>138</v>
      </c>
      <c r="CB6" s="31" t="s">
        <v>139</v>
      </c>
      <c r="CC6" s="31" t="s">
        <v>140</v>
      </c>
      <c r="CD6" s="31" t="s">
        <v>141</v>
      </c>
      <c r="CE6" s="31" t="s">
        <v>142</v>
      </c>
      <c r="CF6" s="31" t="s">
        <v>143</v>
      </c>
      <c r="CG6" s="31" t="s">
        <v>144</v>
      </c>
      <c r="CH6" s="31" t="s">
        <v>145</v>
      </c>
      <c r="CI6" s="31" t="s">
        <v>146</v>
      </c>
      <c r="CJ6" s="31" t="s">
        <v>147</v>
      </c>
      <c r="CK6" s="31" t="s">
        <v>148</v>
      </c>
      <c r="CL6" s="31" t="s">
        <v>149</v>
      </c>
      <c r="CM6" s="31" t="s">
        <v>150</v>
      </c>
      <c r="CN6" s="31" t="s">
        <v>151</v>
      </c>
    </row>
    <row r="7" spans="1:92" x14ac:dyDescent="0.3">
      <c r="A7" s="37" t="s">
        <v>61</v>
      </c>
      <c r="B7" s="37" t="s">
        <v>61</v>
      </c>
      <c r="C7" s="37" t="s">
        <v>61</v>
      </c>
      <c r="D7" s="37" t="s">
        <v>61</v>
      </c>
      <c r="E7" s="37" t="s">
        <v>61</v>
      </c>
      <c r="F7" s="37" t="s">
        <v>61</v>
      </c>
      <c r="G7" s="37" t="s">
        <v>61</v>
      </c>
      <c r="H7" s="37" t="s">
        <v>61</v>
      </c>
      <c r="I7" s="37" t="s">
        <v>61</v>
      </c>
      <c r="J7" s="37" t="s">
        <v>61</v>
      </c>
      <c r="K7" s="37" t="s">
        <v>61</v>
      </c>
      <c r="L7" s="37" t="s">
        <v>61</v>
      </c>
      <c r="M7" s="37" t="s">
        <v>61</v>
      </c>
      <c r="N7" s="37" t="s">
        <v>61</v>
      </c>
      <c r="O7" s="37" t="s">
        <v>61</v>
      </c>
      <c r="P7" s="37" t="s">
        <v>61</v>
      </c>
      <c r="Q7" s="37" t="s">
        <v>61</v>
      </c>
      <c r="R7" s="37" t="s">
        <v>61</v>
      </c>
      <c r="S7" s="37" t="s">
        <v>61</v>
      </c>
      <c r="T7" s="37" t="s">
        <v>61</v>
      </c>
      <c r="U7" s="37" t="s">
        <v>61</v>
      </c>
      <c r="V7" s="37" t="s">
        <v>61</v>
      </c>
      <c r="W7" s="37" t="s">
        <v>61</v>
      </c>
      <c r="X7" s="37" t="s">
        <v>61</v>
      </c>
      <c r="Y7" s="37" t="s">
        <v>61</v>
      </c>
      <c r="Z7" s="37" t="s">
        <v>61</v>
      </c>
      <c r="AA7" s="37" t="s">
        <v>61</v>
      </c>
      <c r="AB7" s="37" t="s">
        <v>61</v>
      </c>
      <c r="AC7" s="37" t="s">
        <v>61</v>
      </c>
      <c r="AD7" s="37" t="s">
        <v>61</v>
      </c>
      <c r="AE7" s="37" t="s">
        <v>61</v>
      </c>
      <c r="AF7" s="37" t="s">
        <v>61</v>
      </c>
      <c r="AG7" s="37" t="s">
        <v>61</v>
      </c>
      <c r="AH7" s="37" t="s">
        <v>61</v>
      </c>
      <c r="AI7" s="37" t="s">
        <v>61</v>
      </c>
      <c r="AJ7" s="37" t="s">
        <v>61</v>
      </c>
      <c r="AK7" s="37" t="s">
        <v>61</v>
      </c>
      <c r="AL7" s="37" t="s">
        <v>61</v>
      </c>
      <c r="AM7" s="37" t="s">
        <v>61</v>
      </c>
      <c r="AN7" s="37" t="s">
        <v>61</v>
      </c>
      <c r="AO7" s="37" t="s">
        <v>61</v>
      </c>
      <c r="AP7" s="37" t="s">
        <v>61</v>
      </c>
      <c r="AQ7" s="37" t="s">
        <v>61</v>
      </c>
      <c r="AR7" s="37" t="s">
        <v>61</v>
      </c>
      <c r="AS7" s="37" t="s">
        <v>61</v>
      </c>
      <c r="AT7" s="37" t="s">
        <v>61</v>
      </c>
      <c r="AU7" s="37" t="s">
        <v>61</v>
      </c>
      <c r="AV7" s="37" t="s">
        <v>61</v>
      </c>
      <c r="AW7" s="37" t="s">
        <v>61</v>
      </c>
      <c r="AX7" s="37" t="s">
        <v>61</v>
      </c>
      <c r="AY7" s="37" t="s">
        <v>61</v>
      </c>
      <c r="AZ7" s="37" t="s">
        <v>61</v>
      </c>
      <c r="BA7" s="37" t="s">
        <v>61</v>
      </c>
      <c r="BB7" s="37" t="s">
        <v>61</v>
      </c>
      <c r="BC7" s="37" t="s">
        <v>61</v>
      </c>
      <c r="BD7" s="37" t="s">
        <v>61</v>
      </c>
      <c r="BE7" s="37" t="s">
        <v>61</v>
      </c>
      <c r="BF7" s="37" t="s">
        <v>61</v>
      </c>
      <c r="BG7" s="37" t="s">
        <v>61</v>
      </c>
      <c r="BH7" s="37" t="s">
        <v>61</v>
      </c>
      <c r="BI7" s="37" t="s">
        <v>61</v>
      </c>
      <c r="BJ7" s="37" t="s">
        <v>61</v>
      </c>
      <c r="BK7" s="37" t="s">
        <v>61</v>
      </c>
      <c r="BL7" s="37" t="s">
        <v>61</v>
      </c>
      <c r="BM7" s="37" t="s">
        <v>61</v>
      </c>
      <c r="BN7" s="37" t="s">
        <v>61</v>
      </c>
      <c r="BO7" s="37" t="s">
        <v>61</v>
      </c>
      <c r="BP7" s="37" t="s">
        <v>61</v>
      </c>
      <c r="BQ7" s="37" t="s">
        <v>61</v>
      </c>
      <c r="BR7" s="37" t="s">
        <v>61</v>
      </c>
      <c r="BS7" s="37" t="s">
        <v>61</v>
      </c>
      <c r="BT7" s="37" t="s">
        <v>61</v>
      </c>
      <c r="BU7" s="37" t="s">
        <v>61</v>
      </c>
      <c r="BV7" s="37" t="s">
        <v>61</v>
      </c>
      <c r="BW7" s="37" t="s">
        <v>61</v>
      </c>
      <c r="BX7" s="37" t="s">
        <v>61</v>
      </c>
      <c r="BY7" s="37" t="s">
        <v>61</v>
      </c>
      <c r="BZ7" s="37" t="s">
        <v>61</v>
      </c>
      <c r="CA7" s="37" t="s">
        <v>61</v>
      </c>
      <c r="CB7" s="37" t="s">
        <v>61</v>
      </c>
      <c r="CC7" s="37" t="s">
        <v>61</v>
      </c>
      <c r="CD7" s="37" t="s">
        <v>61</v>
      </c>
      <c r="CE7" s="37" t="s">
        <v>61</v>
      </c>
      <c r="CF7" s="37" t="s">
        <v>61</v>
      </c>
      <c r="CG7" s="37" t="s">
        <v>61</v>
      </c>
      <c r="CH7" s="37" t="s">
        <v>61</v>
      </c>
      <c r="CI7" s="37" t="s">
        <v>61</v>
      </c>
      <c r="CJ7" s="37" t="s">
        <v>61</v>
      </c>
      <c r="CK7" s="37" t="s">
        <v>61</v>
      </c>
      <c r="CL7" s="37" t="s">
        <v>61</v>
      </c>
      <c r="CM7" s="37" t="s">
        <v>61</v>
      </c>
      <c r="CN7" s="37" t="s">
        <v>61</v>
      </c>
    </row>
    <row r="8" spans="1:92" x14ac:dyDescent="0.3">
      <c r="A8" s="37" t="s">
        <v>152</v>
      </c>
      <c r="B8" s="38" t="s">
        <v>363</v>
      </c>
      <c r="C8" s="37">
        <v>333.6</v>
      </c>
      <c r="D8" s="37">
        <v>318.60000000000002</v>
      </c>
      <c r="E8" s="37">
        <v>277.7</v>
      </c>
      <c r="F8" s="37">
        <v>250.8</v>
      </c>
      <c r="G8" s="37">
        <v>264.10000000000002</v>
      </c>
      <c r="H8" s="37">
        <v>273.8</v>
      </c>
      <c r="I8" s="37">
        <v>275</v>
      </c>
      <c r="J8" s="37">
        <v>304.39999999999998</v>
      </c>
      <c r="K8" s="37">
        <v>320.7</v>
      </c>
      <c r="L8" s="37">
        <v>323.3</v>
      </c>
      <c r="M8" s="37">
        <v>329.7</v>
      </c>
      <c r="N8" s="37">
        <v>355</v>
      </c>
      <c r="O8" s="37">
        <v>405.4</v>
      </c>
      <c r="P8" s="37">
        <v>469.9</v>
      </c>
      <c r="Q8" s="37">
        <v>528.29999999999995</v>
      </c>
      <c r="R8" s="37">
        <v>566.1</v>
      </c>
      <c r="S8" s="37">
        <v>608.9</v>
      </c>
      <c r="T8" s="37">
        <v>701.5</v>
      </c>
      <c r="U8" s="37">
        <v>807.6</v>
      </c>
      <c r="V8" s="37">
        <v>863.1</v>
      </c>
      <c r="W8" s="37">
        <v>876.8</v>
      </c>
      <c r="X8" s="37">
        <v>979.6</v>
      </c>
      <c r="Y8" s="37">
        <v>1077.4000000000001</v>
      </c>
      <c r="Z8" s="37">
        <v>1140</v>
      </c>
      <c r="AA8" s="37">
        <v>1186.5</v>
      </c>
      <c r="AB8" s="37">
        <v>1238.7</v>
      </c>
      <c r="AC8" s="37">
        <v>1345.3</v>
      </c>
      <c r="AD8" s="37">
        <v>1460.7</v>
      </c>
      <c r="AE8" s="37">
        <v>1538</v>
      </c>
      <c r="AF8" s="37">
        <v>1587.7</v>
      </c>
      <c r="AG8" s="37">
        <v>1651.4</v>
      </c>
      <c r="AH8" s="37">
        <v>1706</v>
      </c>
      <c r="AI8" s="37">
        <v>1768.6</v>
      </c>
      <c r="AJ8" s="37">
        <v>1847.5</v>
      </c>
      <c r="AK8" s="37">
        <v>1922.4</v>
      </c>
      <c r="AL8" s="37">
        <v>2045.1</v>
      </c>
      <c r="AM8" s="37">
        <v>2182.1999999999998</v>
      </c>
      <c r="AN8" s="37">
        <v>2369.4</v>
      </c>
      <c r="AO8" s="37">
        <v>2557.3000000000002</v>
      </c>
      <c r="AP8" s="37">
        <v>2813.4</v>
      </c>
      <c r="AQ8" s="37">
        <v>3073.9</v>
      </c>
      <c r="AR8" s="37">
        <v>3345.2</v>
      </c>
      <c r="AS8" s="37">
        <v>3672.5</v>
      </c>
      <c r="AT8" s="37">
        <v>4031.3</v>
      </c>
      <c r="AU8" s="37">
        <v>4564.8</v>
      </c>
      <c r="AV8" s="37">
        <v>5413.5</v>
      </c>
      <c r="AW8" s="37">
        <v>5855.1</v>
      </c>
      <c r="AX8" s="37">
        <v>6382.9</v>
      </c>
      <c r="AY8" s="37">
        <v>7120.5</v>
      </c>
      <c r="AZ8" s="37">
        <v>8056.2</v>
      </c>
      <c r="BA8" s="37">
        <v>9256.4</v>
      </c>
      <c r="BB8" s="37">
        <v>10503.7</v>
      </c>
      <c r="BC8" s="37">
        <v>11551.4</v>
      </c>
      <c r="BD8" s="37">
        <v>12186.2</v>
      </c>
      <c r="BE8" s="37">
        <v>12643.9</v>
      </c>
      <c r="BF8" s="37">
        <v>13409.7</v>
      </c>
      <c r="BG8" s="37">
        <v>14135.9</v>
      </c>
      <c r="BH8" s="37">
        <v>15070.3</v>
      </c>
      <c r="BI8" s="37">
        <v>15995.2</v>
      </c>
      <c r="BJ8" s="37">
        <v>17053.400000000001</v>
      </c>
      <c r="BK8" s="37">
        <v>18046.400000000001</v>
      </c>
      <c r="BL8" s="37">
        <v>18924.599999999999</v>
      </c>
      <c r="BM8" s="37">
        <v>19422.400000000001</v>
      </c>
      <c r="BN8" s="37">
        <v>20227.400000000001</v>
      </c>
      <c r="BO8" s="37">
        <v>21239.599999999999</v>
      </c>
      <c r="BP8" s="37">
        <v>22491</v>
      </c>
      <c r="BQ8" s="37">
        <v>23571.3</v>
      </c>
      <c r="BR8" s="37">
        <v>24674.6</v>
      </c>
      <c r="BS8" s="37">
        <v>25937.1</v>
      </c>
      <c r="BT8" s="37">
        <v>27359.200000000001</v>
      </c>
      <c r="BU8" s="37">
        <v>29092.1</v>
      </c>
      <c r="BV8" s="37">
        <v>31025.3</v>
      </c>
      <c r="BW8" s="37">
        <v>32740.799999999999</v>
      </c>
      <c r="BX8" s="37">
        <v>34331.599999999999</v>
      </c>
      <c r="BY8" s="37">
        <v>36145.9</v>
      </c>
      <c r="BZ8" s="37">
        <v>39685.800000000003</v>
      </c>
      <c r="CA8" s="37">
        <v>43481.1</v>
      </c>
      <c r="CB8" s="37">
        <v>46894.5</v>
      </c>
      <c r="CC8" s="37">
        <v>48983.4</v>
      </c>
      <c r="CD8" s="37">
        <v>50584.6</v>
      </c>
      <c r="CE8" s="37">
        <v>49751.4</v>
      </c>
      <c r="CF8" s="37">
        <v>50634.9</v>
      </c>
      <c r="CG8" s="37">
        <v>52335</v>
      </c>
      <c r="CH8" s="37">
        <v>53943.4</v>
      </c>
      <c r="CI8" s="37">
        <v>56422.400000000001</v>
      </c>
      <c r="CJ8" s="37">
        <v>58583.199999999997</v>
      </c>
      <c r="CK8" s="37">
        <v>60044.6</v>
      </c>
      <c r="CL8" s="37">
        <v>62451.4</v>
      </c>
      <c r="CM8" s="37">
        <v>65109.1</v>
      </c>
      <c r="CN8" s="37">
        <v>68408.7</v>
      </c>
    </row>
    <row r="9" spans="1:92" x14ac:dyDescent="0.3">
      <c r="A9" s="37" t="s">
        <v>153</v>
      </c>
      <c r="B9" s="38" t="s">
        <v>364</v>
      </c>
      <c r="C9" s="37">
        <v>294.39999999999998</v>
      </c>
      <c r="D9" s="37">
        <v>281.7</v>
      </c>
      <c r="E9" s="37">
        <v>245.5</v>
      </c>
      <c r="F9" s="37">
        <v>222.3</v>
      </c>
      <c r="G9" s="37">
        <v>236.3</v>
      </c>
      <c r="H9" s="37">
        <v>246</v>
      </c>
      <c r="I9" s="37">
        <v>247.3</v>
      </c>
      <c r="J9" s="37">
        <v>275.10000000000002</v>
      </c>
      <c r="K9" s="37">
        <v>289.89999999999998</v>
      </c>
      <c r="L9" s="37">
        <v>292.7</v>
      </c>
      <c r="M9" s="37">
        <v>298.2</v>
      </c>
      <c r="N9" s="37">
        <v>320.5</v>
      </c>
      <c r="O9" s="37">
        <v>365.5</v>
      </c>
      <c r="P9" s="37">
        <v>424.9</v>
      </c>
      <c r="Q9" s="37">
        <v>478.7</v>
      </c>
      <c r="R9" s="37">
        <v>513.4</v>
      </c>
      <c r="S9" s="37">
        <v>554.9</v>
      </c>
      <c r="T9" s="37">
        <v>639.70000000000005</v>
      </c>
      <c r="U9" s="37">
        <v>734.2</v>
      </c>
      <c r="V9" s="37">
        <v>780</v>
      </c>
      <c r="W9" s="37">
        <v>785.1</v>
      </c>
      <c r="X9" s="37">
        <v>872.1</v>
      </c>
      <c r="Y9" s="37">
        <v>957.4</v>
      </c>
      <c r="Z9" s="37">
        <v>1013</v>
      </c>
      <c r="AA9" s="37">
        <v>1051.3</v>
      </c>
      <c r="AB9" s="37">
        <v>1100</v>
      </c>
      <c r="AC9" s="37">
        <v>1197.2</v>
      </c>
      <c r="AD9" s="37">
        <v>1301.5999999999999</v>
      </c>
      <c r="AE9" s="37">
        <v>1369.5</v>
      </c>
      <c r="AF9" s="37">
        <v>1415.1</v>
      </c>
      <c r="AG9" s="37">
        <v>1471.2</v>
      </c>
      <c r="AH9" s="37">
        <v>1520.5</v>
      </c>
      <c r="AI9" s="37">
        <v>1580.2</v>
      </c>
      <c r="AJ9" s="37">
        <v>1652.8</v>
      </c>
      <c r="AK9" s="37">
        <v>1717.5</v>
      </c>
      <c r="AL9" s="37">
        <v>1829.7</v>
      </c>
      <c r="AM9" s="37">
        <v>1954.3</v>
      </c>
      <c r="AN9" s="37">
        <v>2119.9</v>
      </c>
      <c r="AO9" s="37">
        <v>2285.4</v>
      </c>
      <c r="AP9" s="37">
        <v>2511.4</v>
      </c>
      <c r="AQ9" s="37">
        <v>2744</v>
      </c>
      <c r="AR9" s="37">
        <v>2990.8</v>
      </c>
      <c r="AS9" s="37">
        <v>3294.5</v>
      </c>
      <c r="AT9" s="37">
        <v>3621.8</v>
      </c>
      <c r="AU9" s="37">
        <v>4110.6000000000004</v>
      </c>
      <c r="AV9" s="37">
        <v>4887.7</v>
      </c>
      <c r="AW9" s="37">
        <v>5277.3</v>
      </c>
      <c r="AX9" s="37">
        <v>5747.3</v>
      </c>
      <c r="AY9" s="37">
        <v>6415.5</v>
      </c>
      <c r="AZ9" s="37">
        <v>7261.1</v>
      </c>
      <c r="BA9" s="37">
        <v>8360.7000000000007</v>
      </c>
      <c r="BB9" s="37">
        <v>9512.5</v>
      </c>
      <c r="BC9" s="37">
        <v>10490.4</v>
      </c>
      <c r="BD9" s="37">
        <v>11083.9</v>
      </c>
      <c r="BE9" s="37">
        <v>11468.9</v>
      </c>
      <c r="BF9" s="37">
        <v>12140.1</v>
      </c>
      <c r="BG9" s="37">
        <v>12759</v>
      </c>
      <c r="BH9" s="37">
        <v>13548.2</v>
      </c>
      <c r="BI9" s="37">
        <v>14342.5</v>
      </c>
      <c r="BJ9" s="37">
        <v>15253</v>
      </c>
      <c r="BK9" s="37">
        <v>16120.6</v>
      </c>
      <c r="BL9" s="37">
        <v>16885.5</v>
      </c>
      <c r="BM9" s="37">
        <v>17305</v>
      </c>
      <c r="BN9" s="37">
        <v>18034.2</v>
      </c>
      <c r="BO9" s="37">
        <v>18937.5</v>
      </c>
      <c r="BP9" s="37">
        <v>20066.8</v>
      </c>
      <c r="BQ9" s="37">
        <v>21042</v>
      </c>
      <c r="BR9" s="37">
        <v>22046.6</v>
      </c>
      <c r="BS9" s="37">
        <v>23219</v>
      </c>
      <c r="BT9" s="37">
        <v>24525.4</v>
      </c>
      <c r="BU9" s="37">
        <v>26101</v>
      </c>
      <c r="BV9" s="37">
        <v>27823.599999999999</v>
      </c>
      <c r="BW9" s="37">
        <v>29376.5</v>
      </c>
      <c r="BX9" s="37">
        <v>30805.4</v>
      </c>
      <c r="BY9" s="37">
        <v>32468.3</v>
      </c>
      <c r="BZ9" s="37">
        <v>35787.699999999997</v>
      </c>
      <c r="CA9" s="37">
        <v>39374.9</v>
      </c>
      <c r="CB9" s="37">
        <v>42596</v>
      </c>
      <c r="CC9" s="37">
        <v>44509.5</v>
      </c>
      <c r="CD9" s="37">
        <v>46019.3</v>
      </c>
      <c r="CE9" s="37">
        <v>45191.4</v>
      </c>
      <c r="CF9" s="37">
        <v>46099.4</v>
      </c>
      <c r="CG9" s="37">
        <v>47690.3</v>
      </c>
      <c r="CH9" s="37">
        <v>49215.9</v>
      </c>
      <c r="CI9" s="37">
        <v>51642.8</v>
      </c>
      <c r="CJ9" s="37">
        <v>53723.9</v>
      </c>
      <c r="CK9" s="37">
        <v>55038.6</v>
      </c>
      <c r="CL9" s="37">
        <v>57296.1</v>
      </c>
      <c r="CM9" s="37">
        <v>59806.5</v>
      </c>
      <c r="CN9" s="37">
        <v>62889.4</v>
      </c>
    </row>
    <row r="10" spans="1:92" x14ac:dyDescent="0.3">
      <c r="A10" s="37" t="s">
        <v>154</v>
      </c>
      <c r="B10" s="37" t="s">
        <v>365</v>
      </c>
      <c r="C10" s="37">
        <v>251.7</v>
      </c>
      <c r="D10" s="37">
        <v>239.4</v>
      </c>
      <c r="E10" s="37">
        <v>205.4</v>
      </c>
      <c r="F10" s="37">
        <v>187.6</v>
      </c>
      <c r="G10" s="37">
        <v>196.5</v>
      </c>
      <c r="H10" s="37">
        <v>198.6</v>
      </c>
      <c r="I10" s="37">
        <v>199.5</v>
      </c>
      <c r="J10" s="37">
        <v>220.4</v>
      </c>
      <c r="K10" s="37">
        <v>231.7</v>
      </c>
      <c r="L10" s="37">
        <v>232</v>
      </c>
      <c r="M10" s="37">
        <v>235.6</v>
      </c>
      <c r="N10" s="37">
        <v>254.4</v>
      </c>
      <c r="O10" s="37">
        <v>282.8</v>
      </c>
      <c r="P10" s="37">
        <v>302.3</v>
      </c>
      <c r="Q10" s="37">
        <v>317.10000000000002</v>
      </c>
      <c r="R10" s="37">
        <v>329.3</v>
      </c>
      <c r="S10" s="37">
        <v>353</v>
      </c>
      <c r="T10" s="37">
        <v>434</v>
      </c>
      <c r="U10" s="37">
        <v>516.6</v>
      </c>
      <c r="V10" s="37">
        <v>562.20000000000005</v>
      </c>
      <c r="W10" s="37">
        <v>581.1</v>
      </c>
      <c r="X10" s="37">
        <v>655.8</v>
      </c>
      <c r="Y10" s="37">
        <v>713.9</v>
      </c>
      <c r="Z10" s="37">
        <v>751.9</v>
      </c>
      <c r="AA10" s="37">
        <v>783.3</v>
      </c>
      <c r="AB10" s="37">
        <v>815.2</v>
      </c>
      <c r="AC10" s="37">
        <v>888.8</v>
      </c>
      <c r="AD10" s="37">
        <v>958.5</v>
      </c>
      <c r="AE10" s="37">
        <v>1008.9</v>
      </c>
      <c r="AF10" s="37">
        <v>1034</v>
      </c>
      <c r="AG10" s="37">
        <v>1078.0999999999999</v>
      </c>
      <c r="AH10" s="37">
        <v>1111</v>
      </c>
      <c r="AI10" s="37">
        <v>1147.5999999999999</v>
      </c>
      <c r="AJ10" s="37">
        <v>1190.4000000000001</v>
      </c>
      <c r="AK10" s="37">
        <v>1228.7</v>
      </c>
      <c r="AL10" s="37">
        <v>1314</v>
      </c>
      <c r="AM10" s="37">
        <v>1402.9</v>
      </c>
      <c r="AN10" s="37">
        <v>1522.1</v>
      </c>
      <c r="AO10" s="37">
        <v>1636.6</v>
      </c>
      <c r="AP10" s="37">
        <v>1804.7</v>
      </c>
      <c r="AQ10" s="37">
        <v>1962.9</v>
      </c>
      <c r="AR10" s="37">
        <v>2121</v>
      </c>
      <c r="AS10" s="37">
        <v>2352.6999999999998</v>
      </c>
      <c r="AT10" s="37">
        <v>2594</v>
      </c>
      <c r="AU10" s="37">
        <v>2946.9</v>
      </c>
      <c r="AV10" s="37">
        <v>3468.3</v>
      </c>
      <c r="AW10" s="37">
        <v>3786.4</v>
      </c>
      <c r="AX10" s="37">
        <v>4168.8999999999996</v>
      </c>
      <c r="AY10" s="37">
        <v>4735.7</v>
      </c>
      <c r="AZ10" s="37">
        <v>5412.9</v>
      </c>
      <c r="BA10" s="37">
        <v>6264.5</v>
      </c>
      <c r="BB10" s="37">
        <v>7118</v>
      </c>
      <c r="BC10" s="37">
        <v>7860.3</v>
      </c>
      <c r="BD10" s="37">
        <v>8297</v>
      </c>
      <c r="BE10" s="37">
        <v>8599.6</v>
      </c>
      <c r="BF10" s="37">
        <v>9112.5</v>
      </c>
      <c r="BG10" s="37">
        <v>9619</v>
      </c>
      <c r="BH10" s="37">
        <v>10230.6</v>
      </c>
      <c r="BI10" s="37">
        <v>10843.5</v>
      </c>
      <c r="BJ10" s="37">
        <v>11560.9</v>
      </c>
      <c r="BK10" s="37">
        <v>12230</v>
      </c>
      <c r="BL10" s="37">
        <v>12802.8</v>
      </c>
      <c r="BM10" s="37">
        <v>13090.9</v>
      </c>
      <c r="BN10" s="37">
        <v>13643.6</v>
      </c>
      <c r="BO10" s="37">
        <v>14358</v>
      </c>
      <c r="BP10" s="37">
        <v>15242.3</v>
      </c>
      <c r="BQ10" s="37">
        <v>15993.5</v>
      </c>
      <c r="BR10" s="37">
        <v>16812.900000000001</v>
      </c>
      <c r="BS10" s="37">
        <v>17752.7</v>
      </c>
      <c r="BT10" s="37">
        <v>18828.3</v>
      </c>
      <c r="BU10" s="37">
        <v>20085.2</v>
      </c>
      <c r="BV10" s="37">
        <v>21482.6</v>
      </c>
      <c r="BW10" s="37">
        <v>22772.5</v>
      </c>
      <c r="BX10" s="37">
        <v>23906.799999999999</v>
      </c>
      <c r="BY10" s="37">
        <v>25270.5</v>
      </c>
      <c r="BZ10" s="37">
        <v>27811.3</v>
      </c>
      <c r="CA10" s="37">
        <v>30662.1</v>
      </c>
      <c r="CB10" s="37">
        <v>32986.800000000003</v>
      </c>
      <c r="CC10" s="37">
        <v>34154.6</v>
      </c>
      <c r="CD10" s="37">
        <v>34981.300000000003</v>
      </c>
      <c r="CE10" s="37">
        <v>34101.1</v>
      </c>
      <c r="CF10" s="37">
        <v>34582.199999999997</v>
      </c>
      <c r="CG10" s="37">
        <v>35557.699999999997</v>
      </c>
      <c r="CH10" s="37">
        <v>36693.1</v>
      </c>
      <c r="CI10" s="37">
        <v>38699.599999999999</v>
      </c>
      <c r="CJ10" s="37">
        <v>40485</v>
      </c>
      <c r="CK10" s="37">
        <v>41605.699999999997</v>
      </c>
      <c r="CL10" s="37">
        <v>43475</v>
      </c>
      <c r="CM10" s="37">
        <v>45443.4</v>
      </c>
      <c r="CN10" s="37">
        <v>47831.7</v>
      </c>
    </row>
    <row r="11" spans="1:92" x14ac:dyDescent="0.3">
      <c r="A11" s="37" t="s">
        <v>155</v>
      </c>
      <c r="B11" s="37" t="s">
        <v>366</v>
      </c>
      <c r="C11" s="37">
        <v>137.1</v>
      </c>
      <c r="D11" s="37">
        <v>130.19999999999999</v>
      </c>
      <c r="E11" s="37">
        <v>116.2</v>
      </c>
      <c r="F11" s="37">
        <v>107.6</v>
      </c>
      <c r="G11" s="37">
        <v>109.3</v>
      </c>
      <c r="H11" s="37">
        <v>110.6</v>
      </c>
      <c r="I11" s="37">
        <v>110.3</v>
      </c>
      <c r="J11" s="37">
        <v>121.4</v>
      </c>
      <c r="K11" s="37">
        <v>126.5</v>
      </c>
      <c r="L11" s="37">
        <v>125.2</v>
      </c>
      <c r="M11" s="37">
        <v>125.5</v>
      </c>
      <c r="N11" s="37">
        <v>133.6</v>
      </c>
      <c r="O11" s="37">
        <v>151</v>
      </c>
      <c r="P11" s="37">
        <v>160.5</v>
      </c>
      <c r="Q11" s="37">
        <v>163.30000000000001</v>
      </c>
      <c r="R11" s="37">
        <v>165.2</v>
      </c>
      <c r="S11" s="37">
        <v>180.2</v>
      </c>
      <c r="T11" s="37">
        <v>221</v>
      </c>
      <c r="U11" s="37">
        <v>265.7</v>
      </c>
      <c r="V11" s="37">
        <v>291.60000000000002</v>
      </c>
      <c r="W11" s="37">
        <v>296.7</v>
      </c>
      <c r="X11" s="37">
        <v>335.9</v>
      </c>
      <c r="Y11" s="37">
        <v>366.2</v>
      </c>
      <c r="Z11" s="37">
        <v>386.3</v>
      </c>
      <c r="AA11" s="37">
        <v>403.7</v>
      </c>
      <c r="AB11" s="37">
        <v>414.9</v>
      </c>
      <c r="AC11" s="37">
        <v>457</v>
      </c>
      <c r="AD11" s="37">
        <v>505.5</v>
      </c>
      <c r="AE11" s="37">
        <v>540.6</v>
      </c>
      <c r="AF11" s="37">
        <v>551.29999999999995</v>
      </c>
      <c r="AG11" s="37">
        <v>573.9</v>
      </c>
      <c r="AH11" s="37">
        <v>586.9</v>
      </c>
      <c r="AI11" s="37">
        <v>604.29999999999995</v>
      </c>
      <c r="AJ11" s="37">
        <v>626.79999999999995</v>
      </c>
      <c r="AK11" s="37">
        <v>650.6</v>
      </c>
      <c r="AL11" s="37">
        <v>689.3</v>
      </c>
      <c r="AM11" s="37">
        <v>738.8</v>
      </c>
      <c r="AN11" s="37">
        <v>804.3</v>
      </c>
      <c r="AO11" s="37">
        <v>871.2</v>
      </c>
      <c r="AP11" s="37">
        <v>957.9</v>
      </c>
      <c r="AQ11" s="37">
        <v>1055.8</v>
      </c>
      <c r="AR11" s="37">
        <v>1161.7</v>
      </c>
      <c r="AS11" s="37">
        <v>1275.0999999999999</v>
      </c>
      <c r="AT11" s="37">
        <v>1385.7</v>
      </c>
      <c r="AU11" s="37">
        <v>1560.5</v>
      </c>
      <c r="AV11" s="37">
        <v>1893.8</v>
      </c>
      <c r="AW11" s="37">
        <v>2083.8000000000002</v>
      </c>
      <c r="AX11" s="37">
        <v>2280.1</v>
      </c>
      <c r="AY11" s="37">
        <v>2532.5</v>
      </c>
      <c r="AZ11" s="37">
        <v>2870.3</v>
      </c>
      <c r="BA11" s="37">
        <v>3313.9</v>
      </c>
      <c r="BB11" s="37">
        <v>3800.4</v>
      </c>
      <c r="BC11" s="37">
        <v>4300</v>
      </c>
      <c r="BD11" s="37">
        <v>4588.8999999999996</v>
      </c>
      <c r="BE11" s="37">
        <v>4744.7</v>
      </c>
      <c r="BF11" s="37">
        <v>5041</v>
      </c>
      <c r="BG11" s="37">
        <v>5332.4</v>
      </c>
      <c r="BH11" s="37">
        <v>5603.6</v>
      </c>
      <c r="BI11" s="37">
        <v>5919.1</v>
      </c>
      <c r="BJ11" s="37">
        <v>6335.9</v>
      </c>
      <c r="BK11" s="37">
        <v>6726.7</v>
      </c>
      <c r="BL11" s="37">
        <v>7100.5</v>
      </c>
      <c r="BM11" s="37">
        <v>7274.6</v>
      </c>
      <c r="BN11" s="37">
        <v>7521.7</v>
      </c>
      <c r="BO11" s="37">
        <v>7874.3</v>
      </c>
      <c r="BP11" s="37">
        <v>8312.5</v>
      </c>
      <c r="BQ11" s="37">
        <v>8765.6</v>
      </c>
      <c r="BR11" s="37">
        <v>9197.5</v>
      </c>
      <c r="BS11" s="37">
        <v>9723.7000000000007</v>
      </c>
      <c r="BT11" s="37">
        <v>10279.700000000001</v>
      </c>
      <c r="BU11" s="37">
        <v>10907.6</v>
      </c>
      <c r="BV11" s="37">
        <v>11672.4</v>
      </c>
      <c r="BW11" s="37">
        <v>12255.5</v>
      </c>
      <c r="BX11" s="37">
        <v>12684.4</v>
      </c>
      <c r="BY11" s="37">
        <v>13109.5</v>
      </c>
      <c r="BZ11" s="37">
        <v>14227.1</v>
      </c>
      <c r="CA11" s="37">
        <v>15511.7</v>
      </c>
      <c r="CB11" s="37">
        <v>16793.599999999999</v>
      </c>
      <c r="CC11" s="37">
        <v>17747.400000000001</v>
      </c>
      <c r="CD11" s="37">
        <v>18885.599999999999</v>
      </c>
      <c r="CE11" s="37">
        <v>18343.099999999999</v>
      </c>
      <c r="CF11" s="37">
        <v>18799.2</v>
      </c>
      <c r="CG11" s="37">
        <v>19665.099999999999</v>
      </c>
      <c r="CH11" s="37">
        <v>20340.8</v>
      </c>
      <c r="CI11" s="37">
        <v>21205.3</v>
      </c>
      <c r="CJ11" s="37">
        <v>22176</v>
      </c>
      <c r="CK11" s="37">
        <v>22645.7</v>
      </c>
      <c r="CL11" s="37">
        <v>23255.4</v>
      </c>
      <c r="CM11" s="37">
        <v>24283.5</v>
      </c>
      <c r="CN11" s="37">
        <v>25474.7</v>
      </c>
    </row>
    <row r="12" spans="1:92" x14ac:dyDescent="0.3">
      <c r="A12" s="37" t="s">
        <v>156</v>
      </c>
      <c r="B12" s="37" t="s">
        <v>367</v>
      </c>
      <c r="C12" s="37">
        <v>34.299999999999997</v>
      </c>
      <c r="D12" s="37">
        <v>32.700000000000003</v>
      </c>
      <c r="E12" s="37">
        <v>29.7</v>
      </c>
      <c r="F12" s="37">
        <v>26.7</v>
      </c>
      <c r="G12" s="37">
        <v>26.4</v>
      </c>
      <c r="H12" s="37">
        <v>26.5</v>
      </c>
      <c r="I12" s="37">
        <v>25.9</v>
      </c>
      <c r="J12" s="37">
        <v>27.8</v>
      </c>
      <c r="K12" s="37">
        <v>29.9</v>
      </c>
      <c r="L12" s="37">
        <v>29.9</v>
      </c>
      <c r="M12" s="37">
        <v>30.5</v>
      </c>
      <c r="N12" s="37">
        <v>32.799999999999997</v>
      </c>
      <c r="O12" s="37">
        <v>37.6</v>
      </c>
      <c r="P12" s="37">
        <v>38.5</v>
      </c>
      <c r="Q12" s="37">
        <v>38.9</v>
      </c>
      <c r="R12" s="37">
        <v>38.799999999999997</v>
      </c>
      <c r="S12" s="37">
        <v>44.2</v>
      </c>
      <c r="T12" s="37">
        <v>53.3</v>
      </c>
      <c r="U12" s="37">
        <v>65.5</v>
      </c>
      <c r="V12" s="37">
        <v>80.3</v>
      </c>
      <c r="W12" s="37">
        <v>84.6</v>
      </c>
      <c r="X12" s="37">
        <v>98.8</v>
      </c>
      <c r="Y12" s="37">
        <v>109.1</v>
      </c>
      <c r="Z12" s="37">
        <v>114.9</v>
      </c>
      <c r="AA12" s="37">
        <v>124.4</v>
      </c>
      <c r="AB12" s="37">
        <v>128.19999999999999</v>
      </c>
      <c r="AC12" s="37">
        <v>141.19999999999999</v>
      </c>
      <c r="AD12" s="37">
        <v>158.6</v>
      </c>
      <c r="AE12" s="37">
        <v>172.9</v>
      </c>
      <c r="AF12" s="37">
        <v>178</v>
      </c>
      <c r="AG12" s="37">
        <v>186.6</v>
      </c>
      <c r="AH12" s="37">
        <v>192.7</v>
      </c>
      <c r="AI12" s="37">
        <v>196.1</v>
      </c>
      <c r="AJ12" s="37">
        <v>203.7</v>
      </c>
      <c r="AK12" s="37">
        <v>212.3</v>
      </c>
      <c r="AL12" s="37">
        <v>224.9</v>
      </c>
      <c r="AM12" s="37">
        <v>242.5</v>
      </c>
      <c r="AN12" s="37">
        <v>270</v>
      </c>
      <c r="AO12" s="37">
        <v>296.2</v>
      </c>
      <c r="AP12" s="37">
        <v>326.5</v>
      </c>
      <c r="AQ12" s="37">
        <v>360.1</v>
      </c>
      <c r="AR12" s="37">
        <v>394.8</v>
      </c>
      <c r="AS12" s="37">
        <v>422.5</v>
      </c>
      <c r="AT12" s="37">
        <v>455.1</v>
      </c>
      <c r="AU12" s="37">
        <v>507.1</v>
      </c>
      <c r="AV12" s="37">
        <v>625.5</v>
      </c>
      <c r="AW12" s="37">
        <v>716.2</v>
      </c>
      <c r="AX12" s="37">
        <v>792.5</v>
      </c>
      <c r="AY12" s="37">
        <v>891.6</v>
      </c>
      <c r="AZ12" s="37">
        <v>1018</v>
      </c>
      <c r="BA12" s="37">
        <v>1181.9000000000001</v>
      </c>
      <c r="BB12" s="37">
        <v>1369.9</v>
      </c>
      <c r="BC12" s="37">
        <v>1528.5</v>
      </c>
      <c r="BD12" s="37">
        <v>1619.9</v>
      </c>
      <c r="BE12" s="37">
        <v>1670.5</v>
      </c>
      <c r="BF12" s="37">
        <v>1758.8</v>
      </c>
      <c r="BG12" s="37">
        <v>1858</v>
      </c>
      <c r="BH12" s="37">
        <v>1964.7</v>
      </c>
      <c r="BI12" s="37">
        <v>2055.3000000000002</v>
      </c>
      <c r="BJ12" s="37">
        <v>2178.1</v>
      </c>
      <c r="BK12" s="37">
        <v>2300.6</v>
      </c>
      <c r="BL12" s="37">
        <v>2423.6999999999998</v>
      </c>
      <c r="BM12" s="37">
        <v>2482.1999999999998</v>
      </c>
      <c r="BN12" s="37">
        <v>2544.3000000000002</v>
      </c>
      <c r="BO12" s="37">
        <v>2642.4</v>
      </c>
      <c r="BP12" s="37">
        <v>2784.9</v>
      </c>
      <c r="BQ12" s="37">
        <v>2959.2</v>
      </c>
      <c r="BR12" s="37">
        <v>3104.1</v>
      </c>
      <c r="BS12" s="37">
        <v>3235.2</v>
      </c>
      <c r="BT12" s="37">
        <v>3384.7</v>
      </c>
      <c r="BU12" s="37">
        <v>3578.7</v>
      </c>
      <c r="BV12" s="37">
        <v>3805.2</v>
      </c>
      <c r="BW12" s="37">
        <v>3913.4</v>
      </c>
      <c r="BX12" s="37">
        <v>3959.3</v>
      </c>
      <c r="BY12" s="37">
        <v>4000.4</v>
      </c>
      <c r="BZ12" s="37">
        <v>4225.8999999999996</v>
      </c>
      <c r="CA12" s="37">
        <v>4423</v>
      </c>
      <c r="CB12" s="37">
        <v>4729.2</v>
      </c>
      <c r="CC12" s="37">
        <v>4952.1000000000004</v>
      </c>
      <c r="CD12" s="37">
        <v>5200.2</v>
      </c>
      <c r="CE12" s="37">
        <v>5120.2</v>
      </c>
      <c r="CF12" s="37">
        <v>5224</v>
      </c>
      <c r="CG12" s="37">
        <v>5459.7</v>
      </c>
      <c r="CH12" s="37">
        <v>5699.6</v>
      </c>
      <c r="CI12" s="37">
        <v>5897.2</v>
      </c>
      <c r="CJ12" s="37">
        <v>6138.8</v>
      </c>
      <c r="CK12" s="37">
        <v>6304.7</v>
      </c>
      <c r="CL12" s="37">
        <v>6452.1</v>
      </c>
      <c r="CM12" s="37">
        <v>6690.7</v>
      </c>
      <c r="CN12" s="37">
        <v>7007.7</v>
      </c>
    </row>
    <row r="13" spans="1:92" x14ac:dyDescent="0.3">
      <c r="A13" s="37" t="s">
        <v>157</v>
      </c>
      <c r="B13" s="37" t="s">
        <v>368</v>
      </c>
      <c r="C13" s="37">
        <v>100.3</v>
      </c>
      <c r="D13" s="37">
        <v>95</v>
      </c>
      <c r="E13" s="37">
        <v>84</v>
      </c>
      <c r="F13" s="37">
        <v>78.599999999999994</v>
      </c>
      <c r="G13" s="37">
        <v>80.5</v>
      </c>
      <c r="H13" s="37">
        <v>81.599999999999994</v>
      </c>
      <c r="I13" s="37">
        <v>81.599999999999994</v>
      </c>
      <c r="J13" s="37">
        <v>90.4</v>
      </c>
      <c r="K13" s="37">
        <v>93.1</v>
      </c>
      <c r="L13" s="37">
        <v>91.6</v>
      </c>
      <c r="M13" s="37">
        <v>91</v>
      </c>
      <c r="N13" s="37">
        <v>96.5</v>
      </c>
      <c r="O13" s="37">
        <v>108.2</v>
      </c>
      <c r="P13" s="37">
        <v>115.9</v>
      </c>
      <c r="Q13" s="37">
        <v>117.6</v>
      </c>
      <c r="R13" s="37">
        <v>119</v>
      </c>
      <c r="S13" s="37">
        <v>127.9</v>
      </c>
      <c r="T13" s="37">
        <v>158.6</v>
      </c>
      <c r="U13" s="37">
        <v>189.6</v>
      </c>
      <c r="V13" s="37">
        <v>199.9</v>
      </c>
      <c r="W13" s="37">
        <v>200.4</v>
      </c>
      <c r="X13" s="37">
        <v>224.2</v>
      </c>
      <c r="Y13" s="37">
        <v>243.6</v>
      </c>
      <c r="Z13" s="37">
        <v>256.8</v>
      </c>
      <c r="AA13" s="37">
        <v>263.10000000000002</v>
      </c>
      <c r="AB13" s="37">
        <v>269.10000000000002</v>
      </c>
      <c r="AC13" s="37">
        <v>296.3</v>
      </c>
      <c r="AD13" s="37">
        <v>324.89999999999998</v>
      </c>
      <c r="AE13" s="37">
        <v>343.3</v>
      </c>
      <c r="AF13" s="37">
        <v>346.9</v>
      </c>
      <c r="AG13" s="37">
        <v>358.4</v>
      </c>
      <c r="AH13" s="37">
        <v>363</v>
      </c>
      <c r="AI13" s="37">
        <v>374.6</v>
      </c>
      <c r="AJ13" s="37">
        <v>387.2</v>
      </c>
      <c r="AK13" s="37">
        <v>399.5</v>
      </c>
      <c r="AL13" s="37">
        <v>422.5</v>
      </c>
      <c r="AM13" s="37">
        <v>450.6</v>
      </c>
      <c r="AN13" s="37">
        <v>483.7</v>
      </c>
      <c r="AO13" s="37">
        <v>518.70000000000005</v>
      </c>
      <c r="AP13" s="37">
        <v>568.5</v>
      </c>
      <c r="AQ13" s="37">
        <v>625.20000000000005</v>
      </c>
      <c r="AR13" s="37">
        <v>689.4</v>
      </c>
      <c r="AS13" s="37">
        <v>770.1</v>
      </c>
      <c r="AT13" s="37">
        <v>841.9</v>
      </c>
      <c r="AU13" s="37">
        <v>955</v>
      </c>
      <c r="AV13" s="37">
        <v>1156.4000000000001</v>
      </c>
      <c r="AW13" s="37">
        <v>1246.2</v>
      </c>
      <c r="AX13" s="37">
        <v>1354.7</v>
      </c>
      <c r="AY13" s="37">
        <v>1495.1</v>
      </c>
      <c r="AZ13" s="37">
        <v>1689.2</v>
      </c>
      <c r="BA13" s="37">
        <v>1945.2</v>
      </c>
      <c r="BB13" s="37">
        <v>2216.6</v>
      </c>
      <c r="BC13" s="37">
        <v>2526.6999999999998</v>
      </c>
      <c r="BD13" s="37">
        <v>2694.9</v>
      </c>
      <c r="BE13" s="37">
        <v>2770.2</v>
      </c>
      <c r="BF13" s="37">
        <v>2943.8</v>
      </c>
      <c r="BG13" s="37">
        <v>3101.8</v>
      </c>
      <c r="BH13" s="37">
        <v>3232.5</v>
      </c>
      <c r="BI13" s="37">
        <v>3415.1</v>
      </c>
      <c r="BJ13" s="37">
        <v>3641.8</v>
      </c>
      <c r="BK13" s="37">
        <v>3858.7</v>
      </c>
      <c r="BL13" s="37">
        <v>4055.4</v>
      </c>
      <c r="BM13" s="37">
        <v>4116.7</v>
      </c>
      <c r="BN13" s="37">
        <v>4251</v>
      </c>
      <c r="BO13" s="37">
        <v>4458.5</v>
      </c>
      <c r="BP13" s="37">
        <v>4696.8</v>
      </c>
      <c r="BQ13" s="37">
        <v>4913.2</v>
      </c>
      <c r="BR13" s="37">
        <v>5136.2</v>
      </c>
      <c r="BS13" s="37">
        <v>5445.7</v>
      </c>
      <c r="BT13" s="37">
        <v>5759.2</v>
      </c>
      <c r="BU13" s="37">
        <v>6063.8</v>
      </c>
      <c r="BV13" s="37">
        <v>6468.4</v>
      </c>
      <c r="BW13" s="37">
        <v>6880.7</v>
      </c>
      <c r="BX13" s="37">
        <v>7212.5</v>
      </c>
      <c r="BY13" s="37">
        <v>7514.3</v>
      </c>
      <c r="BZ13" s="37">
        <v>8334</v>
      </c>
      <c r="CA13" s="37">
        <v>9311.4</v>
      </c>
      <c r="CB13" s="37">
        <v>10180.9</v>
      </c>
      <c r="CC13" s="37">
        <v>10772.1</v>
      </c>
      <c r="CD13" s="37">
        <v>11557.2</v>
      </c>
      <c r="CE13" s="37">
        <v>11029.7</v>
      </c>
      <c r="CF13" s="37">
        <v>11286.3</v>
      </c>
      <c r="CG13" s="37">
        <v>11799.6</v>
      </c>
      <c r="CH13" s="37">
        <v>12126.7</v>
      </c>
      <c r="CI13" s="37">
        <v>12641.7</v>
      </c>
      <c r="CJ13" s="37">
        <v>13245</v>
      </c>
      <c r="CK13" s="37">
        <v>13448.3</v>
      </c>
      <c r="CL13" s="37">
        <v>13739.8</v>
      </c>
      <c r="CM13" s="37">
        <v>14322.5</v>
      </c>
      <c r="CN13" s="37">
        <v>15023.6</v>
      </c>
    </row>
    <row r="14" spans="1:92" x14ac:dyDescent="0.3">
      <c r="A14" s="37" t="s">
        <v>158</v>
      </c>
      <c r="B14" s="37" t="s">
        <v>369</v>
      </c>
      <c r="C14" s="37">
        <v>2.5</v>
      </c>
      <c r="D14" s="37">
        <v>2.5</v>
      </c>
      <c r="E14" s="37">
        <v>2.5</v>
      </c>
      <c r="F14" s="37">
        <v>2.4</v>
      </c>
      <c r="G14" s="37">
        <v>2.4</v>
      </c>
      <c r="H14" s="37">
        <v>2.6</v>
      </c>
      <c r="I14" s="37">
        <v>2.8</v>
      </c>
      <c r="J14" s="37">
        <v>3.1</v>
      </c>
      <c r="K14" s="37">
        <v>3.4</v>
      </c>
      <c r="L14" s="37">
        <v>3.7</v>
      </c>
      <c r="M14" s="37">
        <v>4</v>
      </c>
      <c r="N14" s="37">
        <v>4.3</v>
      </c>
      <c r="O14" s="37">
        <v>5.0999999999999996</v>
      </c>
      <c r="P14" s="37">
        <v>6</v>
      </c>
      <c r="Q14" s="37">
        <v>6.8</v>
      </c>
      <c r="R14" s="37">
        <v>7.5</v>
      </c>
      <c r="S14" s="37">
        <v>8.1</v>
      </c>
      <c r="T14" s="37">
        <v>9.1</v>
      </c>
      <c r="U14" s="37">
        <v>10.6</v>
      </c>
      <c r="V14" s="37">
        <v>11.3</v>
      </c>
      <c r="W14" s="37">
        <v>11.7</v>
      </c>
      <c r="X14" s="37">
        <v>12.8</v>
      </c>
      <c r="Y14" s="37">
        <v>13.6</v>
      </c>
      <c r="Z14" s="37">
        <v>14.6</v>
      </c>
      <c r="AA14" s="37">
        <v>16.2</v>
      </c>
      <c r="AB14" s="37">
        <v>17.7</v>
      </c>
      <c r="AC14" s="37">
        <v>19.600000000000001</v>
      </c>
      <c r="AD14" s="37">
        <v>22.1</v>
      </c>
      <c r="AE14" s="37">
        <v>24.4</v>
      </c>
      <c r="AF14" s="37">
        <v>26.4</v>
      </c>
      <c r="AG14" s="37">
        <v>29</v>
      </c>
      <c r="AH14" s="37">
        <v>31.1</v>
      </c>
      <c r="AI14" s="37">
        <v>33.700000000000003</v>
      </c>
      <c r="AJ14" s="37">
        <v>35.9</v>
      </c>
      <c r="AK14" s="37">
        <v>38.9</v>
      </c>
      <c r="AL14" s="37">
        <v>41.9</v>
      </c>
      <c r="AM14" s="37">
        <v>45.8</v>
      </c>
      <c r="AN14" s="37">
        <v>50.5</v>
      </c>
      <c r="AO14" s="37">
        <v>56.3</v>
      </c>
      <c r="AP14" s="37">
        <v>62.8</v>
      </c>
      <c r="AQ14" s="37">
        <v>70.5</v>
      </c>
      <c r="AR14" s="37">
        <v>77.5</v>
      </c>
      <c r="AS14" s="37">
        <v>82.5</v>
      </c>
      <c r="AT14" s="37">
        <v>88.7</v>
      </c>
      <c r="AU14" s="37">
        <v>98.4</v>
      </c>
      <c r="AV14" s="37">
        <v>111.9</v>
      </c>
      <c r="AW14" s="37">
        <v>121.5</v>
      </c>
      <c r="AX14" s="37">
        <v>132.9</v>
      </c>
      <c r="AY14" s="37">
        <v>145.80000000000001</v>
      </c>
      <c r="AZ14" s="37">
        <v>163.19999999999999</v>
      </c>
      <c r="BA14" s="37">
        <v>186.8</v>
      </c>
      <c r="BB14" s="37">
        <v>213.8</v>
      </c>
      <c r="BC14" s="37">
        <v>244.9</v>
      </c>
      <c r="BD14" s="37">
        <v>274.10000000000002</v>
      </c>
      <c r="BE14" s="37">
        <v>304.10000000000002</v>
      </c>
      <c r="BF14" s="37">
        <v>338.5</v>
      </c>
      <c r="BG14" s="37">
        <v>372.6</v>
      </c>
      <c r="BH14" s="37">
        <v>406.4</v>
      </c>
      <c r="BI14" s="37">
        <v>448.7</v>
      </c>
      <c r="BJ14" s="37">
        <v>516.1</v>
      </c>
      <c r="BK14" s="37">
        <v>567.4</v>
      </c>
      <c r="BL14" s="37">
        <v>621.4</v>
      </c>
      <c r="BM14" s="37">
        <v>675.6</v>
      </c>
      <c r="BN14" s="37">
        <v>726.4</v>
      </c>
      <c r="BO14" s="37">
        <v>773.4</v>
      </c>
      <c r="BP14" s="37">
        <v>830.7</v>
      </c>
      <c r="BQ14" s="37">
        <v>893.2</v>
      </c>
      <c r="BR14" s="37">
        <v>957.2</v>
      </c>
      <c r="BS14" s="37">
        <v>1042.8</v>
      </c>
      <c r="BT14" s="37">
        <v>1135.8</v>
      </c>
      <c r="BU14" s="37">
        <v>1265</v>
      </c>
      <c r="BV14" s="37">
        <v>1398.7</v>
      </c>
      <c r="BW14" s="37">
        <v>1461.4</v>
      </c>
      <c r="BX14" s="37">
        <v>1512.5</v>
      </c>
      <c r="BY14" s="37">
        <v>1594.9</v>
      </c>
      <c r="BZ14" s="37">
        <v>1667.2</v>
      </c>
      <c r="CA14" s="37">
        <v>1777.3</v>
      </c>
      <c r="CB14" s="37">
        <v>1883.6</v>
      </c>
      <c r="CC14" s="37">
        <v>2023.2</v>
      </c>
      <c r="CD14" s="37">
        <v>2128.1999999999998</v>
      </c>
      <c r="CE14" s="37">
        <v>2193.1999999999998</v>
      </c>
      <c r="CF14" s="37">
        <v>2288.9</v>
      </c>
      <c r="CG14" s="37">
        <v>2405.8000000000002</v>
      </c>
      <c r="CH14" s="37">
        <v>2514.4</v>
      </c>
      <c r="CI14" s="37">
        <v>2666.5</v>
      </c>
      <c r="CJ14" s="37">
        <v>2792.1</v>
      </c>
      <c r="CK14" s="37">
        <v>2892.7</v>
      </c>
      <c r="CL14" s="37">
        <v>3063.4</v>
      </c>
      <c r="CM14" s="37">
        <v>3270.3</v>
      </c>
      <c r="CN14" s="37">
        <v>3443.4</v>
      </c>
    </row>
    <row r="15" spans="1:92" x14ac:dyDescent="0.3">
      <c r="A15" s="37" t="s">
        <v>159</v>
      </c>
      <c r="B15" s="37" t="s">
        <v>370</v>
      </c>
      <c r="C15" s="37">
        <v>114.6</v>
      </c>
      <c r="D15" s="37">
        <v>109.2</v>
      </c>
      <c r="E15" s="37">
        <v>89.2</v>
      </c>
      <c r="F15" s="37">
        <v>79.900000000000006</v>
      </c>
      <c r="G15" s="37">
        <v>87.2</v>
      </c>
      <c r="H15" s="37">
        <v>87.9</v>
      </c>
      <c r="I15" s="37">
        <v>89.2</v>
      </c>
      <c r="J15" s="37">
        <v>99.1</v>
      </c>
      <c r="K15" s="37">
        <v>105.2</v>
      </c>
      <c r="L15" s="37">
        <v>106.8</v>
      </c>
      <c r="M15" s="37">
        <v>110.1</v>
      </c>
      <c r="N15" s="37">
        <v>120.8</v>
      </c>
      <c r="O15" s="37">
        <v>131.9</v>
      </c>
      <c r="P15" s="37">
        <v>141.80000000000001</v>
      </c>
      <c r="Q15" s="37">
        <v>153.80000000000001</v>
      </c>
      <c r="R15" s="37">
        <v>164.1</v>
      </c>
      <c r="S15" s="37">
        <v>172.8</v>
      </c>
      <c r="T15" s="37">
        <v>213</v>
      </c>
      <c r="U15" s="37">
        <v>250.9</v>
      </c>
      <c r="V15" s="37">
        <v>270.60000000000002</v>
      </c>
      <c r="W15" s="37">
        <v>284.39999999999998</v>
      </c>
      <c r="X15" s="37">
        <v>319.89999999999998</v>
      </c>
      <c r="Y15" s="37">
        <v>347.7</v>
      </c>
      <c r="Z15" s="37">
        <v>365.6</v>
      </c>
      <c r="AA15" s="37">
        <v>379.5</v>
      </c>
      <c r="AB15" s="37">
        <v>400.3</v>
      </c>
      <c r="AC15" s="37">
        <v>431.7</v>
      </c>
      <c r="AD15" s="37">
        <v>452.9</v>
      </c>
      <c r="AE15" s="37">
        <v>468.3</v>
      </c>
      <c r="AF15" s="37">
        <v>482.6</v>
      </c>
      <c r="AG15" s="37">
        <v>504.1</v>
      </c>
      <c r="AH15" s="37">
        <v>524.1</v>
      </c>
      <c r="AI15" s="37">
        <v>543.29999999999995</v>
      </c>
      <c r="AJ15" s="37">
        <v>563.6</v>
      </c>
      <c r="AK15" s="37">
        <v>578.1</v>
      </c>
      <c r="AL15" s="37">
        <v>624.6</v>
      </c>
      <c r="AM15" s="37">
        <v>664</v>
      </c>
      <c r="AN15" s="37">
        <v>717.8</v>
      </c>
      <c r="AO15" s="37">
        <v>765.3</v>
      </c>
      <c r="AP15" s="37">
        <v>846.9</v>
      </c>
      <c r="AQ15" s="37">
        <v>907.1</v>
      </c>
      <c r="AR15" s="37">
        <v>959.3</v>
      </c>
      <c r="AS15" s="37">
        <v>1077.5999999999999</v>
      </c>
      <c r="AT15" s="37">
        <v>1208.2</v>
      </c>
      <c r="AU15" s="37">
        <v>1386.4</v>
      </c>
      <c r="AV15" s="37">
        <v>1574.5</v>
      </c>
      <c r="AW15" s="37">
        <v>1702.6</v>
      </c>
      <c r="AX15" s="37">
        <v>1888.7</v>
      </c>
      <c r="AY15" s="37">
        <v>2203.1999999999998</v>
      </c>
      <c r="AZ15" s="37">
        <v>2542.5</v>
      </c>
      <c r="BA15" s="37">
        <v>2950.5</v>
      </c>
      <c r="BB15" s="37">
        <v>3317.6</v>
      </c>
      <c r="BC15" s="37">
        <v>3560.2</v>
      </c>
      <c r="BD15" s="37">
        <v>3708</v>
      </c>
      <c r="BE15" s="37">
        <v>3854.8</v>
      </c>
      <c r="BF15" s="37">
        <v>4071.5</v>
      </c>
      <c r="BG15" s="37">
        <v>4286.6000000000004</v>
      </c>
      <c r="BH15" s="37">
        <v>4627</v>
      </c>
      <c r="BI15" s="37">
        <v>4924.3999999999996</v>
      </c>
      <c r="BJ15" s="37">
        <v>5224.8999999999996</v>
      </c>
      <c r="BK15" s="37">
        <v>5503.2</v>
      </c>
      <c r="BL15" s="37">
        <v>5702.3</v>
      </c>
      <c r="BM15" s="37">
        <v>5816.3</v>
      </c>
      <c r="BN15" s="37">
        <v>6121.9</v>
      </c>
      <c r="BO15" s="37">
        <v>6483.7</v>
      </c>
      <c r="BP15" s="37">
        <v>6929.8</v>
      </c>
      <c r="BQ15" s="37">
        <v>7228</v>
      </c>
      <c r="BR15" s="37">
        <v>7615.4</v>
      </c>
      <c r="BS15" s="37">
        <v>8029</v>
      </c>
      <c r="BT15" s="37">
        <v>8548.6</v>
      </c>
      <c r="BU15" s="37">
        <v>9177.6</v>
      </c>
      <c r="BV15" s="37">
        <v>9810.2000000000007</v>
      </c>
      <c r="BW15" s="37">
        <v>10517</v>
      </c>
      <c r="BX15" s="37">
        <v>11222.4</v>
      </c>
      <c r="BY15" s="37">
        <v>12161</v>
      </c>
      <c r="BZ15" s="37">
        <v>13584.3</v>
      </c>
      <c r="CA15" s="37">
        <v>15150.4</v>
      </c>
      <c r="CB15" s="37">
        <v>16193.2</v>
      </c>
      <c r="CC15" s="37">
        <v>16407.2</v>
      </c>
      <c r="CD15" s="37">
        <v>16095.7</v>
      </c>
      <c r="CE15" s="37">
        <v>15758</v>
      </c>
      <c r="CF15" s="37">
        <v>15783</v>
      </c>
      <c r="CG15" s="37">
        <v>15892.7</v>
      </c>
      <c r="CH15" s="37">
        <v>16352.4</v>
      </c>
      <c r="CI15" s="37">
        <v>17494.3</v>
      </c>
      <c r="CJ15" s="37">
        <v>18309</v>
      </c>
      <c r="CK15" s="37">
        <v>18960</v>
      </c>
      <c r="CL15" s="37">
        <v>20219.599999999999</v>
      </c>
      <c r="CM15" s="37">
        <v>21160</v>
      </c>
      <c r="CN15" s="37">
        <v>22357</v>
      </c>
    </row>
    <row r="16" spans="1:92" x14ac:dyDescent="0.3">
      <c r="A16" s="37" t="s">
        <v>160</v>
      </c>
      <c r="B16" s="37" t="s">
        <v>371</v>
      </c>
      <c r="C16" s="37">
        <v>42.7</v>
      </c>
      <c r="D16" s="37">
        <v>42.3</v>
      </c>
      <c r="E16" s="37">
        <v>40</v>
      </c>
      <c r="F16" s="37">
        <v>34.700000000000003</v>
      </c>
      <c r="G16" s="37">
        <v>39.799999999999997</v>
      </c>
      <c r="H16" s="37">
        <v>47.4</v>
      </c>
      <c r="I16" s="37">
        <v>47.7</v>
      </c>
      <c r="J16" s="37">
        <v>54.7</v>
      </c>
      <c r="K16" s="37">
        <v>58.1</v>
      </c>
      <c r="L16" s="37">
        <v>60.7</v>
      </c>
      <c r="M16" s="37">
        <v>62.6</v>
      </c>
      <c r="N16" s="37">
        <v>66.099999999999994</v>
      </c>
      <c r="O16" s="37">
        <v>82.7</v>
      </c>
      <c r="P16" s="37">
        <v>122.5</v>
      </c>
      <c r="Q16" s="37">
        <v>161.6</v>
      </c>
      <c r="R16" s="37">
        <v>184</v>
      </c>
      <c r="S16" s="37">
        <v>201.9</v>
      </c>
      <c r="T16" s="37">
        <v>205.7</v>
      </c>
      <c r="U16" s="37">
        <v>217.6</v>
      </c>
      <c r="V16" s="37">
        <v>217.9</v>
      </c>
      <c r="W16" s="37">
        <v>204</v>
      </c>
      <c r="X16" s="37">
        <v>216.3</v>
      </c>
      <c r="Y16" s="37">
        <v>243.5</v>
      </c>
      <c r="Z16" s="37">
        <v>261.10000000000002</v>
      </c>
      <c r="AA16" s="37">
        <v>268.10000000000002</v>
      </c>
      <c r="AB16" s="37">
        <v>284.8</v>
      </c>
      <c r="AC16" s="37">
        <v>308.39999999999998</v>
      </c>
      <c r="AD16" s="37">
        <v>343.1</v>
      </c>
      <c r="AE16" s="37">
        <v>360.6</v>
      </c>
      <c r="AF16" s="37">
        <v>381.1</v>
      </c>
      <c r="AG16" s="37">
        <v>393.1</v>
      </c>
      <c r="AH16" s="37">
        <v>409.6</v>
      </c>
      <c r="AI16" s="37">
        <v>432.6</v>
      </c>
      <c r="AJ16" s="37">
        <v>462.4</v>
      </c>
      <c r="AK16" s="37">
        <v>488.8</v>
      </c>
      <c r="AL16" s="37">
        <v>515.70000000000005</v>
      </c>
      <c r="AM16" s="37">
        <v>551.5</v>
      </c>
      <c r="AN16" s="37">
        <v>597.79999999999995</v>
      </c>
      <c r="AO16" s="37">
        <v>648.79999999999995</v>
      </c>
      <c r="AP16" s="37">
        <v>706.6</v>
      </c>
      <c r="AQ16" s="37">
        <v>781.1</v>
      </c>
      <c r="AR16" s="37">
        <v>869.8</v>
      </c>
      <c r="AS16" s="37">
        <v>941.9</v>
      </c>
      <c r="AT16" s="37">
        <v>1027.9000000000001</v>
      </c>
      <c r="AU16" s="37">
        <v>1163.7</v>
      </c>
      <c r="AV16" s="37">
        <v>1419.4</v>
      </c>
      <c r="AW16" s="37">
        <v>1490.9</v>
      </c>
      <c r="AX16" s="37">
        <v>1578.5</v>
      </c>
      <c r="AY16" s="37">
        <v>1679.7</v>
      </c>
      <c r="AZ16" s="37">
        <v>1848.2</v>
      </c>
      <c r="BA16" s="37">
        <v>2096.1999999999998</v>
      </c>
      <c r="BB16" s="37">
        <v>2394.5</v>
      </c>
      <c r="BC16" s="37">
        <v>2630.1</v>
      </c>
      <c r="BD16" s="37">
        <v>2787</v>
      </c>
      <c r="BE16" s="37">
        <v>2869.3</v>
      </c>
      <c r="BF16" s="37">
        <v>3027.5</v>
      </c>
      <c r="BG16" s="37">
        <v>3140</v>
      </c>
      <c r="BH16" s="37">
        <v>3317.6</v>
      </c>
      <c r="BI16" s="37">
        <v>3499</v>
      </c>
      <c r="BJ16" s="37">
        <v>3692.1</v>
      </c>
      <c r="BK16" s="37">
        <v>3890.7</v>
      </c>
      <c r="BL16" s="37">
        <v>4082.8</v>
      </c>
      <c r="BM16" s="37">
        <v>4214.1000000000004</v>
      </c>
      <c r="BN16" s="37">
        <v>4390.6000000000004</v>
      </c>
      <c r="BO16" s="37">
        <v>4579.6000000000004</v>
      </c>
      <c r="BP16" s="37">
        <v>4824.5</v>
      </c>
      <c r="BQ16" s="37">
        <v>5048.5</v>
      </c>
      <c r="BR16" s="37">
        <v>5233.7</v>
      </c>
      <c r="BS16" s="37">
        <v>5466.3</v>
      </c>
      <c r="BT16" s="37">
        <v>5697.1</v>
      </c>
      <c r="BU16" s="37">
        <v>6015.7</v>
      </c>
      <c r="BV16" s="37">
        <v>6341</v>
      </c>
      <c r="BW16" s="37">
        <v>6604</v>
      </c>
      <c r="BX16" s="37">
        <v>6898.7</v>
      </c>
      <c r="BY16" s="37">
        <v>7197.7</v>
      </c>
      <c r="BZ16" s="37">
        <v>7976.3</v>
      </c>
      <c r="CA16" s="37">
        <v>8712.7999999999993</v>
      </c>
      <c r="CB16" s="37">
        <v>9609.2000000000007</v>
      </c>
      <c r="CC16" s="37">
        <v>10354.9</v>
      </c>
      <c r="CD16" s="37">
        <v>11038</v>
      </c>
      <c r="CE16" s="37">
        <v>11090.2</v>
      </c>
      <c r="CF16" s="37">
        <v>11517.2</v>
      </c>
      <c r="CG16" s="37">
        <v>12132.5</v>
      </c>
      <c r="CH16" s="37">
        <v>12522.8</v>
      </c>
      <c r="CI16" s="37">
        <v>12943.2</v>
      </c>
      <c r="CJ16" s="37">
        <v>13238.9</v>
      </c>
      <c r="CK16" s="37">
        <v>13432.9</v>
      </c>
      <c r="CL16" s="37">
        <v>13821.1</v>
      </c>
      <c r="CM16" s="37">
        <v>14363</v>
      </c>
      <c r="CN16" s="37">
        <v>15057.7</v>
      </c>
    </row>
    <row r="17" spans="1:92" x14ac:dyDescent="0.3">
      <c r="A17" s="37" t="s">
        <v>161</v>
      </c>
      <c r="B17" s="37" t="s">
        <v>366</v>
      </c>
      <c r="C17" s="37">
        <v>42.7</v>
      </c>
      <c r="D17" s="37">
        <v>42.3</v>
      </c>
      <c r="E17" s="37">
        <v>40</v>
      </c>
      <c r="F17" s="37">
        <v>34.700000000000003</v>
      </c>
      <c r="G17" s="37">
        <v>39.799999999999997</v>
      </c>
      <c r="H17" s="37">
        <v>47.4</v>
      </c>
      <c r="I17" s="37">
        <v>47.7</v>
      </c>
      <c r="J17" s="37">
        <v>54.5</v>
      </c>
      <c r="K17" s="37">
        <v>57.9</v>
      </c>
      <c r="L17" s="37">
        <v>60.4</v>
      </c>
      <c r="M17" s="37">
        <v>62.2</v>
      </c>
      <c r="N17" s="37">
        <v>65.599999999999994</v>
      </c>
      <c r="O17" s="37">
        <v>81.599999999999994</v>
      </c>
      <c r="P17" s="37">
        <v>120.6</v>
      </c>
      <c r="Q17" s="37">
        <v>158.6</v>
      </c>
      <c r="R17" s="37">
        <v>180.7</v>
      </c>
      <c r="S17" s="37">
        <v>198.3</v>
      </c>
      <c r="T17" s="37">
        <v>201.4</v>
      </c>
      <c r="U17" s="37">
        <v>212</v>
      </c>
      <c r="V17" s="37">
        <v>212.9</v>
      </c>
      <c r="W17" s="37">
        <v>198.9</v>
      </c>
      <c r="X17" s="37">
        <v>210</v>
      </c>
      <c r="Y17" s="37">
        <v>235.7</v>
      </c>
      <c r="Z17" s="37">
        <v>253.9</v>
      </c>
      <c r="AA17" s="37">
        <v>260.5</v>
      </c>
      <c r="AB17" s="37">
        <v>274.5</v>
      </c>
      <c r="AC17" s="37">
        <v>301.10000000000002</v>
      </c>
      <c r="AD17" s="37">
        <v>334.5</v>
      </c>
      <c r="AE17" s="37">
        <v>351.6</v>
      </c>
      <c r="AF17" s="37">
        <v>371.3</v>
      </c>
      <c r="AG17" s="37">
        <v>382.4</v>
      </c>
      <c r="AH17" s="37">
        <v>398.2</v>
      </c>
      <c r="AI17" s="37">
        <v>420.5</v>
      </c>
      <c r="AJ17" s="37">
        <v>449.5</v>
      </c>
      <c r="AK17" s="37">
        <v>475.6</v>
      </c>
      <c r="AL17" s="37">
        <v>501.8</v>
      </c>
      <c r="AM17" s="37">
        <v>536.79999999999995</v>
      </c>
      <c r="AN17" s="37">
        <v>582</v>
      </c>
      <c r="AO17" s="37">
        <v>632.29999999999995</v>
      </c>
      <c r="AP17" s="37">
        <v>688.1</v>
      </c>
      <c r="AQ17" s="37">
        <v>760.5</v>
      </c>
      <c r="AR17" s="37">
        <v>847.8</v>
      </c>
      <c r="AS17" s="37">
        <v>917.3</v>
      </c>
      <c r="AT17" s="37">
        <v>1000.3</v>
      </c>
      <c r="AU17" s="37">
        <v>1132.5999999999999</v>
      </c>
      <c r="AV17" s="37">
        <v>1384.7</v>
      </c>
      <c r="AW17" s="37">
        <v>1452.8</v>
      </c>
      <c r="AX17" s="37">
        <v>1536</v>
      </c>
      <c r="AY17" s="37">
        <v>1630.9</v>
      </c>
      <c r="AZ17" s="37">
        <v>1791.7</v>
      </c>
      <c r="BA17" s="37">
        <v>2028.9</v>
      </c>
      <c r="BB17" s="37">
        <v>2320.8000000000002</v>
      </c>
      <c r="BC17" s="37">
        <v>2549.3000000000002</v>
      </c>
      <c r="BD17" s="37">
        <v>2701.3</v>
      </c>
      <c r="BE17" s="37">
        <v>2773.3</v>
      </c>
      <c r="BF17" s="37">
        <v>2928</v>
      </c>
      <c r="BG17" s="37">
        <v>3039.6</v>
      </c>
      <c r="BH17" s="37">
        <v>3213.7</v>
      </c>
      <c r="BI17" s="37">
        <v>3385.6</v>
      </c>
      <c r="BJ17" s="37">
        <v>3563.5</v>
      </c>
      <c r="BK17" s="37">
        <v>3753.2</v>
      </c>
      <c r="BL17" s="37">
        <v>3940.9</v>
      </c>
      <c r="BM17" s="37">
        <v>4071.3</v>
      </c>
      <c r="BN17" s="37">
        <v>4239.5</v>
      </c>
      <c r="BO17" s="37">
        <v>4417.8</v>
      </c>
      <c r="BP17" s="37">
        <v>4652</v>
      </c>
      <c r="BQ17" s="37">
        <v>4869.7</v>
      </c>
      <c r="BR17" s="37">
        <v>5047.1000000000004</v>
      </c>
      <c r="BS17" s="37">
        <v>5271.2</v>
      </c>
      <c r="BT17" s="37">
        <v>5492.1</v>
      </c>
      <c r="BU17" s="37">
        <v>5798</v>
      </c>
      <c r="BV17" s="37">
        <v>6111.4</v>
      </c>
      <c r="BW17" s="37">
        <v>6359.8</v>
      </c>
      <c r="BX17" s="37">
        <v>6641.1</v>
      </c>
      <c r="BY17" s="37">
        <v>6922</v>
      </c>
      <c r="BZ17" s="37">
        <v>7673.3</v>
      </c>
      <c r="CA17" s="37">
        <v>8380.7999999999993</v>
      </c>
      <c r="CB17" s="37">
        <v>9262.1</v>
      </c>
      <c r="CC17" s="37">
        <v>10010.1</v>
      </c>
      <c r="CD17" s="37">
        <v>10702.1</v>
      </c>
      <c r="CE17" s="37">
        <v>10760.4</v>
      </c>
      <c r="CF17" s="37">
        <v>11184.7</v>
      </c>
      <c r="CG17" s="37">
        <v>11795.5</v>
      </c>
      <c r="CH17" s="37">
        <v>12175.1</v>
      </c>
      <c r="CI17" s="37">
        <v>12572</v>
      </c>
      <c r="CJ17" s="37">
        <v>12854.9</v>
      </c>
      <c r="CK17" s="37">
        <v>13041.1</v>
      </c>
      <c r="CL17" s="37">
        <v>13407.2</v>
      </c>
      <c r="CM17" s="37">
        <v>13936.5</v>
      </c>
      <c r="CN17" s="37">
        <v>14614.2</v>
      </c>
    </row>
    <row r="18" spans="1:92" x14ac:dyDescent="0.3">
      <c r="A18" s="37" t="s">
        <v>162</v>
      </c>
      <c r="B18" s="37" t="s">
        <v>367</v>
      </c>
      <c r="C18" s="37">
        <v>2.5</v>
      </c>
      <c r="D18" s="37">
        <v>2.4</v>
      </c>
      <c r="E18" s="37">
        <v>2.4</v>
      </c>
      <c r="F18" s="37">
        <v>2.2999999999999998</v>
      </c>
      <c r="G18" s="37">
        <v>2.2999999999999998</v>
      </c>
      <c r="H18" s="37">
        <v>2.5</v>
      </c>
      <c r="I18" s="37">
        <v>2.6</v>
      </c>
      <c r="J18" s="37">
        <v>2.7</v>
      </c>
      <c r="K18" s="37">
        <v>3</v>
      </c>
      <c r="L18" s="37">
        <v>3.1</v>
      </c>
      <c r="M18" s="37">
        <v>3.3</v>
      </c>
      <c r="N18" s="37">
        <v>3.7</v>
      </c>
      <c r="O18" s="37">
        <v>7.1</v>
      </c>
      <c r="P18" s="37">
        <v>21</v>
      </c>
      <c r="Q18" s="37">
        <v>46.5</v>
      </c>
      <c r="R18" s="37">
        <v>67.400000000000006</v>
      </c>
      <c r="S18" s="37">
        <v>78.5</v>
      </c>
      <c r="T18" s="37">
        <v>70.7</v>
      </c>
      <c r="U18" s="37">
        <v>60</v>
      </c>
      <c r="V18" s="37">
        <v>50.2</v>
      </c>
      <c r="W18" s="37">
        <v>42.4</v>
      </c>
      <c r="X18" s="37">
        <v>38.4</v>
      </c>
      <c r="Y18" s="37">
        <v>42.4</v>
      </c>
      <c r="Z18" s="37">
        <v>49</v>
      </c>
      <c r="AA18" s="37">
        <v>56.1</v>
      </c>
      <c r="AB18" s="37">
        <v>62.8</v>
      </c>
      <c r="AC18" s="37">
        <v>68.3</v>
      </c>
      <c r="AD18" s="37">
        <v>72.400000000000006</v>
      </c>
      <c r="AE18" s="37">
        <v>74.7</v>
      </c>
      <c r="AF18" s="37">
        <v>76.2</v>
      </c>
      <c r="AG18" s="37">
        <v>80.5</v>
      </c>
      <c r="AH18" s="37">
        <v>83.5</v>
      </c>
      <c r="AI18" s="37">
        <v>87.5</v>
      </c>
      <c r="AJ18" s="37">
        <v>94.6</v>
      </c>
      <c r="AK18" s="37">
        <v>96.7</v>
      </c>
      <c r="AL18" s="37">
        <v>98.9</v>
      </c>
      <c r="AM18" s="37">
        <v>100.6</v>
      </c>
      <c r="AN18" s="37">
        <v>104.3</v>
      </c>
      <c r="AO18" s="37">
        <v>110.2</v>
      </c>
      <c r="AP18" s="37">
        <v>114.1</v>
      </c>
      <c r="AQ18" s="37">
        <v>117.7</v>
      </c>
      <c r="AR18" s="37">
        <v>123.2</v>
      </c>
      <c r="AS18" s="37">
        <v>123.3</v>
      </c>
      <c r="AT18" s="37">
        <v>127.7</v>
      </c>
      <c r="AU18" s="37">
        <v>135.9</v>
      </c>
      <c r="AV18" s="37">
        <v>149.1</v>
      </c>
      <c r="AW18" s="37">
        <v>165</v>
      </c>
      <c r="AX18" s="37">
        <v>180.7</v>
      </c>
      <c r="AY18" s="37">
        <v>198.3</v>
      </c>
      <c r="AZ18" s="37">
        <v>222.5</v>
      </c>
      <c r="BA18" s="37">
        <v>236.7</v>
      </c>
      <c r="BB18" s="37">
        <v>260.3</v>
      </c>
      <c r="BC18" s="37">
        <v>286.7</v>
      </c>
      <c r="BD18" s="37">
        <v>315.10000000000002</v>
      </c>
      <c r="BE18" s="37">
        <v>345.2</v>
      </c>
      <c r="BF18" s="37">
        <v>404.3</v>
      </c>
      <c r="BG18" s="37">
        <v>400.2</v>
      </c>
      <c r="BH18" s="37">
        <v>413.1</v>
      </c>
      <c r="BI18" s="37">
        <v>431</v>
      </c>
      <c r="BJ18" s="37">
        <v>466.3</v>
      </c>
      <c r="BK18" s="37">
        <v>498.4</v>
      </c>
      <c r="BL18" s="37">
        <v>534.70000000000005</v>
      </c>
      <c r="BM18" s="37">
        <v>559.1</v>
      </c>
      <c r="BN18" s="37">
        <v>585.5</v>
      </c>
      <c r="BO18" s="37">
        <v>608.9</v>
      </c>
      <c r="BP18" s="37">
        <v>634.4</v>
      </c>
      <c r="BQ18" s="37">
        <v>641.70000000000005</v>
      </c>
      <c r="BR18" s="37">
        <v>633.9</v>
      </c>
      <c r="BS18" s="37">
        <v>629.5</v>
      </c>
      <c r="BT18" s="37">
        <v>639.29999999999995</v>
      </c>
      <c r="BU18" s="37">
        <v>660.8</v>
      </c>
      <c r="BV18" s="37">
        <v>655.20000000000005</v>
      </c>
      <c r="BW18" s="37">
        <v>650.9</v>
      </c>
      <c r="BX18" s="37">
        <v>666.8</v>
      </c>
      <c r="BY18" s="37">
        <v>685.7</v>
      </c>
      <c r="BZ18" s="37">
        <v>711.2</v>
      </c>
      <c r="CA18" s="37">
        <v>735.3</v>
      </c>
      <c r="CB18" s="37">
        <v>768</v>
      </c>
      <c r="CC18" s="37">
        <v>803.6</v>
      </c>
      <c r="CD18" s="37">
        <v>855.2</v>
      </c>
      <c r="CE18" s="37">
        <v>885.7</v>
      </c>
      <c r="CF18" s="37">
        <v>923.4</v>
      </c>
      <c r="CG18" s="37">
        <v>954.8</v>
      </c>
      <c r="CH18" s="37">
        <v>969</v>
      </c>
      <c r="CI18" s="37">
        <v>979.9</v>
      </c>
      <c r="CJ18" s="37">
        <v>992.4</v>
      </c>
      <c r="CK18" s="37">
        <v>993.4</v>
      </c>
      <c r="CL18" s="37">
        <v>1005.6</v>
      </c>
      <c r="CM18" s="37">
        <v>1022.6</v>
      </c>
      <c r="CN18" s="37">
        <v>1059.5999999999999</v>
      </c>
    </row>
    <row r="19" spans="1:92" x14ac:dyDescent="0.3">
      <c r="A19" s="37" t="s">
        <v>163</v>
      </c>
      <c r="B19" s="37" t="s">
        <v>368</v>
      </c>
      <c r="C19" s="37">
        <v>40</v>
      </c>
      <c r="D19" s="37">
        <v>39.700000000000003</v>
      </c>
      <c r="E19" s="37">
        <v>37.4</v>
      </c>
      <c r="F19" s="37">
        <v>32.1</v>
      </c>
      <c r="G19" s="37">
        <v>37.1</v>
      </c>
      <c r="H19" s="37">
        <v>44.5</v>
      </c>
      <c r="I19" s="37">
        <v>44.6</v>
      </c>
      <c r="J19" s="37">
        <v>51.3</v>
      </c>
      <c r="K19" s="37">
        <v>54.4</v>
      </c>
      <c r="L19" s="37">
        <v>56.7</v>
      </c>
      <c r="M19" s="37">
        <v>58.3</v>
      </c>
      <c r="N19" s="37">
        <v>61.3</v>
      </c>
      <c r="O19" s="37">
        <v>73.599999999999994</v>
      </c>
      <c r="P19" s="37">
        <v>98.3</v>
      </c>
      <c r="Q19" s="37">
        <v>109.9</v>
      </c>
      <c r="R19" s="37">
        <v>109.8</v>
      </c>
      <c r="S19" s="37">
        <v>115.5</v>
      </c>
      <c r="T19" s="37">
        <v>125.7</v>
      </c>
      <c r="U19" s="37">
        <v>146.4</v>
      </c>
      <c r="V19" s="37">
        <v>156.6</v>
      </c>
      <c r="W19" s="37">
        <v>149.69999999999999</v>
      </c>
      <c r="X19" s="37">
        <v>163.80000000000001</v>
      </c>
      <c r="Y19" s="37">
        <v>184.6</v>
      </c>
      <c r="Z19" s="37">
        <v>195.3</v>
      </c>
      <c r="AA19" s="37">
        <v>193.8</v>
      </c>
      <c r="AB19" s="37">
        <v>200.1</v>
      </c>
      <c r="AC19" s="37">
        <v>219.5</v>
      </c>
      <c r="AD19" s="37">
        <v>246.2</v>
      </c>
      <c r="AE19" s="37">
        <v>257.89999999999998</v>
      </c>
      <c r="AF19" s="37">
        <v>273</v>
      </c>
      <c r="AG19" s="37">
        <v>277</v>
      </c>
      <c r="AH19" s="37">
        <v>286.7</v>
      </c>
      <c r="AI19" s="37">
        <v>301.39999999999998</v>
      </c>
      <c r="AJ19" s="37">
        <v>319.60000000000002</v>
      </c>
      <c r="AK19" s="37">
        <v>338.3</v>
      </c>
      <c r="AL19" s="37">
        <v>356.6</v>
      </c>
      <c r="AM19" s="37">
        <v>384</v>
      </c>
      <c r="AN19" s="37">
        <v>418.6</v>
      </c>
      <c r="AO19" s="37">
        <v>455.6</v>
      </c>
      <c r="AP19" s="37">
        <v>499</v>
      </c>
      <c r="AQ19" s="37">
        <v>558</v>
      </c>
      <c r="AR19" s="37">
        <v>629.9</v>
      </c>
      <c r="AS19" s="37">
        <v>691.3</v>
      </c>
      <c r="AT19" s="37">
        <v>761.8</v>
      </c>
      <c r="AU19" s="37">
        <v>872.9</v>
      </c>
      <c r="AV19" s="37">
        <v>1096.7</v>
      </c>
      <c r="AW19" s="37">
        <v>1138.2</v>
      </c>
      <c r="AX19" s="37">
        <v>1194.5</v>
      </c>
      <c r="AY19" s="37">
        <v>1258.5999999999999</v>
      </c>
      <c r="AZ19" s="37">
        <v>1378.7</v>
      </c>
      <c r="BA19" s="37">
        <v>1578.9</v>
      </c>
      <c r="BB19" s="37">
        <v>1819.6</v>
      </c>
      <c r="BC19" s="37">
        <v>1992.5</v>
      </c>
      <c r="BD19" s="37">
        <v>2092.4</v>
      </c>
      <c r="BE19" s="37">
        <v>2110.8000000000002</v>
      </c>
      <c r="BF19" s="37">
        <v>2182.6999999999998</v>
      </c>
      <c r="BG19" s="37">
        <v>2274.6</v>
      </c>
      <c r="BH19" s="37">
        <v>2415</v>
      </c>
      <c r="BI19" s="37">
        <v>2538.1999999999998</v>
      </c>
      <c r="BJ19" s="37">
        <v>2648.8</v>
      </c>
      <c r="BK19" s="37">
        <v>2780.9</v>
      </c>
      <c r="BL19" s="37">
        <v>2907.9</v>
      </c>
      <c r="BM19" s="37">
        <v>2994.6</v>
      </c>
      <c r="BN19" s="37">
        <v>3120</v>
      </c>
      <c r="BO19" s="37">
        <v>3262.5</v>
      </c>
      <c r="BP19" s="37">
        <v>3452.8</v>
      </c>
      <c r="BQ19" s="37">
        <v>3648.7</v>
      </c>
      <c r="BR19" s="37">
        <v>3826.7</v>
      </c>
      <c r="BS19" s="37">
        <v>4043.3</v>
      </c>
      <c r="BT19" s="37">
        <v>4240.2</v>
      </c>
      <c r="BU19" s="37">
        <v>4503</v>
      </c>
      <c r="BV19" s="37">
        <v>4799.8999999999996</v>
      </c>
      <c r="BW19" s="37">
        <v>5040.3999999999996</v>
      </c>
      <c r="BX19" s="37">
        <v>5285.2</v>
      </c>
      <c r="BY19" s="37">
        <v>5510.1</v>
      </c>
      <c r="BZ19" s="37">
        <v>6199.5</v>
      </c>
      <c r="CA19" s="37">
        <v>6842.1</v>
      </c>
      <c r="CB19" s="37">
        <v>7654.8</v>
      </c>
      <c r="CC19" s="37">
        <v>8316.4</v>
      </c>
      <c r="CD19" s="37">
        <v>8919.1</v>
      </c>
      <c r="CE19" s="37">
        <v>8918.4</v>
      </c>
      <c r="CF19" s="37">
        <v>9249.1</v>
      </c>
      <c r="CG19" s="37">
        <v>9800.5</v>
      </c>
      <c r="CH19" s="37">
        <v>10142</v>
      </c>
      <c r="CI19" s="37">
        <v>10492.1</v>
      </c>
      <c r="CJ19" s="37">
        <v>10747.2</v>
      </c>
      <c r="CK19" s="37">
        <v>10928</v>
      </c>
      <c r="CL19" s="37">
        <v>11254.2</v>
      </c>
      <c r="CM19" s="37">
        <v>11725.7</v>
      </c>
      <c r="CN19" s="37">
        <v>12335</v>
      </c>
    </row>
    <row r="20" spans="1:92" x14ac:dyDescent="0.3">
      <c r="A20" s="37" t="s">
        <v>164</v>
      </c>
      <c r="B20" s="37" t="s">
        <v>369</v>
      </c>
      <c r="C20" s="37">
        <v>0.2</v>
      </c>
      <c r="D20" s="37">
        <v>0.2</v>
      </c>
      <c r="E20" s="37">
        <v>0.3</v>
      </c>
      <c r="F20" s="37">
        <v>0.3</v>
      </c>
      <c r="G20" s="37">
        <v>0.4</v>
      </c>
      <c r="H20" s="37">
        <v>0.4</v>
      </c>
      <c r="I20" s="37">
        <v>0.4</v>
      </c>
      <c r="J20" s="37">
        <v>0.5</v>
      </c>
      <c r="K20" s="37">
        <v>0.5</v>
      </c>
      <c r="L20" s="37">
        <v>0.6</v>
      </c>
      <c r="M20" s="37">
        <v>0.6</v>
      </c>
      <c r="N20" s="37">
        <v>0.6</v>
      </c>
      <c r="O20" s="37">
        <v>0.9</v>
      </c>
      <c r="P20" s="37">
        <v>1.3</v>
      </c>
      <c r="Q20" s="37">
        <v>2.2000000000000002</v>
      </c>
      <c r="R20" s="37">
        <v>3.5</v>
      </c>
      <c r="S20" s="37">
        <v>4.3</v>
      </c>
      <c r="T20" s="37">
        <v>5</v>
      </c>
      <c r="U20" s="37">
        <v>5.5</v>
      </c>
      <c r="V20" s="37">
        <v>6.2</v>
      </c>
      <c r="W20" s="37">
        <v>6.8</v>
      </c>
      <c r="X20" s="37">
        <v>7.7</v>
      </c>
      <c r="Y20" s="37">
        <v>8.8000000000000007</v>
      </c>
      <c r="Z20" s="37">
        <v>9.6</v>
      </c>
      <c r="AA20" s="37">
        <v>10.5</v>
      </c>
      <c r="AB20" s="37">
        <v>11.6</v>
      </c>
      <c r="AC20" s="37">
        <v>13.3</v>
      </c>
      <c r="AD20" s="37">
        <v>15.9</v>
      </c>
      <c r="AE20" s="37">
        <v>19</v>
      </c>
      <c r="AF20" s="37">
        <v>22.1</v>
      </c>
      <c r="AG20" s="37">
        <v>25</v>
      </c>
      <c r="AH20" s="37">
        <v>28.1</v>
      </c>
      <c r="AI20" s="37">
        <v>31.6</v>
      </c>
      <c r="AJ20" s="37">
        <v>35.299999999999997</v>
      </c>
      <c r="AK20" s="37">
        <v>40.6</v>
      </c>
      <c r="AL20" s="37">
        <v>46.3</v>
      </c>
      <c r="AM20" s="37">
        <v>52.2</v>
      </c>
      <c r="AN20" s="37">
        <v>59.1</v>
      </c>
      <c r="AO20" s="37">
        <v>66.599999999999994</v>
      </c>
      <c r="AP20" s="37">
        <v>75.099999999999994</v>
      </c>
      <c r="AQ20" s="37">
        <v>84.8</v>
      </c>
      <c r="AR20" s="37">
        <v>94.7</v>
      </c>
      <c r="AS20" s="37">
        <v>102.6</v>
      </c>
      <c r="AT20" s="37">
        <v>110.8</v>
      </c>
      <c r="AU20" s="37">
        <v>123.8</v>
      </c>
      <c r="AV20" s="37">
        <v>138.9</v>
      </c>
      <c r="AW20" s="37">
        <v>149.6</v>
      </c>
      <c r="AX20" s="37">
        <v>160.80000000000001</v>
      </c>
      <c r="AY20" s="37">
        <v>174.1</v>
      </c>
      <c r="AZ20" s="37">
        <v>190.6</v>
      </c>
      <c r="BA20" s="37">
        <v>213.3</v>
      </c>
      <c r="BB20" s="37">
        <v>240.9</v>
      </c>
      <c r="BC20" s="37">
        <v>270.10000000000002</v>
      </c>
      <c r="BD20" s="37">
        <v>293.8</v>
      </c>
      <c r="BE20" s="37">
        <v>317.3</v>
      </c>
      <c r="BF20" s="37">
        <v>341</v>
      </c>
      <c r="BG20" s="37">
        <v>364.7</v>
      </c>
      <c r="BH20" s="37">
        <v>385.6</v>
      </c>
      <c r="BI20" s="37">
        <v>416.3</v>
      </c>
      <c r="BJ20" s="37">
        <v>448.4</v>
      </c>
      <c r="BK20" s="37">
        <v>474</v>
      </c>
      <c r="BL20" s="37">
        <v>498.2</v>
      </c>
      <c r="BM20" s="37">
        <v>517.6</v>
      </c>
      <c r="BN20" s="37">
        <v>534</v>
      </c>
      <c r="BO20" s="37">
        <v>546.4</v>
      </c>
      <c r="BP20" s="37">
        <v>564.79999999999995</v>
      </c>
      <c r="BQ20" s="37">
        <v>579.20000000000005</v>
      </c>
      <c r="BR20" s="37">
        <v>586.4</v>
      </c>
      <c r="BS20" s="37">
        <v>598.5</v>
      </c>
      <c r="BT20" s="37">
        <v>612.6</v>
      </c>
      <c r="BU20" s="37">
        <v>634.20000000000005</v>
      </c>
      <c r="BV20" s="37">
        <v>656.3</v>
      </c>
      <c r="BW20" s="37">
        <v>668.5</v>
      </c>
      <c r="BX20" s="37">
        <v>689.1</v>
      </c>
      <c r="BY20" s="37">
        <v>726.2</v>
      </c>
      <c r="BZ20" s="37">
        <v>762.6</v>
      </c>
      <c r="CA20" s="37">
        <v>803.4</v>
      </c>
      <c r="CB20" s="37">
        <v>839.3</v>
      </c>
      <c r="CC20" s="37">
        <v>890.1</v>
      </c>
      <c r="CD20" s="37">
        <v>927.8</v>
      </c>
      <c r="CE20" s="37">
        <v>956.4</v>
      </c>
      <c r="CF20" s="37">
        <v>1012.2</v>
      </c>
      <c r="CG20" s="37">
        <v>1040.2</v>
      </c>
      <c r="CH20" s="37">
        <v>1064.0999999999999</v>
      </c>
      <c r="CI20" s="37">
        <v>1100</v>
      </c>
      <c r="CJ20" s="37">
        <v>1115.3</v>
      </c>
      <c r="CK20" s="37">
        <v>1119.5999999999999</v>
      </c>
      <c r="CL20" s="37">
        <v>1147.3</v>
      </c>
      <c r="CM20" s="37">
        <v>1188.3</v>
      </c>
      <c r="CN20" s="37">
        <v>1219.5999999999999</v>
      </c>
    </row>
    <row r="21" spans="1:92" x14ac:dyDescent="0.3">
      <c r="A21" s="37" t="s">
        <v>165</v>
      </c>
      <c r="B21" s="37" t="s">
        <v>370</v>
      </c>
      <c r="C21" s="37">
        <v>0</v>
      </c>
      <c r="D21" s="37">
        <v>0</v>
      </c>
      <c r="E21" s="37">
        <v>0</v>
      </c>
      <c r="F21" s="37">
        <v>0</v>
      </c>
      <c r="G21" s="37">
        <v>0</v>
      </c>
      <c r="H21" s="37">
        <v>0</v>
      </c>
      <c r="I21" s="37">
        <v>0</v>
      </c>
      <c r="J21" s="37">
        <v>0.1</v>
      </c>
      <c r="K21" s="37">
        <v>0.3</v>
      </c>
      <c r="L21" s="37">
        <v>0.3</v>
      </c>
      <c r="M21" s="37">
        <v>0.4</v>
      </c>
      <c r="N21" s="37">
        <v>0.6</v>
      </c>
      <c r="O21" s="37">
        <v>1.1000000000000001</v>
      </c>
      <c r="P21" s="37">
        <v>1.9</v>
      </c>
      <c r="Q21" s="37">
        <v>3</v>
      </c>
      <c r="R21" s="37">
        <v>3.3</v>
      </c>
      <c r="S21" s="37">
        <v>3.6</v>
      </c>
      <c r="T21" s="37">
        <v>4.3</v>
      </c>
      <c r="U21" s="37">
        <v>5.6</v>
      </c>
      <c r="V21" s="37">
        <v>5</v>
      </c>
      <c r="W21" s="37">
        <v>5.0999999999999996</v>
      </c>
      <c r="X21" s="37">
        <v>6.3</v>
      </c>
      <c r="Y21" s="37">
        <v>7.7</v>
      </c>
      <c r="Z21" s="37">
        <v>7.2</v>
      </c>
      <c r="AA21" s="37">
        <v>7.6</v>
      </c>
      <c r="AB21" s="37">
        <v>10.3</v>
      </c>
      <c r="AC21" s="37">
        <v>7.3</v>
      </c>
      <c r="AD21" s="37">
        <v>8.6</v>
      </c>
      <c r="AE21" s="37">
        <v>9</v>
      </c>
      <c r="AF21" s="37">
        <v>9.8000000000000007</v>
      </c>
      <c r="AG21" s="37">
        <v>10.7</v>
      </c>
      <c r="AH21" s="37">
        <v>11.3</v>
      </c>
      <c r="AI21" s="37">
        <v>12.1</v>
      </c>
      <c r="AJ21" s="37">
        <v>12.9</v>
      </c>
      <c r="AK21" s="37">
        <v>13.2</v>
      </c>
      <c r="AL21" s="37">
        <v>14</v>
      </c>
      <c r="AM21" s="37">
        <v>14.7</v>
      </c>
      <c r="AN21" s="37">
        <v>15.7</v>
      </c>
      <c r="AO21" s="37">
        <v>16.5</v>
      </c>
      <c r="AP21" s="37">
        <v>18.5</v>
      </c>
      <c r="AQ21" s="37">
        <v>20.6</v>
      </c>
      <c r="AR21" s="37">
        <v>21.9</v>
      </c>
      <c r="AS21" s="37">
        <v>24.6</v>
      </c>
      <c r="AT21" s="37">
        <v>27.5</v>
      </c>
      <c r="AU21" s="37">
        <v>31.1</v>
      </c>
      <c r="AV21" s="37">
        <v>34.700000000000003</v>
      </c>
      <c r="AW21" s="37">
        <v>38</v>
      </c>
      <c r="AX21" s="37">
        <v>42.5</v>
      </c>
      <c r="AY21" s="37">
        <v>48.9</v>
      </c>
      <c r="AZ21" s="37">
        <v>56.5</v>
      </c>
      <c r="BA21" s="37">
        <v>67.3</v>
      </c>
      <c r="BB21" s="37">
        <v>73.7</v>
      </c>
      <c r="BC21" s="37">
        <v>80.8</v>
      </c>
      <c r="BD21" s="37">
        <v>85.7</v>
      </c>
      <c r="BE21" s="37">
        <v>96</v>
      </c>
      <c r="BF21" s="37">
        <v>99.5</v>
      </c>
      <c r="BG21" s="37">
        <v>100.4</v>
      </c>
      <c r="BH21" s="37">
        <v>103.9</v>
      </c>
      <c r="BI21" s="37">
        <v>113.4</v>
      </c>
      <c r="BJ21" s="37">
        <v>128.6</v>
      </c>
      <c r="BK21" s="37">
        <v>137.4</v>
      </c>
      <c r="BL21" s="37">
        <v>141.9</v>
      </c>
      <c r="BM21" s="37">
        <v>142.80000000000001</v>
      </c>
      <c r="BN21" s="37">
        <v>151.1</v>
      </c>
      <c r="BO21" s="37">
        <v>161.80000000000001</v>
      </c>
      <c r="BP21" s="37">
        <v>172.6</v>
      </c>
      <c r="BQ21" s="37">
        <v>178.8</v>
      </c>
      <c r="BR21" s="37">
        <v>186.6</v>
      </c>
      <c r="BS21" s="37">
        <v>195.1</v>
      </c>
      <c r="BT21" s="37">
        <v>205</v>
      </c>
      <c r="BU21" s="37">
        <v>217.8</v>
      </c>
      <c r="BV21" s="37">
        <v>229.6</v>
      </c>
      <c r="BW21" s="37">
        <v>244.2</v>
      </c>
      <c r="BX21" s="37">
        <v>257.60000000000002</v>
      </c>
      <c r="BY21" s="37">
        <v>275.7</v>
      </c>
      <c r="BZ21" s="37">
        <v>303</v>
      </c>
      <c r="CA21" s="37">
        <v>332</v>
      </c>
      <c r="CB21" s="37">
        <v>347</v>
      </c>
      <c r="CC21" s="37">
        <v>344.8</v>
      </c>
      <c r="CD21" s="37">
        <v>335.9</v>
      </c>
      <c r="CE21" s="37">
        <v>329.8</v>
      </c>
      <c r="CF21" s="37">
        <v>332.5</v>
      </c>
      <c r="CG21" s="37">
        <v>337</v>
      </c>
      <c r="CH21" s="37">
        <v>347.6</v>
      </c>
      <c r="CI21" s="37">
        <v>371.1</v>
      </c>
      <c r="CJ21" s="37">
        <v>384</v>
      </c>
      <c r="CK21" s="37">
        <v>391.9</v>
      </c>
      <c r="CL21" s="37">
        <v>413.9</v>
      </c>
      <c r="CM21" s="37">
        <v>426.5</v>
      </c>
      <c r="CN21" s="37">
        <v>443.5</v>
      </c>
    </row>
    <row r="22" spans="1:92" x14ac:dyDescent="0.3">
      <c r="A22" s="37" t="s">
        <v>166</v>
      </c>
      <c r="B22" s="38" t="s">
        <v>372</v>
      </c>
      <c r="C22" s="37">
        <v>39.200000000000003</v>
      </c>
      <c r="D22" s="37">
        <v>36.9</v>
      </c>
      <c r="E22" s="37">
        <v>32.299999999999997</v>
      </c>
      <c r="F22" s="37">
        <v>28.5</v>
      </c>
      <c r="G22" s="37">
        <v>27.9</v>
      </c>
      <c r="H22" s="37">
        <v>27.8</v>
      </c>
      <c r="I22" s="37">
        <v>27.8</v>
      </c>
      <c r="J22" s="37">
        <v>29.3</v>
      </c>
      <c r="K22" s="37">
        <v>30.9</v>
      </c>
      <c r="L22" s="37">
        <v>30.6</v>
      </c>
      <c r="M22" s="37">
        <v>31.5</v>
      </c>
      <c r="N22" s="37">
        <v>34.5</v>
      </c>
      <c r="O22" s="37">
        <v>39.9</v>
      </c>
      <c r="P22" s="37">
        <v>45</v>
      </c>
      <c r="Q22" s="37">
        <v>49.6</v>
      </c>
      <c r="R22" s="37">
        <v>52.7</v>
      </c>
      <c r="S22" s="37">
        <v>54</v>
      </c>
      <c r="T22" s="37">
        <v>61.8</v>
      </c>
      <c r="U22" s="37">
        <v>73.3</v>
      </c>
      <c r="V22" s="37">
        <v>83.1</v>
      </c>
      <c r="W22" s="37">
        <v>91.8</v>
      </c>
      <c r="X22" s="37">
        <v>107.5</v>
      </c>
      <c r="Y22" s="37">
        <v>120.1</v>
      </c>
      <c r="Z22" s="37">
        <v>127</v>
      </c>
      <c r="AA22" s="37">
        <v>135.1</v>
      </c>
      <c r="AB22" s="37">
        <v>138.69999999999999</v>
      </c>
      <c r="AC22" s="37">
        <v>148.1</v>
      </c>
      <c r="AD22" s="37">
        <v>159.1</v>
      </c>
      <c r="AE22" s="37">
        <v>168.5</v>
      </c>
      <c r="AF22" s="37">
        <v>172.6</v>
      </c>
      <c r="AG22" s="37">
        <v>180.2</v>
      </c>
      <c r="AH22" s="37">
        <v>185.4</v>
      </c>
      <c r="AI22" s="37">
        <v>188.4</v>
      </c>
      <c r="AJ22" s="37">
        <v>194.7</v>
      </c>
      <c r="AK22" s="37">
        <v>204.8</v>
      </c>
      <c r="AL22" s="37">
        <v>215.4</v>
      </c>
      <c r="AM22" s="37">
        <v>227.9</v>
      </c>
      <c r="AN22" s="37">
        <v>249.5</v>
      </c>
      <c r="AO22" s="37">
        <v>271.89999999999998</v>
      </c>
      <c r="AP22" s="37">
        <v>302</v>
      </c>
      <c r="AQ22" s="37">
        <v>329.8</v>
      </c>
      <c r="AR22" s="37">
        <v>354.5</v>
      </c>
      <c r="AS22" s="37">
        <v>378</v>
      </c>
      <c r="AT22" s="37">
        <v>409.5</v>
      </c>
      <c r="AU22" s="37">
        <v>454.2</v>
      </c>
      <c r="AV22" s="37">
        <v>525.79999999999995</v>
      </c>
      <c r="AW22" s="37">
        <v>577.79999999999995</v>
      </c>
      <c r="AX22" s="37">
        <v>635.6</v>
      </c>
      <c r="AY22" s="37">
        <v>705.1</v>
      </c>
      <c r="AZ22" s="37">
        <v>795.1</v>
      </c>
      <c r="BA22" s="37">
        <v>895.8</v>
      </c>
      <c r="BB22" s="37">
        <v>991.2</v>
      </c>
      <c r="BC22" s="37">
        <v>1061</v>
      </c>
      <c r="BD22" s="37">
        <v>1102.2</v>
      </c>
      <c r="BE22" s="37">
        <v>1175</v>
      </c>
      <c r="BF22" s="37">
        <v>1269.5999999999999</v>
      </c>
      <c r="BG22" s="37">
        <v>1376.9</v>
      </c>
      <c r="BH22" s="37">
        <v>1522</v>
      </c>
      <c r="BI22" s="37">
        <v>1652.7</v>
      </c>
      <c r="BJ22" s="37">
        <v>1800.5</v>
      </c>
      <c r="BK22" s="37">
        <v>1925.8</v>
      </c>
      <c r="BL22" s="37">
        <v>2039.1</v>
      </c>
      <c r="BM22" s="37">
        <v>2117.4</v>
      </c>
      <c r="BN22" s="37">
        <v>2193.3000000000002</v>
      </c>
      <c r="BO22" s="37">
        <v>2302.1</v>
      </c>
      <c r="BP22" s="37">
        <v>2424.1999999999998</v>
      </c>
      <c r="BQ22" s="37">
        <v>2529.3000000000002</v>
      </c>
      <c r="BR22" s="37">
        <v>2628</v>
      </c>
      <c r="BS22" s="37">
        <v>2718</v>
      </c>
      <c r="BT22" s="37">
        <v>2833.8</v>
      </c>
      <c r="BU22" s="37">
        <v>2991.1</v>
      </c>
      <c r="BV22" s="37">
        <v>3201.8</v>
      </c>
      <c r="BW22" s="37">
        <v>3364.3</v>
      </c>
      <c r="BX22" s="37">
        <v>3526.2</v>
      </c>
      <c r="BY22" s="37">
        <v>3677.7</v>
      </c>
      <c r="BZ22" s="37">
        <v>3898.2</v>
      </c>
      <c r="CA22" s="37">
        <v>4106.2</v>
      </c>
      <c r="CB22" s="37">
        <v>4298.5</v>
      </c>
      <c r="CC22" s="37">
        <v>4473.8999999999996</v>
      </c>
      <c r="CD22" s="37">
        <v>4565.3</v>
      </c>
      <c r="CE22" s="37">
        <v>4560</v>
      </c>
      <c r="CF22" s="37">
        <v>4535.3999999999996</v>
      </c>
      <c r="CG22" s="37">
        <v>4644.7</v>
      </c>
      <c r="CH22" s="37">
        <v>4727.5</v>
      </c>
      <c r="CI22" s="37">
        <v>4779.6000000000004</v>
      </c>
      <c r="CJ22" s="37">
        <v>4859.3</v>
      </c>
      <c r="CK22" s="37">
        <v>5006</v>
      </c>
      <c r="CL22" s="37">
        <v>5155.3</v>
      </c>
      <c r="CM22" s="37">
        <v>5302.6</v>
      </c>
      <c r="CN22" s="37">
        <v>5519.3</v>
      </c>
    </row>
    <row r="23" spans="1:92" x14ac:dyDescent="0.3">
      <c r="A23" s="37" t="s">
        <v>61</v>
      </c>
      <c r="B23" s="38" t="s">
        <v>35</v>
      </c>
      <c r="C23" s="37" t="s">
        <v>61</v>
      </c>
      <c r="D23" s="37" t="s">
        <v>61</v>
      </c>
      <c r="E23" s="37" t="s">
        <v>61</v>
      </c>
      <c r="F23" s="37" t="s">
        <v>61</v>
      </c>
      <c r="G23" s="37" t="s">
        <v>61</v>
      </c>
      <c r="H23" s="37" t="s">
        <v>61</v>
      </c>
      <c r="I23" s="37" t="s">
        <v>61</v>
      </c>
      <c r="J23" s="37" t="s">
        <v>61</v>
      </c>
      <c r="K23" s="37" t="s">
        <v>61</v>
      </c>
      <c r="L23" s="37" t="s">
        <v>61</v>
      </c>
      <c r="M23" s="37" t="s">
        <v>61</v>
      </c>
      <c r="N23" s="37" t="s">
        <v>61</v>
      </c>
      <c r="O23" s="37" t="s">
        <v>61</v>
      </c>
      <c r="P23" s="37" t="s">
        <v>61</v>
      </c>
      <c r="Q23" s="37" t="s">
        <v>61</v>
      </c>
      <c r="R23" s="37" t="s">
        <v>61</v>
      </c>
      <c r="S23" s="37" t="s">
        <v>61</v>
      </c>
      <c r="T23" s="37" t="s">
        <v>61</v>
      </c>
      <c r="U23" s="37" t="s">
        <v>61</v>
      </c>
      <c r="V23" s="37" t="s">
        <v>61</v>
      </c>
      <c r="W23" s="37" t="s">
        <v>61</v>
      </c>
      <c r="X23" s="37" t="s">
        <v>61</v>
      </c>
      <c r="Y23" s="37" t="s">
        <v>61</v>
      </c>
      <c r="Z23" s="37" t="s">
        <v>61</v>
      </c>
      <c r="AA23" s="37" t="s">
        <v>61</v>
      </c>
      <c r="AB23" s="37" t="s">
        <v>61</v>
      </c>
      <c r="AC23" s="37" t="s">
        <v>61</v>
      </c>
      <c r="AD23" s="37" t="s">
        <v>61</v>
      </c>
      <c r="AE23" s="37" t="s">
        <v>61</v>
      </c>
      <c r="AF23" s="37" t="s">
        <v>61</v>
      </c>
      <c r="AG23" s="37" t="s">
        <v>61</v>
      </c>
      <c r="AH23" s="37" t="s">
        <v>61</v>
      </c>
      <c r="AI23" s="37" t="s">
        <v>61</v>
      </c>
      <c r="AJ23" s="37" t="s">
        <v>61</v>
      </c>
      <c r="AK23" s="37" t="s">
        <v>61</v>
      </c>
      <c r="AL23" s="37" t="s">
        <v>61</v>
      </c>
      <c r="AM23" s="37" t="s">
        <v>61</v>
      </c>
      <c r="AN23" s="37" t="s">
        <v>61</v>
      </c>
      <c r="AO23" s="37" t="s">
        <v>61</v>
      </c>
      <c r="AP23" s="37" t="s">
        <v>61</v>
      </c>
      <c r="AQ23" s="37" t="s">
        <v>61</v>
      </c>
      <c r="AR23" s="37" t="s">
        <v>61</v>
      </c>
      <c r="AS23" s="37" t="s">
        <v>61</v>
      </c>
      <c r="AT23" s="37" t="s">
        <v>61</v>
      </c>
      <c r="AU23" s="37" t="s">
        <v>61</v>
      </c>
      <c r="AV23" s="37" t="s">
        <v>61</v>
      </c>
      <c r="AW23" s="37" t="s">
        <v>61</v>
      </c>
      <c r="AX23" s="37" t="s">
        <v>61</v>
      </c>
      <c r="AY23" s="37" t="s">
        <v>61</v>
      </c>
      <c r="AZ23" s="37" t="s">
        <v>61</v>
      </c>
      <c r="BA23" s="37" t="s">
        <v>61</v>
      </c>
      <c r="BB23" s="37" t="s">
        <v>61</v>
      </c>
      <c r="BC23" s="37" t="s">
        <v>61</v>
      </c>
      <c r="BD23" s="37" t="s">
        <v>61</v>
      </c>
      <c r="BE23" s="37" t="s">
        <v>61</v>
      </c>
      <c r="BF23" s="37" t="s">
        <v>61</v>
      </c>
      <c r="BG23" s="37" t="s">
        <v>61</v>
      </c>
      <c r="BH23" s="37" t="s">
        <v>61</v>
      </c>
      <c r="BI23" s="37" t="s">
        <v>61</v>
      </c>
      <c r="BJ23" s="37" t="s">
        <v>61</v>
      </c>
      <c r="BK23" s="37" t="s">
        <v>61</v>
      </c>
      <c r="BL23" s="37" t="s">
        <v>61</v>
      </c>
      <c r="BM23" s="37" t="s">
        <v>61</v>
      </c>
      <c r="BN23" s="37" t="s">
        <v>61</v>
      </c>
      <c r="BO23" s="37" t="s">
        <v>61</v>
      </c>
      <c r="BP23" s="37" t="s">
        <v>61</v>
      </c>
      <c r="BQ23" s="37" t="s">
        <v>61</v>
      </c>
      <c r="BR23" s="37" t="s">
        <v>61</v>
      </c>
      <c r="BS23" s="37" t="s">
        <v>61</v>
      </c>
      <c r="BT23" s="37" t="s">
        <v>61</v>
      </c>
      <c r="BU23" s="37" t="s">
        <v>61</v>
      </c>
      <c r="BV23" s="37" t="s">
        <v>61</v>
      </c>
      <c r="BW23" s="37" t="s">
        <v>61</v>
      </c>
      <c r="BX23" s="37" t="s">
        <v>61</v>
      </c>
      <c r="BY23" s="37" t="s">
        <v>61</v>
      </c>
      <c r="BZ23" s="37" t="s">
        <v>61</v>
      </c>
      <c r="CA23" s="37" t="s">
        <v>61</v>
      </c>
      <c r="CB23" s="37" t="s">
        <v>61</v>
      </c>
      <c r="CC23" s="37" t="s">
        <v>61</v>
      </c>
      <c r="CD23" s="37" t="s">
        <v>61</v>
      </c>
      <c r="CE23" s="37" t="s">
        <v>61</v>
      </c>
      <c r="CF23" s="37" t="s">
        <v>61</v>
      </c>
      <c r="CG23" s="37" t="s">
        <v>61</v>
      </c>
      <c r="CH23" s="37" t="s">
        <v>61</v>
      </c>
      <c r="CI23" s="37" t="s">
        <v>61</v>
      </c>
      <c r="CJ23" s="37" t="s">
        <v>61</v>
      </c>
      <c r="CK23" s="37" t="s">
        <v>61</v>
      </c>
      <c r="CL23" s="37" t="s">
        <v>61</v>
      </c>
      <c r="CM23" s="37" t="s">
        <v>61</v>
      </c>
      <c r="CN23" s="37" t="s">
        <v>61</v>
      </c>
    </row>
    <row r="24" spans="1:92" x14ac:dyDescent="0.3">
      <c r="A24" s="37" t="s">
        <v>167</v>
      </c>
      <c r="B24" s="38" t="s">
        <v>373</v>
      </c>
      <c r="C24" s="37">
        <v>294.39999999999998</v>
      </c>
      <c r="D24" s="37">
        <v>281.7</v>
      </c>
      <c r="E24" s="37">
        <v>245.5</v>
      </c>
      <c r="F24" s="37">
        <v>222.3</v>
      </c>
      <c r="G24" s="37">
        <v>236.3</v>
      </c>
      <c r="H24" s="37">
        <v>246</v>
      </c>
      <c r="I24" s="37">
        <v>247.3</v>
      </c>
      <c r="J24" s="37">
        <v>275.10000000000002</v>
      </c>
      <c r="K24" s="37">
        <v>289.89999999999998</v>
      </c>
      <c r="L24" s="37">
        <v>292.7</v>
      </c>
      <c r="M24" s="37">
        <v>298.2</v>
      </c>
      <c r="N24" s="37">
        <v>320.5</v>
      </c>
      <c r="O24" s="37">
        <v>365.5</v>
      </c>
      <c r="P24" s="37">
        <v>424.9</v>
      </c>
      <c r="Q24" s="37">
        <v>478.7</v>
      </c>
      <c r="R24" s="37">
        <v>513.4</v>
      </c>
      <c r="S24" s="37">
        <v>554.9</v>
      </c>
      <c r="T24" s="37">
        <v>639.70000000000005</v>
      </c>
      <c r="U24" s="37">
        <v>734.2</v>
      </c>
      <c r="V24" s="37">
        <v>780</v>
      </c>
      <c r="W24" s="37">
        <v>785.1</v>
      </c>
      <c r="X24" s="37">
        <v>872.1</v>
      </c>
      <c r="Y24" s="37">
        <v>957.4</v>
      </c>
      <c r="Z24" s="37">
        <v>1013</v>
      </c>
      <c r="AA24" s="37">
        <v>1051.3</v>
      </c>
      <c r="AB24" s="37">
        <v>1100</v>
      </c>
      <c r="AC24" s="37">
        <v>1197.2</v>
      </c>
      <c r="AD24" s="37">
        <v>1301.5999999999999</v>
      </c>
      <c r="AE24" s="37">
        <v>1369.5</v>
      </c>
      <c r="AF24" s="37">
        <v>1415.1</v>
      </c>
      <c r="AG24" s="37">
        <v>1471.2</v>
      </c>
      <c r="AH24" s="37">
        <v>1520.5</v>
      </c>
      <c r="AI24" s="37">
        <v>1580.2</v>
      </c>
      <c r="AJ24" s="37">
        <v>1652.8</v>
      </c>
      <c r="AK24" s="37">
        <v>1717.5</v>
      </c>
      <c r="AL24" s="37">
        <v>1829.7</v>
      </c>
      <c r="AM24" s="37">
        <v>1954.3</v>
      </c>
      <c r="AN24" s="37">
        <v>2119.9</v>
      </c>
      <c r="AO24" s="37">
        <v>2285.4</v>
      </c>
      <c r="AP24" s="37">
        <v>2511.4</v>
      </c>
      <c r="AQ24" s="37">
        <v>2744</v>
      </c>
      <c r="AR24" s="37">
        <v>2990.8</v>
      </c>
      <c r="AS24" s="37">
        <v>3294.5</v>
      </c>
      <c r="AT24" s="37">
        <v>3621.8</v>
      </c>
      <c r="AU24" s="37">
        <v>4110.6000000000004</v>
      </c>
      <c r="AV24" s="37">
        <v>4887.7</v>
      </c>
      <c r="AW24" s="37">
        <v>5277.3</v>
      </c>
      <c r="AX24" s="37">
        <v>5747.3</v>
      </c>
      <c r="AY24" s="37">
        <v>6415.5</v>
      </c>
      <c r="AZ24" s="37">
        <v>7261.1</v>
      </c>
      <c r="BA24" s="37">
        <v>8360.7000000000007</v>
      </c>
      <c r="BB24" s="37">
        <v>9512.5</v>
      </c>
      <c r="BC24" s="37">
        <v>10490.4</v>
      </c>
      <c r="BD24" s="37">
        <v>11083.9</v>
      </c>
      <c r="BE24" s="37">
        <v>11468.9</v>
      </c>
      <c r="BF24" s="37">
        <v>12140.1</v>
      </c>
      <c r="BG24" s="37">
        <v>12759</v>
      </c>
      <c r="BH24" s="37">
        <v>13548.2</v>
      </c>
      <c r="BI24" s="37">
        <v>14342.5</v>
      </c>
      <c r="BJ24" s="37">
        <v>15253</v>
      </c>
      <c r="BK24" s="37">
        <v>16120.6</v>
      </c>
      <c r="BL24" s="37">
        <v>16885.5</v>
      </c>
      <c r="BM24" s="37">
        <v>17305</v>
      </c>
      <c r="BN24" s="37">
        <v>18034.2</v>
      </c>
      <c r="BO24" s="37">
        <v>18937.5</v>
      </c>
      <c r="BP24" s="37">
        <v>20066.8</v>
      </c>
      <c r="BQ24" s="37">
        <v>21042</v>
      </c>
      <c r="BR24" s="37">
        <v>22046.6</v>
      </c>
      <c r="BS24" s="37">
        <v>23219</v>
      </c>
      <c r="BT24" s="37">
        <v>24525.4</v>
      </c>
      <c r="BU24" s="37">
        <v>26101</v>
      </c>
      <c r="BV24" s="37">
        <v>27823.599999999999</v>
      </c>
      <c r="BW24" s="37">
        <v>29376.5</v>
      </c>
      <c r="BX24" s="37">
        <v>30805.4</v>
      </c>
      <c r="BY24" s="37">
        <v>32468.3</v>
      </c>
      <c r="BZ24" s="37">
        <v>35787.699999999997</v>
      </c>
      <c r="CA24" s="37">
        <v>39374.9</v>
      </c>
      <c r="CB24" s="37">
        <v>42596</v>
      </c>
      <c r="CC24" s="37">
        <v>44509.5</v>
      </c>
      <c r="CD24" s="37">
        <v>46019.3</v>
      </c>
      <c r="CE24" s="37">
        <v>45191.4</v>
      </c>
      <c r="CF24" s="37">
        <v>46099.4</v>
      </c>
      <c r="CG24" s="37">
        <v>47690.3</v>
      </c>
      <c r="CH24" s="37">
        <v>49215.9</v>
      </c>
      <c r="CI24" s="37">
        <v>51642.8</v>
      </c>
      <c r="CJ24" s="37">
        <v>53723.9</v>
      </c>
      <c r="CK24" s="37">
        <v>55038.6</v>
      </c>
      <c r="CL24" s="37">
        <v>57296.1</v>
      </c>
      <c r="CM24" s="37">
        <v>59806.5</v>
      </c>
      <c r="CN24" s="37">
        <v>62889.4</v>
      </c>
    </row>
    <row r="25" spans="1:92" x14ac:dyDescent="0.3">
      <c r="A25" s="37" t="s">
        <v>168</v>
      </c>
      <c r="B25" s="37" t="s">
        <v>366</v>
      </c>
      <c r="C25" s="37">
        <v>179.8</v>
      </c>
      <c r="D25" s="37">
        <v>172.5</v>
      </c>
      <c r="E25" s="37">
        <v>156.30000000000001</v>
      </c>
      <c r="F25" s="37">
        <v>142.4</v>
      </c>
      <c r="G25" s="37">
        <v>149.1</v>
      </c>
      <c r="H25" s="37">
        <v>158.1</v>
      </c>
      <c r="I25" s="37">
        <v>158</v>
      </c>
      <c r="J25" s="37">
        <v>175.9</v>
      </c>
      <c r="K25" s="37">
        <v>184.4</v>
      </c>
      <c r="L25" s="37">
        <v>185.6</v>
      </c>
      <c r="M25" s="37">
        <v>187.7</v>
      </c>
      <c r="N25" s="37">
        <v>199.1</v>
      </c>
      <c r="O25" s="37">
        <v>232.5</v>
      </c>
      <c r="P25" s="37">
        <v>281.10000000000002</v>
      </c>
      <c r="Q25" s="37">
        <v>322</v>
      </c>
      <c r="R25" s="37">
        <v>345.9</v>
      </c>
      <c r="S25" s="37">
        <v>378.5</v>
      </c>
      <c r="T25" s="37">
        <v>422.4</v>
      </c>
      <c r="U25" s="37">
        <v>477.7</v>
      </c>
      <c r="V25" s="37">
        <v>504.5</v>
      </c>
      <c r="W25" s="37">
        <v>495.5</v>
      </c>
      <c r="X25" s="37">
        <v>545.9</v>
      </c>
      <c r="Y25" s="37">
        <v>602</v>
      </c>
      <c r="Z25" s="37">
        <v>640.20000000000005</v>
      </c>
      <c r="AA25" s="37">
        <v>664.2</v>
      </c>
      <c r="AB25" s="37">
        <v>689.5</v>
      </c>
      <c r="AC25" s="37">
        <v>758.1</v>
      </c>
      <c r="AD25" s="37">
        <v>840</v>
      </c>
      <c r="AE25" s="37">
        <v>892.2</v>
      </c>
      <c r="AF25" s="37">
        <v>922.6</v>
      </c>
      <c r="AG25" s="37">
        <v>956.4</v>
      </c>
      <c r="AH25" s="37">
        <v>985.1</v>
      </c>
      <c r="AI25" s="37">
        <v>1024.8</v>
      </c>
      <c r="AJ25" s="37">
        <v>1076.3</v>
      </c>
      <c r="AK25" s="37">
        <v>1126.2</v>
      </c>
      <c r="AL25" s="37">
        <v>1191.0999999999999</v>
      </c>
      <c r="AM25" s="37">
        <v>1275.5999999999999</v>
      </c>
      <c r="AN25" s="37">
        <v>1386.3</v>
      </c>
      <c r="AO25" s="37">
        <v>1503.5</v>
      </c>
      <c r="AP25" s="37">
        <v>1646</v>
      </c>
      <c r="AQ25" s="37">
        <v>1816.3</v>
      </c>
      <c r="AR25" s="37">
        <v>2009.5</v>
      </c>
      <c r="AS25" s="37">
        <v>2192.4</v>
      </c>
      <c r="AT25" s="37">
        <v>2386.1</v>
      </c>
      <c r="AU25" s="37">
        <v>2693.1</v>
      </c>
      <c r="AV25" s="37">
        <v>3278.5</v>
      </c>
      <c r="AW25" s="37">
        <v>3536.6</v>
      </c>
      <c r="AX25" s="37">
        <v>3816.1</v>
      </c>
      <c r="AY25" s="37">
        <v>4163.3999999999996</v>
      </c>
      <c r="AZ25" s="37">
        <v>4662</v>
      </c>
      <c r="BA25" s="37">
        <v>5342.8</v>
      </c>
      <c r="BB25" s="37">
        <v>6121.2</v>
      </c>
      <c r="BC25" s="37">
        <v>6849.4</v>
      </c>
      <c r="BD25" s="37">
        <v>7290.2</v>
      </c>
      <c r="BE25" s="37">
        <v>7518</v>
      </c>
      <c r="BF25" s="37">
        <v>7969.1</v>
      </c>
      <c r="BG25" s="37">
        <v>8372</v>
      </c>
      <c r="BH25" s="37">
        <v>8817.2999999999993</v>
      </c>
      <c r="BI25" s="37">
        <v>9304.7000000000007</v>
      </c>
      <c r="BJ25" s="37">
        <v>9899.4</v>
      </c>
      <c r="BK25" s="37">
        <v>10480</v>
      </c>
      <c r="BL25" s="37">
        <v>11041.3</v>
      </c>
      <c r="BM25" s="37">
        <v>11345.9</v>
      </c>
      <c r="BN25" s="37">
        <v>11761.2</v>
      </c>
      <c r="BO25" s="37">
        <v>12292.1</v>
      </c>
      <c r="BP25" s="37">
        <v>12964.4</v>
      </c>
      <c r="BQ25" s="37">
        <v>13635.3</v>
      </c>
      <c r="BR25" s="37">
        <v>14244.5</v>
      </c>
      <c r="BS25" s="37">
        <v>14995</v>
      </c>
      <c r="BT25" s="37">
        <v>15771.8</v>
      </c>
      <c r="BU25" s="37">
        <v>16705.5</v>
      </c>
      <c r="BV25" s="37">
        <v>17783.8</v>
      </c>
      <c r="BW25" s="37">
        <v>18615.3</v>
      </c>
      <c r="BX25" s="37">
        <v>19325.400000000001</v>
      </c>
      <c r="BY25" s="37">
        <v>20031.599999999999</v>
      </c>
      <c r="BZ25" s="37">
        <v>21900.400000000001</v>
      </c>
      <c r="CA25" s="37">
        <v>23892.5</v>
      </c>
      <c r="CB25" s="37">
        <v>26055.8</v>
      </c>
      <c r="CC25" s="37">
        <v>27757.5</v>
      </c>
      <c r="CD25" s="37">
        <v>29587.7</v>
      </c>
      <c r="CE25" s="37">
        <v>29103.599999999999</v>
      </c>
      <c r="CF25" s="37">
        <v>29983.9</v>
      </c>
      <c r="CG25" s="37">
        <v>31460.6</v>
      </c>
      <c r="CH25" s="37">
        <v>32515.9</v>
      </c>
      <c r="CI25" s="37">
        <v>33777.4</v>
      </c>
      <c r="CJ25" s="37">
        <v>35030.800000000003</v>
      </c>
      <c r="CK25" s="37">
        <v>35686.800000000003</v>
      </c>
      <c r="CL25" s="37">
        <v>36662.6</v>
      </c>
      <c r="CM25" s="37">
        <v>38220</v>
      </c>
      <c r="CN25" s="37">
        <v>40088.800000000003</v>
      </c>
    </row>
    <row r="26" spans="1:92" x14ac:dyDescent="0.3">
      <c r="A26" s="37" t="s">
        <v>169</v>
      </c>
      <c r="B26" s="37" t="s">
        <v>367</v>
      </c>
      <c r="C26" s="37">
        <v>36.799999999999997</v>
      </c>
      <c r="D26" s="37">
        <v>35.1</v>
      </c>
      <c r="E26" s="37">
        <v>32.1</v>
      </c>
      <c r="F26" s="37">
        <v>29</v>
      </c>
      <c r="G26" s="37">
        <v>28.7</v>
      </c>
      <c r="H26" s="37">
        <v>29</v>
      </c>
      <c r="I26" s="37">
        <v>28.5</v>
      </c>
      <c r="J26" s="37">
        <v>30.6</v>
      </c>
      <c r="K26" s="37">
        <v>32.9</v>
      </c>
      <c r="L26" s="37">
        <v>33</v>
      </c>
      <c r="M26" s="37">
        <v>33.799999999999997</v>
      </c>
      <c r="N26" s="37">
        <v>36.4</v>
      </c>
      <c r="O26" s="37">
        <v>44.7</v>
      </c>
      <c r="P26" s="37">
        <v>59.5</v>
      </c>
      <c r="Q26" s="37">
        <v>85.4</v>
      </c>
      <c r="R26" s="37">
        <v>106.2</v>
      </c>
      <c r="S26" s="37">
        <v>122.7</v>
      </c>
      <c r="T26" s="37">
        <v>124</v>
      </c>
      <c r="U26" s="37">
        <v>125.5</v>
      </c>
      <c r="V26" s="37">
        <v>130.5</v>
      </c>
      <c r="W26" s="37">
        <v>127</v>
      </c>
      <c r="X26" s="37">
        <v>137.30000000000001</v>
      </c>
      <c r="Y26" s="37">
        <v>151.4</v>
      </c>
      <c r="Z26" s="37">
        <v>163.9</v>
      </c>
      <c r="AA26" s="37">
        <v>180.5</v>
      </c>
      <c r="AB26" s="37">
        <v>191</v>
      </c>
      <c r="AC26" s="37">
        <v>209.5</v>
      </c>
      <c r="AD26" s="37">
        <v>230.9</v>
      </c>
      <c r="AE26" s="37">
        <v>247.6</v>
      </c>
      <c r="AF26" s="37">
        <v>254.2</v>
      </c>
      <c r="AG26" s="37">
        <v>267.10000000000002</v>
      </c>
      <c r="AH26" s="37">
        <v>276.2</v>
      </c>
      <c r="AI26" s="37">
        <v>283.60000000000002</v>
      </c>
      <c r="AJ26" s="37">
        <v>298.3</v>
      </c>
      <c r="AK26" s="37">
        <v>309</v>
      </c>
      <c r="AL26" s="37">
        <v>323.7</v>
      </c>
      <c r="AM26" s="37">
        <v>343</v>
      </c>
      <c r="AN26" s="37">
        <v>374.4</v>
      </c>
      <c r="AO26" s="37">
        <v>406.4</v>
      </c>
      <c r="AP26" s="37">
        <v>440.5</v>
      </c>
      <c r="AQ26" s="37">
        <v>477.8</v>
      </c>
      <c r="AR26" s="37">
        <v>518</v>
      </c>
      <c r="AS26" s="37">
        <v>545.79999999999995</v>
      </c>
      <c r="AT26" s="37">
        <v>582.9</v>
      </c>
      <c r="AU26" s="37">
        <v>643</v>
      </c>
      <c r="AV26" s="37">
        <v>774.6</v>
      </c>
      <c r="AW26" s="37">
        <v>881.2</v>
      </c>
      <c r="AX26" s="37">
        <v>973.2</v>
      </c>
      <c r="AY26" s="37">
        <v>1089.9000000000001</v>
      </c>
      <c r="AZ26" s="37">
        <v>1240.5</v>
      </c>
      <c r="BA26" s="37">
        <v>1418.6</v>
      </c>
      <c r="BB26" s="37">
        <v>1630.2</v>
      </c>
      <c r="BC26" s="37">
        <v>1815.2</v>
      </c>
      <c r="BD26" s="37">
        <v>1935.1</v>
      </c>
      <c r="BE26" s="37">
        <v>2015.7</v>
      </c>
      <c r="BF26" s="37">
        <v>2163.1</v>
      </c>
      <c r="BG26" s="37">
        <v>2258.1999999999998</v>
      </c>
      <c r="BH26" s="37">
        <v>2377.8000000000002</v>
      </c>
      <c r="BI26" s="37">
        <v>2486.3000000000002</v>
      </c>
      <c r="BJ26" s="37">
        <v>2644.4</v>
      </c>
      <c r="BK26" s="37">
        <v>2799</v>
      </c>
      <c r="BL26" s="37">
        <v>2958.4</v>
      </c>
      <c r="BM26" s="37">
        <v>3041.3</v>
      </c>
      <c r="BN26" s="37">
        <v>3129.9</v>
      </c>
      <c r="BO26" s="37">
        <v>3251.2</v>
      </c>
      <c r="BP26" s="37">
        <v>3419.4</v>
      </c>
      <c r="BQ26" s="37">
        <v>3600.8</v>
      </c>
      <c r="BR26" s="37">
        <v>3738</v>
      </c>
      <c r="BS26" s="37">
        <v>3864.7</v>
      </c>
      <c r="BT26" s="37">
        <v>4024</v>
      </c>
      <c r="BU26" s="37">
        <v>4239.5</v>
      </c>
      <c r="BV26" s="37">
        <v>4460.5</v>
      </c>
      <c r="BW26" s="37">
        <v>4564.2</v>
      </c>
      <c r="BX26" s="37">
        <v>4626.1000000000004</v>
      </c>
      <c r="BY26" s="37">
        <v>4686</v>
      </c>
      <c r="BZ26" s="37">
        <v>4937.1000000000004</v>
      </c>
      <c r="CA26" s="37">
        <v>5158.3</v>
      </c>
      <c r="CB26" s="37">
        <v>5497.2</v>
      </c>
      <c r="CC26" s="37">
        <v>5755.7</v>
      </c>
      <c r="CD26" s="37">
        <v>6055.4</v>
      </c>
      <c r="CE26" s="37">
        <v>6005.9</v>
      </c>
      <c r="CF26" s="37">
        <v>6147.4</v>
      </c>
      <c r="CG26" s="37">
        <v>6414.5</v>
      </c>
      <c r="CH26" s="37">
        <v>6668.7</v>
      </c>
      <c r="CI26" s="37">
        <v>6877.1</v>
      </c>
      <c r="CJ26" s="37">
        <v>7131.2</v>
      </c>
      <c r="CK26" s="37">
        <v>7298.1</v>
      </c>
      <c r="CL26" s="37">
        <v>7457.7</v>
      </c>
      <c r="CM26" s="37">
        <v>7713.3</v>
      </c>
      <c r="CN26" s="37">
        <v>8067.3</v>
      </c>
    </row>
    <row r="27" spans="1:92" x14ac:dyDescent="0.3">
      <c r="A27" s="37" t="s">
        <v>170</v>
      </c>
      <c r="B27" s="37" t="s">
        <v>368</v>
      </c>
      <c r="C27" s="37">
        <v>140.30000000000001</v>
      </c>
      <c r="D27" s="37">
        <v>134.69999999999999</v>
      </c>
      <c r="E27" s="37">
        <v>121.4</v>
      </c>
      <c r="F27" s="37">
        <v>110.6</v>
      </c>
      <c r="G27" s="37">
        <v>117.6</v>
      </c>
      <c r="H27" s="37">
        <v>126.1</v>
      </c>
      <c r="I27" s="37">
        <v>126.3</v>
      </c>
      <c r="J27" s="37">
        <v>141.69999999999999</v>
      </c>
      <c r="K27" s="37">
        <v>147.5</v>
      </c>
      <c r="L27" s="37">
        <v>148.30000000000001</v>
      </c>
      <c r="M27" s="37">
        <v>149.30000000000001</v>
      </c>
      <c r="N27" s="37">
        <v>157.80000000000001</v>
      </c>
      <c r="O27" s="37">
        <v>181.8</v>
      </c>
      <c r="P27" s="37">
        <v>214.2</v>
      </c>
      <c r="Q27" s="37">
        <v>227.5</v>
      </c>
      <c r="R27" s="37">
        <v>228.7</v>
      </c>
      <c r="S27" s="37">
        <v>243.5</v>
      </c>
      <c r="T27" s="37">
        <v>284.3</v>
      </c>
      <c r="U27" s="37">
        <v>336</v>
      </c>
      <c r="V27" s="37">
        <v>356.5</v>
      </c>
      <c r="W27" s="37">
        <v>350.1</v>
      </c>
      <c r="X27" s="37">
        <v>388.1</v>
      </c>
      <c r="Y27" s="37">
        <v>428.1</v>
      </c>
      <c r="Z27" s="37">
        <v>452.1</v>
      </c>
      <c r="AA27" s="37">
        <v>456.9</v>
      </c>
      <c r="AB27" s="37">
        <v>469.2</v>
      </c>
      <c r="AC27" s="37">
        <v>515.70000000000005</v>
      </c>
      <c r="AD27" s="37">
        <v>571.1</v>
      </c>
      <c r="AE27" s="37">
        <v>601.20000000000005</v>
      </c>
      <c r="AF27" s="37">
        <v>619.9</v>
      </c>
      <c r="AG27" s="37">
        <v>635.4</v>
      </c>
      <c r="AH27" s="37">
        <v>649.70000000000005</v>
      </c>
      <c r="AI27" s="37">
        <v>676</v>
      </c>
      <c r="AJ27" s="37">
        <v>706.9</v>
      </c>
      <c r="AK27" s="37">
        <v>737.8</v>
      </c>
      <c r="AL27" s="37">
        <v>779.1</v>
      </c>
      <c r="AM27" s="37">
        <v>834.6</v>
      </c>
      <c r="AN27" s="37">
        <v>902.4</v>
      </c>
      <c r="AO27" s="37">
        <v>974.2</v>
      </c>
      <c r="AP27" s="37">
        <v>1067.5</v>
      </c>
      <c r="AQ27" s="37">
        <v>1183.2</v>
      </c>
      <c r="AR27" s="37">
        <v>1319.3</v>
      </c>
      <c r="AS27" s="37">
        <v>1461.4</v>
      </c>
      <c r="AT27" s="37">
        <v>1603.7</v>
      </c>
      <c r="AU27" s="37">
        <v>1827.9</v>
      </c>
      <c r="AV27" s="37">
        <v>2253</v>
      </c>
      <c r="AW27" s="37">
        <v>2384.4</v>
      </c>
      <c r="AX27" s="37">
        <v>2549.1999999999998</v>
      </c>
      <c r="AY27" s="37">
        <v>2753.7</v>
      </c>
      <c r="AZ27" s="37">
        <v>3067.8</v>
      </c>
      <c r="BA27" s="37">
        <v>3524</v>
      </c>
      <c r="BB27" s="37">
        <v>4036.2</v>
      </c>
      <c r="BC27" s="37">
        <v>4519.1000000000004</v>
      </c>
      <c r="BD27" s="37">
        <v>4787.3</v>
      </c>
      <c r="BE27" s="37">
        <v>4881</v>
      </c>
      <c r="BF27" s="37">
        <v>5126.5</v>
      </c>
      <c r="BG27" s="37">
        <v>5376.5</v>
      </c>
      <c r="BH27" s="37">
        <v>5647.5</v>
      </c>
      <c r="BI27" s="37">
        <v>5953.3</v>
      </c>
      <c r="BJ27" s="37">
        <v>6290.5</v>
      </c>
      <c r="BK27" s="37">
        <v>6639.6</v>
      </c>
      <c r="BL27" s="37">
        <v>6963.3</v>
      </c>
      <c r="BM27" s="37">
        <v>7111.3</v>
      </c>
      <c r="BN27" s="37">
        <v>7371</v>
      </c>
      <c r="BO27" s="37">
        <v>7721.1</v>
      </c>
      <c r="BP27" s="37">
        <v>8149.6</v>
      </c>
      <c r="BQ27" s="37">
        <v>8561.9</v>
      </c>
      <c r="BR27" s="37">
        <v>8962.9</v>
      </c>
      <c r="BS27" s="37">
        <v>9489</v>
      </c>
      <c r="BT27" s="37">
        <v>9999.4</v>
      </c>
      <c r="BU27" s="37">
        <v>10566.9</v>
      </c>
      <c r="BV27" s="37">
        <v>11268.3</v>
      </c>
      <c r="BW27" s="37">
        <v>11921.2</v>
      </c>
      <c r="BX27" s="37">
        <v>12497.7</v>
      </c>
      <c r="BY27" s="37">
        <v>13024.4</v>
      </c>
      <c r="BZ27" s="37">
        <v>14533.5</v>
      </c>
      <c r="CA27" s="37">
        <v>16153.5</v>
      </c>
      <c r="CB27" s="37">
        <v>17835.7</v>
      </c>
      <c r="CC27" s="37">
        <v>19088.5</v>
      </c>
      <c r="CD27" s="37">
        <v>20476.2</v>
      </c>
      <c r="CE27" s="37">
        <v>19948.099999999999</v>
      </c>
      <c r="CF27" s="37">
        <v>20535.3</v>
      </c>
      <c r="CG27" s="37">
        <v>21600</v>
      </c>
      <c r="CH27" s="37">
        <v>22268.7</v>
      </c>
      <c r="CI27" s="37">
        <v>23133.7</v>
      </c>
      <c r="CJ27" s="37">
        <v>23992.2</v>
      </c>
      <c r="CK27" s="37">
        <v>24376.400000000001</v>
      </c>
      <c r="CL27" s="37">
        <v>24994</v>
      </c>
      <c r="CM27" s="37">
        <v>26048.2</v>
      </c>
      <c r="CN27" s="37">
        <v>27358.5</v>
      </c>
    </row>
    <row r="28" spans="1:92" x14ac:dyDescent="0.3">
      <c r="A28" s="37" t="s">
        <v>171</v>
      </c>
      <c r="B28" s="37" t="s">
        <v>369</v>
      </c>
      <c r="C28" s="37">
        <v>2.6</v>
      </c>
      <c r="D28" s="37">
        <v>2.7</v>
      </c>
      <c r="E28" s="37">
        <v>2.7</v>
      </c>
      <c r="F28" s="37">
        <v>2.7</v>
      </c>
      <c r="G28" s="37">
        <v>2.7</v>
      </c>
      <c r="H28" s="37">
        <v>3</v>
      </c>
      <c r="I28" s="37">
        <v>3.2</v>
      </c>
      <c r="J28" s="37">
        <v>3.6</v>
      </c>
      <c r="K28" s="37">
        <v>4</v>
      </c>
      <c r="L28" s="37">
        <v>4.3</v>
      </c>
      <c r="M28" s="37">
        <v>4.5999999999999996</v>
      </c>
      <c r="N28" s="37">
        <v>5</v>
      </c>
      <c r="O28" s="37">
        <v>6</v>
      </c>
      <c r="P28" s="37">
        <v>7.4</v>
      </c>
      <c r="Q28" s="37">
        <v>9.1</v>
      </c>
      <c r="R28" s="37">
        <v>11</v>
      </c>
      <c r="S28" s="37">
        <v>12.3</v>
      </c>
      <c r="T28" s="37">
        <v>14.2</v>
      </c>
      <c r="U28" s="37">
        <v>16.100000000000001</v>
      </c>
      <c r="V28" s="37">
        <v>17.5</v>
      </c>
      <c r="W28" s="37">
        <v>18.399999999999999</v>
      </c>
      <c r="X28" s="37">
        <v>20.6</v>
      </c>
      <c r="Y28" s="37">
        <v>22.4</v>
      </c>
      <c r="Z28" s="37">
        <v>24.3</v>
      </c>
      <c r="AA28" s="37">
        <v>26.8</v>
      </c>
      <c r="AB28" s="37">
        <v>29.3</v>
      </c>
      <c r="AC28" s="37">
        <v>32.9</v>
      </c>
      <c r="AD28" s="37">
        <v>38</v>
      </c>
      <c r="AE28" s="37">
        <v>43.4</v>
      </c>
      <c r="AF28" s="37">
        <v>48.5</v>
      </c>
      <c r="AG28" s="37">
        <v>53.9</v>
      </c>
      <c r="AH28" s="37">
        <v>59.2</v>
      </c>
      <c r="AI28" s="37">
        <v>65.2</v>
      </c>
      <c r="AJ28" s="37">
        <v>71.2</v>
      </c>
      <c r="AK28" s="37">
        <v>79.5</v>
      </c>
      <c r="AL28" s="37">
        <v>88.2</v>
      </c>
      <c r="AM28" s="37">
        <v>98</v>
      </c>
      <c r="AN28" s="37">
        <v>109.6</v>
      </c>
      <c r="AO28" s="37">
        <v>122.9</v>
      </c>
      <c r="AP28" s="37">
        <v>137.9</v>
      </c>
      <c r="AQ28" s="37">
        <v>155.30000000000001</v>
      </c>
      <c r="AR28" s="37">
        <v>172.2</v>
      </c>
      <c r="AS28" s="37">
        <v>185.2</v>
      </c>
      <c r="AT28" s="37">
        <v>199.5</v>
      </c>
      <c r="AU28" s="37">
        <v>222.2</v>
      </c>
      <c r="AV28" s="37">
        <v>250.8</v>
      </c>
      <c r="AW28" s="37">
        <v>271.10000000000002</v>
      </c>
      <c r="AX28" s="37">
        <v>293.7</v>
      </c>
      <c r="AY28" s="37">
        <v>319.89999999999998</v>
      </c>
      <c r="AZ28" s="37">
        <v>353.7</v>
      </c>
      <c r="BA28" s="37">
        <v>400.2</v>
      </c>
      <c r="BB28" s="37">
        <v>454.8</v>
      </c>
      <c r="BC28" s="37">
        <v>515.1</v>
      </c>
      <c r="BD28" s="37">
        <v>567.79999999999995</v>
      </c>
      <c r="BE28" s="37">
        <v>621.29999999999995</v>
      </c>
      <c r="BF28" s="37">
        <v>679.5</v>
      </c>
      <c r="BG28" s="37">
        <v>737.4</v>
      </c>
      <c r="BH28" s="37">
        <v>792</v>
      </c>
      <c r="BI28" s="37">
        <v>865</v>
      </c>
      <c r="BJ28" s="37">
        <v>964.6</v>
      </c>
      <c r="BK28" s="37">
        <v>1041.4000000000001</v>
      </c>
      <c r="BL28" s="37">
        <v>1119.5999999999999</v>
      </c>
      <c r="BM28" s="37">
        <v>1193.2</v>
      </c>
      <c r="BN28" s="37">
        <v>1260.4000000000001</v>
      </c>
      <c r="BO28" s="37">
        <v>1319.8</v>
      </c>
      <c r="BP28" s="37">
        <v>1395.5</v>
      </c>
      <c r="BQ28" s="37">
        <v>1472.5</v>
      </c>
      <c r="BR28" s="37">
        <v>1543.7</v>
      </c>
      <c r="BS28" s="37">
        <v>1641.2</v>
      </c>
      <c r="BT28" s="37">
        <v>1748.4</v>
      </c>
      <c r="BU28" s="37">
        <v>1899.2</v>
      </c>
      <c r="BV28" s="37">
        <v>2055</v>
      </c>
      <c r="BW28" s="37">
        <v>2129.9</v>
      </c>
      <c r="BX28" s="37">
        <v>2201.6</v>
      </c>
      <c r="BY28" s="37">
        <v>2321.1999999999998</v>
      </c>
      <c r="BZ28" s="37">
        <v>2429.8000000000002</v>
      </c>
      <c r="CA28" s="37">
        <v>2580.6999999999998</v>
      </c>
      <c r="CB28" s="37">
        <v>2722.9</v>
      </c>
      <c r="CC28" s="37">
        <v>2913.3</v>
      </c>
      <c r="CD28" s="37">
        <v>3056.1</v>
      </c>
      <c r="CE28" s="37">
        <v>3149.6</v>
      </c>
      <c r="CF28" s="37">
        <v>3301.1</v>
      </c>
      <c r="CG28" s="37">
        <v>3446</v>
      </c>
      <c r="CH28" s="37">
        <v>3578.5</v>
      </c>
      <c r="CI28" s="37">
        <v>3766.5</v>
      </c>
      <c r="CJ28" s="37">
        <v>3907.4</v>
      </c>
      <c r="CK28" s="37">
        <v>4012.3</v>
      </c>
      <c r="CL28" s="37">
        <v>4210.8</v>
      </c>
      <c r="CM28" s="37">
        <v>4458.6000000000004</v>
      </c>
      <c r="CN28" s="37">
        <v>4663</v>
      </c>
    </row>
    <row r="29" spans="1:92" x14ac:dyDescent="0.3">
      <c r="A29" s="37" t="s">
        <v>172</v>
      </c>
      <c r="B29" s="37" t="s">
        <v>370</v>
      </c>
      <c r="C29" s="37">
        <v>114.6</v>
      </c>
      <c r="D29" s="37">
        <v>109.2</v>
      </c>
      <c r="E29" s="37">
        <v>89.2</v>
      </c>
      <c r="F29" s="37">
        <v>79.900000000000006</v>
      </c>
      <c r="G29" s="37">
        <v>87.2</v>
      </c>
      <c r="H29" s="37">
        <v>87.9</v>
      </c>
      <c r="I29" s="37">
        <v>89.3</v>
      </c>
      <c r="J29" s="37">
        <v>99.2</v>
      </c>
      <c r="K29" s="37">
        <v>105.5</v>
      </c>
      <c r="L29" s="37">
        <v>107.1</v>
      </c>
      <c r="M29" s="37">
        <v>110.5</v>
      </c>
      <c r="N29" s="37">
        <v>121.4</v>
      </c>
      <c r="O29" s="37">
        <v>133</v>
      </c>
      <c r="P29" s="37">
        <v>143.69999999999999</v>
      </c>
      <c r="Q29" s="37">
        <v>156.80000000000001</v>
      </c>
      <c r="R29" s="37">
        <v>167.4</v>
      </c>
      <c r="S29" s="37">
        <v>176.4</v>
      </c>
      <c r="T29" s="37">
        <v>217.3</v>
      </c>
      <c r="U29" s="37">
        <v>256.5</v>
      </c>
      <c r="V29" s="37">
        <v>275.5</v>
      </c>
      <c r="W29" s="37">
        <v>289.5</v>
      </c>
      <c r="X29" s="37">
        <v>326.2</v>
      </c>
      <c r="Y29" s="37">
        <v>355.4</v>
      </c>
      <c r="Z29" s="37">
        <v>372.8</v>
      </c>
      <c r="AA29" s="37">
        <v>387.2</v>
      </c>
      <c r="AB29" s="37">
        <v>410.6</v>
      </c>
      <c r="AC29" s="37">
        <v>439</v>
      </c>
      <c r="AD29" s="37">
        <v>461.6</v>
      </c>
      <c r="AE29" s="37">
        <v>477.3</v>
      </c>
      <c r="AF29" s="37">
        <v>492.5</v>
      </c>
      <c r="AG29" s="37">
        <v>514.79999999999995</v>
      </c>
      <c r="AH29" s="37">
        <v>535.4</v>
      </c>
      <c r="AI29" s="37">
        <v>555.4</v>
      </c>
      <c r="AJ29" s="37">
        <v>576.5</v>
      </c>
      <c r="AK29" s="37">
        <v>591.29999999999995</v>
      </c>
      <c r="AL29" s="37">
        <v>638.6</v>
      </c>
      <c r="AM29" s="37">
        <v>678.7</v>
      </c>
      <c r="AN29" s="37">
        <v>733.5</v>
      </c>
      <c r="AO29" s="37">
        <v>781.8</v>
      </c>
      <c r="AP29" s="37">
        <v>865.4</v>
      </c>
      <c r="AQ29" s="37">
        <v>927.7</v>
      </c>
      <c r="AR29" s="37">
        <v>981.3</v>
      </c>
      <c r="AS29" s="37">
        <v>1102.2</v>
      </c>
      <c r="AT29" s="37">
        <v>1235.8</v>
      </c>
      <c r="AU29" s="37">
        <v>1417.5</v>
      </c>
      <c r="AV29" s="37">
        <v>1609.3</v>
      </c>
      <c r="AW29" s="37">
        <v>1740.6</v>
      </c>
      <c r="AX29" s="37">
        <v>1931.2</v>
      </c>
      <c r="AY29" s="37">
        <v>2252</v>
      </c>
      <c r="AZ29" s="37">
        <v>2599</v>
      </c>
      <c r="BA29" s="37">
        <v>3017.8</v>
      </c>
      <c r="BB29" s="37">
        <v>3391.3</v>
      </c>
      <c r="BC29" s="37">
        <v>3641</v>
      </c>
      <c r="BD29" s="37">
        <v>3793.7</v>
      </c>
      <c r="BE29" s="37">
        <v>3950.9</v>
      </c>
      <c r="BF29" s="37">
        <v>4171</v>
      </c>
      <c r="BG29" s="37">
        <v>4387</v>
      </c>
      <c r="BH29" s="37">
        <v>4730.8999999999996</v>
      </c>
      <c r="BI29" s="37">
        <v>5037.8</v>
      </c>
      <c r="BJ29" s="37">
        <v>5353.6</v>
      </c>
      <c r="BK29" s="37">
        <v>5640.7</v>
      </c>
      <c r="BL29" s="37">
        <v>5844.2</v>
      </c>
      <c r="BM29" s="37">
        <v>5959.1</v>
      </c>
      <c r="BN29" s="37">
        <v>6273</v>
      </c>
      <c r="BO29" s="37">
        <v>6645.4</v>
      </c>
      <c r="BP29" s="37">
        <v>7102.4</v>
      </c>
      <c r="BQ29" s="37">
        <v>7406.8</v>
      </c>
      <c r="BR29" s="37">
        <v>7802</v>
      </c>
      <c r="BS29" s="37">
        <v>8224.1</v>
      </c>
      <c r="BT29" s="37">
        <v>8753.6</v>
      </c>
      <c r="BU29" s="37">
        <v>9395.4</v>
      </c>
      <c r="BV29" s="37">
        <v>10039.700000000001</v>
      </c>
      <c r="BW29" s="37">
        <v>10761.2</v>
      </c>
      <c r="BX29" s="37">
        <v>11480</v>
      </c>
      <c r="BY29" s="37">
        <v>12436.7</v>
      </c>
      <c r="BZ29" s="37">
        <v>13887.3</v>
      </c>
      <c r="CA29" s="37">
        <v>15482.3</v>
      </c>
      <c r="CB29" s="37">
        <v>16540.2</v>
      </c>
      <c r="CC29" s="37">
        <v>16752</v>
      </c>
      <c r="CD29" s="37">
        <v>16431.599999999999</v>
      </c>
      <c r="CE29" s="37">
        <v>16087.8</v>
      </c>
      <c r="CF29" s="37">
        <v>16115.6</v>
      </c>
      <c r="CG29" s="37">
        <v>16229.7</v>
      </c>
      <c r="CH29" s="37">
        <v>16700</v>
      </c>
      <c r="CI29" s="37">
        <v>17865.400000000001</v>
      </c>
      <c r="CJ29" s="37">
        <v>18693.099999999999</v>
      </c>
      <c r="CK29" s="37">
        <v>19351.900000000001</v>
      </c>
      <c r="CL29" s="37">
        <v>20633.599999999999</v>
      </c>
      <c r="CM29" s="37">
        <v>21586.400000000001</v>
      </c>
      <c r="CN29" s="37">
        <v>22800.5</v>
      </c>
    </row>
    <row r="30" spans="1:92" x14ac:dyDescent="0.3">
      <c r="A30" s="37" t="s">
        <v>173</v>
      </c>
      <c r="B30" s="38" t="s">
        <v>374</v>
      </c>
      <c r="C30" s="37">
        <v>42.7</v>
      </c>
      <c r="D30" s="37">
        <v>42.3</v>
      </c>
      <c r="E30" s="37">
        <v>40</v>
      </c>
      <c r="F30" s="37">
        <v>34.700000000000003</v>
      </c>
      <c r="G30" s="37">
        <v>39.799999999999997</v>
      </c>
      <c r="H30" s="37">
        <v>47.4</v>
      </c>
      <c r="I30" s="37">
        <v>47.7</v>
      </c>
      <c r="J30" s="37">
        <v>54.7</v>
      </c>
      <c r="K30" s="37">
        <v>58.1</v>
      </c>
      <c r="L30" s="37">
        <v>60.7</v>
      </c>
      <c r="M30" s="37">
        <v>62.6</v>
      </c>
      <c r="N30" s="37">
        <v>66.099999999999994</v>
      </c>
      <c r="O30" s="37">
        <v>82.7</v>
      </c>
      <c r="P30" s="37">
        <v>122.5</v>
      </c>
      <c r="Q30" s="37">
        <v>161.6</v>
      </c>
      <c r="R30" s="37">
        <v>184</v>
      </c>
      <c r="S30" s="37">
        <v>201.9</v>
      </c>
      <c r="T30" s="37">
        <v>205.7</v>
      </c>
      <c r="U30" s="37">
        <v>217.6</v>
      </c>
      <c r="V30" s="37">
        <v>217.9</v>
      </c>
      <c r="W30" s="37">
        <v>204</v>
      </c>
      <c r="X30" s="37">
        <v>216.3</v>
      </c>
      <c r="Y30" s="37">
        <v>243.5</v>
      </c>
      <c r="Z30" s="37">
        <v>261.10000000000002</v>
      </c>
      <c r="AA30" s="37">
        <v>268.10000000000002</v>
      </c>
      <c r="AB30" s="37">
        <v>284.8</v>
      </c>
      <c r="AC30" s="37">
        <v>308.39999999999998</v>
      </c>
      <c r="AD30" s="37">
        <v>343.1</v>
      </c>
      <c r="AE30" s="37">
        <v>360.6</v>
      </c>
      <c r="AF30" s="37">
        <v>381.1</v>
      </c>
      <c r="AG30" s="37">
        <v>393.1</v>
      </c>
      <c r="AH30" s="37">
        <v>409.6</v>
      </c>
      <c r="AI30" s="37">
        <v>432.6</v>
      </c>
      <c r="AJ30" s="37">
        <v>462.4</v>
      </c>
      <c r="AK30" s="37">
        <v>488.8</v>
      </c>
      <c r="AL30" s="37">
        <v>515.70000000000005</v>
      </c>
      <c r="AM30" s="37">
        <v>551.5</v>
      </c>
      <c r="AN30" s="37">
        <v>597.79999999999995</v>
      </c>
      <c r="AO30" s="37">
        <v>648.79999999999995</v>
      </c>
      <c r="AP30" s="37">
        <v>706.6</v>
      </c>
      <c r="AQ30" s="37">
        <v>781.1</v>
      </c>
      <c r="AR30" s="37">
        <v>869.8</v>
      </c>
      <c r="AS30" s="37">
        <v>941.9</v>
      </c>
      <c r="AT30" s="37">
        <v>1027.9000000000001</v>
      </c>
      <c r="AU30" s="37">
        <v>1163.7</v>
      </c>
      <c r="AV30" s="37">
        <v>1419.4</v>
      </c>
      <c r="AW30" s="37">
        <v>1490.9</v>
      </c>
      <c r="AX30" s="37">
        <v>1578.5</v>
      </c>
      <c r="AY30" s="37">
        <v>1679.7</v>
      </c>
      <c r="AZ30" s="37">
        <v>1848.2</v>
      </c>
      <c r="BA30" s="37">
        <v>2096.1999999999998</v>
      </c>
      <c r="BB30" s="37">
        <v>2394.5</v>
      </c>
      <c r="BC30" s="37">
        <v>2630.1</v>
      </c>
      <c r="BD30" s="37">
        <v>2787</v>
      </c>
      <c r="BE30" s="37">
        <v>2869.3</v>
      </c>
      <c r="BF30" s="37">
        <v>3027.5</v>
      </c>
      <c r="BG30" s="37">
        <v>3140</v>
      </c>
      <c r="BH30" s="37">
        <v>3317.6</v>
      </c>
      <c r="BI30" s="37">
        <v>3499</v>
      </c>
      <c r="BJ30" s="37">
        <v>3692.1</v>
      </c>
      <c r="BK30" s="37">
        <v>3890.7</v>
      </c>
      <c r="BL30" s="37">
        <v>4082.8</v>
      </c>
      <c r="BM30" s="37">
        <v>4214.1000000000004</v>
      </c>
      <c r="BN30" s="37">
        <v>4390.6000000000004</v>
      </c>
      <c r="BO30" s="37">
        <v>4579.6000000000004</v>
      </c>
      <c r="BP30" s="37">
        <v>4824.5</v>
      </c>
      <c r="BQ30" s="37">
        <v>5048.5</v>
      </c>
      <c r="BR30" s="37">
        <v>5233.7</v>
      </c>
      <c r="BS30" s="37">
        <v>5466.3</v>
      </c>
      <c r="BT30" s="37">
        <v>5697.1</v>
      </c>
      <c r="BU30" s="37">
        <v>6015.7</v>
      </c>
      <c r="BV30" s="37">
        <v>6341</v>
      </c>
      <c r="BW30" s="37">
        <v>6604</v>
      </c>
      <c r="BX30" s="37">
        <v>6898.7</v>
      </c>
      <c r="BY30" s="37">
        <v>7197.7</v>
      </c>
      <c r="BZ30" s="37">
        <v>7976.3</v>
      </c>
      <c r="CA30" s="37">
        <v>8712.7999999999993</v>
      </c>
      <c r="CB30" s="37">
        <v>9609.2000000000007</v>
      </c>
      <c r="CC30" s="37">
        <v>10354.9</v>
      </c>
      <c r="CD30" s="37">
        <v>11038</v>
      </c>
      <c r="CE30" s="37">
        <v>11090.2</v>
      </c>
      <c r="CF30" s="37">
        <v>11517.2</v>
      </c>
      <c r="CG30" s="37">
        <v>12132.5</v>
      </c>
      <c r="CH30" s="37">
        <v>12522.8</v>
      </c>
      <c r="CI30" s="37">
        <v>12943.2</v>
      </c>
      <c r="CJ30" s="37">
        <v>13238.9</v>
      </c>
      <c r="CK30" s="37">
        <v>13432.9</v>
      </c>
      <c r="CL30" s="37">
        <v>13821.1</v>
      </c>
      <c r="CM30" s="37">
        <v>14363</v>
      </c>
      <c r="CN30" s="37">
        <v>15057.7</v>
      </c>
    </row>
    <row r="31" spans="1:92" x14ac:dyDescent="0.3">
      <c r="A31" s="37" t="s">
        <v>174</v>
      </c>
      <c r="B31" s="37" t="s">
        <v>222</v>
      </c>
      <c r="C31" s="37">
        <v>8.9</v>
      </c>
      <c r="D31" s="37">
        <v>8.4</v>
      </c>
      <c r="E31" s="37">
        <v>7.8</v>
      </c>
      <c r="F31" s="37">
        <v>7.5</v>
      </c>
      <c r="G31" s="37">
        <v>8.5</v>
      </c>
      <c r="H31" s="37">
        <v>9.4</v>
      </c>
      <c r="I31" s="37">
        <v>10.5</v>
      </c>
      <c r="J31" s="37">
        <v>12.1</v>
      </c>
      <c r="K31" s="37">
        <v>13.4</v>
      </c>
      <c r="L31" s="37">
        <v>14.2</v>
      </c>
      <c r="M31" s="37">
        <v>14.8</v>
      </c>
      <c r="N31" s="37">
        <v>16.8</v>
      </c>
      <c r="O31" s="37">
        <v>27.1</v>
      </c>
      <c r="P31" s="37">
        <v>57.5</v>
      </c>
      <c r="Q31" s="37">
        <v>92.5</v>
      </c>
      <c r="R31" s="37">
        <v>117</v>
      </c>
      <c r="S31" s="37">
        <v>135.69999999999999</v>
      </c>
      <c r="T31" s="37">
        <v>132.69999999999999</v>
      </c>
      <c r="U31" s="37">
        <v>124.2</v>
      </c>
      <c r="V31" s="37">
        <v>116.2</v>
      </c>
      <c r="W31" s="37">
        <v>106.7</v>
      </c>
      <c r="X31" s="37">
        <v>106.6</v>
      </c>
      <c r="Y31" s="37">
        <v>120.3</v>
      </c>
      <c r="Z31" s="37">
        <v>130.5</v>
      </c>
      <c r="AA31" s="37">
        <v>138.69999999999999</v>
      </c>
      <c r="AB31" s="37">
        <v>149.6</v>
      </c>
      <c r="AC31" s="37">
        <v>158.30000000000001</v>
      </c>
      <c r="AD31" s="37">
        <v>173.1</v>
      </c>
      <c r="AE31" s="37">
        <v>182.4</v>
      </c>
      <c r="AF31" s="37">
        <v>191.4</v>
      </c>
      <c r="AG31" s="37">
        <v>198</v>
      </c>
      <c r="AH31" s="37">
        <v>205.2</v>
      </c>
      <c r="AI31" s="37">
        <v>215.7</v>
      </c>
      <c r="AJ31" s="37">
        <v>230.3</v>
      </c>
      <c r="AK31" s="37">
        <v>240.7</v>
      </c>
      <c r="AL31" s="37">
        <v>251</v>
      </c>
      <c r="AM31" s="37">
        <v>263</v>
      </c>
      <c r="AN31" s="37">
        <v>278.89999999999998</v>
      </c>
      <c r="AO31" s="37">
        <v>299.8</v>
      </c>
      <c r="AP31" s="37">
        <v>319.60000000000002</v>
      </c>
      <c r="AQ31" s="37">
        <v>343</v>
      </c>
      <c r="AR31" s="37">
        <v>370.2</v>
      </c>
      <c r="AS31" s="37">
        <v>391.2</v>
      </c>
      <c r="AT31" s="37">
        <v>424.7</v>
      </c>
      <c r="AU31" s="37">
        <v>470.8</v>
      </c>
      <c r="AV31" s="37">
        <v>539.70000000000005</v>
      </c>
      <c r="AW31" s="37">
        <v>572.1</v>
      </c>
      <c r="AX31" s="37">
        <v>619.5</v>
      </c>
      <c r="AY31" s="37">
        <v>656</v>
      </c>
      <c r="AZ31" s="37">
        <v>722.1</v>
      </c>
      <c r="BA31" s="37">
        <v>800.2</v>
      </c>
      <c r="BB31" s="37">
        <v>888.6</v>
      </c>
      <c r="BC31" s="37">
        <v>960</v>
      </c>
      <c r="BD31" s="37">
        <v>1024.5</v>
      </c>
      <c r="BE31" s="37">
        <v>1084.5999999999999</v>
      </c>
      <c r="BF31" s="37">
        <v>1182.2</v>
      </c>
      <c r="BG31" s="37">
        <v>1210.4000000000001</v>
      </c>
      <c r="BH31" s="37">
        <v>1260.0999999999999</v>
      </c>
      <c r="BI31" s="37">
        <v>1318.2</v>
      </c>
      <c r="BJ31" s="37">
        <v>1405.8</v>
      </c>
      <c r="BK31" s="37">
        <v>1477.7</v>
      </c>
      <c r="BL31" s="37">
        <v>1541</v>
      </c>
      <c r="BM31" s="37">
        <v>1592.5</v>
      </c>
      <c r="BN31" s="37">
        <v>1652.1</v>
      </c>
      <c r="BO31" s="37">
        <v>1704.8</v>
      </c>
      <c r="BP31" s="37">
        <v>1770.4</v>
      </c>
      <c r="BQ31" s="37">
        <v>1811</v>
      </c>
      <c r="BR31" s="37">
        <v>1833.8</v>
      </c>
      <c r="BS31" s="37">
        <v>1864.3</v>
      </c>
      <c r="BT31" s="37">
        <v>1902.5</v>
      </c>
      <c r="BU31" s="37">
        <v>1967.3</v>
      </c>
      <c r="BV31" s="37">
        <v>2003.8</v>
      </c>
      <c r="BW31" s="37">
        <v>2026.4</v>
      </c>
      <c r="BX31" s="37">
        <v>2077.6</v>
      </c>
      <c r="BY31" s="37">
        <v>2149.8000000000002</v>
      </c>
      <c r="BZ31" s="37">
        <v>2289.1</v>
      </c>
      <c r="CA31" s="37">
        <v>2432.9</v>
      </c>
      <c r="CB31" s="37">
        <v>2579.5</v>
      </c>
      <c r="CC31" s="37">
        <v>2709.8</v>
      </c>
      <c r="CD31" s="37">
        <v>2828.7</v>
      </c>
      <c r="CE31" s="37">
        <v>2838.4</v>
      </c>
      <c r="CF31" s="37">
        <v>2955.8</v>
      </c>
      <c r="CG31" s="37">
        <v>3061.3</v>
      </c>
      <c r="CH31" s="37">
        <v>3126.7</v>
      </c>
      <c r="CI31" s="37">
        <v>3204.8</v>
      </c>
      <c r="CJ31" s="37">
        <v>3248.7</v>
      </c>
      <c r="CK31" s="37">
        <v>3252.7</v>
      </c>
      <c r="CL31" s="37">
        <v>3315.4</v>
      </c>
      <c r="CM31" s="37">
        <v>3405.6</v>
      </c>
      <c r="CN31" s="37">
        <v>3503.8</v>
      </c>
    </row>
    <row r="32" spans="1:92" x14ac:dyDescent="0.3">
      <c r="A32" s="37" t="s">
        <v>175</v>
      </c>
      <c r="B32" s="37" t="s">
        <v>225</v>
      </c>
      <c r="C32" s="37">
        <v>33.799999999999997</v>
      </c>
      <c r="D32" s="37">
        <v>33.9</v>
      </c>
      <c r="E32" s="37">
        <v>32.299999999999997</v>
      </c>
      <c r="F32" s="37">
        <v>27.2</v>
      </c>
      <c r="G32" s="37">
        <v>31.3</v>
      </c>
      <c r="H32" s="37">
        <v>38</v>
      </c>
      <c r="I32" s="37">
        <v>37.200000000000003</v>
      </c>
      <c r="J32" s="37">
        <v>42.5</v>
      </c>
      <c r="K32" s="37">
        <v>44.7</v>
      </c>
      <c r="L32" s="37">
        <v>46.5</v>
      </c>
      <c r="M32" s="37">
        <v>47.7</v>
      </c>
      <c r="N32" s="37">
        <v>49.3</v>
      </c>
      <c r="O32" s="37">
        <v>55.6</v>
      </c>
      <c r="P32" s="37">
        <v>65</v>
      </c>
      <c r="Q32" s="37">
        <v>69.099999999999994</v>
      </c>
      <c r="R32" s="37">
        <v>67.099999999999994</v>
      </c>
      <c r="S32" s="37">
        <v>66.2</v>
      </c>
      <c r="T32" s="37">
        <v>73</v>
      </c>
      <c r="U32" s="37">
        <v>93.3</v>
      </c>
      <c r="V32" s="37">
        <v>101.7</v>
      </c>
      <c r="W32" s="37">
        <v>97.2</v>
      </c>
      <c r="X32" s="37">
        <v>109.6</v>
      </c>
      <c r="Y32" s="37">
        <v>123.2</v>
      </c>
      <c r="Z32" s="37">
        <v>130.6</v>
      </c>
      <c r="AA32" s="37">
        <v>129.4</v>
      </c>
      <c r="AB32" s="37">
        <v>135.19999999999999</v>
      </c>
      <c r="AC32" s="37">
        <v>150</v>
      </c>
      <c r="AD32" s="37">
        <v>170</v>
      </c>
      <c r="AE32" s="37">
        <v>178.2</v>
      </c>
      <c r="AF32" s="37">
        <v>189.7</v>
      </c>
      <c r="AG32" s="37">
        <v>195.1</v>
      </c>
      <c r="AH32" s="37">
        <v>204.4</v>
      </c>
      <c r="AI32" s="37">
        <v>216.8</v>
      </c>
      <c r="AJ32" s="37">
        <v>232.2</v>
      </c>
      <c r="AK32" s="37">
        <v>248.1</v>
      </c>
      <c r="AL32" s="37">
        <v>264.8</v>
      </c>
      <c r="AM32" s="37">
        <v>288.5</v>
      </c>
      <c r="AN32" s="37">
        <v>318.89999999999998</v>
      </c>
      <c r="AO32" s="37">
        <v>349</v>
      </c>
      <c r="AP32" s="37">
        <v>387.1</v>
      </c>
      <c r="AQ32" s="37">
        <v>438</v>
      </c>
      <c r="AR32" s="37">
        <v>499.6</v>
      </c>
      <c r="AS32" s="37">
        <v>550.70000000000005</v>
      </c>
      <c r="AT32" s="37">
        <v>603.1</v>
      </c>
      <c r="AU32" s="37">
        <v>692.9</v>
      </c>
      <c r="AV32" s="37">
        <v>879.7</v>
      </c>
      <c r="AW32" s="37">
        <v>918.8</v>
      </c>
      <c r="AX32" s="37">
        <v>958.9</v>
      </c>
      <c r="AY32" s="37">
        <v>1023.7</v>
      </c>
      <c r="AZ32" s="37">
        <v>1126.0999999999999</v>
      </c>
      <c r="BA32" s="37">
        <v>1296</v>
      </c>
      <c r="BB32" s="37">
        <v>1505.9</v>
      </c>
      <c r="BC32" s="37">
        <v>1670.1</v>
      </c>
      <c r="BD32" s="37">
        <v>1762.5</v>
      </c>
      <c r="BE32" s="37">
        <v>1784.7</v>
      </c>
      <c r="BF32" s="37">
        <v>1845.4</v>
      </c>
      <c r="BG32" s="37">
        <v>1929.6</v>
      </c>
      <c r="BH32" s="37">
        <v>2057.5</v>
      </c>
      <c r="BI32" s="37">
        <v>2180.8000000000002</v>
      </c>
      <c r="BJ32" s="37">
        <v>2286.3000000000002</v>
      </c>
      <c r="BK32" s="37">
        <v>2413</v>
      </c>
      <c r="BL32" s="37">
        <v>2541.8000000000002</v>
      </c>
      <c r="BM32" s="37">
        <v>2621.5</v>
      </c>
      <c r="BN32" s="37">
        <v>2738.4</v>
      </c>
      <c r="BO32" s="37">
        <v>2874.8</v>
      </c>
      <c r="BP32" s="37">
        <v>3054.1</v>
      </c>
      <c r="BQ32" s="37">
        <v>3237.5</v>
      </c>
      <c r="BR32" s="37">
        <v>3399.9</v>
      </c>
      <c r="BS32" s="37">
        <v>3602</v>
      </c>
      <c r="BT32" s="37">
        <v>3794.6</v>
      </c>
      <c r="BU32" s="37">
        <v>4048.4</v>
      </c>
      <c r="BV32" s="37">
        <v>4337.2</v>
      </c>
      <c r="BW32" s="37">
        <v>4577.6000000000004</v>
      </c>
      <c r="BX32" s="37">
        <v>4821.1000000000004</v>
      </c>
      <c r="BY32" s="37">
        <v>5047.8999999999996</v>
      </c>
      <c r="BZ32" s="37">
        <v>5687.2</v>
      </c>
      <c r="CA32" s="37">
        <v>6279.9</v>
      </c>
      <c r="CB32" s="37">
        <v>7029.7</v>
      </c>
      <c r="CC32" s="37">
        <v>7645.1</v>
      </c>
      <c r="CD32" s="37">
        <v>8209.2999999999993</v>
      </c>
      <c r="CE32" s="37">
        <v>8251.7999999999993</v>
      </c>
      <c r="CF32" s="37">
        <v>8561.4</v>
      </c>
      <c r="CG32" s="37">
        <v>9071.2000000000007</v>
      </c>
      <c r="CH32" s="37">
        <v>9396</v>
      </c>
      <c r="CI32" s="37">
        <v>9738.4</v>
      </c>
      <c r="CJ32" s="37">
        <v>9990.2000000000007</v>
      </c>
      <c r="CK32" s="37">
        <v>10180.299999999999</v>
      </c>
      <c r="CL32" s="37">
        <v>10505.7</v>
      </c>
      <c r="CM32" s="37">
        <v>10957.4</v>
      </c>
      <c r="CN32" s="37">
        <v>11553.9</v>
      </c>
    </row>
  </sheetData>
  <mergeCells count="96">
    <mergeCell ref="A1:CN1"/>
    <mergeCell ref="A2:CN2"/>
    <mergeCell ref="A3:CN3"/>
    <mergeCell ref="A4:CN4"/>
    <mergeCell ref="A6"/>
    <mergeCell ref="B6"/>
    <mergeCell ref="C6"/>
    <mergeCell ref="D6"/>
    <mergeCell ref="E6"/>
    <mergeCell ref="F6"/>
    <mergeCell ref="Q6"/>
    <mergeCell ref="R6"/>
    <mergeCell ref="G6"/>
    <mergeCell ref="H6"/>
    <mergeCell ref="I6"/>
    <mergeCell ref="J6"/>
    <mergeCell ref="K6"/>
    <mergeCell ref="L6"/>
    <mergeCell ref="AB6"/>
    <mergeCell ref="AC6"/>
    <mergeCell ref="AD6"/>
    <mergeCell ref="S6"/>
    <mergeCell ref="T6"/>
    <mergeCell ref="U6"/>
    <mergeCell ref="V6"/>
    <mergeCell ref="W6"/>
    <mergeCell ref="X6"/>
    <mergeCell ref="AO6"/>
    <mergeCell ref="AP6"/>
    <mergeCell ref="AE6"/>
    <mergeCell ref="AF6"/>
    <mergeCell ref="AG6"/>
    <mergeCell ref="AH6"/>
    <mergeCell ref="AI6"/>
    <mergeCell ref="AJ6"/>
    <mergeCell ref="BA6"/>
    <mergeCell ref="BB6"/>
    <mergeCell ref="AQ6"/>
    <mergeCell ref="AR6"/>
    <mergeCell ref="AS6"/>
    <mergeCell ref="AT6"/>
    <mergeCell ref="AU6"/>
    <mergeCell ref="AV6"/>
    <mergeCell ref="BM6"/>
    <mergeCell ref="BN6"/>
    <mergeCell ref="BC6"/>
    <mergeCell ref="BD6"/>
    <mergeCell ref="BE6"/>
    <mergeCell ref="BF6"/>
    <mergeCell ref="BG6"/>
    <mergeCell ref="BH6"/>
    <mergeCell ref="CF6"/>
    <mergeCell ref="BU6"/>
    <mergeCell ref="BV6"/>
    <mergeCell ref="BW6"/>
    <mergeCell ref="BX6"/>
    <mergeCell ref="BY6"/>
    <mergeCell ref="BZ6"/>
    <mergeCell ref="CA6"/>
    <mergeCell ref="CB6"/>
    <mergeCell ref="CC6"/>
    <mergeCell ref="CD6"/>
    <mergeCell ref="CE6"/>
    <mergeCell ref="CM6"/>
    <mergeCell ref="CN6"/>
    <mergeCell ref="CG6"/>
    <mergeCell ref="CH6"/>
    <mergeCell ref="CI6"/>
    <mergeCell ref="CJ6"/>
    <mergeCell ref="CK6"/>
    <mergeCell ref="CL6"/>
    <mergeCell ref="M6"/>
    <mergeCell ref="N6"/>
    <mergeCell ref="O6"/>
    <mergeCell ref="P6"/>
    <mergeCell ref="Y6"/>
    <mergeCell ref="Z6"/>
    <mergeCell ref="AA6"/>
    <mergeCell ref="AK6"/>
    <mergeCell ref="AL6"/>
    <mergeCell ref="AM6"/>
    <mergeCell ref="AN6"/>
    <mergeCell ref="AW6"/>
    <mergeCell ref="AX6"/>
    <mergeCell ref="AY6"/>
    <mergeCell ref="AZ6"/>
    <mergeCell ref="BI6"/>
    <mergeCell ref="BJ6"/>
    <mergeCell ref="BK6"/>
    <mergeCell ref="BL6"/>
    <mergeCell ref="BO6"/>
    <mergeCell ref="BP6"/>
    <mergeCell ref="BQ6"/>
    <mergeCell ref="BR6"/>
    <mergeCell ref="BS6"/>
    <mergeCell ref="BT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BBCBC-CA32-44C0-BBD8-E772F20A9F55}">
  <dimension ref="A1:CN40"/>
  <sheetViews>
    <sheetView workbookViewId="0">
      <selection activeCell="C8" sqref="C8"/>
    </sheetView>
  </sheetViews>
  <sheetFormatPr defaultRowHeight="14.4" x14ac:dyDescent="0.3"/>
  <cols>
    <col min="2" max="2" width="14.77734375" customWidth="1"/>
  </cols>
  <sheetData>
    <row r="1" spans="1:92" ht="17.399999999999999" x14ac:dyDescent="0.3">
      <c r="A1" s="32" t="s">
        <v>483</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row>
    <row r="2" spans="1:92" ht="16.8" x14ac:dyDescent="0.3">
      <c r="A2" s="34" t="s">
        <v>378</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row>
    <row r="3" spans="1:92"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row>
    <row r="4" spans="1:92" x14ac:dyDescent="0.3">
      <c r="A4" s="33" t="s">
        <v>3</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row>
    <row r="6" spans="1:92" x14ac:dyDescent="0.3">
      <c r="A6" s="31" t="s">
        <v>4</v>
      </c>
      <c r="B6" s="31" t="s">
        <v>61</v>
      </c>
      <c r="C6" s="31" t="s">
        <v>62</v>
      </c>
      <c r="D6" s="31" t="s">
        <v>63</v>
      </c>
      <c r="E6" s="31" t="s">
        <v>64</v>
      </c>
      <c r="F6" s="31" t="s">
        <v>65</v>
      </c>
      <c r="G6" s="31" t="s">
        <v>66</v>
      </c>
      <c r="H6" s="31" t="s">
        <v>67</v>
      </c>
      <c r="I6" s="31" t="s">
        <v>68</v>
      </c>
      <c r="J6" s="31" t="s">
        <v>69</v>
      </c>
      <c r="K6" s="31" t="s">
        <v>70</v>
      </c>
      <c r="L6" s="31" t="s">
        <v>71</v>
      </c>
      <c r="M6" s="31" t="s">
        <v>72</v>
      </c>
      <c r="N6" s="31" t="s">
        <v>73</v>
      </c>
      <c r="O6" s="31" t="s">
        <v>74</v>
      </c>
      <c r="P6" s="31" t="s">
        <v>75</v>
      </c>
      <c r="Q6" s="31" t="s">
        <v>76</v>
      </c>
      <c r="R6" s="31" t="s">
        <v>77</v>
      </c>
      <c r="S6" s="31" t="s">
        <v>78</v>
      </c>
      <c r="T6" s="31" t="s">
        <v>79</v>
      </c>
      <c r="U6" s="31" t="s">
        <v>80</v>
      </c>
      <c r="V6" s="31" t="s">
        <v>81</v>
      </c>
      <c r="W6" s="31" t="s">
        <v>82</v>
      </c>
      <c r="X6" s="31" t="s">
        <v>83</v>
      </c>
      <c r="Y6" s="31" t="s">
        <v>84</v>
      </c>
      <c r="Z6" s="31" t="s">
        <v>85</v>
      </c>
      <c r="AA6" s="31" t="s">
        <v>86</v>
      </c>
      <c r="AB6" s="31" t="s">
        <v>87</v>
      </c>
      <c r="AC6" s="31" t="s">
        <v>88</v>
      </c>
      <c r="AD6" s="31" t="s">
        <v>89</v>
      </c>
      <c r="AE6" s="31" t="s">
        <v>90</v>
      </c>
      <c r="AF6" s="31" t="s">
        <v>91</v>
      </c>
      <c r="AG6" s="31" t="s">
        <v>92</v>
      </c>
      <c r="AH6" s="31" t="s">
        <v>93</v>
      </c>
      <c r="AI6" s="31" t="s">
        <v>94</v>
      </c>
      <c r="AJ6" s="31" t="s">
        <v>95</v>
      </c>
      <c r="AK6" s="31" t="s">
        <v>96</v>
      </c>
      <c r="AL6" s="31" t="s">
        <v>97</v>
      </c>
      <c r="AM6" s="31" t="s">
        <v>98</v>
      </c>
      <c r="AN6" s="31" t="s">
        <v>99</v>
      </c>
      <c r="AO6" s="31" t="s">
        <v>100</v>
      </c>
      <c r="AP6" s="31" t="s">
        <v>101</v>
      </c>
      <c r="AQ6" s="31" t="s">
        <v>102</v>
      </c>
      <c r="AR6" s="31" t="s">
        <v>103</v>
      </c>
      <c r="AS6" s="31" t="s">
        <v>104</v>
      </c>
      <c r="AT6" s="31" t="s">
        <v>105</v>
      </c>
      <c r="AU6" s="31" t="s">
        <v>106</v>
      </c>
      <c r="AV6" s="31" t="s">
        <v>107</v>
      </c>
      <c r="AW6" s="31" t="s">
        <v>108</v>
      </c>
      <c r="AX6" s="31" t="s">
        <v>109</v>
      </c>
      <c r="AY6" s="31" t="s">
        <v>110</v>
      </c>
      <c r="AZ6" s="31" t="s">
        <v>111</v>
      </c>
      <c r="BA6" s="31" t="s">
        <v>112</v>
      </c>
      <c r="BB6" s="31" t="s">
        <v>113</v>
      </c>
      <c r="BC6" s="31" t="s">
        <v>114</v>
      </c>
      <c r="BD6" s="31" t="s">
        <v>115</v>
      </c>
      <c r="BE6" s="31" t="s">
        <v>116</v>
      </c>
      <c r="BF6" s="31" t="s">
        <v>117</v>
      </c>
      <c r="BG6" s="31" t="s">
        <v>118</v>
      </c>
      <c r="BH6" s="31" t="s">
        <v>119</v>
      </c>
      <c r="BI6" s="31" t="s">
        <v>120</v>
      </c>
      <c r="BJ6" s="31" t="s">
        <v>121</v>
      </c>
      <c r="BK6" s="31" t="s">
        <v>122</v>
      </c>
      <c r="BL6" s="31" t="s">
        <v>123</v>
      </c>
      <c r="BM6" s="31" t="s">
        <v>124</v>
      </c>
      <c r="BN6" s="31" t="s">
        <v>125</v>
      </c>
      <c r="BO6" s="31" t="s">
        <v>126</v>
      </c>
      <c r="BP6" s="31" t="s">
        <v>127</v>
      </c>
      <c r="BQ6" s="31" t="s">
        <v>128</v>
      </c>
      <c r="BR6" s="31" t="s">
        <v>129</v>
      </c>
      <c r="BS6" s="31" t="s">
        <v>130</v>
      </c>
      <c r="BT6" s="31" t="s">
        <v>131</v>
      </c>
      <c r="BU6" s="31" t="s">
        <v>132</v>
      </c>
      <c r="BV6" s="31" t="s">
        <v>133</v>
      </c>
      <c r="BW6" s="31" t="s">
        <v>134</v>
      </c>
      <c r="BX6" s="31" t="s">
        <v>135</v>
      </c>
      <c r="BY6" s="31" t="s">
        <v>136</v>
      </c>
      <c r="BZ6" s="31" t="s">
        <v>137</v>
      </c>
      <c r="CA6" s="31" t="s">
        <v>138</v>
      </c>
      <c r="CB6" s="31" t="s">
        <v>139</v>
      </c>
      <c r="CC6" s="31" t="s">
        <v>140</v>
      </c>
      <c r="CD6" s="31" t="s">
        <v>141</v>
      </c>
      <c r="CE6" s="31" t="s">
        <v>142</v>
      </c>
      <c r="CF6" s="31" t="s">
        <v>143</v>
      </c>
      <c r="CG6" s="31" t="s">
        <v>144</v>
      </c>
      <c r="CH6" s="31" t="s">
        <v>145</v>
      </c>
      <c r="CI6" s="31" t="s">
        <v>146</v>
      </c>
      <c r="CJ6" s="31" t="s">
        <v>147</v>
      </c>
      <c r="CK6" s="31" t="s">
        <v>148</v>
      </c>
      <c r="CL6" s="31" t="s">
        <v>149</v>
      </c>
      <c r="CM6" s="31" t="s">
        <v>150</v>
      </c>
      <c r="CN6" s="31" t="s">
        <v>151</v>
      </c>
    </row>
    <row r="7" spans="1:92" x14ac:dyDescent="0.3">
      <c r="A7" s="29" t="s">
        <v>4</v>
      </c>
      <c r="B7" s="29" t="s">
        <v>61</v>
      </c>
      <c r="C7" s="29" t="s">
        <v>61</v>
      </c>
      <c r="D7" s="29" t="s">
        <v>61</v>
      </c>
      <c r="E7" s="29" t="s">
        <v>61</v>
      </c>
      <c r="F7" s="29" t="s">
        <v>61</v>
      </c>
      <c r="G7" s="29" t="s">
        <v>61</v>
      </c>
      <c r="H7" s="29" t="s">
        <v>61</v>
      </c>
      <c r="I7" s="29" t="s">
        <v>61</v>
      </c>
      <c r="J7" s="29" t="s">
        <v>61</v>
      </c>
      <c r="K7" s="29" t="s">
        <v>61</v>
      </c>
      <c r="L7" s="29" t="s">
        <v>61</v>
      </c>
      <c r="M7" s="29" t="s">
        <v>61</v>
      </c>
      <c r="N7" s="29" t="s">
        <v>61</v>
      </c>
      <c r="O7" s="29" t="s">
        <v>61</v>
      </c>
      <c r="P7" s="29" t="s">
        <v>61</v>
      </c>
      <c r="Q7" s="29" t="s">
        <v>61</v>
      </c>
      <c r="R7" s="29" t="s">
        <v>61</v>
      </c>
      <c r="S7" s="29" t="s">
        <v>61</v>
      </c>
      <c r="T7" s="29" t="s">
        <v>61</v>
      </c>
      <c r="U7" s="29" t="s">
        <v>61</v>
      </c>
      <c r="V7" s="29" t="s">
        <v>61</v>
      </c>
      <c r="W7" s="29" t="s">
        <v>61</v>
      </c>
      <c r="X7" s="29" t="s">
        <v>61</v>
      </c>
      <c r="Y7" s="29" t="s">
        <v>61</v>
      </c>
      <c r="Z7" s="29" t="s">
        <v>61</v>
      </c>
      <c r="AA7" s="29" t="s">
        <v>61</v>
      </c>
      <c r="AB7" s="29" t="s">
        <v>61</v>
      </c>
      <c r="AC7" s="29" t="s">
        <v>61</v>
      </c>
      <c r="AD7" s="29" t="s">
        <v>61</v>
      </c>
      <c r="AE7" s="29" t="s">
        <v>61</v>
      </c>
      <c r="AF7" s="29" t="s">
        <v>61</v>
      </c>
      <c r="AG7" s="29" t="s">
        <v>61</v>
      </c>
      <c r="AH7" s="29" t="s">
        <v>61</v>
      </c>
      <c r="AI7" s="29" t="s">
        <v>61</v>
      </c>
      <c r="AJ7" s="29" t="s">
        <v>61</v>
      </c>
      <c r="AK7" s="29" t="s">
        <v>61</v>
      </c>
      <c r="AL7" s="29" t="s">
        <v>61</v>
      </c>
      <c r="AM7" s="29" t="s">
        <v>61</v>
      </c>
      <c r="AN7" s="29" t="s">
        <v>61</v>
      </c>
      <c r="AO7" s="29" t="s">
        <v>61</v>
      </c>
      <c r="AP7" s="29" t="s">
        <v>61</v>
      </c>
      <c r="AQ7" s="29" t="s">
        <v>61</v>
      </c>
      <c r="AR7" s="29" t="s">
        <v>61</v>
      </c>
      <c r="AS7" s="29" t="s">
        <v>61</v>
      </c>
      <c r="AT7" s="29" t="s">
        <v>61</v>
      </c>
      <c r="AU7" s="29" t="s">
        <v>61</v>
      </c>
      <c r="AV7" s="29" t="s">
        <v>61</v>
      </c>
      <c r="AW7" s="29" t="s">
        <v>61</v>
      </c>
      <c r="AX7" s="29" t="s">
        <v>61</v>
      </c>
      <c r="AY7" s="29" t="s">
        <v>61</v>
      </c>
      <c r="AZ7" s="29" t="s">
        <v>61</v>
      </c>
      <c r="BA7" s="29" t="s">
        <v>61</v>
      </c>
      <c r="BB7" s="29" t="s">
        <v>61</v>
      </c>
      <c r="BC7" s="29" t="s">
        <v>61</v>
      </c>
      <c r="BD7" s="29" t="s">
        <v>61</v>
      </c>
      <c r="BE7" s="29" t="s">
        <v>61</v>
      </c>
      <c r="BF7" s="29" t="s">
        <v>61</v>
      </c>
      <c r="BG7" s="29" t="s">
        <v>61</v>
      </c>
      <c r="BH7" s="29" t="s">
        <v>61</v>
      </c>
      <c r="BI7" s="29" t="s">
        <v>61</v>
      </c>
      <c r="BJ7" s="29" t="s">
        <v>61</v>
      </c>
      <c r="BK7" s="29" t="s">
        <v>61</v>
      </c>
      <c r="BL7" s="29" t="s">
        <v>61</v>
      </c>
      <c r="BM7" s="29" t="s">
        <v>61</v>
      </c>
      <c r="BN7" s="29" t="s">
        <v>61</v>
      </c>
      <c r="BO7" s="29" t="s">
        <v>61</v>
      </c>
      <c r="BP7" s="29" t="s">
        <v>61</v>
      </c>
      <c r="BQ7" s="29" t="s">
        <v>61</v>
      </c>
      <c r="BR7" s="29" t="s">
        <v>61</v>
      </c>
      <c r="BS7" s="29" t="s">
        <v>61</v>
      </c>
      <c r="BT7" s="29" t="s">
        <v>61</v>
      </c>
      <c r="BU7" s="29" t="s">
        <v>61</v>
      </c>
      <c r="BV7" s="29" t="s">
        <v>61</v>
      </c>
      <c r="BW7" s="29" t="s">
        <v>61</v>
      </c>
      <c r="BX7" s="29" t="s">
        <v>61</v>
      </c>
      <c r="BY7" s="29" t="s">
        <v>61</v>
      </c>
      <c r="BZ7" s="29" t="s">
        <v>61</v>
      </c>
      <c r="CA7" s="29" t="s">
        <v>61</v>
      </c>
      <c r="CB7" s="29" t="s">
        <v>61</v>
      </c>
      <c r="CC7" s="29" t="s">
        <v>61</v>
      </c>
      <c r="CD7" s="29" t="s">
        <v>61</v>
      </c>
      <c r="CE7" s="29" t="s">
        <v>61</v>
      </c>
      <c r="CF7" s="29" t="s">
        <v>61</v>
      </c>
      <c r="CG7" s="29" t="s">
        <v>61</v>
      </c>
      <c r="CH7" s="29" t="s">
        <v>61</v>
      </c>
      <c r="CI7" s="29" t="s">
        <v>61</v>
      </c>
      <c r="CJ7" s="29" t="s">
        <v>61</v>
      </c>
      <c r="CK7" s="29" t="s">
        <v>61</v>
      </c>
      <c r="CL7" s="29" t="s">
        <v>61</v>
      </c>
      <c r="CM7" s="29" t="s">
        <v>61</v>
      </c>
      <c r="CN7" s="29" t="s">
        <v>61</v>
      </c>
    </row>
    <row r="8" spans="1:92" x14ac:dyDescent="0.3">
      <c r="A8" s="29" t="s">
        <v>152</v>
      </c>
      <c r="B8" s="30" t="s">
        <v>202</v>
      </c>
      <c r="C8" s="29">
        <v>9.4239999999999995</v>
      </c>
      <c r="D8" s="29">
        <v>9.0790000000000006</v>
      </c>
      <c r="E8" s="29">
        <v>8.1460000000000008</v>
      </c>
      <c r="F8" s="29">
        <v>7.1929999999999996</v>
      </c>
      <c r="G8" s="29">
        <v>6.9930000000000003</v>
      </c>
      <c r="H8" s="29">
        <v>7.3760000000000003</v>
      </c>
      <c r="I8" s="29">
        <v>7.5279999999999996</v>
      </c>
      <c r="J8" s="29">
        <v>7.62</v>
      </c>
      <c r="K8" s="29">
        <v>7.9470000000000001</v>
      </c>
      <c r="L8" s="29">
        <v>7.72</v>
      </c>
      <c r="M8" s="29">
        <v>7.6440000000000001</v>
      </c>
      <c r="N8" s="29">
        <v>7.7359999999999998</v>
      </c>
      <c r="O8" s="29">
        <v>8.2579999999999991</v>
      </c>
      <c r="P8" s="29">
        <v>8.9149999999999991</v>
      </c>
      <c r="Q8" s="29">
        <v>9.3230000000000004</v>
      </c>
      <c r="R8" s="29">
        <v>9.5440000000000005</v>
      </c>
      <c r="S8" s="29">
        <v>9.7910000000000004</v>
      </c>
      <c r="T8" s="29">
        <v>11.054</v>
      </c>
      <c r="U8" s="29">
        <v>12.266999999999999</v>
      </c>
      <c r="V8" s="29">
        <v>12.956</v>
      </c>
      <c r="W8" s="29">
        <v>12.935</v>
      </c>
      <c r="X8" s="29">
        <v>13.095000000000001</v>
      </c>
      <c r="Y8" s="29">
        <v>14.023999999999999</v>
      </c>
      <c r="Z8" s="29">
        <v>14.266</v>
      </c>
      <c r="AA8" s="29">
        <v>14.439</v>
      </c>
      <c r="AB8" s="29">
        <v>14.573</v>
      </c>
      <c r="AC8" s="29">
        <v>14.819000000000001</v>
      </c>
      <c r="AD8" s="29">
        <v>15.324</v>
      </c>
      <c r="AE8" s="29">
        <v>15.832000000000001</v>
      </c>
      <c r="AF8" s="29">
        <v>16.192</v>
      </c>
      <c r="AG8" s="29">
        <v>16.414000000000001</v>
      </c>
      <c r="AH8" s="29">
        <v>16.638000000000002</v>
      </c>
      <c r="AI8" s="29">
        <v>16.815000000000001</v>
      </c>
      <c r="AJ8" s="29">
        <v>17.02</v>
      </c>
      <c r="AK8" s="29">
        <v>17.215</v>
      </c>
      <c r="AL8" s="29">
        <v>17.477</v>
      </c>
      <c r="AM8" s="29">
        <v>17.797999999999998</v>
      </c>
      <c r="AN8" s="29">
        <v>18.295999999999999</v>
      </c>
      <c r="AO8" s="29">
        <v>18.827000000000002</v>
      </c>
      <c r="AP8" s="29">
        <v>19.628</v>
      </c>
      <c r="AQ8" s="29">
        <v>20.591000000000001</v>
      </c>
      <c r="AR8" s="29">
        <v>21.677</v>
      </c>
      <c r="AS8" s="29">
        <v>22.776</v>
      </c>
      <c r="AT8" s="29">
        <v>23.760999999999999</v>
      </c>
      <c r="AU8" s="29">
        <v>25.062999999999999</v>
      </c>
      <c r="AV8" s="29">
        <v>27.318000000000001</v>
      </c>
      <c r="AW8" s="29">
        <v>29.849</v>
      </c>
      <c r="AX8" s="29">
        <v>31.491</v>
      </c>
      <c r="AY8" s="29">
        <v>33.448</v>
      </c>
      <c r="AZ8" s="29">
        <v>35.801000000000002</v>
      </c>
      <c r="BA8" s="29">
        <v>38.771000000000001</v>
      </c>
      <c r="BB8" s="29">
        <v>42.273000000000003</v>
      </c>
      <c r="BC8" s="29">
        <v>46.273000000000003</v>
      </c>
      <c r="BD8" s="29">
        <v>49.131999999999998</v>
      </c>
      <c r="BE8" s="29">
        <v>51.055999999999997</v>
      </c>
      <c r="BF8" s="29">
        <v>52.898000000000003</v>
      </c>
      <c r="BG8" s="29">
        <v>54.570999999999998</v>
      </c>
      <c r="BH8" s="29">
        <v>55.67</v>
      </c>
      <c r="BI8" s="29">
        <v>57.045999999999999</v>
      </c>
      <c r="BJ8" s="29">
        <v>59.058999999999997</v>
      </c>
      <c r="BK8" s="29">
        <v>61.374000000000002</v>
      </c>
      <c r="BL8" s="29">
        <v>63.670999999999999</v>
      </c>
      <c r="BM8" s="29">
        <v>65.825000000000003</v>
      </c>
      <c r="BN8" s="29">
        <v>67.325000000000003</v>
      </c>
      <c r="BO8" s="29">
        <v>68.92</v>
      </c>
      <c r="BP8" s="29">
        <v>70.391999999999996</v>
      </c>
      <c r="BQ8" s="29">
        <v>71.867999999999995</v>
      </c>
      <c r="BR8" s="29">
        <v>73.183000000000007</v>
      </c>
      <c r="BS8" s="29">
        <v>74.444999999999993</v>
      </c>
      <c r="BT8" s="29">
        <v>75.283000000000001</v>
      </c>
      <c r="BU8" s="29">
        <v>76.37</v>
      </c>
      <c r="BV8" s="29">
        <v>78.078000000000003</v>
      </c>
      <c r="BW8" s="29">
        <v>79.790000000000006</v>
      </c>
      <c r="BX8" s="29">
        <v>81.052000000000007</v>
      </c>
      <c r="BY8" s="29">
        <v>82.557000000000002</v>
      </c>
      <c r="BZ8" s="29">
        <v>84.78</v>
      </c>
      <c r="CA8" s="29">
        <v>87.421000000000006</v>
      </c>
      <c r="CB8" s="29">
        <v>90.066000000000003</v>
      </c>
      <c r="CC8" s="29">
        <v>92.486000000000004</v>
      </c>
      <c r="CD8" s="29">
        <v>94.284999999999997</v>
      </c>
      <c r="CE8" s="29">
        <v>95.004000000000005</v>
      </c>
      <c r="CF8" s="29">
        <v>96.111000000000004</v>
      </c>
      <c r="CG8" s="29">
        <v>98.117999999999995</v>
      </c>
      <c r="CH8" s="29">
        <v>100</v>
      </c>
      <c r="CI8" s="29">
        <v>101.755</v>
      </c>
      <c r="CJ8" s="29">
        <v>103.63800000000001</v>
      </c>
      <c r="CK8" s="29">
        <v>104.717</v>
      </c>
      <c r="CL8" s="29">
        <v>105.801</v>
      </c>
      <c r="CM8" s="29">
        <v>107.794</v>
      </c>
      <c r="CN8" s="29">
        <v>110.42</v>
      </c>
    </row>
    <row r="9" spans="1:92" x14ac:dyDescent="0.3">
      <c r="A9" s="29" t="s">
        <v>153</v>
      </c>
      <c r="B9" s="30" t="s">
        <v>203</v>
      </c>
      <c r="C9" s="29">
        <v>9.3140000000000001</v>
      </c>
      <c r="D9" s="29">
        <v>8.92</v>
      </c>
      <c r="E9" s="29">
        <v>7.9649999999999999</v>
      </c>
      <c r="F9" s="29">
        <v>7.024</v>
      </c>
      <c r="G9" s="29">
        <v>6.774</v>
      </c>
      <c r="H9" s="29">
        <v>7.0810000000000004</v>
      </c>
      <c r="I9" s="29">
        <v>7.2560000000000002</v>
      </c>
      <c r="J9" s="29">
        <v>7.3230000000000004</v>
      </c>
      <c r="K9" s="29">
        <v>7.59</v>
      </c>
      <c r="L9" s="29">
        <v>7.4169999999999998</v>
      </c>
      <c r="M9" s="29">
        <v>7.3449999999999998</v>
      </c>
      <c r="N9" s="29">
        <v>7.407</v>
      </c>
      <c r="O9" s="29">
        <v>7.8680000000000003</v>
      </c>
      <c r="P9" s="29">
        <v>8.8469999999999995</v>
      </c>
      <c r="Q9" s="29">
        <v>9.6609999999999996</v>
      </c>
      <c r="R9" s="29">
        <v>10.215999999999999</v>
      </c>
      <c r="S9" s="29">
        <v>10.625</v>
      </c>
      <c r="T9" s="29">
        <v>11.364000000000001</v>
      </c>
      <c r="U9" s="29">
        <v>12.516999999999999</v>
      </c>
      <c r="V9" s="29">
        <v>13.225</v>
      </c>
      <c r="W9" s="29">
        <v>13.122</v>
      </c>
      <c r="X9" s="29">
        <v>13.278</v>
      </c>
      <c r="Y9" s="29">
        <v>14.182</v>
      </c>
      <c r="Z9" s="29">
        <v>14.473000000000001</v>
      </c>
      <c r="AA9" s="29">
        <v>14.663</v>
      </c>
      <c r="AB9" s="29">
        <v>14.787000000000001</v>
      </c>
      <c r="AC9" s="29">
        <v>14.845000000000001</v>
      </c>
      <c r="AD9" s="29">
        <v>15.14</v>
      </c>
      <c r="AE9" s="29">
        <v>15.6</v>
      </c>
      <c r="AF9" s="29">
        <v>15.968999999999999</v>
      </c>
      <c r="AG9" s="29">
        <v>16.207000000000001</v>
      </c>
      <c r="AH9" s="29">
        <v>16.472999999999999</v>
      </c>
      <c r="AI9" s="29">
        <v>16.643999999999998</v>
      </c>
      <c r="AJ9" s="29">
        <v>16.838999999999999</v>
      </c>
      <c r="AK9" s="29">
        <v>17.04</v>
      </c>
      <c r="AL9" s="29">
        <v>17.286999999999999</v>
      </c>
      <c r="AM9" s="29">
        <v>17.536000000000001</v>
      </c>
      <c r="AN9" s="29">
        <v>17.978999999999999</v>
      </c>
      <c r="AO9" s="29">
        <v>18.431000000000001</v>
      </c>
      <c r="AP9" s="29">
        <v>19.152000000000001</v>
      </c>
      <c r="AQ9" s="29">
        <v>20.015000000000001</v>
      </c>
      <c r="AR9" s="29">
        <v>20.951000000000001</v>
      </c>
      <c r="AS9" s="29">
        <v>21.841000000000001</v>
      </c>
      <c r="AT9" s="29">
        <v>22.585999999999999</v>
      </c>
      <c r="AU9" s="29">
        <v>23.802</v>
      </c>
      <c r="AV9" s="29">
        <v>26.28</v>
      </c>
      <c r="AW9" s="29">
        <v>28.47</v>
      </c>
      <c r="AX9" s="29">
        <v>30.032</v>
      </c>
      <c r="AY9" s="29">
        <v>31.986000000000001</v>
      </c>
      <c r="AZ9" s="29">
        <v>34.210999999999999</v>
      </c>
      <c r="BA9" s="29">
        <v>37.250999999999998</v>
      </c>
      <c r="BB9" s="29">
        <v>41.262</v>
      </c>
      <c r="BC9" s="29">
        <v>44.957999999999998</v>
      </c>
      <c r="BD9" s="29">
        <v>47.456000000000003</v>
      </c>
      <c r="BE9" s="29">
        <v>49.473999999999997</v>
      </c>
      <c r="BF9" s="29">
        <v>51.343000000000004</v>
      </c>
      <c r="BG9" s="29">
        <v>53.134</v>
      </c>
      <c r="BH9" s="29">
        <v>54.29</v>
      </c>
      <c r="BI9" s="29">
        <v>55.963999999999999</v>
      </c>
      <c r="BJ9" s="29">
        <v>58.151000000000003</v>
      </c>
      <c r="BK9" s="29">
        <v>60.69</v>
      </c>
      <c r="BL9" s="29">
        <v>63.354999999999997</v>
      </c>
      <c r="BM9" s="29">
        <v>65.472999999999999</v>
      </c>
      <c r="BN9" s="29">
        <v>67.218000000000004</v>
      </c>
      <c r="BO9" s="29">
        <v>68.891999999999996</v>
      </c>
      <c r="BP9" s="29">
        <v>70.33</v>
      </c>
      <c r="BQ9" s="29">
        <v>71.811000000000007</v>
      </c>
      <c r="BR9" s="29">
        <v>73.346000000000004</v>
      </c>
      <c r="BS9" s="29">
        <v>74.623000000000005</v>
      </c>
      <c r="BT9" s="29">
        <v>75.215999999999994</v>
      </c>
      <c r="BU9" s="29">
        <v>76.337999999999994</v>
      </c>
      <c r="BV9" s="29">
        <v>78.234999999999999</v>
      </c>
      <c r="BW9" s="29">
        <v>79.738</v>
      </c>
      <c r="BX9" s="29">
        <v>80.789000000000001</v>
      </c>
      <c r="BY9" s="29">
        <v>82.358000000000004</v>
      </c>
      <c r="BZ9" s="29">
        <v>84.411000000000001</v>
      </c>
      <c r="CA9" s="29">
        <v>86.811999999999998</v>
      </c>
      <c r="CB9" s="29">
        <v>89.174000000000007</v>
      </c>
      <c r="CC9" s="29">
        <v>91.438000000000002</v>
      </c>
      <c r="CD9" s="29">
        <v>94.18</v>
      </c>
      <c r="CE9" s="29">
        <v>94.093999999999994</v>
      </c>
      <c r="CF9" s="29">
        <v>95.704999999999998</v>
      </c>
      <c r="CG9" s="29">
        <v>98.131</v>
      </c>
      <c r="CH9" s="29">
        <v>100</v>
      </c>
      <c r="CI9" s="29">
        <v>101.346</v>
      </c>
      <c r="CJ9" s="29">
        <v>102.83</v>
      </c>
      <c r="CK9" s="29">
        <v>103.045</v>
      </c>
      <c r="CL9" s="29">
        <v>104.09099999999999</v>
      </c>
      <c r="CM9" s="29">
        <v>105.929</v>
      </c>
      <c r="CN9" s="29">
        <v>108.143</v>
      </c>
    </row>
    <row r="10" spans="1:92" x14ac:dyDescent="0.3">
      <c r="A10" s="29" t="s">
        <v>154</v>
      </c>
      <c r="B10" s="29" t="s">
        <v>204</v>
      </c>
      <c r="C10" s="29">
        <v>14.884</v>
      </c>
      <c r="D10" s="29">
        <v>14.092000000000001</v>
      </c>
      <c r="E10" s="29">
        <v>12.148999999999999</v>
      </c>
      <c r="F10" s="29">
        <v>10.467000000000001</v>
      </c>
      <c r="G10" s="29">
        <v>10.38</v>
      </c>
      <c r="H10" s="29">
        <v>11.404</v>
      </c>
      <c r="I10" s="29">
        <v>11.71</v>
      </c>
      <c r="J10" s="29">
        <v>11.756</v>
      </c>
      <c r="K10" s="29">
        <v>12.179</v>
      </c>
      <c r="L10" s="29">
        <v>11.685</v>
      </c>
      <c r="M10" s="29">
        <v>11.507999999999999</v>
      </c>
      <c r="N10" s="29">
        <v>11.611000000000001</v>
      </c>
      <c r="O10" s="29">
        <v>12.565</v>
      </c>
      <c r="P10" s="29">
        <v>14.643000000000001</v>
      </c>
      <c r="Q10" s="29">
        <v>16.327000000000002</v>
      </c>
      <c r="R10" s="29">
        <v>17.414000000000001</v>
      </c>
      <c r="S10" s="29">
        <v>18.21</v>
      </c>
      <c r="T10" s="29">
        <v>19.597999999999999</v>
      </c>
      <c r="U10" s="29">
        <v>21.957000000000001</v>
      </c>
      <c r="V10" s="29">
        <v>23.251999999999999</v>
      </c>
      <c r="W10" s="29">
        <v>22.709</v>
      </c>
      <c r="X10" s="29">
        <v>22.78</v>
      </c>
      <c r="Y10" s="29">
        <v>24.619</v>
      </c>
      <c r="Z10" s="29">
        <v>24.856000000000002</v>
      </c>
      <c r="AA10" s="29">
        <v>24.742000000000001</v>
      </c>
      <c r="AB10" s="29">
        <v>24.648</v>
      </c>
      <c r="AC10" s="29">
        <v>24.503</v>
      </c>
      <c r="AD10" s="29">
        <v>24.919</v>
      </c>
      <c r="AE10" s="29">
        <v>25.699000000000002</v>
      </c>
      <c r="AF10" s="29">
        <v>26.283999999999999</v>
      </c>
      <c r="AG10" s="29">
        <v>26.417999999999999</v>
      </c>
      <c r="AH10" s="29">
        <v>26.625</v>
      </c>
      <c r="AI10" s="29">
        <v>26.725000000000001</v>
      </c>
      <c r="AJ10" s="29">
        <v>26.863</v>
      </c>
      <c r="AK10" s="29">
        <v>27.085999999999999</v>
      </c>
      <c r="AL10" s="29">
        <v>27.381</v>
      </c>
      <c r="AM10" s="29">
        <v>27.669</v>
      </c>
      <c r="AN10" s="29">
        <v>28.277999999999999</v>
      </c>
      <c r="AO10" s="29">
        <v>28.777000000000001</v>
      </c>
      <c r="AP10" s="29">
        <v>29.78</v>
      </c>
      <c r="AQ10" s="29">
        <v>30.934000000000001</v>
      </c>
      <c r="AR10" s="29">
        <v>32.113999999999997</v>
      </c>
      <c r="AS10" s="29">
        <v>33.079000000000001</v>
      </c>
      <c r="AT10" s="29">
        <v>33.926000000000002</v>
      </c>
      <c r="AU10" s="29">
        <v>35.948999999999998</v>
      </c>
      <c r="AV10" s="29">
        <v>40.436</v>
      </c>
      <c r="AW10" s="29">
        <v>43.703000000000003</v>
      </c>
      <c r="AX10" s="29">
        <v>45.412999999999997</v>
      </c>
      <c r="AY10" s="29">
        <v>47.837000000000003</v>
      </c>
      <c r="AZ10" s="29">
        <v>50.773000000000003</v>
      </c>
      <c r="BA10" s="29">
        <v>55.573999999999998</v>
      </c>
      <c r="BB10" s="29">
        <v>61.796999999999997</v>
      </c>
      <c r="BC10" s="29">
        <v>66.388999999999996</v>
      </c>
      <c r="BD10" s="29">
        <v>68.197999999999993</v>
      </c>
      <c r="BE10" s="29">
        <v>69.429000000000002</v>
      </c>
      <c r="BF10" s="29">
        <v>70.742000000000004</v>
      </c>
      <c r="BG10" s="29">
        <v>71.876999999999995</v>
      </c>
      <c r="BH10" s="29">
        <v>71.540999999999997</v>
      </c>
      <c r="BI10" s="29">
        <v>73.841999999999999</v>
      </c>
      <c r="BJ10" s="29">
        <v>75.787999999999997</v>
      </c>
      <c r="BK10" s="29">
        <v>78.703999999999994</v>
      </c>
      <c r="BL10" s="29">
        <v>81.927000000000007</v>
      </c>
      <c r="BM10" s="29">
        <v>83.93</v>
      </c>
      <c r="BN10" s="29">
        <v>84.942999999999998</v>
      </c>
      <c r="BO10" s="29">
        <v>85.680999999999997</v>
      </c>
      <c r="BP10" s="29">
        <v>86.552000000000007</v>
      </c>
      <c r="BQ10" s="29">
        <v>87.361000000000004</v>
      </c>
      <c r="BR10" s="29">
        <v>88.320999999999998</v>
      </c>
      <c r="BS10" s="29">
        <v>88.218999999999994</v>
      </c>
      <c r="BT10" s="29">
        <v>86.893000000000001</v>
      </c>
      <c r="BU10" s="29">
        <v>87.349000000000004</v>
      </c>
      <c r="BV10" s="29">
        <v>89.081999999999994</v>
      </c>
      <c r="BW10" s="29">
        <v>89.015000000000001</v>
      </c>
      <c r="BX10" s="29">
        <v>88.165999999999997</v>
      </c>
      <c r="BY10" s="29">
        <v>88.054000000000002</v>
      </c>
      <c r="BZ10" s="29">
        <v>89.292000000000002</v>
      </c>
      <c r="CA10" s="29">
        <v>91.084000000000003</v>
      </c>
      <c r="CB10" s="29">
        <v>92.305999999999997</v>
      </c>
      <c r="CC10" s="29">
        <v>93.331000000000003</v>
      </c>
      <c r="CD10" s="29">
        <v>96.122</v>
      </c>
      <c r="CE10" s="29">
        <v>93.811999999999998</v>
      </c>
      <c r="CF10" s="29">
        <v>95.183000000000007</v>
      </c>
      <c r="CG10" s="29">
        <v>98.772999999999996</v>
      </c>
      <c r="CH10" s="29">
        <v>100</v>
      </c>
      <c r="CI10" s="29">
        <v>99.406999999999996</v>
      </c>
      <c r="CJ10" s="29">
        <v>98.92</v>
      </c>
      <c r="CK10" s="29">
        <v>95.885000000000005</v>
      </c>
      <c r="CL10" s="29">
        <v>94.317999999999998</v>
      </c>
      <c r="CM10" s="29">
        <v>94.585999999999999</v>
      </c>
      <c r="CN10" s="29">
        <v>95.231999999999999</v>
      </c>
    </row>
    <row r="11" spans="1:92" x14ac:dyDescent="0.3">
      <c r="A11" s="29" t="s">
        <v>155</v>
      </c>
      <c r="B11" s="29" t="s">
        <v>205</v>
      </c>
      <c r="C11" s="29">
        <v>32.067</v>
      </c>
      <c r="D11" s="29">
        <v>30.19</v>
      </c>
      <c r="E11" s="29">
        <v>26.956</v>
      </c>
      <c r="F11" s="29">
        <v>23.751000000000001</v>
      </c>
      <c r="G11" s="29">
        <v>23.173999999999999</v>
      </c>
      <c r="H11" s="29">
        <v>24.565999999999999</v>
      </c>
      <c r="I11" s="29">
        <v>24.427</v>
      </c>
      <c r="J11" s="29">
        <v>24.567</v>
      </c>
      <c r="K11" s="29">
        <v>25.579000000000001</v>
      </c>
      <c r="L11" s="29">
        <v>25.56</v>
      </c>
      <c r="M11" s="29">
        <v>25.251000000000001</v>
      </c>
      <c r="N11" s="29">
        <v>25.506</v>
      </c>
      <c r="O11" s="29">
        <v>27.393000000000001</v>
      </c>
      <c r="P11" s="29">
        <v>32.067999999999998</v>
      </c>
      <c r="Q11" s="29">
        <v>34.978999999999999</v>
      </c>
      <c r="R11" s="29">
        <v>39.322000000000003</v>
      </c>
      <c r="S11" s="29">
        <v>41.593000000000004</v>
      </c>
      <c r="T11" s="29">
        <v>43.31</v>
      </c>
      <c r="U11" s="29">
        <v>47.106999999999999</v>
      </c>
      <c r="V11" s="29">
        <v>49.515999999999998</v>
      </c>
      <c r="W11" s="29">
        <v>49.854999999999997</v>
      </c>
      <c r="X11" s="29">
        <v>50.109000000000002</v>
      </c>
      <c r="Y11" s="29">
        <v>53.466999999999999</v>
      </c>
      <c r="Z11" s="29">
        <v>53.8</v>
      </c>
      <c r="AA11" s="29">
        <v>53.377000000000002</v>
      </c>
      <c r="AB11" s="29">
        <v>52.207999999999998</v>
      </c>
      <c r="AC11" s="29">
        <v>52.006</v>
      </c>
      <c r="AD11" s="29">
        <v>53.259</v>
      </c>
      <c r="AE11" s="29">
        <v>55.219000000000001</v>
      </c>
      <c r="AF11" s="29">
        <v>56.222000000000001</v>
      </c>
      <c r="AG11" s="29">
        <v>57.115000000000002</v>
      </c>
      <c r="AH11" s="29">
        <v>56.899000000000001</v>
      </c>
      <c r="AI11" s="29">
        <v>57.042999999999999</v>
      </c>
      <c r="AJ11" s="29">
        <v>57.287999999999997</v>
      </c>
      <c r="AK11" s="29">
        <v>57.506999999999998</v>
      </c>
      <c r="AL11" s="29">
        <v>57.767000000000003</v>
      </c>
      <c r="AM11" s="29">
        <v>57.292999999999999</v>
      </c>
      <c r="AN11" s="29">
        <v>57.167999999999999</v>
      </c>
      <c r="AO11" s="29">
        <v>58.085999999999999</v>
      </c>
      <c r="AP11" s="29">
        <v>59.948</v>
      </c>
      <c r="AQ11" s="29">
        <v>61.637999999999998</v>
      </c>
      <c r="AR11" s="29">
        <v>62.966999999999999</v>
      </c>
      <c r="AS11" s="29">
        <v>65.141000000000005</v>
      </c>
      <c r="AT11" s="29">
        <v>65.858999999999995</v>
      </c>
      <c r="AU11" s="29">
        <v>66.834000000000003</v>
      </c>
      <c r="AV11" s="29">
        <v>71.221999999999994</v>
      </c>
      <c r="AW11" s="29">
        <v>77.596000000000004</v>
      </c>
      <c r="AX11" s="29">
        <v>81.84</v>
      </c>
      <c r="AY11" s="29">
        <v>85.504999999999995</v>
      </c>
      <c r="AZ11" s="29">
        <v>90.290999999999997</v>
      </c>
      <c r="BA11" s="29">
        <v>96.275000000000006</v>
      </c>
      <c r="BB11" s="29">
        <v>104.63</v>
      </c>
      <c r="BC11" s="29">
        <v>111.627</v>
      </c>
      <c r="BD11" s="29">
        <v>115.98099999999999</v>
      </c>
      <c r="BE11" s="29">
        <v>118.33199999999999</v>
      </c>
      <c r="BF11" s="29">
        <v>120.08199999999999</v>
      </c>
      <c r="BG11" s="29">
        <v>121.352</v>
      </c>
      <c r="BH11" s="29">
        <v>122.687</v>
      </c>
      <c r="BI11" s="29">
        <v>126.217</v>
      </c>
      <c r="BJ11" s="29">
        <v>128.29900000000001</v>
      </c>
      <c r="BK11" s="29">
        <v>130.637</v>
      </c>
      <c r="BL11" s="29">
        <v>131.935</v>
      </c>
      <c r="BM11" s="29">
        <v>133.86799999999999</v>
      </c>
      <c r="BN11" s="29">
        <v>134.79300000000001</v>
      </c>
      <c r="BO11" s="29">
        <v>136.12</v>
      </c>
      <c r="BP11" s="29">
        <v>138.78399999999999</v>
      </c>
      <c r="BQ11" s="29">
        <v>139.797</v>
      </c>
      <c r="BR11" s="29">
        <v>138.386</v>
      </c>
      <c r="BS11" s="29">
        <v>135.364</v>
      </c>
      <c r="BT11" s="29">
        <v>131.53800000000001</v>
      </c>
      <c r="BU11" s="29">
        <v>127.994</v>
      </c>
      <c r="BV11" s="29">
        <v>125.717</v>
      </c>
      <c r="BW11" s="29">
        <v>123.254</v>
      </c>
      <c r="BX11" s="29">
        <v>120.143</v>
      </c>
      <c r="BY11" s="29">
        <v>115.752</v>
      </c>
      <c r="BZ11" s="29">
        <v>113.488</v>
      </c>
      <c r="CA11" s="29">
        <v>112.309</v>
      </c>
      <c r="CB11" s="29">
        <v>110.38800000000001</v>
      </c>
      <c r="CC11" s="29">
        <v>108.038</v>
      </c>
      <c r="CD11" s="29">
        <v>106.012</v>
      </c>
      <c r="CE11" s="29">
        <v>104.02</v>
      </c>
      <c r="CF11" s="29">
        <v>102.107</v>
      </c>
      <c r="CG11" s="29">
        <v>101.28</v>
      </c>
      <c r="CH11" s="29">
        <v>100</v>
      </c>
      <c r="CI11" s="29">
        <v>97.968000000000004</v>
      </c>
      <c r="CJ11" s="29">
        <v>95.429000000000002</v>
      </c>
      <c r="CK11" s="29">
        <v>93.358999999999995</v>
      </c>
      <c r="CL11" s="29">
        <v>91.135999999999996</v>
      </c>
      <c r="CM11" s="29">
        <v>89.04</v>
      </c>
      <c r="CN11" s="29">
        <v>87.533000000000001</v>
      </c>
    </row>
    <row r="12" spans="1:92" x14ac:dyDescent="0.3">
      <c r="A12" s="29" t="s">
        <v>156</v>
      </c>
      <c r="B12" s="29" t="s">
        <v>206</v>
      </c>
      <c r="C12" s="29">
        <v>10.057</v>
      </c>
      <c r="D12" s="29">
        <v>9.5350000000000001</v>
      </c>
      <c r="E12" s="29">
        <v>8.1519999999999992</v>
      </c>
      <c r="F12" s="29">
        <v>6.9889999999999999</v>
      </c>
      <c r="G12" s="29">
        <v>6.9530000000000003</v>
      </c>
      <c r="H12" s="29">
        <v>7.6909999999999998</v>
      </c>
      <c r="I12" s="29">
        <v>7.9480000000000004</v>
      </c>
      <c r="J12" s="29">
        <v>7.976</v>
      </c>
      <c r="K12" s="29">
        <v>8.2530000000000001</v>
      </c>
      <c r="L12" s="29">
        <v>7.8470000000000004</v>
      </c>
      <c r="M12" s="29">
        <v>7.7229999999999999</v>
      </c>
      <c r="N12" s="29">
        <v>7.79</v>
      </c>
      <c r="O12" s="29">
        <v>8.4469999999999992</v>
      </c>
      <c r="P12" s="29">
        <v>9.8330000000000002</v>
      </c>
      <c r="Q12" s="29">
        <v>11.003</v>
      </c>
      <c r="R12" s="29">
        <v>11.644</v>
      </c>
      <c r="S12" s="29">
        <v>12.154999999999999</v>
      </c>
      <c r="T12" s="29">
        <v>13.169</v>
      </c>
      <c r="U12" s="29">
        <v>14.869</v>
      </c>
      <c r="V12" s="29">
        <v>15.78</v>
      </c>
      <c r="W12" s="29">
        <v>15.266</v>
      </c>
      <c r="X12" s="29">
        <v>15.304</v>
      </c>
      <c r="Y12" s="29">
        <v>16.614999999999998</v>
      </c>
      <c r="Z12" s="29">
        <v>16.794</v>
      </c>
      <c r="AA12" s="29">
        <v>16.734999999999999</v>
      </c>
      <c r="AB12" s="29">
        <v>16.774999999999999</v>
      </c>
      <c r="AC12" s="29">
        <v>16.666</v>
      </c>
      <c r="AD12" s="29">
        <v>16.905000000000001</v>
      </c>
      <c r="AE12" s="29">
        <v>17.399999999999999</v>
      </c>
      <c r="AF12" s="29">
        <v>17.824000000000002</v>
      </c>
      <c r="AG12" s="29">
        <v>17.850000000000001</v>
      </c>
      <c r="AH12" s="29">
        <v>18.062999999999999</v>
      </c>
      <c r="AI12" s="29">
        <v>18.138999999999999</v>
      </c>
      <c r="AJ12" s="29">
        <v>18.238</v>
      </c>
      <c r="AK12" s="29">
        <v>18.419</v>
      </c>
      <c r="AL12" s="29">
        <v>18.664999999999999</v>
      </c>
      <c r="AM12" s="29">
        <v>19.001999999999999</v>
      </c>
      <c r="AN12" s="29">
        <v>19.61</v>
      </c>
      <c r="AO12" s="29">
        <v>19.968</v>
      </c>
      <c r="AP12" s="29">
        <v>20.687999999999999</v>
      </c>
      <c r="AQ12" s="29">
        <v>21.582999999999998</v>
      </c>
      <c r="AR12" s="29">
        <v>22.553000000000001</v>
      </c>
      <c r="AS12" s="29">
        <v>23.19</v>
      </c>
      <c r="AT12" s="29">
        <v>23.933</v>
      </c>
      <c r="AU12" s="29">
        <v>25.863</v>
      </c>
      <c r="AV12" s="29">
        <v>29.774999999999999</v>
      </c>
      <c r="AW12" s="29">
        <v>32.076000000000001</v>
      </c>
      <c r="AX12" s="29">
        <v>33.119999999999997</v>
      </c>
      <c r="AY12" s="29">
        <v>35.018000000000001</v>
      </c>
      <c r="AZ12" s="29">
        <v>37.256</v>
      </c>
      <c r="BA12" s="29">
        <v>41.271000000000001</v>
      </c>
      <c r="BB12" s="29">
        <v>46.335000000000001</v>
      </c>
      <c r="BC12" s="29">
        <v>49.912999999999997</v>
      </c>
      <c r="BD12" s="29">
        <v>51.045999999999999</v>
      </c>
      <c r="BE12" s="29">
        <v>51.921999999999997</v>
      </c>
      <c r="BF12" s="29">
        <v>53.000999999999998</v>
      </c>
      <c r="BG12" s="29">
        <v>53.993000000000002</v>
      </c>
      <c r="BH12" s="29">
        <v>53.304000000000002</v>
      </c>
      <c r="BI12" s="29">
        <v>55.116999999999997</v>
      </c>
      <c r="BJ12" s="29">
        <v>56.869</v>
      </c>
      <c r="BK12" s="29">
        <v>59.69</v>
      </c>
      <c r="BL12" s="29">
        <v>63.112000000000002</v>
      </c>
      <c r="BM12" s="29">
        <v>64.954999999999998</v>
      </c>
      <c r="BN12" s="29">
        <v>65.897999999999996</v>
      </c>
      <c r="BO12" s="29">
        <v>66.433999999999997</v>
      </c>
      <c r="BP12" s="29">
        <v>66.787999999999997</v>
      </c>
      <c r="BQ12" s="29">
        <v>67.486000000000004</v>
      </c>
      <c r="BR12" s="29">
        <v>69.013999999999996</v>
      </c>
      <c r="BS12" s="29">
        <v>69.734999999999999</v>
      </c>
      <c r="BT12" s="29">
        <v>69.222999999999999</v>
      </c>
      <c r="BU12" s="29">
        <v>70.942999999999998</v>
      </c>
      <c r="BV12" s="29">
        <v>73.989999999999995</v>
      </c>
      <c r="BW12" s="29">
        <v>74.775999999999996</v>
      </c>
      <c r="BX12" s="29">
        <v>74.781000000000006</v>
      </c>
      <c r="BY12" s="29">
        <v>76.326999999999998</v>
      </c>
      <c r="BZ12" s="29">
        <v>78.97</v>
      </c>
      <c r="CA12" s="29">
        <v>81.998000000000005</v>
      </c>
      <c r="CB12" s="29">
        <v>84.552999999999997</v>
      </c>
      <c r="CC12" s="29">
        <v>87.040999999999997</v>
      </c>
      <c r="CD12" s="29">
        <v>91.903999999999996</v>
      </c>
      <c r="CE12" s="29">
        <v>89.466999999999999</v>
      </c>
      <c r="CF12" s="29">
        <v>92.182000000000002</v>
      </c>
      <c r="CG12" s="29">
        <v>97.652000000000001</v>
      </c>
      <c r="CH12" s="29">
        <v>100</v>
      </c>
      <c r="CI12" s="29">
        <v>100.08199999999999</v>
      </c>
      <c r="CJ12" s="29">
        <v>100.599</v>
      </c>
      <c r="CK12" s="29">
        <v>97.075999999999993</v>
      </c>
      <c r="CL12" s="29">
        <v>95.858000000000004</v>
      </c>
      <c r="CM12" s="29">
        <v>97.427000000000007</v>
      </c>
      <c r="CN12" s="29">
        <v>99.299000000000007</v>
      </c>
    </row>
    <row r="13" spans="1:92" x14ac:dyDescent="0.3">
      <c r="A13" s="29" t="s">
        <v>157</v>
      </c>
      <c r="B13" s="29" t="s">
        <v>207</v>
      </c>
      <c r="C13" s="29">
        <v>6.7889999999999997</v>
      </c>
      <c r="D13" s="29">
        <v>6.5940000000000003</v>
      </c>
      <c r="E13" s="29">
        <v>6.13</v>
      </c>
      <c r="F13" s="29">
        <v>5.5380000000000003</v>
      </c>
      <c r="G13" s="29">
        <v>5.19</v>
      </c>
      <c r="H13" s="29">
        <v>5.1239999999999997</v>
      </c>
      <c r="I13" s="29">
        <v>5.2359999999999998</v>
      </c>
      <c r="J13" s="29">
        <v>5.3209999999999997</v>
      </c>
      <c r="K13" s="29">
        <v>5.5190000000000001</v>
      </c>
      <c r="L13" s="29">
        <v>5.524</v>
      </c>
      <c r="M13" s="29">
        <v>5.5090000000000003</v>
      </c>
      <c r="N13" s="29">
        <v>5.5529999999999999</v>
      </c>
      <c r="O13" s="29">
        <v>5.7489999999999997</v>
      </c>
      <c r="P13" s="29">
        <v>6.1550000000000002</v>
      </c>
      <c r="Q13" s="29">
        <v>6.5389999999999997</v>
      </c>
      <c r="R13" s="29">
        <v>6.84</v>
      </c>
      <c r="S13" s="29">
        <v>7.0629999999999997</v>
      </c>
      <c r="T13" s="29">
        <v>7.4909999999999997</v>
      </c>
      <c r="U13" s="29">
        <v>8.0370000000000008</v>
      </c>
      <c r="V13" s="29">
        <v>8.4619999999999997</v>
      </c>
      <c r="W13" s="29">
        <v>8.6050000000000004</v>
      </c>
      <c r="X13" s="29">
        <v>8.8249999999999993</v>
      </c>
      <c r="Y13" s="29">
        <v>9.26</v>
      </c>
      <c r="Z13" s="29">
        <v>9.5980000000000008</v>
      </c>
      <c r="AA13" s="29">
        <v>9.968</v>
      </c>
      <c r="AB13" s="29">
        <v>10.218</v>
      </c>
      <c r="AC13" s="29">
        <v>10.391</v>
      </c>
      <c r="AD13" s="29">
        <v>10.638</v>
      </c>
      <c r="AE13" s="29">
        <v>10.949</v>
      </c>
      <c r="AF13" s="29">
        <v>11.22</v>
      </c>
      <c r="AG13" s="29">
        <v>11.521000000000001</v>
      </c>
      <c r="AH13" s="29">
        <v>11.826000000000001</v>
      </c>
      <c r="AI13" s="29">
        <v>12.037000000000001</v>
      </c>
      <c r="AJ13" s="29">
        <v>12.265000000000001</v>
      </c>
      <c r="AK13" s="29">
        <v>12.461</v>
      </c>
      <c r="AL13" s="29">
        <v>12.689</v>
      </c>
      <c r="AM13" s="29">
        <v>12.926</v>
      </c>
      <c r="AN13" s="29">
        <v>13.298</v>
      </c>
      <c r="AO13" s="29">
        <v>13.739000000000001</v>
      </c>
      <c r="AP13" s="29">
        <v>14.337999999999999</v>
      </c>
      <c r="AQ13" s="29">
        <v>15.077999999999999</v>
      </c>
      <c r="AR13" s="29">
        <v>15.913</v>
      </c>
      <c r="AS13" s="29">
        <v>16.780999999999999</v>
      </c>
      <c r="AT13" s="29">
        <v>17.491</v>
      </c>
      <c r="AU13" s="29">
        <v>18.335999999999999</v>
      </c>
      <c r="AV13" s="29">
        <v>19.89</v>
      </c>
      <c r="AW13" s="29">
        <v>21.594999999999999</v>
      </c>
      <c r="AX13" s="29">
        <v>23.093</v>
      </c>
      <c r="AY13" s="29">
        <v>24.841000000000001</v>
      </c>
      <c r="AZ13" s="29">
        <v>26.75</v>
      </c>
      <c r="BA13" s="29">
        <v>28.994</v>
      </c>
      <c r="BB13" s="29">
        <v>32.009</v>
      </c>
      <c r="BC13" s="29">
        <v>35.287999999999997</v>
      </c>
      <c r="BD13" s="29">
        <v>38.058</v>
      </c>
      <c r="BE13" s="29">
        <v>40.396000000000001</v>
      </c>
      <c r="BF13" s="29">
        <v>42.497999999999998</v>
      </c>
      <c r="BG13" s="29">
        <v>44.576999999999998</v>
      </c>
      <c r="BH13" s="29">
        <v>46.408000000000001</v>
      </c>
      <c r="BI13" s="29">
        <v>47.795999999999999</v>
      </c>
      <c r="BJ13" s="29">
        <v>50.082000000000001</v>
      </c>
      <c r="BK13" s="29">
        <v>52.442999999999998</v>
      </c>
      <c r="BL13" s="29">
        <v>54.845999999999997</v>
      </c>
      <c r="BM13" s="29">
        <v>56.991999999999997</v>
      </c>
      <c r="BN13" s="29">
        <v>59.018000000000001</v>
      </c>
      <c r="BO13" s="29">
        <v>61.058999999999997</v>
      </c>
      <c r="BP13" s="29">
        <v>62.719000000000001</v>
      </c>
      <c r="BQ13" s="29">
        <v>64.471000000000004</v>
      </c>
      <c r="BR13" s="29">
        <v>66.239999999999995</v>
      </c>
      <c r="BS13" s="29">
        <v>68.106999999999999</v>
      </c>
      <c r="BT13" s="29">
        <v>69.549000000000007</v>
      </c>
      <c r="BU13" s="29">
        <v>70.97</v>
      </c>
      <c r="BV13" s="29">
        <v>72.938000000000002</v>
      </c>
      <c r="BW13" s="29">
        <v>75.171000000000006</v>
      </c>
      <c r="BX13" s="29">
        <v>77.123000000000005</v>
      </c>
      <c r="BY13" s="29">
        <v>79.506</v>
      </c>
      <c r="BZ13" s="29">
        <v>81.965000000000003</v>
      </c>
      <c r="CA13" s="29">
        <v>84.673000000000002</v>
      </c>
      <c r="CB13" s="29">
        <v>87.616</v>
      </c>
      <c r="CC13" s="29">
        <v>90.516000000000005</v>
      </c>
      <c r="CD13" s="29">
        <v>93.234999999999999</v>
      </c>
      <c r="CE13" s="29">
        <v>94.230999999999995</v>
      </c>
      <c r="CF13" s="29">
        <v>95.956999999999994</v>
      </c>
      <c r="CG13" s="29">
        <v>97.813999999999993</v>
      </c>
      <c r="CH13" s="29">
        <v>100</v>
      </c>
      <c r="CI13" s="29">
        <v>102.316</v>
      </c>
      <c r="CJ13" s="29">
        <v>104.804</v>
      </c>
      <c r="CK13" s="29">
        <v>106.70399999999999</v>
      </c>
      <c r="CL13" s="29">
        <v>109.12</v>
      </c>
      <c r="CM13" s="29">
        <v>111.79300000000001</v>
      </c>
      <c r="CN13" s="29">
        <v>114.851</v>
      </c>
    </row>
    <row r="14" spans="1:92" x14ac:dyDescent="0.3">
      <c r="A14" s="29" t="s">
        <v>158</v>
      </c>
      <c r="B14" s="30" t="s">
        <v>208</v>
      </c>
      <c r="C14" s="29">
        <v>14.263</v>
      </c>
      <c r="D14" s="29">
        <v>13.939</v>
      </c>
      <c r="E14" s="29">
        <v>12.287000000000001</v>
      </c>
      <c r="F14" s="29">
        <v>9.2509999999999994</v>
      </c>
      <c r="G14" s="29">
        <v>8.56</v>
      </c>
      <c r="H14" s="29">
        <v>9.7680000000000007</v>
      </c>
      <c r="I14" s="29">
        <v>9.6319999999999997</v>
      </c>
      <c r="J14" s="29">
        <v>9.7059999999999995</v>
      </c>
      <c r="K14" s="29">
        <v>10.882</v>
      </c>
      <c r="L14" s="29">
        <v>9.69</v>
      </c>
      <c r="M14" s="29">
        <v>9.92</v>
      </c>
      <c r="N14" s="29">
        <v>10.38</v>
      </c>
      <c r="O14" s="29">
        <v>11.266999999999999</v>
      </c>
      <c r="P14" s="29">
        <v>12.286</v>
      </c>
      <c r="Q14" s="29">
        <v>12.398999999999999</v>
      </c>
      <c r="R14" s="29">
        <v>12.879</v>
      </c>
      <c r="S14" s="29">
        <v>13.518000000000001</v>
      </c>
      <c r="T14" s="29">
        <v>15.037000000000001</v>
      </c>
      <c r="U14" s="29">
        <v>17.510000000000002</v>
      </c>
      <c r="V14" s="29">
        <v>18.838000000000001</v>
      </c>
      <c r="W14" s="29">
        <v>18.917999999999999</v>
      </c>
      <c r="X14" s="29">
        <v>19.635000000000002</v>
      </c>
      <c r="Y14" s="29">
        <v>21.745999999999999</v>
      </c>
      <c r="Z14" s="29">
        <v>21.61</v>
      </c>
      <c r="AA14" s="29">
        <v>21.582999999999998</v>
      </c>
      <c r="AB14" s="29">
        <v>21.594000000000001</v>
      </c>
      <c r="AC14" s="29">
        <v>22.277000000000001</v>
      </c>
      <c r="AD14" s="29">
        <v>23.529</v>
      </c>
      <c r="AE14" s="29">
        <v>24.071999999999999</v>
      </c>
      <c r="AF14" s="29">
        <v>24.067</v>
      </c>
      <c r="AG14" s="29">
        <v>24.378</v>
      </c>
      <c r="AH14" s="29">
        <v>24.518000000000001</v>
      </c>
      <c r="AI14" s="29">
        <v>24.47</v>
      </c>
      <c r="AJ14" s="29">
        <v>24.495999999999999</v>
      </c>
      <c r="AK14" s="29">
        <v>24.43</v>
      </c>
      <c r="AL14" s="29">
        <v>24.588000000000001</v>
      </c>
      <c r="AM14" s="29">
        <v>24.968</v>
      </c>
      <c r="AN14" s="29">
        <v>25.481000000000002</v>
      </c>
      <c r="AO14" s="29">
        <v>26.132000000000001</v>
      </c>
      <c r="AP14" s="29">
        <v>27.116</v>
      </c>
      <c r="AQ14" s="29">
        <v>28.408999999999999</v>
      </c>
      <c r="AR14" s="29">
        <v>29.635999999999999</v>
      </c>
      <c r="AS14" s="29">
        <v>31.097000000000001</v>
      </c>
      <c r="AT14" s="29">
        <v>32.396000000000001</v>
      </c>
      <c r="AU14" s="29">
        <v>34.164999999999999</v>
      </c>
      <c r="AV14" s="29">
        <v>37.630000000000003</v>
      </c>
      <c r="AW14" s="29">
        <v>42.079000000000001</v>
      </c>
      <c r="AX14" s="29">
        <v>44.396999999999998</v>
      </c>
      <c r="AY14" s="29">
        <v>47.674999999999997</v>
      </c>
      <c r="AZ14" s="29">
        <v>51.542000000000002</v>
      </c>
      <c r="BA14" s="29">
        <v>56.174999999999997</v>
      </c>
      <c r="BB14" s="29">
        <v>61.353999999999999</v>
      </c>
      <c r="BC14" s="29">
        <v>67.147999999999996</v>
      </c>
      <c r="BD14" s="29">
        <v>70.688000000000002</v>
      </c>
      <c r="BE14" s="29">
        <v>70.938999999999993</v>
      </c>
      <c r="BF14" s="29">
        <v>71.688999999999993</v>
      </c>
      <c r="BG14" s="29">
        <v>72.570999999999998</v>
      </c>
      <c r="BH14" s="29">
        <v>74.159000000000006</v>
      </c>
      <c r="BI14" s="29">
        <v>75.763999999999996</v>
      </c>
      <c r="BJ14" s="29">
        <v>77.652000000000001</v>
      </c>
      <c r="BK14" s="29">
        <v>79.63</v>
      </c>
      <c r="BL14" s="29">
        <v>81.227999999999994</v>
      </c>
      <c r="BM14" s="29">
        <v>82.683999999999997</v>
      </c>
      <c r="BN14" s="29">
        <v>82.671999999999997</v>
      </c>
      <c r="BO14" s="29">
        <v>83.641000000000005</v>
      </c>
      <c r="BP14" s="29">
        <v>84.908000000000001</v>
      </c>
      <c r="BQ14" s="29">
        <v>86.263000000000005</v>
      </c>
      <c r="BR14" s="29">
        <v>86.227000000000004</v>
      </c>
      <c r="BS14" s="29">
        <v>86.239000000000004</v>
      </c>
      <c r="BT14" s="29">
        <v>85.706000000000003</v>
      </c>
      <c r="BU14" s="29">
        <v>85.825999999999993</v>
      </c>
      <c r="BV14" s="29">
        <v>86.861999999999995</v>
      </c>
      <c r="BW14" s="29">
        <v>87.367000000000004</v>
      </c>
      <c r="BX14" s="29">
        <v>87.927000000000007</v>
      </c>
      <c r="BY14" s="29">
        <v>88.503</v>
      </c>
      <c r="BZ14" s="29">
        <v>91.156999999999996</v>
      </c>
      <c r="CA14" s="29">
        <v>94.912999999999997</v>
      </c>
      <c r="CB14" s="29">
        <v>98.13</v>
      </c>
      <c r="CC14" s="29">
        <v>99.584999999999994</v>
      </c>
      <c r="CD14" s="29">
        <v>100.59699999999999</v>
      </c>
      <c r="CE14" s="29">
        <v>99.366</v>
      </c>
      <c r="CF14" s="29">
        <v>97.698999999999998</v>
      </c>
      <c r="CG14" s="29">
        <v>98.748000000000005</v>
      </c>
      <c r="CH14" s="29">
        <v>100</v>
      </c>
      <c r="CI14" s="29">
        <v>100.876</v>
      </c>
      <c r="CJ14" s="29">
        <v>102.872</v>
      </c>
      <c r="CK14" s="29">
        <v>103.82599999999999</v>
      </c>
      <c r="CL14" s="29">
        <v>103.745</v>
      </c>
      <c r="CM14" s="29">
        <v>105.37</v>
      </c>
      <c r="CN14" s="29">
        <v>107.968</v>
      </c>
    </row>
    <row r="15" spans="1:92" x14ac:dyDescent="0.3">
      <c r="A15" s="29" t="s">
        <v>159</v>
      </c>
      <c r="B15" s="29" t="s">
        <v>209</v>
      </c>
      <c r="C15" s="29">
        <v>10.41</v>
      </c>
      <c r="D15" s="29">
        <v>9.9849999999999994</v>
      </c>
      <c r="E15" s="29">
        <v>9.24</v>
      </c>
      <c r="F15" s="29">
        <v>8.1690000000000005</v>
      </c>
      <c r="G15" s="29">
        <v>7.984</v>
      </c>
      <c r="H15" s="29">
        <v>8.3670000000000009</v>
      </c>
      <c r="I15" s="29">
        <v>8.4130000000000003</v>
      </c>
      <c r="J15" s="29">
        <v>8.5109999999999992</v>
      </c>
      <c r="K15" s="29">
        <v>9.2210000000000001</v>
      </c>
      <c r="L15" s="29">
        <v>9.3360000000000003</v>
      </c>
      <c r="M15" s="29">
        <v>9.2940000000000005</v>
      </c>
      <c r="N15" s="29">
        <v>9.5239999999999991</v>
      </c>
      <c r="O15" s="29">
        <v>10.217000000000001</v>
      </c>
      <c r="P15" s="29">
        <v>11.217000000000001</v>
      </c>
      <c r="Q15" s="29">
        <v>11.8</v>
      </c>
      <c r="R15" s="29">
        <v>12.287000000000001</v>
      </c>
      <c r="S15" s="29">
        <v>12.675000000000001</v>
      </c>
      <c r="T15" s="29">
        <v>13.917</v>
      </c>
      <c r="U15" s="29">
        <v>16.28</v>
      </c>
      <c r="V15" s="29">
        <v>17.641999999999999</v>
      </c>
      <c r="W15" s="29">
        <v>17.98</v>
      </c>
      <c r="X15" s="29">
        <v>18.38</v>
      </c>
      <c r="Y15" s="29">
        <v>19.943999999999999</v>
      </c>
      <c r="Z15" s="29">
        <v>20.420000000000002</v>
      </c>
      <c r="AA15" s="29">
        <v>20.599</v>
      </c>
      <c r="AB15" s="29">
        <v>20.754000000000001</v>
      </c>
      <c r="AC15" s="29">
        <v>21.106000000000002</v>
      </c>
      <c r="AD15" s="29">
        <v>22.315000000000001</v>
      </c>
      <c r="AE15" s="29">
        <v>23.077999999999999</v>
      </c>
      <c r="AF15" s="29">
        <v>23.172999999999998</v>
      </c>
      <c r="AG15" s="29">
        <v>23.408000000000001</v>
      </c>
      <c r="AH15" s="29">
        <v>23.553999999999998</v>
      </c>
      <c r="AI15" s="29">
        <v>23.501000000000001</v>
      </c>
      <c r="AJ15" s="29">
        <v>23.527000000000001</v>
      </c>
      <c r="AK15" s="29">
        <v>23.47</v>
      </c>
      <c r="AL15" s="29">
        <v>23.632999999999999</v>
      </c>
      <c r="AM15" s="29">
        <v>24.018999999999998</v>
      </c>
      <c r="AN15" s="29">
        <v>24.523</v>
      </c>
      <c r="AO15" s="29">
        <v>25.184999999999999</v>
      </c>
      <c r="AP15" s="29">
        <v>26.196000000000002</v>
      </c>
      <c r="AQ15" s="29">
        <v>27.498000000000001</v>
      </c>
      <c r="AR15" s="29">
        <v>28.699000000000002</v>
      </c>
      <c r="AS15" s="29">
        <v>30.134</v>
      </c>
      <c r="AT15" s="29">
        <v>31.42</v>
      </c>
      <c r="AU15" s="29">
        <v>33.168999999999997</v>
      </c>
      <c r="AV15" s="29">
        <v>36.448999999999998</v>
      </c>
      <c r="AW15" s="29">
        <v>40.874000000000002</v>
      </c>
      <c r="AX15" s="29">
        <v>43.231999999999999</v>
      </c>
      <c r="AY15" s="29">
        <v>46.55</v>
      </c>
      <c r="AZ15" s="29">
        <v>50.444000000000003</v>
      </c>
      <c r="BA15" s="29">
        <v>54.976999999999997</v>
      </c>
      <c r="BB15" s="29">
        <v>60.104999999999997</v>
      </c>
      <c r="BC15" s="29">
        <v>65.623999999999995</v>
      </c>
      <c r="BD15" s="29">
        <v>69.311000000000007</v>
      </c>
      <c r="BE15" s="29">
        <v>69.575000000000003</v>
      </c>
      <c r="BF15" s="29">
        <v>70.253</v>
      </c>
      <c r="BG15" s="29">
        <v>71.277000000000001</v>
      </c>
      <c r="BH15" s="29">
        <v>73.021000000000001</v>
      </c>
      <c r="BI15" s="29">
        <v>74.506</v>
      </c>
      <c r="BJ15" s="29">
        <v>76.585999999999999</v>
      </c>
      <c r="BK15" s="29">
        <v>78.561000000000007</v>
      </c>
      <c r="BL15" s="29">
        <v>80.278000000000006</v>
      </c>
      <c r="BM15" s="29">
        <v>81.683000000000007</v>
      </c>
      <c r="BN15" s="29">
        <v>81.727999999999994</v>
      </c>
      <c r="BO15" s="29">
        <v>82.710999999999999</v>
      </c>
      <c r="BP15" s="29">
        <v>83.983000000000004</v>
      </c>
      <c r="BQ15" s="29">
        <v>85.378</v>
      </c>
      <c r="BR15" s="29">
        <v>85.45</v>
      </c>
      <c r="BS15" s="29">
        <v>85.599000000000004</v>
      </c>
      <c r="BT15" s="29">
        <v>85.132999999999996</v>
      </c>
      <c r="BU15" s="29">
        <v>85.277000000000001</v>
      </c>
      <c r="BV15" s="29">
        <v>86.486000000000004</v>
      </c>
      <c r="BW15" s="29">
        <v>87.241</v>
      </c>
      <c r="BX15" s="29">
        <v>87.5</v>
      </c>
      <c r="BY15" s="29">
        <v>88.265000000000001</v>
      </c>
      <c r="BZ15" s="29">
        <v>90.843000000000004</v>
      </c>
      <c r="CA15" s="29">
        <v>94.596999999999994</v>
      </c>
      <c r="CB15" s="29">
        <v>97.957999999999998</v>
      </c>
      <c r="CC15" s="29">
        <v>99.456000000000003</v>
      </c>
      <c r="CD15" s="29">
        <v>100.29600000000001</v>
      </c>
      <c r="CE15" s="29">
        <v>99.075999999999993</v>
      </c>
      <c r="CF15" s="29">
        <v>97.567999999999998</v>
      </c>
      <c r="CG15" s="29">
        <v>98.641000000000005</v>
      </c>
      <c r="CH15" s="29">
        <v>100</v>
      </c>
      <c r="CI15" s="29">
        <v>101.09099999999999</v>
      </c>
      <c r="CJ15" s="29">
        <v>103.172</v>
      </c>
      <c r="CK15" s="29">
        <v>104.187</v>
      </c>
      <c r="CL15" s="29">
        <v>104.23399999999999</v>
      </c>
      <c r="CM15" s="29">
        <v>106.057</v>
      </c>
      <c r="CN15" s="29">
        <v>108.50700000000001</v>
      </c>
    </row>
    <row r="16" spans="1:92" x14ac:dyDescent="0.3">
      <c r="A16" s="29" t="s">
        <v>160</v>
      </c>
      <c r="B16" s="29" t="s">
        <v>210</v>
      </c>
      <c r="C16" s="29">
        <v>13.452999999999999</v>
      </c>
      <c r="D16" s="29">
        <v>12.826000000000001</v>
      </c>
      <c r="E16" s="29">
        <v>11.946</v>
      </c>
      <c r="F16" s="29">
        <v>10.817</v>
      </c>
      <c r="G16" s="29">
        <v>10.552</v>
      </c>
      <c r="H16" s="29">
        <v>10.895</v>
      </c>
      <c r="I16" s="29">
        <v>11.015000000000001</v>
      </c>
      <c r="J16" s="29">
        <v>11.028</v>
      </c>
      <c r="K16" s="29">
        <v>11.904999999999999</v>
      </c>
      <c r="L16" s="29">
        <v>11.983000000000001</v>
      </c>
      <c r="M16" s="29">
        <v>11.877000000000001</v>
      </c>
      <c r="N16" s="29">
        <v>12.141</v>
      </c>
      <c r="O16" s="29">
        <v>12.929</v>
      </c>
      <c r="P16" s="29">
        <v>14.308</v>
      </c>
      <c r="Q16" s="29">
        <v>14.936999999999999</v>
      </c>
      <c r="R16" s="29">
        <v>15.39</v>
      </c>
      <c r="S16" s="29">
        <v>15.788</v>
      </c>
      <c r="T16" s="29">
        <v>17.370999999999999</v>
      </c>
      <c r="U16" s="29">
        <v>20.106000000000002</v>
      </c>
      <c r="V16" s="29">
        <v>21.785</v>
      </c>
      <c r="W16" s="29">
        <v>22.271000000000001</v>
      </c>
      <c r="X16" s="29">
        <v>22.733000000000001</v>
      </c>
      <c r="Y16" s="29">
        <v>24.856999999999999</v>
      </c>
      <c r="Z16" s="29">
        <v>25.4</v>
      </c>
      <c r="AA16" s="29">
        <v>25.645</v>
      </c>
      <c r="AB16" s="29">
        <v>25.884</v>
      </c>
      <c r="AC16" s="29">
        <v>26.266999999999999</v>
      </c>
      <c r="AD16" s="29">
        <v>28.224</v>
      </c>
      <c r="AE16" s="29">
        <v>29.603000000000002</v>
      </c>
      <c r="AF16" s="29">
        <v>29.812999999999999</v>
      </c>
      <c r="AG16" s="29">
        <v>30.222999999999999</v>
      </c>
      <c r="AH16" s="29">
        <v>30.404</v>
      </c>
      <c r="AI16" s="29">
        <v>30.28</v>
      </c>
      <c r="AJ16" s="29">
        <v>30.308</v>
      </c>
      <c r="AK16" s="29">
        <v>30.315000000000001</v>
      </c>
      <c r="AL16" s="29">
        <v>30.513000000000002</v>
      </c>
      <c r="AM16" s="29">
        <v>30.853000000000002</v>
      </c>
      <c r="AN16" s="29">
        <v>31.327000000000002</v>
      </c>
      <c r="AO16" s="29">
        <v>32.093000000000004</v>
      </c>
      <c r="AP16" s="29">
        <v>33.237000000000002</v>
      </c>
      <c r="AQ16" s="29">
        <v>34.637999999999998</v>
      </c>
      <c r="AR16" s="29">
        <v>36.295999999999999</v>
      </c>
      <c r="AS16" s="29">
        <v>37.997</v>
      </c>
      <c r="AT16" s="29">
        <v>39.296999999999997</v>
      </c>
      <c r="AU16" s="29">
        <v>40.881999999999998</v>
      </c>
      <c r="AV16" s="29">
        <v>44.856999999999999</v>
      </c>
      <c r="AW16" s="29">
        <v>50.765999999999998</v>
      </c>
      <c r="AX16" s="29">
        <v>53.561999999999998</v>
      </c>
      <c r="AY16" s="29">
        <v>57.110999999999997</v>
      </c>
      <c r="AZ16" s="29">
        <v>60.93</v>
      </c>
      <c r="BA16" s="29">
        <v>65.83</v>
      </c>
      <c r="BB16" s="29">
        <v>71.641000000000005</v>
      </c>
      <c r="BC16" s="29">
        <v>78.453000000000003</v>
      </c>
      <c r="BD16" s="29">
        <v>82.911000000000001</v>
      </c>
      <c r="BE16" s="29">
        <v>82.774000000000001</v>
      </c>
      <c r="BF16" s="29">
        <v>83.036000000000001</v>
      </c>
      <c r="BG16" s="29">
        <v>83.893000000000001</v>
      </c>
      <c r="BH16" s="29">
        <v>85.364999999999995</v>
      </c>
      <c r="BI16" s="29">
        <v>86.338999999999999</v>
      </c>
      <c r="BJ16" s="29">
        <v>88.513999999999996</v>
      </c>
      <c r="BK16" s="29">
        <v>90.572000000000003</v>
      </c>
      <c r="BL16" s="29">
        <v>92.516000000000005</v>
      </c>
      <c r="BM16" s="29">
        <v>94.266999999999996</v>
      </c>
      <c r="BN16" s="29">
        <v>93.96</v>
      </c>
      <c r="BO16" s="29">
        <v>94.161000000000001</v>
      </c>
      <c r="BP16" s="29">
        <v>94.903999999999996</v>
      </c>
      <c r="BQ16" s="29">
        <v>95.849000000000004</v>
      </c>
      <c r="BR16" s="29">
        <v>95.266999999999996</v>
      </c>
      <c r="BS16" s="29">
        <v>94.734999999999999</v>
      </c>
      <c r="BT16" s="29">
        <v>93.248000000000005</v>
      </c>
      <c r="BU16" s="29">
        <v>92.313999999999993</v>
      </c>
      <c r="BV16" s="29">
        <v>92.718000000000004</v>
      </c>
      <c r="BW16" s="29">
        <v>92.346000000000004</v>
      </c>
      <c r="BX16" s="29">
        <v>91.863</v>
      </c>
      <c r="BY16" s="29">
        <v>91.156000000000006</v>
      </c>
      <c r="BZ16" s="29">
        <v>92.055000000000007</v>
      </c>
      <c r="CA16" s="29">
        <v>94.442999999999998</v>
      </c>
      <c r="CB16" s="29">
        <v>96.745000000000005</v>
      </c>
      <c r="CC16" s="29">
        <v>98.31</v>
      </c>
      <c r="CD16" s="29">
        <v>99.831999999999994</v>
      </c>
      <c r="CE16" s="29">
        <v>99.183999999999997</v>
      </c>
      <c r="CF16" s="29">
        <v>97.415999999999997</v>
      </c>
      <c r="CG16" s="29">
        <v>98.558999999999997</v>
      </c>
      <c r="CH16" s="29">
        <v>100</v>
      </c>
      <c r="CI16" s="29">
        <v>100.251</v>
      </c>
      <c r="CJ16" s="29">
        <v>101.46899999999999</v>
      </c>
      <c r="CK16" s="29">
        <v>102.042</v>
      </c>
      <c r="CL16" s="29">
        <v>101.146</v>
      </c>
      <c r="CM16" s="29">
        <v>102.116</v>
      </c>
      <c r="CN16" s="29">
        <v>103.515</v>
      </c>
    </row>
    <row r="17" spans="1:92" x14ac:dyDescent="0.3">
      <c r="A17" s="29" t="s">
        <v>161</v>
      </c>
      <c r="B17" s="29" t="s">
        <v>211</v>
      </c>
      <c r="C17" s="29">
        <v>3.5590000000000002</v>
      </c>
      <c r="D17" s="29">
        <v>3.3690000000000002</v>
      </c>
      <c r="E17" s="29">
        <v>3.0819999999999999</v>
      </c>
      <c r="F17" s="29">
        <v>2.6749999999999998</v>
      </c>
      <c r="G17" s="29">
        <v>2.7029999999999998</v>
      </c>
      <c r="H17" s="29">
        <v>2.7109999999999999</v>
      </c>
      <c r="I17" s="29">
        <v>2.8380000000000001</v>
      </c>
      <c r="J17" s="29">
        <v>2.8330000000000002</v>
      </c>
      <c r="K17" s="29">
        <v>3.2189999999999999</v>
      </c>
      <c r="L17" s="29">
        <v>3.1579999999999999</v>
      </c>
      <c r="M17" s="29">
        <v>3.1240000000000001</v>
      </c>
      <c r="N17" s="29">
        <v>3.173</v>
      </c>
      <c r="O17" s="29">
        <v>3.3959999999999999</v>
      </c>
      <c r="P17" s="29">
        <v>3.7890000000000001</v>
      </c>
      <c r="Q17" s="29">
        <v>4.1180000000000003</v>
      </c>
      <c r="R17" s="29">
        <v>4.2089999999999996</v>
      </c>
      <c r="S17" s="29">
        <v>4.3959999999999999</v>
      </c>
      <c r="T17" s="29">
        <v>4.9240000000000004</v>
      </c>
      <c r="U17" s="29">
        <v>5.968</v>
      </c>
      <c r="V17" s="29">
        <v>6.6390000000000002</v>
      </c>
      <c r="W17" s="29">
        <v>6.6159999999999997</v>
      </c>
      <c r="X17" s="29">
        <v>6.6989999999999998</v>
      </c>
      <c r="Y17" s="29">
        <v>7.4710000000000001</v>
      </c>
      <c r="Z17" s="29">
        <v>7.6689999999999996</v>
      </c>
      <c r="AA17" s="29">
        <v>7.819</v>
      </c>
      <c r="AB17" s="29">
        <v>7.7240000000000002</v>
      </c>
      <c r="AC17" s="29">
        <v>7.8789999999999996</v>
      </c>
      <c r="AD17" s="29">
        <v>8.5530000000000008</v>
      </c>
      <c r="AE17" s="29">
        <v>8.92</v>
      </c>
      <c r="AF17" s="29">
        <v>8.7769999999999992</v>
      </c>
      <c r="AG17" s="29">
        <v>8.8249999999999993</v>
      </c>
      <c r="AH17" s="29">
        <v>8.8140000000000001</v>
      </c>
      <c r="AI17" s="29">
        <v>8.7609999999999992</v>
      </c>
      <c r="AJ17" s="29">
        <v>8.83</v>
      </c>
      <c r="AK17" s="29">
        <v>8.9049999999999994</v>
      </c>
      <c r="AL17" s="29">
        <v>9.032</v>
      </c>
      <c r="AM17" s="29">
        <v>9.2940000000000005</v>
      </c>
      <c r="AN17" s="29">
        <v>9.6289999999999996</v>
      </c>
      <c r="AO17" s="29">
        <v>9.9290000000000003</v>
      </c>
      <c r="AP17" s="29">
        <v>10.427</v>
      </c>
      <c r="AQ17" s="29">
        <v>11.114000000000001</v>
      </c>
      <c r="AR17" s="29">
        <v>11.845000000000001</v>
      </c>
      <c r="AS17" s="29">
        <v>12.757</v>
      </c>
      <c r="AT17" s="29">
        <v>13.673999999999999</v>
      </c>
      <c r="AU17" s="29">
        <v>14.734</v>
      </c>
      <c r="AV17" s="29">
        <v>16.77</v>
      </c>
      <c r="AW17" s="29">
        <v>18.773</v>
      </c>
      <c r="AX17" s="29">
        <v>19.692</v>
      </c>
      <c r="AY17" s="29">
        <v>21.401</v>
      </c>
      <c r="AZ17" s="29">
        <v>23.468</v>
      </c>
      <c r="BA17" s="29">
        <v>26.193999999999999</v>
      </c>
      <c r="BB17" s="29">
        <v>28.629000000000001</v>
      </c>
      <c r="BC17" s="29">
        <v>32.566000000000003</v>
      </c>
      <c r="BD17" s="29">
        <v>35.136000000000003</v>
      </c>
      <c r="BE17" s="29">
        <v>34.241</v>
      </c>
      <c r="BF17" s="29">
        <v>34.54</v>
      </c>
      <c r="BG17" s="29">
        <v>35.360999999999997</v>
      </c>
      <c r="BH17" s="29">
        <v>36.039000000000001</v>
      </c>
      <c r="BI17" s="29">
        <v>36.618000000000002</v>
      </c>
      <c r="BJ17" s="29">
        <v>38.170999999999999</v>
      </c>
      <c r="BK17" s="29">
        <v>39.665999999999997</v>
      </c>
      <c r="BL17" s="29">
        <v>40.948</v>
      </c>
      <c r="BM17" s="29">
        <v>41.689</v>
      </c>
      <c r="BN17" s="29">
        <v>41.698999999999998</v>
      </c>
      <c r="BO17" s="29">
        <v>42.921999999999997</v>
      </c>
      <c r="BP17" s="29">
        <v>44.436999999999998</v>
      </c>
      <c r="BQ17" s="29">
        <v>46.362000000000002</v>
      </c>
      <c r="BR17" s="29">
        <v>47.54</v>
      </c>
      <c r="BS17" s="29">
        <v>49.354999999999997</v>
      </c>
      <c r="BT17" s="29">
        <v>51.612000000000002</v>
      </c>
      <c r="BU17" s="29">
        <v>53.198</v>
      </c>
      <c r="BV17" s="29">
        <v>55.283000000000001</v>
      </c>
      <c r="BW17" s="29">
        <v>58.177999999999997</v>
      </c>
      <c r="BX17" s="29">
        <v>60.603000000000002</v>
      </c>
      <c r="BY17" s="29">
        <v>62.768999999999998</v>
      </c>
      <c r="BZ17" s="29">
        <v>67.415999999999997</v>
      </c>
      <c r="CA17" s="29">
        <v>75.733000000000004</v>
      </c>
      <c r="CB17" s="29">
        <v>84.748999999999995</v>
      </c>
      <c r="CC17" s="29">
        <v>89.748000000000005</v>
      </c>
      <c r="CD17" s="29">
        <v>94.334999999999994</v>
      </c>
      <c r="CE17" s="29">
        <v>92.613</v>
      </c>
      <c r="CF17" s="29">
        <v>92.006</v>
      </c>
      <c r="CG17" s="29">
        <v>95.361999999999995</v>
      </c>
      <c r="CH17" s="29">
        <v>100</v>
      </c>
      <c r="CI17" s="29">
        <v>101.455</v>
      </c>
      <c r="CJ17" s="29">
        <v>107.19799999999999</v>
      </c>
      <c r="CK17" s="29">
        <v>109.598</v>
      </c>
      <c r="CL17" s="29">
        <v>109.958</v>
      </c>
      <c r="CM17" s="29">
        <v>112.952</v>
      </c>
      <c r="CN17" s="29">
        <v>117.062</v>
      </c>
    </row>
    <row r="18" spans="1:92" x14ac:dyDescent="0.3">
      <c r="A18" s="29" t="s">
        <v>162</v>
      </c>
      <c r="B18" s="29" t="s">
        <v>212</v>
      </c>
      <c r="C18" s="29">
        <v>25.023</v>
      </c>
      <c r="D18" s="29">
        <v>24.021000000000001</v>
      </c>
      <c r="E18" s="29">
        <v>22.768000000000001</v>
      </c>
      <c r="F18" s="29">
        <v>21.474</v>
      </c>
      <c r="G18" s="29">
        <v>20.631</v>
      </c>
      <c r="H18" s="29">
        <v>21.795000000000002</v>
      </c>
      <c r="I18" s="29">
        <v>21.602</v>
      </c>
      <c r="J18" s="29">
        <v>21.568999999999999</v>
      </c>
      <c r="K18" s="29">
        <v>22.803000000000001</v>
      </c>
      <c r="L18" s="29">
        <v>23.352</v>
      </c>
      <c r="M18" s="29">
        <v>23.106000000000002</v>
      </c>
      <c r="N18" s="29">
        <v>23.725000000000001</v>
      </c>
      <c r="O18" s="29">
        <v>25.233000000000001</v>
      </c>
      <c r="P18" s="29">
        <v>27.751999999999999</v>
      </c>
      <c r="Q18" s="29">
        <v>27.896999999999998</v>
      </c>
      <c r="R18" s="29">
        <v>28.433</v>
      </c>
      <c r="S18" s="29">
        <v>28.913</v>
      </c>
      <c r="T18" s="29">
        <v>31.651</v>
      </c>
      <c r="U18" s="29">
        <v>35.856999999999999</v>
      </c>
      <c r="V18" s="29">
        <v>38.442999999999998</v>
      </c>
      <c r="W18" s="29">
        <v>39.972000000000001</v>
      </c>
      <c r="X18" s="29">
        <v>40.978999999999999</v>
      </c>
      <c r="Y18" s="29">
        <v>44.46</v>
      </c>
      <c r="Z18" s="29">
        <v>45.356999999999999</v>
      </c>
      <c r="AA18" s="29">
        <v>45.457999999999998</v>
      </c>
      <c r="AB18" s="29">
        <v>46.542000000000002</v>
      </c>
      <c r="AC18" s="29">
        <v>46.997999999999998</v>
      </c>
      <c r="AD18" s="29">
        <v>50.493000000000002</v>
      </c>
      <c r="AE18" s="29">
        <v>53.335999999999999</v>
      </c>
      <c r="AF18" s="29">
        <v>54.375</v>
      </c>
      <c r="AG18" s="29">
        <v>55.371000000000002</v>
      </c>
      <c r="AH18" s="29">
        <v>55.838000000000001</v>
      </c>
      <c r="AI18" s="29">
        <v>55.534999999999997</v>
      </c>
      <c r="AJ18" s="29">
        <v>55.271999999999998</v>
      </c>
      <c r="AK18" s="29">
        <v>54.984999999999999</v>
      </c>
      <c r="AL18" s="29">
        <v>54.954999999999998</v>
      </c>
      <c r="AM18" s="29">
        <v>55.026000000000003</v>
      </c>
      <c r="AN18" s="29">
        <v>55.204000000000001</v>
      </c>
      <c r="AO18" s="29">
        <v>56.466999999999999</v>
      </c>
      <c r="AP18" s="29">
        <v>58.017000000000003</v>
      </c>
      <c r="AQ18" s="29">
        <v>59.656999999999996</v>
      </c>
      <c r="AR18" s="29">
        <v>61.890999999999998</v>
      </c>
      <c r="AS18" s="29">
        <v>63.847999999999999</v>
      </c>
      <c r="AT18" s="29">
        <v>64.686000000000007</v>
      </c>
      <c r="AU18" s="29">
        <v>65.78</v>
      </c>
      <c r="AV18" s="29">
        <v>70.712999999999994</v>
      </c>
      <c r="AW18" s="29">
        <v>81.483999999999995</v>
      </c>
      <c r="AX18" s="29">
        <v>86.486000000000004</v>
      </c>
      <c r="AY18" s="29">
        <v>91.8</v>
      </c>
      <c r="AZ18" s="29">
        <v>96.9</v>
      </c>
      <c r="BA18" s="29">
        <v>103.167</v>
      </c>
      <c r="BB18" s="29">
        <v>112.25</v>
      </c>
      <c r="BC18" s="29">
        <v>120.46299999999999</v>
      </c>
      <c r="BD18" s="29">
        <v>125.41500000000001</v>
      </c>
      <c r="BE18" s="29">
        <v>125.776</v>
      </c>
      <c r="BF18" s="29">
        <v>124.748</v>
      </c>
      <c r="BG18" s="29">
        <v>124.748</v>
      </c>
      <c r="BH18" s="29">
        <v>127.254</v>
      </c>
      <c r="BI18" s="29">
        <v>128.083</v>
      </c>
      <c r="BJ18" s="29">
        <v>129.85400000000001</v>
      </c>
      <c r="BK18" s="29">
        <v>132.33699999999999</v>
      </c>
      <c r="BL18" s="29">
        <v>135.042</v>
      </c>
      <c r="BM18" s="29">
        <v>137.33000000000001</v>
      </c>
      <c r="BN18" s="29">
        <v>137.12100000000001</v>
      </c>
      <c r="BO18" s="29">
        <v>135.518</v>
      </c>
      <c r="BP18" s="29">
        <v>135.27699999999999</v>
      </c>
      <c r="BQ18" s="29">
        <v>133.79599999999999</v>
      </c>
      <c r="BR18" s="29">
        <v>130.762</v>
      </c>
      <c r="BS18" s="29">
        <v>127.15600000000001</v>
      </c>
      <c r="BT18" s="29">
        <v>121.45099999999999</v>
      </c>
      <c r="BU18" s="29">
        <v>116.76300000000001</v>
      </c>
      <c r="BV18" s="29">
        <v>114.224</v>
      </c>
      <c r="BW18" s="29">
        <v>110.858</v>
      </c>
      <c r="BX18" s="29">
        <v>108.53100000000001</v>
      </c>
      <c r="BY18" s="29">
        <v>105.72499999999999</v>
      </c>
      <c r="BZ18" s="29">
        <v>104.84099999999999</v>
      </c>
      <c r="CA18" s="29">
        <v>104.598</v>
      </c>
      <c r="CB18" s="29">
        <v>103.56</v>
      </c>
      <c r="CC18" s="29">
        <v>103.191</v>
      </c>
      <c r="CD18" s="29">
        <v>102.542</v>
      </c>
      <c r="CE18" s="29">
        <v>103.16800000000001</v>
      </c>
      <c r="CF18" s="29">
        <v>99.471000000000004</v>
      </c>
      <c r="CG18" s="29">
        <v>99.447000000000003</v>
      </c>
      <c r="CH18" s="29">
        <v>100</v>
      </c>
      <c r="CI18" s="29">
        <v>99.787000000000006</v>
      </c>
      <c r="CJ18" s="29">
        <v>99.168999999999997</v>
      </c>
      <c r="CK18" s="29">
        <v>98.671999999999997</v>
      </c>
      <c r="CL18" s="29">
        <v>97.436000000000007</v>
      </c>
      <c r="CM18" s="29">
        <v>97.287000000000006</v>
      </c>
      <c r="CN18" s="29">
        <v>97.396000000000001</v>
      </c>
    </row>
    <row r="19" spans="1:92" x14ac:dyDescent="0.3">
      <c r="A19" s="29" t="s">
        <v>163</v>
      </c>
      <c r="B19" s="29" t="s">
        <v>213</v>
      </c>
      <c r="C19" s="29">
        <v>16.024999999999999</v>
      </c>
      <c r="D19" s="29">
        <v>15.340999999999999</v>
      </c>
      <c r="E19" s="29">
        <v>14.374000000000001</v>
      </c>
      <c r="F19" s="29">
        <v>13.06</v>
      </c>
      <c r="G19" s="29">
        <v>12.151</v>
      </c>
      <c r="H19" s="29">
        <v>12.367000000000001</v>
      </c>
      <c r="I19" s="29">
        <v>12.568</v>
      </c>
      <c r="J19" s="29">
        <v>12.869</v>
      </c>
      <c r="K19" s="29">
        <v>13.37</v>
      </c>
      <c r="L19" s="29">
        <v>13.307</v>
      </c>
      <c r="M19" s="29">
        <v>13.379</v>
      </c>
      <c r="N19" s="29">
        <v>13.589</v>
      </c>
      <c r="O19" s="29">
        <v>14.365</v>
      </c>
      <c r="P19" s="29">
        <v>15.961</v>
      </c>
      <c r="Q19" s="29">
        <v>17.629000000000001</v>
      </c>
      <c r="R19" s="29">
        <v>19.149000000000001</v>
      </c>
      <c r="S19" s="29">
        <v>19.675999999999998</v>
      </c>
      <c r="T19" s="29">
        <v>20.722999999999999</v>
      </c>
      <c r="U19" s="29">
        <v>22.754999999999999</v>
      </c>
      <c r="V19" s="29">
        <v>23.934999999999999</v>
      </c>
      <c r="W19" s="29">
        <v>23.984000000000002</v>
      </c>
      <c r="X19" s="29">
        <v>24.545000000000002</v>
      </c>
      <c r="Y19" s="29">
        <v>26.053999999999998</v>
      </c>
      <c r="Z19" s="29">
        <v>26.384</v>
      </c>
      <c r="AA19" s="29">
        <v>26.844000000000001</v>
      </c>
      <c r="AB19" s="29">
        <v>27.036000000000001</v>
      </c>
      <c r="AC19" s="29">
        <v>27.678999999999998</v>
      </c>
      <c r="AD19" s="29">
        <v>28.731000000000002</v>
      </c>
      <c r="AE19" s="29">
        <v>29.643999999999998</v>
      </c>
      <c r="AF19" s="29">
        <v>30.361999999999998</v>
      </c>
      <c r="AG19" s="29">
        <v>30.922000000000001</v>
      </c>
      <c r="AH19" s="29">
        <v>31.393000000000001</v>
      </c>
      <c r="AI19" s="29">
        <v>31.596</v>
      </c>
      <c r="AJ19" s="29">
        <v>31.751000000000001</v>
      </c>
      <c r="AK19" s="29">
        <v>31.791</v>
      </c>
      <c r="AL19" s="29">
        <v>32.281999999999996</v>
      </c>
      <c r="AM19" s="29">
        <v>32.509</v>
      </c>
      <c r="AN19" s="29">
        <v>33.002000000000002</v>
      </c>
      <c r="AO19" s="29">
        <v>33.505000000000003</v>
      </c>
      <c r="AP19" s="29">
        <v>34.676000000000002</v>
      </c>
      <c r="AQ19" s="29">
        <v>36.204000000000001</v>
      </c>
      <c r="AR19" s="29">
        <v>37.929000000000002</v>
      </c>
      <c r="AS19" s="29">
        <v>39.317999999999998</v>
      </c>
      <c r="AT19" s="29">
        <v>40.49</v>
      </c>
      <c r="AU19" s="29">
        <v>42.494</v>
      </c>
      <c r="AV19" s="29">
        <v>46.460999999999999</v>
      </c>
      <c r="AW19" s="29">
        <v>50.19</v>
      </c>
      <c r="AX19" s="29">
        <v>52.408000000000001</v>
      </c>
      <c r="AY19" s="29">
        <v>54.709000000000003</v>
      </c>
      <c r="AZ19" s="29">
        <v>57.557000000000002</v>
      </c>
      <c r="BA19" s="29">
        <v>61.381999999999998</v>
      </c>
      <c r="BB19" s="29">
        <v>66.123000000000005</v>
      </c>
      <c r="BC19" s="29">
        <v>71.058000000000007</v>
      </c>
      <c r="BD19" s="29">
        <v>75.093000000000004</v>
      </c>
      <c r="BE19" s="29">
        <v>77.897999999999996</v>
      </c>
      <c r="BF19" s="29">
        <v>80.081000000000003</v>
      </c>
      <c r="BG19" s="29">
        <v>81.412999999999997</v>
      </c>
      <c r="BH19" s="29">
        <v>82.046999999999997</v>
      </c>
      <c r="BI19" s="29">
        <v>83.518000000000001</v>
      </c>
      <c r="BJ19" s="29">
        <v>86.129000000000005</v>
      </c>
      <c r="BK19" s="29">
        <v>87.24</v>
      </c>
      <c r="BL19" s="29">
        <v>88.147000000000006</v>
      </c>
      <c r="BM19" s="29">
        <v>90.271000000000001</v>
      </c>
      <c r="BN19" s="29">
        <v>89.373000000000005</v>
      </c>
      <c r="BO19" s="29">
        <v>89.998000000000005</v>
      </c>
      <c r="BP19" s="29">
        <v>90.468000000000004</v>
      </c>
      <c r="BQ19" s="29">
        <v>93.134</v>
      </c>
      <c r="BR19" s="29">
        <v>93.543999999999997</v>
      </c>
      <c r="BS19" s="29">
        <v>94.052000000000007</v>
      </c>
      <c r="BT19" s="29">
        <v>93.594999999999999</v>
      </c>
      <c r="BU19" s="29">
        <v>95.105000000000004</v>
      </c>
      <c r="BV19" s="29">
        <v>97.813999999999993</v>
      </c>
      <c r="BW19" s="29">
        <v>97.683999999999997</v>
      </c>
      <c r="BX19" s="29">
        <v>96.376000000000005</v>
      </c>
      <c r="BY19" s="29">
        <v>95.647000000000006</v>
      </c>
      <c r="BZ19" s="29">
        <v>95.334999999999994</v>
      </c>
      <c r="CA19" s="29">
        <v>95.951999999999998</v>
      </c>
      <c r="CB19" s="29">
        <v>97.087999999999994</v>
      </c>
      <c r="CC19" s="29">
        <v>98.284000000000006</v>
      </c>
      <c r="CD19" s="29">
        <v>99.834000000000003</v>
      </c>
      <c r="CE19" s="29">
        <v>98.588999999999999</v>
      </c>
      <c r="CF19" s="29">
        <v>98.305999999999997</v>
      </c>
      <c r="CG19" s="29">
        <v>99.516999999999996</v>
      </c>
      <c r="CH19" s="29">
        <v>100</v>
      </c>
      <c r="CI19" s="29">
        <v>100.081</v>
      </c>
      <c r="CJ19" s="29">
        <v>100.791</v>
      </c>
      <c r="CK19" s="29">
        <v>101.67700000000001</v>
      </c>
      <c r="CL19" s="29">
        <v>100.464</v>
      </c>
      <c r="CM19" s="29">
        <v>101.742</v>
      </c>
      <c r="CN19" s="29">
        <v>103.282</v>
      </c>
    </row>
    <row r="20" spans="1:92" x14ac:dyDescent="0.3">
      <c r="A20" s="29" t="s">
        <v>164</v>
      </c>
      <c r="B20" s="29" t="s">
        <v>214</v>
      </c>
      <c r="C20" s="29">
        <v>5.0709999999999997</v>
      </c>
      <c r="D20" s="29">
        <v>4.9619999999999997</v>
      </c>
      <c r="E20" s="29">
        <v>4.4930000000000003</v>
      </c>
      <c r="F20" s="29">
        <v>3.6629999999999998</v>
      </c>
      <c r="G20" s="29">
        <v>3.6070000000000002</v>
      </c>
      <c r="H20" s="29">
        <v>4.0060000000000002</v>
      </c>
      <c r="I20" s="29">
        <v>3.95</v>
      </c>
      <c r="J20" s="29">
        <v>4.1420000000000003</v>
      </c>
      <c r="K20" s="29">
        <v>4.5469999999999997</v>
      </c>
      <c r="L20" s="29">
        <v>4.6920000000000002</v>
      </c>
      <c r="M20" s="29">
        <v>4.7220000000000004</v>
      </c>
      <c r="N20" s="29">
        <v>4.8639999999999999</v>
      </c>
      <c r="O20" s="29">
        <v>5.3140000000000001</v>
      </c>
      <c r="P20" s="29">
        <v>5.7080000000000002</v>
      </c>
      <c r="Q20" s="29">
        <v>6.1760000000000002</v>
      </c>
      <c r="R20" s="29">
        <v>6.7750000000000004</v>
      </c>
      <c r="S20" s="29">
        <v>7.2320000000000002</v>
      </c>
      <c r="T20" s="29">
        <v>7.8490000000000002</v>
      </c>
      <c r="U20" s="29">
        <v>9.4019999999999992</v>
      </c>
      <c r="V20" s="29">
        <v>10.192</v>
      </c>
      <c r="W20" s="29">
        <v>10.327</v>
      </c>
      <c r="X20" s="29">
        <v>10.582000000000001</v>
      </c>
      <c r="Y20" s="29">
        <v>11.34</v>
      </c>
      <c r="Z20" s="29">
        <v>11.651999999999999</v>
      </c>
      <c r="AA20" s="29">
        <v>11.736000000000001</v>
      </c>
      <c r="AB20" s="29">
        <v>11.782999999999999</v>
      </c>
      <c r="AC20" s="29">
        <v>12.028</v>
      </c>
      <c r="AD20" s="29">
        <v>12.335000000000001</v>
      </c>
      <c r="AE20" s="29">
        <v>12.368</v>
      </c>
      <c r="AF20" s="29">
        <v>12.337999999999999</v>
      </c>
      <c r="AG20" s="29">
        <v>12.374000000000001</v>
      </c>
      <c r="AH20" s="29">
        <v>12.458</v>
      </c>
      <c r="AI20" s="29">
        <v>12.477</v>
      </c>
      <c r="AJ20" s="29">
        <v>12.497</v>
      </c>
      <c r="AK20" s="29">
        <v>12.398999999999999</v>
      </c>
      <c r="AL20" s="29">
        <v>12.496</v>
      </c>
      <c r="AM20" s="29">
        <v>12.846</v>
      </c>
      <c r="AN20" s="29">
        <v>13.311999999999999</v>
      </c>
      <c r="AO20" s="29">
        <v>13.77</v>
      </c>
      <c r="AP20" s="29">
        <v>14.497999999999999</v>
      </c>
      <c r="AQ20" s="29">
        <v>15.518000000000001</v>
      </c>
      <c r="AR20" s="29">
        <v>16.015999999999998</v>
      </c>
      <c r="AS20" s="29">
        <v>16.943000000000001</v>
      </c>
      <c r="AT20" s="29">
        <v>17.975000000000001</v>
      </c>
      <c r="AU20" s="29">
        <v>19.571000000000002</v>
      </c>
      <c r="AV20" s="29">
        <v>21.593</v>
      </c>
      <c r="AW20" s="29">
        <v>23.59</v>
      </c>
      <c r="AX20" s="29">
        <v>25.117000000000001</v>
      </c>
      <c r="AY20" s="29">
        <v>27.683</v>
      </c>
      <c r="AZ20" s="29">
        <v>31.082000000000001</v>
      </c>
      <c r="BA20" s="29">
        <v>34.593000000000004</v>
      </c>
      <c r="BB20" s="29">
        <v>38.323999999999998</v>
      </c>
      <c r="BC20" s="29">
        <v>41.424999999999997</v>
      </c>
      <c r="BD20" s="29">
        <v>43.646000000000001</v>
      </c>
      <c r="BE20" s="29">
        <v>44.68</v>
      </c>
      <c r="BF20" s="29">
        <v>46.003</v>
      </c>
      <c r="BG20" s="29">
        <v>47.267000000000003</v>
      </c>
      <c r="BH20" s="29">
        <v>49.350999999999999</v>
      </c>
      <c r="BI20" s="29">
        <v>51.485999999999997</v>
      </c>
      <c r="BJ20" s="29">
        <v>53.279000000000003</v>
      </c>
      <c r="BK20" s="29">
        <v>55.02</v>
      </c>
      <c r="BL20" s="29">
        <v>56.287999999999997</v>
      </c>
      <c r="BM20" s="29">
        <v>57.021000000000001</v>
      </c>
      <c r="BN20" s="29">
        <v>57.722999999999999</v>
      </c>
      <c r="BO20" s="29">
        <v>60.073999999999998</v>
      </c>
      <c r="BP20" s="29">
        <v>62.247</v>
      </c>
      <c r="BQ20" s="29">
        <v>64.472999999999999</v>
      </c>
      <c r="BR20" s="29">
        <v>65.855999999999995</v>
      </c>
      <c r="BS20" s="29">
        <v>67.444000000000003</v>
      </c>
      <c r="BT20" s="29">
        <v>69.222999999999999</v>
      </c>
      <c r="BU20" s="29">
        <v>71.816000000000003</v>
      </c>
      <c r="BV20" s="29">
        <v>75.004000000000005</v>
      </c>
      <c r="BW20" s="29">
        <v>78.563999999999993</v>
      </c>
      <c r="BX20" s="29">
        <v>80.510000000000005</v>
      </c>
      <c r="BY20" s="29">
        <v>84.325000000000003</v>
      </c>
      <c r="BZ20" s="29">
        <v>90.242999999999995</v>
      </c>
      <c r="CA20" s="29">
        <v>96.706000000000003</v>
      </c>
      <c r="CB20" s="29">
        <v>102.355</v>
      </c>
      <c r="CC20" s="29">
        <v>103.708</v>
      </c>
      <c r="CD20" s="29">
        <v>102.249</v>
      </c>
      <c r="CE20" s="29">
        <v>98.671000000000006</v>
      </c>
      <c r="CF20" s="29">
        <v>98.316999999999993</v>
      </c>
      <c r="CG20" s="29">
        <v>99.049000000000007</v>
      </c>
      <c r="CH20" s="29">
        <v>100</v>
      </c>
      <c r="CI20" s="29">
        <v>105.054</v>
      </c>
      <c r="CJ20" s="29">
        <v>111.11799999999999</v>
      </c>
      <c r="CK20" s="29">
        <v>114.129</v>
      </c>
      <c r="CL20" s="29">
        <v>118.148</v>
      </c>
      <c r="CM20" s="29">
        <v>123.51</v>
      </c>
      <c r="CN20" s="29">
        <v>130.488</v>
      </c>
    </row>
    <row r="21" spans="1:92" x14ac:dyDescent="0.3">
      <c r="A21" s="29" t="s">
        <v>165</v>
      </c>
      <c r="B21" s="29" t="s">
        <v>215</v>
      </c>
      <c r="C21" s="29" t="s">
        <v>29</v>
      </c>
      <c r="D21" s="29" t="s">
        <v>29</v>
      </c>
      <c r="E21" s="29" t="s">
        <v>29</v>
      </c>
      <c r="F21" s="29" t="s">
        <v>29</v>
      </c>
      <c r="G21" s="29" t="s">
        <v>29</v>
      </c>
      <c r="H21" s="29" t="s">
        <v>29</v>
      </c>
      <c r="I21" s="29" t="s">
        <v>29</v>
      </c>
      <c r="J21" s="29" t="s">
        <v>29</v>
      </c>
      <c r="K21" s="29" t="s">
        <v>29</v>
      </c>
      <c r="L21" s="29" t="s">
        <v>29</v>
      </c>
      <c r="M21" s="29" t="s">
        <v>29</v>
      </c>
      <c r="N21" s="29" t="s">
        <v>29</v>
      </c>
      <c r="O21" s="29" t="s">
        <v>29</v>
      </c>
      <c r="P21" s="29" t="s">
        <v>29</v>
      </c>
      <c r="Q21" s="29" t="s">
        <v>29</v>
      </c>
      <c r="R21" s="29" t="s">
        <v>29</v>
      </c>
      <c r="S21" s="29" t="s">
        <v>29</v>
      </c>
      <c r="T21" s="29" t="s">
        <v>29</v>
      </c>
      <c r="U21" s="29" t="s">
        <v>29</v>
      </c>
      <c r="V21" s="29" t="s">
        <v>29</v>
      </c>
      <c r="W21" s="29" t="s">
        <v>29</v>
      </c>
      <c r="X21" s="29" t="s">
        <v>29</v>
      </c>
      <c r="Y21" s="29" t="s">
        <v>29</v>
      </c>
      <c r="Z21" s="29" t="s">
        <v>29</v>
      </c>
      <c r="AA21" s="29" t="s">
        <v>29</v>
      </c>
      <c r="AB21" s="29" t="s">
        <v>29</v>
      </c>
      <c r="AC21" s="29" t="s">
        <v>29</v>
      </c>
      <c r="AD21" s="29" t="s">
        <v>29</v>
      </c>
      <c r="AE21" s="29" t="s">
        <v>29</v>
      </c>
      <c r="AF21" s="29" t="s">
        <v>29</v>
      </c>
      <c r="AG21" s="29" t="s">
        <v>29</v>
      </c>
      <c r="AH21" s="29" t="s">
        <v>29</v>
      </c>
      <c r="AI21" s="29" t="s">
        <v>29</v>
      </c>
      <c r="AJ21" s="29" t="s">
        <v>29</v>
      </c>
      <c r="AK21" s="29" t="s">
        <v>29</v>
      </c>
      <c r="AL21" s="29" t="s">
        <v>29</v>
      </c>
      <c r="AM21" s="29" t="s">
        <v>29</v>
      </c>
      <c r="AN21" s="29" t="s">
        <v>29</v>
      </c>
      <c r="AO21" s="29" t="s">
        <v>29</v>
      </c>
      <c r="AP21" s="29" t="s">
        <v>29</v>
      </c>
      <c r="AQ21" s="29" t="s">
        <v>29</v>
      </c>
      <c r="AR21" s="29" t="s">
        <v>29</v>
      </c>
      <c r="AS21" s="29" t="s">
        <v>29</v>
      </c>
      <c r="AT21" s="29" t="s">
        <v>29</v>
      </c>
      <c r="AU21" s="29" t="s">
        <v>29</v>
      </c>
      <c r="AV21" s="29" t="s">
        <v>29</v>
      </c>
      <c r="AW21" s="29" t="s">
        <v>29</v>
      </c>
      <c r="AX21" s="29" t="s">
        <v>29</v>
      </c>
      <c r="AY21" s="29" t="s">
        <v>29</v>
      </c>
      <c r="AZ21" s="29" t="s">
        <v>29</v>
      </c>
      <c r="BA21" s="29" t="s">
        <v>29</v>
      </c>
      <c r="BB21" s="29" t="s">
        <v>29</v>
      </c>
      <c r="BC21" s="29" t="s">
        <v>29</v>
      </c>
      <c r="BD21" s="29" t="s">
        <v>29</v>
      </c>
      <c r="BE21" s="29" t="s">
        <v>29</v>
      </c>
      <c r="BF21" s="29" t="s">
        <v>29</v>
      </c>
      <c r="BG21" s="29" t="s">
        <v>29</v>
      </c>
      <c r="BH21" s="29" t="s">
        <v>29</v>
      </c>
      <c r="BI21" s="29" t="s">
        <v>29</v>
      </c>
      <c r="BJ21" s="29" t="s">
        <v>29</v>
      </c>
      <c r="BK21" s="29" t="s">
        <v>29</v>
      </c>
      <c r="BL21" s="29" t="s">
        <v>29</v>
      </c>
      <c r="BM21" s="29" t="s">
        <v>29</v>
      </c>
      <c r="BN21" s="29" t="s">
        <v>29</v>
      </c>
      <c r="BO21" s="29" t="s">
        <v>29</v>
      </c>
      <c r="BP21" s="29" t="s">
        <v>29</v>
      </c>
      <c r="BQ21" s="29" t="s">
        <v>29</v>
      </c>
      <c r="BR21" s="29" t="s">
        <v>29</v>
      </c>
      <c r="BS21" s="29" t="s">
        <v>29</v>
      </c>
      <c r="BT21" s="29" t="s">
        <v>29</v>
      </c>
      <c r="BU21" s="29" t="s">
        <v>29</v>
      </c>
      <c r="BV21" s="29" t="s">
        <v>29</v>
      </c>
      <c r="BW21" s="29" t="s">
        <v>29</v>
      </c>
      <c r="BX21" s="29" t="s">
        <v>29</v>
      </c>
      <c r="BY21" s="29" t="s">
        <v>29</v>
      </c>
      <c r="BZ21" s="29" t="s">
        <v>29</v>
      </c>
      <c r="CA21" s="29" t="s">
        <v>29</v>
      </c>
      <c r="CB21" s="29" t="s">
        <v>29</v>
      </c>
      <c r="CC21" s="29" t="s">
        <v>29</v>
      </c>
      <c r="CD21" s="29" t="s">
        <v>29</v>
      </c>
      <c r="CE21" s="29" t="s">
        <v>29</v>
      </c>
      <c r="CF21" s="29" t="s">
        <v>29</v>
      </c>
      <c r="CG21" s="29" t="s">
        <v>29</v>
      </c>
      <c r="CH21" s="29" t="s">
        <v>29</v>
      </c>
      <c r="CI21" s="29" t="s">
        <v>29</v>
      </c>
      <c r="CJ21" s="29" t="s">
        <v>29</v>
      </c>
      <c r="CK21" s="29" t="s">
        <v>29</v>
      </c>
      <c r="CL21" s="29" t="s">
        <v>29</v>
      </c>
      <c r="CM21" s="29" t="s">
        <v>29</v>
      </c>
      <c r="CN21" s="29" t="s">
        <v>29</v>
      </c>
    </row>
    <row r="22" spans="1:92" x14ac:dyDescent="0.3">
      <c r="A22" s="29" t="s">
        <v>166</v>
      </c>
      <c r="B22" s="30" t="s">
        <v>216</v>
      </c>
      <c r="C22" s="29" t="s">
        <v>29</v>
      </c>
      <c r="D22" s="29" t="s">
        <v>29</v>
      </c>
      <c r="E22" s="29" t="s">
        <v>29</v>
      </c>
      <c r="F22" s="29" t="s">
        <v>29</v>
      </c>
      <c r="G22" s="29" t="s">
        <v>29</v>
      </c>
      <c r="H22" s="29" t="s">
        <v>29</v>
      </c>
      <c r="I22" s="29" t="s">
        <v>29</v>
      </c>
      <c r="J22" s="29" t="s">
        <v>29</v>
      </c>
      <c r="K22" s="29" t="s">
        <v>29</v>
      </c>
      <c r="L22" s="29" t="s">
        <v>29</v>
      </c>
      <c r="M22" s="29" t="s">
        <v>29</v>
      </c>
      <c r="N22" s="29" t="s">
        <v>29</v>
      </c>
      <c r="O22" s="29" t="s">
        <v>29</v>
      </c>
      <c r="P22" s="29" t="s">
        <v>29</v>
      </c>
      <c r="Q22" s="29" t="s">
        <v>29</v>
      </c>
      <c r="R22" s="29" t="s">
        <v>29</v>
      </c>
      <c r="S22" s="29" t="s">
        <v>29</v>
      </c>
      <c r="T22" s="29" t="s">
        <v>29</v>
      </c>
      <c r="U22" s="29" t="s">
        <v>29</v>
      </c>
      <c r="V22" s="29" t="s">
        <v>29</v>
      </c>
      <c r="W22" s="29" t="s">
        <v>29</v>
      </c>
      <c r="X22" s="29" t="s">
        <v>29</v>
      </c>
      <c r="Y22" s="29" t="s">
        <v>29</v>
      </c>
      <c r="Z22" s="29" t="s">
        <v>29</v>
      </c>
      <c r="AA22" s="29" t="s">
        <v>29</v>
      </c>
      <c r="AB22" s="29" t="s">
        <v>29</v>
      </c>
      <c r="AC22" s="29" t="s">
        <v>29</v>
      </c>
      <c r="AD22" s="29" t="s">
        <v>29</v>
      </c>
      <c r="AE22" s="29" t="s">
        <v>29</v>
      </c>
      <c r="AF22" s="29" t="s">
        <v>29</v>
      </c>
      <c r="AG22" s="29" t="s">
        <v>29</v>
      </c>
      <c r="AH22" s="29" t="s">
        <v>29</v>
      </c>
      <c r="AI22" s="29" t="s">
        <v>29</v>
      </c>
      <c r="AJ22" s="29" t="s">
        <v>29</v>
      </c>
      <c r="AK22" s="29" t="s">
        <v>29</v>
      </c>
      <c r="AL22" s="29" t="s">
        <v>29</v>
      </c>
      <c r="AM22" s="29" t="s">
        <v>29</v>
      </c>
      <c r="AN22" s="29" t="s">
        <v>29</v>
      </c>
      <c r="AO22" s="29" t="s">
        <v>29</v>
      </c>
      <c r="AP22" s="29" t="s">
        <v>29</v>
      </c>
      <c r="AQ22" s="29" t="s">
        <v>29</v>
      </c>
      <c r="AR22" s="29" t="s">
        <v>29</v>
      </c>
      <c r="AS22" s="29" t="s">
        <v>29</v>
      </c>
      <c r="AT22" s="29" t="s">
        <v>29</v>
      </c>
      <c r="AU22" s="29" t="s">
        <v>29</v>
      </c>
      <c r="AV22" s="29" t="s">
        <v>29</v>
      </c>
      <c r="AW22" s="29" t="s">
        <v>29</v>
      </c>
      <c r="AX22" s="29" t="s">
        <v>29</v>
      </c>
      <c r="AY22" s="29" t="s">
        <v>29</v>
      </c>
      <c r="AZ22" s="29" t="s">
        <v>29</v>
      </c>
      <c r="BA22" s="29" t="s">
        <v>29</v>
      </c>
      <c r="BB22" s="29" t="s">
        <v>29</v>
      </c>
      <c r="BC22" s="29" t="s">
        <v>29</v>
      </c>
      <c r="BD22" s="29" t="s">
        <v>29</v>
      </c>
      <c r="BE22" s="29" t="s">
        <v>29</v>
      </c>
      <c r="BF22" s="29" t="s">
        <v>29</v>
      </c>
      <c r="BG22" s="29" t="s">
        <v>29</v>
      </c>
      <c r="BH22" s="29" t="s">
        <v>29</v>
      </c>
      <c r="BI22" s="29" t="s">
        <v>29</v>
      </c>
      <c r="BJ22" s="29" t="s">
        <v>29</v>
      </c>
      <c r="BK22" s="29" t="s">
        <v>29</v>
      </c>
      <c r="BL22" s="29" t="s">
        <v>29</v>
      </c>
      <c r="BM22" s="29" t="s">
        <v>29</v>
      </c>
      <c r="BN22" s="29" t="s">
        <v>29</v>
      </c>
      <c r="BO22" s="29" t="s">
        <v>29</v>
      </c>
      <c r="BP22" s="29" t="s">
        <v>29</v>
      </c>
      <c r="BQ22" s="29" t="s">
        <v>29</v>
      </c>
      <c r="BR22" s="29" t="s">
        <v>29</v>
      </c>
      <c r="BS22" s="29" t="s">
        <v>29</v>
      </c>
      <c r="BT22" s="29" t="s">
        <v>29</v>
      </c>
      <c r="BU22" s="29" t="s">
        <v>29</v>
      </c>
      <c r="BV22" s="29" t="s">
        <v>29</v>
      </c>
      <c r="BW22" s="29" t="s">
        <v>29</v>
      </c>
      <c r="BX22" s="29" t="s">
        <v>29</v>
      </c>
      <c r="BY22" s="29" t="s">
        <v>29</v>
      </c>
      <c r="BZ22" s="29" t="s">
        <v>29</v>
      </c>
      <c r="CA22" s="29" t="s">
        <v>29</v>
      </c>
      <c r="CB22" s="29" t="s">
        <v>29</v>
      </c>
      <c r="CC22" s="29" t="s">
        <v>29</v>
      </c>
      <c r="CD22" s="29" t="s">
        <v>29</v>
      </c>
      <c r="CE22" s="29" t="s">
        <v>29</v>
      </c>
      <c r="CF22" s="29" t="s">
        <v>29</v>
      </c>
      <c r="CG22" s="29" t="s">
        <v>29</v>
      </c>
      <c r="CH22" s="29" t="s">
        <v>29</v>
      </c>
      <c r="CI22" s="29" t="s">
        <v>29</v>
      </c>
      <c r="CJ22" s="29" t="s">
        <v>29</v>
      </c>
      <c r="CK22" s="29" t="s">
        <v>29</v>
      </c>
      <c r="CL22" s="29" t="s">
        <v>29</v>
      </c>
      <c r="CM22" s="29" t="s">
        <v>29</v>
      </c>
      <c r="CN22" s="29" t="s">
        <v>29</v>
      </c>
    </row>
    <row r="23" spans="1:92" x14ac:dyDescent="0.3">
      <c r="A23" s="29" t="s">
        <v>167</v>
      </c>
      <c r="B23" s="29" t="s">
        <v>217</v>
      </c>
      <c r="C23" s="29">
        <v>13.651999999999999</v>
      </c>
      <c r="D23" s="29">
        <v>12.36</v>
      </c>
      <c r="E23" s="29">
        <v>9.7260000000000009</v>
      </c>
      <c r="F23" s="29">
        <v>8.4350000000000005</v>
      </c>
      <c r="G23" s="29">
        <v>8.4339999999999993</v>
      </c>
      <c r="H23" s="29">
        <v>9.7799999999999994</v>
      </c>
      <c r="I23" s="29">
        <v>10.028</v>
      </c>
      <c r="J23" s="29">
        <v>10.366</v>
      </c>
      <c r="K23" s="29">
        <v>11.055</v>
      </c>
      <c r="L23" s="29">
        <v>10.547000000000001</v>
      </c>
      <c r="M23" s="29">
        <v>10.404999999999999</v>
      </c>
      <c r="N23" s="29">
        <v>11.285</v>
      </c>
      <c r="O23" s="29">
        <v>12.321999999999999</v>
      </c>
      <c r="P23" s="29">
        <v>14.894</v>
      </c>
      <c r="Q23" s="29">
        <v>16.292999999999999</v>
      </c>
      <c r="R23" s="29">
        <v>18.350000000000001</v>
      </c>
      <c r="S23" s="29">
        <v>18.196000000000002</v>
      </c>
      <c r="T23" s="29">
        <v>17.585000000000001</v>
      </c>
      <c r="U23" s="29">
        <v>20.416</v>
      </c>
      <c r="V23" s="29">
        <v>21.504999999999999</v>
      </c>
      <c r="W23" s="29">
        <v>20.222000000000001</v>
      </c>
      <c r="X23" s="29">
        <v>19.690999999999999</v>
      </c>
      <c r="Y23" s="29">
        <v>22.248000000000001</v>
      </c>
      <c r="Z23" s="29">
        <v>22.384</v>
      </c>
      <c r="AA23" s="29">
        <v>22.321000000000002</v>
      </c>
      <c r="AB23" s="29">
        <v>22.016999999999999</v>
      </c>
      <c r="AC23" s="29">
        <v>22.206</v>
      </c>
      <c r="AD23" s="29">
        <v>22.948</v>
      </c>
      <c r="AE23" s="29">
        <v>23.818999999999999</v>
      </c>
      <c r="AF23" s="29">
        <v>23.577999999999999</v>
      </c>
      <c r="AG23" s="29">
        <v>23.63</v>
      </c>
      <c r="AH23" s="29">
        <v>23.962</v>
      </c>
      <c r="AI23" s="29">
        <v>24.324999999999999</v>
      </c>
      <c r="AJ23" s="29">
        <v>24.384</v>
      </c>
      <c r="AK23" s="29">
        <v>24.335999999999999</v>
      </c>
      <c r="AL23" s="29">
        <v>24.530999999999999</v>
      </c>
      <c r="AM23" s="29">
        <v>25.312000000000001</v>
      </c>
      <c r="AN23" s="29">
        <v>26.079000000000001</v>
      </c>
      <c r="AO23" s="29">
        <v>27.084</v>
      </c>
      <c r="AP23" s="29">
        <v>27.664000000000001</v>
      </c>
      <c r="AQ23" s="29">
        <v>28.588999999999999</v>
      </c>
      <c r="AR23" s="29">
        <v>29.710999999999999</v>
      </c>
      <c r="AS23" s="29">
        <v>30.795999999999999</v>
      </c>
      <c r="AT23" s="29">
        <v>32.145000000000003</v>
      </c>
      <c r="AU23" s="29">
        <v>36.381999999999998</v>
      </c>
      <c r="AV23" s="29">
        <v>44.807000000000002</v>
      </c>
      <c r="AW23" s="29">
        <v>49.387999999999998</v>
      </c>
      <c r="AX23" s="29">
        <v>51.009</v>
      </c>
      <c r="AY23" s="29">
        <v>53.088000000000001</v>
      </c>
      <c r="AZ23" s="29">
        <v>56.317</v>
      </c>
      <c r="BA23" s="29">
        <v>63.100999999999999</v>
      </c>
      <c r="BB23" s="29">
        <v>69.503</v>
      </c>
      <c r="BC23" s="29">
        <v>74.650000000000006</v>
      </c>
      <c r="BD23" s="29">
        <v>75.006</v>
      </c>
      <c r="BE23" s="29">
        <v>75.311000000000007</v>
      </c>
      <c r="BF23" s="29">
        <v>76.016000000000005</v>
      </c>
      <c r="BG23" s="29">
        <v>73.753</v>
      </c>
      <c r="BH23" s="29">
        <v>72.522999999999996</v>
      </c>
      <c r="BI23" s="29">
        <v>74.123999999999995</v>
      </c>
      <c r="BJ23" s="29">
        <v>77.92</v>
      </c>
      <c r="BK23" s="29">
        <v>79.209999999999994</v>
      </c>
      <c r="BL23" s="29">
        <v>79.656999999999996</v>
      </c>
      <c r="BM23" s="29">
        <v>80.545000000000002</v>
      </c>
      <c r="BN23" s="29">
        <v>80.153000000000006</v>
      </c>
      <c r="BO23" s="29">
        <v>80.277000000000001</v>
      </c>
      <c r="BP23" s="29">
        <v>81.209999999999994</v>
      </c>
      <c r="BQ23" s="29">
        <v>83.025000000000006</v>
      </c>
      <c r="BR23" s="29">
        <v>81.923000000000002</v>
      </c>
      <c r="BS23" s="29">
        <v>80.478999999999999</v>
      </c>
      <c r="BT23" s="29">
        <v>78.573999999999998</v>
      </c>
      <c r="BU23" s="29">
        <v>77.971000000000004</v>
      </c>
      <c r="BV23" s="29">
        <v>79.466999999999999</v>
      </c>
      <c r="BW23" s="29">
        <v>78.834999999999994</v>
      </c>
      <c r="BX23" s="29">
        <v>78.200999999999993</v>
      </c>
      <c r="BY23" s="29">
        <v>79.400000000000006</v>
      </c>
      <c r="BZ23" s="29">
        <v>82.284000000000006</v>
      </c>
      <c r="CA23" s="29">
        <v>85.131</v>
      </c>
      <c r="CB23" s="29">
        <v>87.841999999999999</v>
      </c>
      <c r="CC23" s="29">
        <v>91.138999999999996</v>
      </c>
      <c r="CD23" s="29">
        <v>95.41</v>
      </c>
      <c r="CE23" s="29">
        <v>89.694000000000003</v>
      </c>
      <c r="CF23" s="29">
        <v>93.347999999999999</v>
      </c>
      <c r="CG23" s="29">
        <v>99.242000000000004</v>
      </c>
      <c r="CH23" s="29">
        <v>100</v>
      </c>
      <c r="CI23" s="29">
        <v>100.16800000000001</v>
      </c>
      <c r="CJ23" s="29">
        <v>100.27200000000001</v>
      </c>
      <c r="CK23" s="29">
        <v>95.385000000000005</v>
      </c>
      <c r="CL23" s="29">
        <v>93.454999999999998</v>
      </c>
      <c r="CM23" s="29">
        <v>95.85</v>
      </c>
      <c r="CN23" s="29">
        <v>99.103999999999999</v>
      </c>
    </row>
    <row r="24" spans="1:92" x14ac:dyDescent="0.3">
      <c r="A24" s="29" t="s">
        <v>168</v>
      </c>
      <c r="B24" s="29" t="s">
        <v>218</v>
      </c>
      <c r="C24" s="29">
        <v>16.346</v>
      </c>
      <c r="D24" s="29">
        <v>14.622999999999999</v>
      </c>
      <c r="E24" s="29">
        <v>11.224</v>
      </c>
      <c r="F24" s="29">
        <v>9.6760000000000002</v>
      </c>
      <c r="G24" s="29">
        <v>10.122999999999999</v>
      </c>
      <c r="H24" s="29">
        <v>11.843</v>
      </c>
      <c r="I24" s="29">
        <v>12.132999999999999</v>
      </c>
      <c r="J24" s="29">
        <v>12.425000000000001</v>
      </c>
      <c r="K24" s="29">
        <v>13.167999999999999</v>
      </c>
      <c r="L24" s="29">
        <v>12.185</v>
      </c>
      <c r="M24" s="29">
        <v>11.917999999999999</v>
      </c>
      <c r="N24" s="29">
        <v>12.78</v>
      </c>
      <c r="O24" s="29">
        <v>13.698</v>
      </c>
      <c r="P24" s="29">
        <v>16.681000000000001</v>
      </c>
      <c r="Q24" s="29">
        <v>18.390999999999998</v>
      </c>
      <c r="R24" s="29">
        <v>21.06</v>
      </c>
      <c r="S24" s="29">
        <v>20.974</v>
      </c>
      <c r="T24" s="29">
        <v>19.907</v>
      </c>
      <c r="U24" s="29">
        <v>23.684000000000001</v>
      </c>
      <c r="V24" s="29">
        <v>25.21</v>
      </c>
      <c r="W24" s="29">
        <v>23.356000000000002</v>
      </c>
      <c r="X24" s="29">
        <v>22.579000000000001</v>
      </c>
      <c r="Y24" s="29">
        <v>25.885999999999999</v>
      </c>
      <c r="Z24" s="29">
        <v>25.771999999999998</v>
      </c>
      <c r="AA24" s="29">
        <v>25.510999999999999</v>
      </c>
      <c r="AB24" s="29">
        <v>25.148</v>
      </c>
      <c r="AC24" s="29">
        <v>25.385000000000002</v>
      </c>
      <c r="AD24" s="29">
        <v>26.347999999999999</v>
      </c>
      <c r="AE24" s="29">
        <v>27.206</v>
      </c>
      <c r="AF24" s="29">
        <v>26.908999999999999</v>
      </c>
      <c r="AG24" s="29">
        <v>27.17</v>
      </c>
      <c r="AH24" s="29">
        <v>27.352</v>
      </c>
      <c r="AI24" s="29">
        <v>27.872</v>
      </c>
      <c r="AJ24" s="29">
        <v>27.655000000000001</v>
      </c>
      <c r="AK24" s="29">
        <v>27.565999999999999</v>
      </c>
      <c r="AL24" s="29">
        <v>27.751999999999999</v>
      </c>
      <c r="AM24" s="29">
        <v>28.718</v>
      </c>
      <c r="AN24" s="29">
        <v>29.699000000000002</v>
      </c>
      <c r="AO24" s="29">
        <v>30.943999999999999</v>
      </c>
      <c r="AP24" s="29">
        <v>31.42</v>
      </c>
      <c r="AQ24" s="29">
        <v>32.393999999999998</v>
      </c>
      <c r="AR24" s="29">
        <v>33.86</v>
      </c>
      <c r="AS24" s="29">
        <v>34.765999999999998</v>
      </c>
      <c r="AT24" s="29">
        <v>35.69</v>
      </c>
      <c r="AU24" s="29">
        <v>41.316000000000003</v>
      </c>
      <c r="AV24" s="29">
        <v>51.982999999999997</v>
      </c>
      <c r="AW24" s="29">
        <v>57.701000000000001</v>
      </c>
      <c r="AX24" s="29">
        <v>59.265000000000001</v>
      </c>
      <c r="AY24" s="29">
        <v>61.468000000000004</v>
      </c>
      <c r="AZ24" s="29">
        <v>64.998999999999995</v>
      </c>
      <c r="BA24" s="29">
        <v>73.430999999999997</v>
      </c>
      <c r="BB24" s="29">
        <v>80.463999999999999</v>
      </c>
      <c r="BC24" s="29">
        <v>86.18</v>
      </c>
      <c r="BD24" s="29">
        <v>85.471999999999994</v>
      </c>
      <c r="BE24" s="29">
        <v>84.974999999999994</v>
      </c>
      <c r="BF24" s="29">
        <v>85.741</v>
      </c>
      <c r="BG24" s="29">
        <v>81.463999999999999</v>
      </c>
      <c r="BH24" s="29">
        <v>78.668000000000006</v>
      </c>
      <c r="BI24" s="29">
        <v>80.426000000000002</v>
      </c>
      <c r="BJ24" s="29">
        <v>85.384</v>
      </c>
      <c r="BK24" s="29">
        <v>86.475999999999999</v>
      </c>
      <c r="BL24" s="29">
        <v>85.712999999999994</v>
      </c>
      <c r="BM24" s="29">
        <v>85.674000000000007</v>
      </c>
      <c r="BN24" s="29">
        <v>84.337999999999994</v>
      </c>
      <c r="BO24" s="29">
        <v>83.914000000000001</v>
      </c>
      <c r="BP24" s="29">
        <v>84.873000000000005</v>
      </c>
      <c r="BQ24" s="29">
        <v>86.887</v>
      </c>
      <c r="BR24" s="29">
        <v>84.683999999999997</v>
      </c>
      <c r="BS24" s="29">
        <v>82.335999999999999</v>
      </c>
      <c r="BT24" s="29">
        <v>79.739999999999995</v>
      </c>
      <c r="BU24" s="29">
        <v>78.661000000000001</v>
      </c>
      <c r="BV24" s="29">
        <v>80.024000000000001</v>
      </c>
      <c r="BW24" s="29">
        <v>79.557000000000002</v>
      </c>
      <c r="BX24" s="29">
        <v>78.728999999999999</v>
      </c>
      <c r="BY24" s="29">
        <v>79.506</v>
      </c>
      <c r="BZ24" s="29">
        <v>82.314999999999998</v>
      </c>
      <c r="CA24" s="29">
        <v>84.933999999999997</v>
      </c>
      <c r="CB24" s="29">
        <v>87.585999999999999</v>
      </c>
      <c r="CC24" s="29">
        <v>91.001999999999995</v>
      </c>
      <c r="CD24" s="29">
        <v>95.712999999999994</v>
      </c>
      <c r="CE24" s="29">
        <v>88.921000000000006</v>
      </c>
      <c r="CF24" s="29">
        <v>92.966999999999999</v>
      </c>
      <c r="CG24" s="29">
        <v>99.793000000000006</v>
      </c>
      <c r="CH24" s="29">
        <v>100</v>
      </c>
      <c r="CI24" s="29">
        <v>99.311999999999998</v>
      </c>
      <c r="CJ24" s="29">
        <v>98.308000000000007</v>
      </c>
      <c r="CK24" s="29">
        <v>91.301000000000002</v>
      </c>
      <c r="CL24" s="29">
        <v>87.724999999999994</v>
      </c>
      <c r="CM24" s="29">
        <v>89.962999999999994</v>
      </c>
      <c r="CN24" s="29">
        <v>93.186000000000007</v>
      </c>
    </row>
    <row r="25" spans="1:92" x14ac:dyDescent="0.3">
      <c r="A25" s="29" t="s">
        <v>169</v>
      </c>
      <c r="B25" s="29" t="s">
        <v>219</v>
      </c>
      <c r="C25" s="29">
        <v>6.8090000000000002</v>
      </c>
      <c r="D25" s="29">
        <v>6.81</v>
      </c>
      <c r="E25" s="29">
        <v>6.3419999999999996</v>
      </c>
      <c r="F25" s="29">
        <v>5.6920000000000002</v>
      </c>
      <c r="G25" s="29">
        <v>4.3159999999999998</v>
      </c>
      <c r="H25" s="29">
        <v>4.7069999999999999</v>
      </c>
      <c r="I25" s="29">
        <v>4.8570000000000002</v>
      </c>
      <c r="J25" s="29">
        <v>5.3310000000000004</v>
      </c>
      <c r="K25" s="29">
        <v>5.9020000000000001</v>
      </c>
      <c r="L25" s="29">
        <v>6.7050000000000001</v>
      </c>
      <c r="M25" s="29">
        <v>6.9409999999999998</v>
      </c>
      <c r="N25" s="29">
        <v>7.9989999999999997</v>
      </c>
      <c r="O25" s="29">
        <v>9.5909999999999993</v>
      </c>
      <c r="P25" s="29">
        <v>11.273</v>
      </c>
      <c r="Q25" s="29">
        <v>12.055999999999999</v>
      </c>
      <c r="R25" s="29">
        <v>12.984999999999999</v>
      </c>
      <c r="S25" s="29">
        <v>12.683</v>
      </c>
      <c r="T25" s="29">
        <v>13.19</v>
      </c>
      <c r="U25" s="29">
        <v>13.404</v>
      </c>
      <c r="V25" s="29">
        <v>13.259</v>
      </c>
      <c r="W25" s="29">
        <v>13.551</v>
      </c>
      <c r="X25" s="29">
        <v>13.685</v>
      </c>
      <c r="Y25" s="29">
        <v>14.404</v>
      </c>
      <c r="Z25" s="29">
        <v>15.227</v>
      </c>
      <c r="AA25" s="29">
        <v>15.680999999999999</v>
      </c>
      <c r="AB25" s="29">
        <v>15.512</v>
      </c>
      <c r="AC25" s="29">
        <v>15.583</v>
      </c>
      <c r="AD25" s="29">
        <v>15.787000000000001</v>
      </c>
      <c r="AE25" s="29">
        <v>16.777999999999999</v>
      </c>
      <c r="AF25" s="29">
        <v>16.664000000000001</v>
      </c>
      <c r="AG25" s="29">
        <v>16.286999999999999</v>
      </c>
      <c r="AH25" s="29">
        <v>16.856999999999999</v>
      </c>
      <c r="AI25" s="29">
        <v>16.91</v>
      </c>
      <c r="AJ25" s="29">
        <v>17.489000000000001</v>
      </c>
      <c r="AK25" s="29">
        <v>17.521000000000001</v>
      </c>
      <c r="AL25" s="29">
        <v>17.727</v>
      </c>
      <c r="AM25" s="29">
        <v>18.128</v>
      </c>
      <c r="AN25" s="29">
        <v>18.463000000000001</v>
      </c>
      <c r="AO25" s="29">
        <v>18.986999999999998</v>
      </c>
      <c r="AP25" s="29">
        <v>19.734000000000002</v>
      </c>
      <c r="AQ25" s="29">
        <v>20.536000000000001</v>
      </c>
      <c r="AR25" s="29">
        <v>20.975000000000001</v>
      </c>
      <c r="AS25" s="29">
        <v>22.347999999999999</v>
      </c>
      <c r="AT25" s="29">
        <v>24.431999999999999</v>
      </c>
      <c r="AU25" s="29">
        <v>25.645</v>
      </c>
      <c r="AV25" s="29">
        <v>28.882999999999999</v>
      </c>
      <c r="AW25" s="29">
        <v>30.878</v>
      </c>
      <c r="AX25" s="29">
        <v>32.664999999999999</v>
      </c>
      <c r="AY25" s="29">
        <v>34.497999999999998</v>
      </c>
      <c r="AZ25" s="29">
        <v>37.076000000000001</v>
      </c>
      <c r="BA25" s="29">
        <v>40.127000000000002</v>
      </c>
      <c r="BB25" s="29">
        <v>45.237000000000002</v>
      </c>
      <c r="BC25" s="29">
        <v>49.182000000000002</v>
      </c>
      <c r="BD25" s="29">
        <v>51.966000000000001</v>
      </c>
      <c r="BE25" s="29">
        <v>54.034999999999997</v>
      </c>
      <c r="BF25" s="29">
        <v>54.6</v>
      </c>
      <c r="BG25" s="29">
        <v>56.564999999999998</v>
      </c>
      <c r="BH25" s="29">
        <v>58.497</v>
      </c>
      <c r="BI25" s="29">
        <v>59.75</v>
      </c>
      <c r="BJ25" s="29">
        <v>61.082000000000001</v>
      </c>
      <c r="BK25" s="29">
        <v>62.774000000000001</v>
      </c>
      <c r="BL25" s="29">
        <v>65.748000000000005</v>
      </c>
      <c r="BM25" s="29">
        <v>68.555000000000007</v>
      </c>
      <c r="BN25" s="29">
        <v>70.165000000000006</v>
      </c>
      <c r="BO25" s="29">
        <v>71.456000000000003</v>
      </c>
      <c r="BP25" s="29">
        <v>72.322999999999993</v>
      </c>
      <c r="BQ25" s="29">
        <v>73.683000000000007</v>
      </c>
      <c r="BR25" s="29">
        <v>75.137</v>
      </c>
      <c r="BS25" s="29">
        <v>75.897999999999996</v>
      </c>
      <c r="BT25" s="29">
        <v>75.739999999999995</v>
      </c>
      <c r="BU25" s="29">
        <v>76.325000000000003</v>
      </c>
      <c r="BV25" s="29">
        <v>78.159000000000006</v>
      </c>
      <c r="BW25" s="29">
        <v>77.106999999999999</v>
      </c>
      <c r="BX25" s="29">
        <v>76.951999999999998</v>
      </c>
      <c r="BY25" s="29">
        <v>79.171999999999997</v>
      </c>
      <c r="BZ25" s="29">
        <v>82.236000000000004</v>
      </c>
      <c r="CA25" s="29">
        <v>85.634</v>
      </c>
      <c r="CB25" s="29">
        <v>88.49</v>
      </c>
      <c r="CC25" s="29">
        <v>91.504000000000005</v>
      </c>
      <c r="CD25" s="29">
        <v>94.745999999999995</v>
      </c>
      <c r="CE25" s="29">
        <v>91.385999999999996</v>
      </c>
      <c r="CF25" s="29">
        <v>94.197000000000003</v>
      </c>
      <c r="CG25" s="29">
        <v>97.998999999999995</v>
      </c>
      <c r="CH25" s="29">
        <v>100</v>
      </c>
      <c r="CI25" s="29">
        <v>102.099</v>
      </c>
      <c r="CJ25" s="29">
        <v>104.708</v>
      </c>
      <c r="CK25" s="29">
        <v>104.58199999999999</v>
      </c>
      <c r="CL25" s="29">
        <v>106.331</v>
      </c>
      <c r="CM25" s="29">
        <v>109.078</v>
      </c>
      <c r="CN25" s="29">
        <v>112.389</v>
      </c>
    </row>
    <row r="26" spans="1:92" x14ac:dyDescent="0.3">
      <c r="A26" s="29" t="s">
        <v>170</v>
      </c>
      <c r="B26" s="29" t="s">
        <v>220</v>
      </c>
      <c r="C26" s="29">
        <v>9.5749999999999993</v>
      </c>
      <c r="D26" s="29">
        <v>8.1639999999999997</v>
      </c>
      <c r="E26" s="29">
        <v>6.5979999999999999</v>
      </c>
      <c r="F26" s="29">
        <v>5.2880000000000003</v>
      </c>
      <c r="G26" s="29">
        <v>5.0679999999999996</v>
      </c>
      <c r="H26" s="29">
        <v>5.758</v>
      </c>
      <c r="I26" s="29">
        <v>5.8529999999999998</v>
      </c>
      <c r="J26" s="29">
        <v>6.2629999999999999</v>
      </c>
      <c r="K26" s="29">
        <v>6.99</v>
      </c>
      <c r="L26" s="29">
        <v>6.4589999999999996</v>
      </c>
      <c r="M26" s="29">
        <v>6.78</v>
      </c>
      <c r="N26" s="29">
        <v>7.2320000000000002</v>
      </c>
      <c r="O26" s="29">
        <v>7.6379999999999999</v>
      </c>
      <c r="P26" s="29">
        <v>8.7479999999999993</v>
      </c>
      <c r="Q26" s="29">
        <v>9.4169999999999998</v>
      </c>
      <c r="R26" s="29">
        <v>9.8919999999999995</v>
      </c>
      <c r="S26" s="29">
        <v>10.169</v>
      </c>
      <c r="T26" s="29">
        <v>11.337999999999999</v>
      </c>
      <c r="U26" s="29">
        <v>13.584</v>
      </c>
      <c r="V26" s="29">
        <v>14.763</v>
      </c>
      <c r="W26" s="29">
        <v>14.07</v>
      </c>
      <c r="X26" s="29">
        <v>14.945</v>
      </c>
      <c r="Y26" s="29">
        <v>18.062999999999999</v>
      </c>
      <c r="Z26" s="29">
        <v>17.408999999999999</v>
      </c>
      <c r="AA26" s="29">
        <v>16.661999999999999</v>
      </c>
      <c r="AB26" s="29">
        <v>16.888999999999999</v>
      </c>
      <c r="AC26" s="29">
        <v>16.797999999999998</v>
      </c>
      <c r="AD26" s="29">
        <v>17.094000000000001</v>
      </c>
      <c r="AE26" s="29">
        <v>17.289000000000001</v>
      </c>
      <c r="AF26" s="29">
        <v>16.571000000000002</v>
      </c>
      <c r="AG26" s="29">
        <v>16.72</v>
      </c>
      <c r="AH26" s="29">
        <v>16.881</v>
      </c>
      <c r="AI26" s="29">
        <v>16.881</v>
      </c>
      <c r="AJ26" s="29">
        <v>16.681999999999999</v>
      </c>
      <c r="AK26" s="29">
        <v>17.006</v>
      </c>
      <c r="AL26" s="29">
        <v>17.364000000000001</v>
      </c>
      <c r="AM26" s="29">
        <v>17.606000000000002</v>
      </c>
      <c r="AN26" s="29">
        <v>18.015999999999998</v>
      </c>
      <c r="AO26" s="29">
        <v>18.085999999999999</v>
      </c>
      <c r="AP26" s="29">
        <v>18.361000000000001</v>
      </c>
      <c r="AQ26" s="29">
        <v>18.838999999999999</v>
      </c>
      <c r="AR26" s="29">
        <v>19.954000000000001</v>
      </c>
      <c r="AS26" s="29">
        <v>21.178999999999998</v>
      </c>
      <c r="AT26" s="29">
        <v>22.661999999999999</v>
      </c>
      <c r="AU26" s="29">
        <v>26.600999999999999</v>
      </c>
      <c r="AV26" s="29">
        <v>38.058</v>
      </c>
      <c r="AW26" s="29">
        <v>41.225999999999999</v>
      </c>
      <c r="AX26" s="29">
        <v>42.466999999999999</v>
      </c>
      <c r="AY26" s="29">
        <v>46.209000000000003</v>
      </c>
      <c r="AZ26" s="29">
        <v>49.470999999999997</v>
      </c>
      <c r="BA26" s="29">
        <v>57.93</v>
      </c>
      <c r="BB26" s="29">
        <v>72.168999999999997</v>
      </c>
      <c r="BC26" s="29">
        <v>76.06</v>
      </c>
      <c r="BD26" s="29">
        <v>73.507000000000005</v>
      </c>
      <c r="BE26" s="29">
        <v>70.751000000000005</v>
      </c>
      <c r="BF26" s="29">
        <v>70.138999999999996</v>
      </c>
      <c r="BG26" s="29">
        <v>67.835999999999999</v>
      </c>
      <c r="BH26" s="29">
        <v>67.843999999999994</v>
      </c>
      <c r="BI26" s="29">
        <v>71.935000000000002</v>
      </c>
      <c r="BJ26" s="29">
        <v>75.376999999999995</v>
      </c>
      <c r="BK26" s="29">
        <v>77.024000000000001</v>
      </c>
      <c r="BL26" s="29">
        <v>79.233000000000004</v>
      </c>
      <c r="BM26" s="29">
        <v>78.572999999999993</v>
      </c>
      <c r="BN26" s="29">
        <v>78.635999999999996</v>
      </c>
      <c r="BO26" s="29">
        <v>78.033000000000001</v>
      </c>
      <c r="BP26" s="29">
        <v>78.766000000000005</v>
      </c>
      <c r="BQ26" s="29">
        <v>80.924000000000007</v>
      </c>
      <c r="BR26" s="29">
        <v>79.513999999999996</v>
      </c>
      <c r="BS26" s="29">
        <v>76.75</v>
      </c>
      <c r="BT26" s="29">
        <v>72.617999999999995</v>
      </c>
      <c r="BU26" s="29">
        <v>73.019000000000005</v>
      </c>
      <c r="BV26" s="29">
        <v>76.221000000000004</v>
      </c>
      <c r="BW26" s="29">
        <v>74.222999999999999</v>
      </c>
      <c r="BX26" s="29">
        <v>73.242000000000004</v>
      </c>
      <c r="BY26" s="29">
        <v>75.453999999999994</v>
      </c>
      <c r="BZ26" s="29">
        <v>79.06</v>
      </c>
      <c r="CA26" s="29">
        <v>83.703000000000003</v>
      </c>
      <c r="CB26" s="29">
        <v>86.909000000000006</v>
      </c>
      <c r="CC26" s="29">
        <v>89.921000000000006</v>
      </c>
      <c r="CD26" s="29">
        <v>98.96</v>
      </c>
      <c r="CE26" s="29">
        <v>87.986999999999995</v>
      </c>
      <c r="CF26" s="29">
        <v>92.783000000000001</v>
      </c>
      <c r="CG26" s="29">
        <v>99.825999999999993</v>
      </c>
      <c r="CH26" s="29">
        <v>100</v>
      </c>
      <c r="CI26" s="29">
        <v>98.635999999999996</v>
      </c>
      <c r="CJ26" s="29">
        <v>97.853999999999999</v>
      </c>
      <c r="CK26" s="29">
        <v>89.947000000000003</v>
      </c>
      <c r="CL26" s="29">
        <v>86.695999999999998</v>
      </c>
      <c r="CM26" s="29">
        <v>88.622</v>
      </c>
      <c r="CN26" s="29">
        <v>91.180999999999997</v>
      </c>
    </row>
    <row r="27" spans="1:92" x14ac:dyDescent="0.3">
      <c r="A27" s="29" t="s">
        <v>171</v>
      </c>
      <c r="B27" s="29" t="s">
        <v>218</v>
      </c>
      <c r="C27" s="29">
        <v>9.673</v>
      </c>
      <c r="D27" s="29">
        <v>7.9820000000000002</v>
      </c>
      <c r="E27" s="29">
        <v>6.242</v>
      </c>
      <c r="F27" s="29">
        <v>4.8920000000000003</v>
      </c>
      <c r="G27" s="29">
        <v>4.8949999999999996</v>
      </c>
      <c r="H27" s="29">
        <v>5.5890000000000004</v>
      </c>
      <c r="I27" s="29">
        <v>5.68</v>
      </c>
      <c r="J27" s="29">
        <v>6.0970000000000004</v>
      </c>
      <c r="K27" s="29">
        <v>6.8129999999999997</v>
      </c>
      <c r="L27" s="29">
        <v>6.1070000000000002</v>
      </c>
      <c r="M27" s="29">
        <v>6.218</v>
      </c>
      <c r="N27" s="29">
        <v>6.6369999999999996</v>
      </c>
      <c r="O27" s="29">
        <v>7.1180000000000003</v>
      </c>
      <c r="P27" s="29">
        <v>8.2460000000000004</v>
      </c>
      <c r="Q27" s="29">
        <v>8.9410000000000007</v>
      </c>
      <c r="R27" s="29">
        <v>9.5489999999999995</v>
      </c>
      <c r="S27" s="29">
        <v>9.782</v>
      </c>
      <c r="T27" s="29">
        <v>11.02</v>
      </c>
      <c r="U27" s="29">
        <v>13.532</v>
      </c>
      <c r="V27" s="29">
        <v>14.943</v>
      </c>
      <c r="W27" s="29">
        <v>14.146000000000001</v>
      </c>
      <c r="X27" s="29">
        <v>15.302</v>
      </c>
      <c r="Y27" s="29">
        <v>19.21</v>
      </c>
      <c r="Z27" s="29">
        <v>18.263000000000002</v>
      </c>
      <c r="AA27" s="29">
        <v>17.48</v>
      </c>
      <c r="AB27" s="29">
        <v>17.856000000000002</v>
      </c>
      <c r="AC27" s="29">
        <v>17.808</v>
      </c>
      <c r="AD27" s="29">
        <v>18.157</v>
      </c>
      <c r="AE27" s="29">
        <v>18.318999999999999</v>
      </c>
      <c r="AF27" s="29">
        <v>17.361999999999998</v>
      </c>
      <c r="AG27" s="29">
        <v>17.488</v>
      </c>
      <c r="AH27" s="29">
        <v>17.675000000000001</v>
      </c>
      <c r="AI27" s="29">
        <v>17.506</v>
      </c>
      <c r="AJ27" s="29">
        <v>17.088000000000001</v>
      </c>
      <c r="AK27" s="29">
        <v>17.245000000000001</v>
      </c>
      <c r="AL27" s="29">
        <v>17.71</v>
      </c>
      <c r="AM27" s="29">
        <v>17.797999999999998</v>
      </c>
      <c r="AN27" s="29">
        <v>18.199000000000002</v>
      </c>
      <c r="AO27" s="29">
        <v>18.225000000000001</v>
      </c>
      <c r="AP27" s="29">
        <v>18.47</v>
      </c>
      <c r="AQ27" s="29">
        <v>18.989999999999998</v>
      </c>
      <c r="AR27" s="29">
        <v>20.280999999999999</v>
      </c>
      <c r="AS27" s="29">
        <v>21.32</v>
      </c>
      <c r="AT27" s="29">
        <v>22.954000000000001</v>
      </c>
      <c r="AU27" s="29">
        <v>27.055</v>
      </c>
      <c r="AV27" s="29">
        <v>40.485999999999997</v>
      </c>
      <c r="AW27" s="29">
        <v>43.878</v>
      </c>
      <c r="AX27" s="29">
        <v>45.051000000000002</v>
      </c>
      <c r="AY27" s="29">
        <v>49.177999999999997</v>
      </c>
      <c r="AZ27" s="29">
        <v>52.456000000000003</v>
      </c>
      <c r="BA27" s="29">
        <v>61.853999999999999</v>
      </c>
      <c r="BB27" s="29">
        <v>78.064999999999998</v>
      </c>
      <c r="BC27" s="29">
        <v>82.426000000000002</v>
      </c>
      <c r="BD27" s="29">
        <v>79.111000000000004</v>
      </c>
      <c r="BE27" s="29">
        <v>75.802000000000007</v>
      </c>
      <c r="BF27" s="29">
        <v>75.28</v>
      </c>
      <c r="BG27" s="29">
        <v>72.317999999999998</v>
      </c>
      <c r="BH27" s="29">
        <v>70.709999999999994</v>
      </c>
      <c r="BI27" s="29">
        <v>75.73</v>
      </c>
      <c r="BJ27" s="29">
        <v>79.337999999999994</v>
      </c>
      <c r="BK27" s="29">
        <v>81.558000000000007</v>
      </c>
      <c r="BL27" s="29">
        <v>83.055999999999997</v>
      </c>
      <c r="BM27" s="29">
        <v>81.486000000000004</v>
      </c>
      <c r="BN27" s="29">
        <v>81.040000000000006</v>
      </c>
      <c r="BO27" s="29">
        <v>80.134</v>
      </c>
      <c r="BP27" s="29">
        <v>80.718000000000004</v>
      </c>
      <c r="BQ27" s="29">
        <v>82.87</v>
      </c>
      <c r="BR27" s="29">
        <v>80.77</v>
      </c>
      <c r="BS27" s="29">
        <v>77.433999999999997</v>
      </c>
      <c r="BT27" s="29">
        <v>72.757000000000005</v>
      </c>
      <c r="BU27" s="29">
        <v>72.8</v>
      </c>
      <c r="BV27" s="29">
        <v>76.641000000000005</v>
      </c>
      <c r="BW27" s="29">
        <v>74.463999999999999</v>
      </c>
      <c r="BX27" s="29">
        <v>73.096999999999994</v>
      </c>
      <c r="BY27" s="29">
        <v>74.686999999999998</v>
      </c>
      <c r="BZ27" s="29">
        <v>78.231999999999999</v>
      </c>
      <c r="CA27" s="29">
        <v>83.183000000000007</v>
      </c>
      <c r="CB27" s="29">
        <v>86.528000000000006</v>
      </c>
      <c r="CC27" s="29">
        <v>89.429000000000002</v>
      </c>
      <c r="CD27" s="29">
        <v>99.233999999999995</v>
      </c>
      <c r="CE27" s="29">
        <v>86.628</v>
      </c>
      <c r="CF27" s="29">
        <v>92.052000000000007</v>
      </c>
      <c r="CG27" s="29">
        <v>99.912999999999997</v>
      </c>
      <c r="CH27" s="29">
        <v>100</v>
      </c>
      <c r="CI27" s="29">
        <v>98.054000000000002</v>
      </c>
      <c r="CJ27" s="29">
        <v>96.738</v>
      </c>
      <c r="CK27" s="29">
        <v>87.581000000000003</v>
      </c>
      <c r="CL27" s="29">
        <v>83.796999999999997</v>
      </c>
      <c r="CM27" s="29">
        <v>85.692999999999998</v>
      </c>
      <c r="CN27" s="29">
        <v>88.153000000000006</v>
      </c>
    </row>
    <row r="28" spans="1:92" x14ac:dyDescent="0.3">
      <c r="A28" s="29" t="s">
        <v>172</v>
      </c>
      <c r="B28" s="29" t="s">
        <v>219</v>
      </c>
      <c r="C28" s="29">
        <v>8.8559999999999999</v>
      </c>
      <c r="D28" s="29">
        <v>8.4789999999999992</v>
      </c>
      <c r="E28" s="29">
        <v>7.5289999999999999</v>
      </c>
      <c r="F28" s="29">
        <v>6.3810000000000002</v>
      </c>
      <c r="G28" s="29">
        <v>5.4</v>
      </c>
      <c r="H28" s="29">
        <v>6.0250000000000004</v>
      </c>
      <c r="I28" s="29">
        <v>6.1319999999999997</v>
      </c>
      <c r="J28" s="29">
        <v>6.4669999999999996</v>
      </c>
      <c r="K28" s="29">
        <v>7.18</v>
      </c>
      <c r="L28" s="29">
        <v>7.4109999999999996</v>
      </c>
      <c r="M28" s="29">
        <v>8.5939999999999994</v>
      </c>
      <c r="N28" s="29">
        <v>9.1440000000000001</v>
      </c>
      <c r="O28" s="29">
        <v>9.1419999999999995</v>
      </c>
      <c r="P28" s="29">
        <v>10.220000000000001</v>
      </c>
      <c r="Q28" s="29">
        <v>10.896000000000001</v>
      </c>
      <c r="R28" s="29">
        <v>11.215999999999999</v>
      </c>
      <c r="S28" s="29">
        <v>11.577999999999999</v>
      </c>
      <c r="T28" s="29">
        <v>12.646000000000001</v>
      </c>
      <c r="U28" s="29">
        <v>14.128</v>
      </c>
      <c r="V28" s="29">
        <v>14.627000000000001</v>
      </c>
      <c r="W28" s="29">
        <v>14.222</v>
      </c>
      <c r="X28" s="29">
        <v>14.25</v>
      </c>
      <c r="Y28" s="29">
        <v>15.092000000000001</v>
      </c>
      <c r="Z28" s="29">
        <v>15.124000000000001</v>
      </c>
      <c r="AA28" s="29">
        <v>14.472</v>
      </c>
      <c r="AB28" s="29">
        <v>14.432</v>
      </c>
      <c r="AC28" s="29">
        <v>14.278</v>
      </c>
      <c r="AD28" s="29">
        <v>14.471</v>
      </c>
      <c r="AE28" s="29">
        <v>14.71</v>
      </c>
      <c r="AF28" s="29">
        <v>14.404999999999999</v>
      </c>
      <c r="AG28" s="29">
        <v>14.583</v>
      </c>
      <c r="AH28" s="29">
        <v>14.691000000000001</v>
      </c>
      <c r="AI28" s="29">
        <v>14.974</v>
      </c>
      <c r="AJ28" s="29">
        <v>15.17</v>
      </c>
      <c r="AK28" s="29">
        <v>15.792999999999999</v>
      </c>
      <c r="AL28" s="29">
        <v>15.927</v>
      </c>
      <c r="AM28" s="29">
        <v>16.483000000000001</v>
      </c>
      <c r="AN28" s="29">
        <v>16.896000000000001</v>
      </c>
      <c r="AO28" s="29">
        <v>17.059999999999999</v>
      </c>
      <c r="AP28" s="29">
        <v>17.393000000000001</v>
      </c>
      <c r="AQ28" s="29">
        <v>17.747</v>
      </c>
      <c r="AR28" s="29">
        <v>18.38</v>
      </c>
      <c r="AS28" s="29">
        <v>20.045000000000002</v>
      </c>
      <c r="AT28" s="29">
        <v>21.042999999999999</v>
      </c>
      <c r="AU28" s="29">
        <v>24.341000000000001</v>
      </c>
      <c r="AV28" s="29">
        <v>28.946999999999999</v>
      </c>
      <c r="AW28" s="29">
        <v>31.294</v>
      </c>
      <c r="AX28" s="29">
        <v>32.707999999999998</v>
      </c>
      <c r="AY28" s="29">
        <v>35.033000000000001</v>
      </c>
      <c r="AZ28" s="29">
        <v>38.215000000000003</v>
      </c>
      <c r="BA28" s="29">
        <v>43.156999999999996</v>
      </c>
      <c r="BB28" s="29">
        <v>50.085999999999999</v>
      </c>
      <c r="BC28" s="29">
        <v>52.264000000000003</v>
      </c>
      <c r="BD28" s="29">
        <v>52.302999999999997</v>
      </c>
      <c r="BE28" s="29">
        <v>51.444000000000003</v>
      </c>
      <c r="BF28" s="29">
        <v>50.56</v>
      </c>
      <c r="BG28" s="29">
        <v>50.497999999999998</v>
      </c>
      <c r="BH28" s="29">
        <v>55.969000000000001</v>
      </c>
      <c r="BI28" s="29">
        <v>56.762999999999998</v>
      </c>
      <c r="BJ28" s="29">
        <v>59.533000000000001</v>
      </c>
      <c r="BK28" s="29">
        <v>59.218000000000004</v>
      </c>
      <c r="BL28" s="29">
        <v>63.655000000000001</v>
      </c>
      <c r="BM28" s="29">
        <v>65.983000000000004</v>
      </c>
      <c r="BN28" s="29">
        <v>67.835999999999999</v>
      </c>
      <c r="BO28" s="29">
        <v>68.411000000000001</v>
      </c>
      <c r="BP28" s="29">
        <v>69.753</v>
      </c>
      <c r="BQ28" s="29">
        <v>71.930999999999997</v>
      </c>
      <c r="BR28" s="29">
        <v>73.725999999999999</v>
      </c>
      <c r="BS28" s="29">
        <v>73.724000000000004</v>
      </c>
      <c r="BT28" s="29">
        <v>72.281999999999996</v>
      </c>
      <c r="BU28" s="29">
        <v>74.537000000000006</v>
      </c>
      <c r="BV28" s="29">
        <v>74.259</v>
      </c>
      <c r="BW28" s="29">
        <v>73.213999999999999</v>
      </c>
      <c r="BX28" s="29">
        <v>74.271000000000001</v>
      </c>
      <c r="BY28" s="29">
        <v>79.866</v>
      </c>
      <c r="BZ28" s="29">
        <v>83.817999999999998</v>
      </c>
      <c r="CA28" s="29">
        <v>86.721000000000004</v>
      </c>
      <c r="CB28" s="29">
        <v>89.134</v>
      </c>
      <c r="CC28" s="29">
        <v>92.77</v>
      </c>
      <c r="CD28" s="29">
        <v>97.798000000000002</v>
      </c>
      <c r="CE28" s="29">
        <v>94.510999999999996</v>
      </c>
      <c r="CF28" s="29">
        <v>96.415999999999997</v>
      </c>
      <c r="CG28" s="29">
        <v>99.391999999999996</v>
      </c>
      <c r="CH28" s="29">
        <v>100</v>
      </c>
      <c r="CI28" s="29">
        <v>101.575</v>
      </c>
      <c r="CJ28" s="29">
        <v>103.55800000000001</v>
      </c>
      <c r="CK28" s="29">
        <v>102.286</v>
      </c>
      <c r="CL28" s="29">
        <v>101.861</v>
      </c>
      <c r="CM28" s="29">
        <v>103.943</v>
      </c>
      <c r="CN28" s="29">
        <v>107.026</v>
      </c>
    </row>
    <row r="29" spans="1:92" x14ac:dyDescent="0.3">
      <c r="A29" s="29" t="s">
        <v>173</v>
      </c>
      <c r="B29" s="30" t="s">
        <v>221</v>
      </c>
      <c r="C29" s="29">
        <v>5.3339999999999996</v>
      </c>
      <c r="D29" s="29">
        <v>5.17</v>
      </c>
      <c r="E29" s="29">
        <v>4.9160000000000004</v>
      </c>
      <c r="F29" s="29">
        <v>4.468</v>
      </c>
      <c r="G29" s="29">
        <v>4.5789999999999997</v>
      </c>
      <c r="H29" s="29">
        <v>4.923</v>
      </c>
      <c r="I29" s="29">
        <v>4.9660000000000002</v>
      </c>
      <c r="J29" s="29">
        <v>5.1559999999999997</v>
      </c>
      <c r="K29" s="29">
        <v>5.2539999999999996</v>
      </c>
      <c r="L29" s="29">
        <v>5.274</v>
      </c>
      <c r="M29" s="29">
        <v>5.1870000000000003</v>
      </c>
      <c r="N29" s="29">
        <v>5.1379999999999999</v>
      </c>
      <c r="O29" s="29">
        <v>5.46</v>
      </c>
      <c r="P29" s="29">
        <v>5.5270000000000001</v>
      </c>
      <c r="Q29" s="29">
        <v>5.5229999999999997</v>
      </c>
      <c r="R29" s="29">
        <v>5.4530000000000003</v>
      </c>
      <c r="S29" s="29">
        <v>5.51</v>
      </c>
      <c r="T29" s="29">
        <v>6.9850000000000003</v>
      </c>
      <c r="U29" s="29">
        <v>7.62</v>
      </c>
      <c r="V29" s="29">
        <v>7.93</v>
      </c>
      <c r="W29" s="29">
        <v>8.1509999999999998</v>
      </c>
      <c r="X29" s="29">
        <v>8.234</v>
      </c>
      <c r="Y29" s="29">
        <v>8.7379999999999995</v>
      </c>
      <c r="Z29" s="29">
        <v>8.9169999999999998</v>
      </c>
      <c r="AA29" s="29">
        <v>9.0169999999999995</v>
      </c>
      <c r="AB29" s="29">
        <v>9.2080000000000002</v>
      </c>
      <c r="AC29" s="29">
        <v>9.5670000000000002</v>
      </c>
      <c r="AD29" s="29">
        <v>10.081</v>
      </c>
      <c r="AE29" s="29">
        <v>10.519</v>
      </c>
      <c r="AF29" s="29">
        <v>10.840999999999999</v>
      </c>
      <c r="AG29" s="29">
        <v>10.972</v>
      </c>
      <c r="AH29" s="29">
        <v>11.093</v>
      </c>
      <c r="AI29" s="29">
        <v>11.285</v>
      </c>
      <c r="AJ29" s="29">
        <v>11.497999999999999</v>
      </c>
      <c r="AK29" s="29">
        <v>11.778</v>
      </c>
      <c r="AL29" s="29">
        <v>12.087999999999999</v>
      </c>
      <c r="AM29" s="29">
        <v>12.416</v>
      </c>
      <c r="AN29" s="29">
        <v>12.91</v>
      </c>
      <c r="AO29" s="29">
        <v>13.353</v>
      </c>
      <c r="AP29" s="29">
        <v>14.068</v>
      </c>
      <c r="AQ29" s="29">
        <v>14.891999999999999</v>
      </c>
      <c r="AR29" s="29">
        <v>16.077999999999999</v>
      </c>
      <c r="AS29" s="29">
        <v>17.350999999999999</v>
      </c>
      <c r="AT29" s="29">
        <v>18.661000000000001</v>
      </c>
      <c r="AU29" s="29">
        <v>19.937000000000001</v>
      </c>
      <c r="AV29" s="29">
        <v>21.850999999999999</v>
      </c>
      <c r="AW29" s="29">
        <v>23.87</v>
      </c>
      <c r="AX29" s="29">
        <v>25.181000000000001</v>
      </c>
      <c r="AY29" s="29">
        <v>26.739000000000001</v>
      </c>
      <c r="AZ29" s="29">
        <v>28.507000000000001</v>
      </c>
      <c r="BA29" s="29">
        <v>30.852</v>
      </c>
      <c r="BB29" s="29">
        <v>34.045000000000002</v>
      </c>
      <c r="BC29" s="29">
        <v>37.423999999999999</v>
      </c>
      <c r="BD29" s="29">
        <v>39.970999999999997</v>
      </c>
      <c r="BE29" s="29">
        <v>41.515999999999998</v>
      </c>
      <c r="BF29" s="29">
        <v>43.317</v>
      </c>
      <c r="BG29" s="29">
        <v>44.658999999999999</v>
      </c>
      <c r="BH29" s="29">
        <v>45.408999999999999</v>
      </c>
      <c r="BI29" s="29">
        <v>46.634999999999998</v>
      </c>
      <c r="BJ29" s="29">
        <v>48.177</v>
      </c>
      <c r="BK29" s="29">
        <v>50.015999999999998</v>
      </c>
      <c r="BL29" s="29">
        <v>52.113</v>
      </c>
      <c r="BM29" s="29">
        <v>54.005000000000003</v>
      </c>
      <c r="BN29" s="29">
        <v>55.642000000000003</v>
      </c>
      <c r="BO29" s="29">
        <v>56.953000000000003</v>
      </c>
      <c r="BP29" s="29">
        <v>58.463000000000001</v>
      </c>
      <c r="BQ29" s="29">
        <v>60.122999999999998</v>
      </c>
      <c r="BR29" s="29">
        <v>61.354999999999997</v>
      </c>
      <c r="BS29" s="29">
        <v>62.56</v>
      </c>
      <c r="BT29" s="29">
        <v>63.624000000000002</v>
      </c>
      <c r="BU29" s="29">
        <v>65.778000000000006</v>
      </c>
      <c r="BV29" s="29">
        <v>68.600999999999999</v>
      </c>
      <c r="BW29" s="29">
        <v>70.566999999999993</v>
      </c>
      <c r="BX29" s="29">
        <v>72.393000000000001</v>
      </c>
      <c r="BY29" s="29">
        <v>75.028000000000006</v>
      </c>
      <c r="BZ29" s="29">
        <v>78.153000000000006</v>
      </c>
      <c r="CA29" s="29">
        <v>82.11</v>
      </c>
      <c r="CB29" s="29">
        <v>85.661000000000001</v>
      </c>
      <c r="CC29" s="29">
        <v>89.492000000000004</v>
      </c>
      <c r="CD29" s="29">
        <v>93.316999999999993</v>
      </c>
      <c r="CE29" s="29">
        <v>92.930999999999997</v>
      </c>
      <c r="CF29" s="29">
        <v>95.385999999999996</v>
      </c>
      <c r="CG29" s="29">
        <v>98.284999999999997</v>
      </c>
      <c r="CH29" s="29">
        <v>100</v>
      </c>
      <c r="CI29" s="29">
        <v>102.33199999999999</v>
      </c>
      <c r="CJ29" s="29">
        <v>104.435</v>
      </c>
      <c r="CK29" s="29">
        <v>104.705</v>
      </c>
      <c r="CL29" s="29">
        <v>105.05</v>
      </c>
      <c r="CM29" s="29">
        <v>107.64700000000001</v>
      </c>
      <c r="CN29" s="29">
        <v>111.40300000000001</v>
      </c>
    </row>
    <row r="30" spans="1:92" x14ac:dyDescent="0.3">
      <c r="A30" s="29" t="s">
        <v>174</v>
      </c>
      <c r="B30" s="29" t="s">
        <v>222</v>
      </c>
      <c r="C30" s="29">
        <v>6.5609999999999999</v>
      </c>
      <c r="D30" s="29">
        <v>6.27</v>
      </c>
      <c r="E30" s="29">
        <v>6.2279999999999998</v>
      </c>
      <c r="F30" s="29">
        <v>5.9189999999999996</v>
      </c>
      <c r="G30" s="29">
        <v>5.9630000000000001</v>
      </c>
      <c r="H30" s="29">
        <v>6.3620000000000001</v>
      </c>
      <c r="I30" s="29">
        <v>6.4050000000000002</v>
      </c>
      <c r="J30" s="29">
        <v>6.9660000000000002</v>
      </c>
      <c r="K30" s="29">
        <v>7.06</v>
      </c>
      <c r="L30" s="29">
        <v>7.1470000000000002</v>
      </c>
      <c r="M30" s="29">
        <v>7.0250000000000004</v>
      </c>
      <c r="N30" s="29">
        <v>6.8010000000000002</v>
      </c>
      <c r="O30" s="29">
        <v>7.194</v>
      </c>
      <c r="P30" s="29">
        <v>7.1529999999999996</v>
      </c>
      <c r="Q30" s="29">
        <v>7.09</v>
      </c>
      <c r="R30" s="29">
        <v>6.968</v>
      </c>
      <c r="S30" s="29">
        <v>7.0229999999999997</v>
      </c>
      <c r="T30" s="29">
        <v>9.1940000000000008</v>
      </c>
      <c r="U30" s="29">
        <v>9.8940000000000001</v>
      </c>
      <c r="V30" s="29">
        <v>9.8710000000000004</v>
      </c>
      <c r="W30" s="29">
        <v>10.266</v>
      </c>
      <c r="X30" s="29">
        <v>10.393000000000001</v>
      </c>
      <c r="Y30" s="29">
        <v>10.811</v>
      </c>
      <c r="Z30" s="29">
        <v>10.93</v>
      </c>
      <c r="AA30" s="29">
        <v>11.015000000000001</v>
      </c>
      <c r="AB30" s="29">
        <v>11.278</v>
      </c>
      <c r="AC30" s="29">
        <v>11.821999999999999</v>
      </c>
      <c r="AD30" s="29">
        <v>12.395</v>
      </c>
      <c r="AE30" s="29">
        <v>12.936999999999999</v>
      </c>
      <c r="AF30" s="29">
        <v>13.446</v>
      </c>
      <c r="AG30" s="29">
        <v>13.56</v>
      </c>
      <c r="AH30" s="29">
        <v>13.654999999999999</v>
      </c>
      <c r="AI30" s="29">
        <v>13.818</v>
      </c>
      <c r="AJ30" s="29">
        <v>14.012</v>
      </c>
      <c r="AK30" s="29">
        <v>14.364000000000001</v>
      </c>
      <c r="AL30" s="29">
        <v>14.811</v>
      </c>
      <c r="AM30" s="29">
        <v>15.179</v>
      </c>
      <c r="AN30" s="29">
        <v>15.691000000000001</v>
      </c>
      <c r="AO30" s="29">
        <v>16.041</v>
      </c>
      <c r="AP30" s="29">
        <v>16.847999999999999</v>
      </c>
      <c r="AQ30" s="29">
        <v>17.713999999999999</v>
      </c>
      <c r="AR30" s="29">
        <v>19.108000000000001</v>
      </c>
      <c r="AS30" s="29">
        <v>20.669</v>
      </c>
      <c r="AT30" s="29">
        <v>22.484000000000002</v>
      </c>
      <c r="AU30" s="29">
        <v>24.050999999999998</v>
      </c>
      <c r="AV30" s="29">
        <v>25.968</v>
      </c>
      <c r="AW30" s="29">
        <v>28.254000000000001</v>
      </c>
      <c r="AX30" s="29">
        <v>30.012</v>
      </c>
      <c r="AY30" s="29">
        <v>31.856999999999999</v>
      </c>
      <c r="AZ30" s="29">
        <v>34.008000000000003</v>
      </c>
      <c r="BA30" s="29">
        <v>36.564999999999998</v>
      </c>
      <c r="BB30" s="29">
        <v>40.098999999999997</v>
      </c>
      <c r="BC30" s="29">
        <v>43.843000000000004</v>
      </c>
      <c r="BD30" s="29">
        <v>46.948</v>
      </c>
      <c r="BE30" s="29">
        <v>48.499000000000002</v>
      </c>
      <c r="BF30" s="29">
        <v>50.637</v>
      </c>
      <c r="BG30" s="29">
        <v>51.712000000000003</v>
      </c>
      <c r="BH30" s="29">
        <v>51.957000000000001</v>
      </c>
      <c r="BI30" s="29">
        <v>52.317999999999998</v>
      </c>
      <c r="BJ30" s="29">
        <v>54.024999999999999</v>
      </c>
      <c r="BK30" s="29">
        <v>55.533999999999999</v>
      </c>
      <c r="BL30" s="29">
        <v>57.25</v>
      </c>
      <c r="BM30" s="29">
        <v>59.308999999999997</v>
      </c>
      <c r="BN30" s="29">
        <v>60.823999999999998</v>
      </c>
      <c r="BO30" s="29">
        <v>62.151000000000003</v>
      </c>
      <c r="BP30" s="29">
        <v>63.860999999999997</v>
      </c>
      <c r="BQ30" s="29">
        <v>65.837999999999994</v>
      </c>
      <c r="BR30" s="29">
        <v>66.936999999999998</v>
      </c>
      <c r="BS30" s="29">
        <v>67.971999999999994</v>
      </c>
      <c r="BT30" s="29">
        <v>68.840999999999994</v>
      </c>
      <c r="BU30" s="29">
        <v>70.519000000000005</v>
      </c>
      <c r="BV30" s="29">
        <v>72.885999999999996</v>
      </c>
      <c r="BW30" s="29">
        <v>74.236000000000004</v>
      </c>
      <c r="BX30" s="29">
        <v>76.631</v>
      </c>
      <c r="BY30" s="29">
        <v>80.007999999999996</v>
      </c>
      <c r="BZ30" s="29">
        <v>82.76</v>
      </c>
      <c r="CA30" s="29">
        <v>86.203999999999994</v>
      </c>
      <c r="CB30" s="29">
        <v>88.948999999999998</v>
      </c>
      <c r="CC30" s="29">
        <v>91.59</v>
      </c>
      <c r="CD30" s="29">
        <v>94.403999999999996</v>
      </c>
      <c r="CE30" s="29">
        <v>94.213999999999999</v>
      </c>
      <c r="CF30" s="29">
        <v>96.421000000000006</v>
      </c>
      <c r="CG30" s="29">
        <v>99.07</v>
      </c>
      <c r="CH30" s="29">
        <v>100</v>
      </c>
      <c r="CI30" s="29">
        <v>100.931</v>
      </c>
      <c r="CJ30" s="29">
        <v>102.63200000000001</v>
      </c>
      <c r="CK30" s="29">
        <v>103.282</v>
      </c>
      <c r="CL30" s="29">
        <v>103.9</v>
      </c>
      <c r="CM30" s="29">
        <v>106.04</v>
      </c>
      <c r="CN30" s="29">
        <v>109.336</v>
      </c>
    </row>
    <row r="31" spans="1:92" x14ac:dyDescent="0.3">
      <c r="A31" s="29" t="s">
        <v>175</v>
      </c>
      <c r="B31" s="29" t="s">
        <v>223</v>
      </c>
      <c r="C31" s="29">
        <v>6.3769999999999998</v>
      </c>
      <c r="D31" s="29">
        <v>6.1790000000000003</v>
      </c>
      <c r="E31" s="29">
        <v>6.0990000000000002</v>
      </c>
      <c r="F31" s="29">
        <v>5.9489999999999998</v>
      </c>
      <c r="G31" s="29">
        <v>5.9089999999999998</v>
      </c>
      <c r="H31" s="29">
        <v>6.1749999999999998</v>
      </c>
      <c r="I31" s="29">
        <v>6.383</v>
      </c>
      <c r="J31" s="29">
        <v>6.5309999999999997</v>
      </c>
      <c r="K31" s="29">
        <v>6.6849999999999996</v>
      </c>
      <c r="L31" s="29">
        <v>6.6980000000000004</v>
      </c>
      <c r="M31" s="29">
        <v>6.6950000000000003</v>
      </c>
      <c r="N31" s="29">
        <v>6.4850000000000003</v>
      </c>
      <c r="O31" s="29">
        <v>6.8879999999999999</v>
      </c>
      <c r="P31" s="29">
        <v>6.734</v>
      </c>
      <c r="Q31" s="29">
        <v>6.6529999999999996</v>
      </c>
      <c r="R31" s="29">
        <v>6.524</v>
      </c>
      <c r="S31" s="29">
        <v>6.5709999999999997</v>
      </c>
      <c r="T31" s="29">
        <v>8.7439999999999998</v>
      </c>
      <c r="U31" s="29">
        <v>9.5730000000000004</v>
      </c>
      <c r="V31" s="29">
        <v>9.6039999999999992</v>
      </c>
      <c r="W31" s="29">
        <v>9.9239999999999995</v>
      </c>
      <c r="X31" s="29">
        <v>10.137</v>
      </c>
      <c r="Y31" s="29">
        <v>10.449</v>
      </c>
      <c r="Z31" s="29">
        <v>10.506</v>
      </c>
      <c r="AA31" s="29">
        <v>10.545</v>
      </c>
      <c r="AB31" s="29">
        <v>10.82</v>
      </c>
      <c r="AC31" s="29">
        <v>11.366</v>
      </c>
      <c r="AD31" s="29">
        <v>11.984999999999999</v>
      </c>
      <c r="AE31" s="29">
        <v>12.510999999999999</v>
      </c>
      <c r="AF31" s="29">
        <v>12.981</v>
      </c>
      <c r="AG31" s="29">
        <v>13.071</v>
      </c>
      <c r="AH31" s="29">
        <v>13.162000000000001</v>
      </c>
      <c r="AI31" s="29">
        <v>13.275</v>
      </c>
      <c r="AJ31" s="29">
        <v>13.436999999999999</v>
      </c>
      <c r="AK31" s="29">
        <v>13.794</v>
      </c>
      <c r="AL31" s="29">
        <v>14.185</v>
      </c>
      <c r="AM31" s="29">
        <v>14.555999999999999</v>
      </c>
      <c r="AN31" s="29">
        <v>15.065</v>
      </c>
      <c r="AO31" s="29">
        <v>15.425000000000001</v>
      </c>
      <c r="AP31" s="29">
        <v>16.195</v>
      </c>
      <c r="AQ31" s="29">
        <v>17.018000000000001</v>
      </c>
      <c r="AR31" s="29">
        <v>18.292999999999999</v>
      </c>
      <c r="AS31" s="29">
        <v>19.815000000000001</v>
      </c>
      <c r="AT31" s="29">
        <v>21.881</v>
      </c>
      <c r="AU31" s="29">
        <v>23.484999999999999</v>
      </c>
      <c r="AV31" s="29">
        <v>25.4</v>
      </c>
      <c r="AW31" s="29">
        <v>27.545000000000002</v>
      </c>
      <c r="AX31" s="29">
        <v>29.344999999999999</v>
      </c>
      <c r="AY31" s="29">
        <v>31.266999999999999</v>
      </c>
      <c r="AZ31" s="29">
        <v>33.561</v>
      </c>
      <c r="BA31" s="29">
        <v>36.213999999999999</v>
      </c>
      <c r="BB31" s="29">
        <v>39.918999999999997</v>
      </c>
      <c r="BC31" s="29">
        <v>43.747</v>
      </c>
      <c r="BD31" s="29">
        <v>47.039000000000001</v>
      </c>
      <c r="BE31" s="29">
        <v>48.777999999999999</v>
      </c>
      <c r="BF31" s="29">
        <v>51.012999999999998</v>
      </c>
      <c r="BG31" s="29">
        <v>51.872</v>
      </c>
      <c r="BH31" s="29">
        <v>51.893999999999998</v>
      </c>
      <c r="BI31" s="29">
        <v>52.267000000000003</v>
      </c>
      <c r="BJ31" s="29">
        <v>53.904000000000003</v>
      </c>
      <c r="BK31" s="29">
        <v>55.365000000000002</v>
      </c>
      <c r="BL31" s="29">
        <v>57.161999999999999</v>
      </c>
      <c r="BM31" s="29">
        <v>58.963999999999999</v>
      </c>
      <c r="BN31" s="29">
        <v>60.677999999999997</v>
      </c>
      <c r="BO31" s="29">
        <v>61.615000000000002</v>
      </c>
      <c r="BP31" s="29">
        <v>63.228999999999999</v>
      </c>
      <c r="BQ31" s="29">
        <v>65.027000000000001</v>
      </c>
      <c r="BR31" s="29">
        <v>66.114000000000004</v>
      </c>
      <c r="BS31" s="29">
        <v>67.034999999999997</v>
      </c>
      <c r="BT31" s="29">
        <v>67.870999999999995</v>
      </c>
      <c r="BU31" s="29">
        <v>69.558999999999997</v>
      </c>
      <c r="BV31" s="29">
        <v>71.908000000000001</v>
      </c>
      <c r="BW31" s="29">
        <v>73.27</v>
      </c>
      <c r="BX31" s="29">
        <v>75.713999999999999</v>
      </c>
      <c r="BY31" s="29">
        <v>79.504999999999995</v>
      </c>
      <c r="BZ31" s="29">
        <v>82.263000000000005</v>
      </c>
      <c r="CA31" s="29">
        <v>86.010999999999996</v>
      </c>
      <c r="CB31" s="29">
        <v>89.022000000000006</v>
      </c>
      <c r="CC31" s="29">
        <v>91.75</v>
      </c>
      <c r="CD31" s="29">
        <v>94.801000000000002</v>
      </c>
      <c r="CE31" s="29">
        <v>94.126000000000005</v>
      </c>
      <c r="CF31" s="29">
        <v>96.128</v>
      </c>
      <c r="CG31" s="29">
        <v>98.945999999999998</v>
      </c>
      <c r="CH31" s="29">
        <v>100</v>
      </c>
      <c r="CI31" s="29">
        <v>100.60899999999999</v>
      </c>
      <c r="CJ31" s="29">
        <v>102.056</v>
      </c>
      <c r="CK31" s="29">
        <v>102.402</v>
      </c>
      <c r="CL31" s="29">
        <v>102.776</v>
      </c>
      <c r="CM31" s="29">
        <v>104.518</v>
      </c>
      <c r="CN31" s="29">
        <v>107.60899999999999</v>
      </c>
    </row>
    <row r="32" spans="1:92" x14ac:dyDescent="0.3">
      <c r="A32" s="29" t="s">
        <v>176</v>
      </c>
      <c r="B32" s="29" t="s">
        <v>224</v>
      </c>
      <c r="C32" s="29">
        <v>6.4660000000000002</v>
      </c>
      <c r="D32" s="29">
        <v>6.0750000000000002</v>
      </c>
      <c r="E32" s="29">
        <v>6.0789999999999997</v>
      </c>
      <c r="F32" s="29">
        <v>5.6150000000000002</v>
      </c>
      <c r="G32" s="29">
        <v>5.726</v>
      </c>
      <c r="H32" s="29">
        <v>6.1749999999999998</v>
      </c>
      <c r="I32" s="29">
        <v>6.1470000000000002</v>
      </c>
      <c r="J32" s="29">
        <v>6.8449999999999998</v>
      </c>
      <c r="K32" s="29">
        <v>6.9130000000000003</v>
      </c>
      <c r="L32" s="29">
        <v>7.024</v>
      </c>
      <c r="M32" s="29">
        <v>6.8630000000000004</v>
      </c>
      <c r="N32" s="29">
        <v>6.6379999999999999</v>
      </c>
      <c r="O32" s="29">
        <v>6.9429999999999996</v>
      </c>
      <c r="P32" s="29">
        <v>7.8739999999999997</v>
      </c>
      <c r="Q32" s="29">
        <v>8.2360000000000007</v>
      </c>
      <c r="R32" s="29">
        <v>8.6229999999999993</v>
      </c>
      <c r="S32" s="29">
        <v>8.8849999999999998</v>
      </c>
      <c r="T32" s="29">
        <v>10.09</v>
      </c>
      <c r="U32" s="29">
        <v>10.079000000000001</v>
      </c>
      <c r="V32" s="29">
        <v>9.8390000000000004</v>
      </c>
      <c r="W32" s="29">
        <v>10.43</v>
      </c>
      <c r="X32" s="29">
        <v>10.266999999999999</v>
      </c>
      <c r="Y32" s="29">
        <v>11.129</v>
      </c>
      <c r="Z32" s="29">
        <v>11.718</v>
      </c>
      <c r="AA32" s="29">
        <v>12.164999999999999</v>
      </c>
      <c r="AB32" s="29">
        <v>12.286</v>
      </c>
      <c r="AC32" s="29">
        <v>12.707000000000001</v>
      </c>
      <c r="AD32" s="29">
        <v>12.843999999999999</v>
      </c>
      <c r="AE32" s="29">
        <v>13.391999999999999</v>
      </c>
      <c r="AF32" s="29">
        <v>14.083</v>
      </c>
      <c r="AG32" s="29">
        <v>14.384</v>
      </c>
      <c r="AH32" s="29">
        <v>14.49</v>
      </c>
      <c r="AI32" s="29">
        <v>14.909000000000001</v>
      </c>
      <c r="AJ32" s="29">
        <v>15.247999999999999</v>
      </c>
      <c r="AK32" s="29">
        <v>15.542</v>
      </c>
      <c r="AL32" s="29">
        <v>16.175000000000001</v>
      </c>
      <c r="AM32" s="29">
        <v>16.513999999999999</v>
      </c>
      <c r="AN32" s="29">
        <v>17.004999999999999</v>
      </c>
      <c r="AO32" s="29">
        <v>17.289000000000001</v>
      </c>
      <c r="AP32" s="29">
        <v>18.18</v>
      </c>
      <c r="AQ32" s="29">
        <v>19.154</v>
      </c>
      <c r="AR32" s="29">
        <v>20.905999999999999</v>
      </c>
      <c r="AS32" s="29">
        <v>22.521000000000001</v>
      </c>
      <c r="AT32" s="29">
        <v>23.579000000000001</v>
      </c>
      <c r="AU32" s="29">
        <v>25.018000000000001</v>
      </c>
      <c r="AV32" s="29">
        <v>26.904</v>
      </c>
      <c r="AW32" s="29">
        <v>29.484000000000002</v>
      </c>
      <c r="AX32" s="29">
        <v>31.123999999999999</v>
      </c>
      <c r="AY32" s="29">
        <v>32.781999999999996</v>
      </c>
      <c r="AZ32" s="29">
        <v>34.612000000000002</v>
      </c>
      <c r="BA32" s="29">
        <v>36.951999999999998</v>
      </c>
      <c r="BB32" s="29">
        <v>40.106000000000002</v>
      </c>
      <c r="BC32" s="29">
        <v>43.643000000000001</v>
      </c>
      <c r="BD32" s="29">
        <v>46.304000000000002</v>
      </c>
      <c r="BE32" s="29">
        <v>47.396999999999998</v>
      </c>
      <c r="BF32" s="29">
        <v>49.279000000000003</v>
      </c>
      <c r="BG32" s="29">
        <v>50.906999999999996</v>
      </c>
      <c r="BH32" s="29">
        <v>51.747999999999998</v>
      </c>
      <c r="BI32" s="29">
        <v>52.076000000000001</v>
      </c>
      <c r="BJ32" s="29">
        <v>53.973999999999997</v>
      </c>
      <c r="BK32" s="29">
        <v>55.604999999999997</v>
      </c>
      <c r="BL32" s="29">
        <v>57.093000000000004</v>
      </c>
      <c r="BM32" s="29">
        <v>59.786999999999999</v>
      </c>
      <c r="BN32" s="29">
        <v>60.825000000000003</v>
      </c>
      <c r="BO32" s="29">
        <v>62.994</v>
      </c>
      <c r="BP32" s="29">
        <v>64.897999999999996</v>
      </c>
      <c r="BQ32" s="29">
        <v>67.222999999999999</v>
      </c>
      <c r="BR32" s="29">
        <v>68.343999999999994</v>
      </c>
      <c r="BS32" s="29">
        <v>69.590999999999994</v>
      </c>
      <c r="BT32" s="29">
        <v>70.518000000000001</v>
      </c>
      <c r="BU32" s="29">
        <v>72.177999999999997</v>
      </c>
      <c r="BV32" s="29">
        <v>74.578000000000003</v>
      </c>
      <c r="BW32" s="29">
        <v>75.906000000000006</v>
      </c>
      <c r="BX32" s="29">
        <v>78.221999999999994</v>
      </c>
      <c r="BY32" s="29">
        <v>80.894999999999996</v>
      </c>
      <c r="BZ32" s="29">
        <v>83.637</v>
      </c>
      <c r="CA32" s="29">
        <v>86.531000000000006</v>
      </c>
      <c r="CB32" s="29">
        <v>88.799000000000007</v>
      </c>
      <c r="CC32" s="29">
        <v>91.281999999999996</v>
      </c>
      <c r="CD32" s="29">
        <v>93.664000000000001</v>
      </c>
      <c r="CE32" s="29">
        <v>94.364000000000004</v>
      </c>
      <c r="CF32" s="29">
        <v>96.941999999999993</v>
      </c>
      <c r="CG32" s="29">
        <v>99.289000000000001</v>
      </c>
      <c r="CH32" s="29">
        <v>100</v>
      </c>
      <c r="CI32" s="29">
        <v>101.476</v>
      </c>
      <c r="CJ32" s="29">
        <v>103.593</v>
      </c>
      <c r="CK32" s="29">
        <v>104.718</v>
      </c>
      <c r="CL32" s="29">
        <v>105.70099999999999</v>
      </c>
      <c r="CM32" s="29">
        <v>108.435</v>
      </c>
      <c r="CN32" s="29">
        <v>112.04</v>
      </c>
    </row>
    <row r="33" spans="1:92" x14ac:dyDescent="0.3">
      <c r="A33" s="29" t="s">
        <v>177</v>
      </c>
      <c r="B33" s="29" t="s">
        <v>225</v>
      </c>
      <c r="C33" s="29">
        <v>3.6949999999999998</v>
      </c>
      <c r="D33" s="29">
        <v>3.5939999999999999</v>
      </c>
      <c r="E33" s="29">
        <v>3.38</v>
      </c>
      <c r="F33" s="29">
        <v>3.0350000000000001</v>
      </c>
      <c r="G33" s="29">
        <v>3.129</v>
      </c>
      <c r="H33" s="29">
        <v>3.375</v>
      </c>
      <c r="I33" s="29">
        <v>3.4079999999999999</v>
      </c>
      <c r="J33" s="29">
        <v>3.44</v>
      </c>
      <c r="K33" s="29">
        <v>3.52</v>
      </c>
      <c r="L33" s="29">
        <v>3.5129999999999999</v>
      </c>
      <c r="M33" s="29">
        <v>3.456</v>
      </c>
      <c r="N33" s="29">
        <v>3.4809999999999999</v>
      </c>
      <c r="O33" s="29">
        <v>3.7050000000000001</v>
      </c>
      <c r="P33" s="29">
        <v>4.0679999999999996</v>
      </c>
      <c r="Q33" s="29">
        <v>4.3499999999999996</v>
      </c>
      <c r="R33" s="29">
        <v>4.53</v>
      </c>
      <c r="S33" s="29">
        <v>4.6950000000000003</v>
      </c>
      <c r="T33" s="29">
        <v>5.1429999999999998</v>
      </c>
      <c r="U33" s="29">
        <v>5.7839999999999998</v>
      </c>
      <c r="V33" s="29">
        <v>6.4690000000000003</v>
      </c>
      <c r="W33" s="29">
        <v>6.5270000000000001</v>
      </c>
      <c r="X33" s="29">
        <v>6.5709999999999997</v>
      </c>
      <c r="Y33" s="29">
        <v>7.2190000000000003</v>
      </c>
      <c r="Z33" s="29">
        <v>7.5339999999999998</v>
      </c>
      <c r="AA33" s="29">
        <v>7.6829999999999998</v>
      </c>
      <c r="AB33" s="29">
        <v>7.798</v>
      </c>
      <c r="AC33" s="29">
        <v>7.9580000000000002</v>
      </c>
      <c r="AD33" s="29">
        <v>8.4629999999999992</v>
      </c>
      <c r="AE33" s="29">
        <v>8.8260000000000005</v>
      </c>
      <c r="AF33" s="29">
        <v>8.9640000000000004</v>
      </c>
      <c r="AG33" s="29">
        <v>9.1270000000000007</v>
      </c>
      <c r="AH33" s="29">
        <v>9.2859999999999996</v>
      </c>
      <c r="AI33" s="29">
        <v>9.5229999999999997</v>
      </c>
      <c r="AJ33" s="29">
        <v>9.7710000000000008</v>
      </c>
      <c r="AK33" s="29">
        <v>9.9990000000000006</v>
      </c>
      <c r="AL33" s="29">
        <v>10.194000000000001</v>
      </c>
      <c r="AM33" s="29">
        <v>10.502000000000001</v>
      </c>
      <c r="AN33" s="29">
        <v>11.006</v>
      </c>
      <c r="AO33" s="29">
        <v>11.564</v>
      </c>
      <c r="AP33" s="29">
        <v>12.234</v>
      </c>
      <c r="AQ33" s="29">
        <v>13.063000000000001</v>
      </c>
      <c r="AR33" s="29">
        <v>14.117000000000001</v>
      </c>
      <c r="AS33" s="29">
        <v>15.198</v>
      </c>
      <c r="AT33" s="29">
        <v>16.163</v>
      </c>
      <c r="AU33" s="29">
        <v>17.245999999999999</v>
      </c>
      <c r="AV33" s="29">
        <v>19.157</v>
      </c>
      <c r="AW33" s="29">
        <v>20.998999999999999</v>
      </c>
      <c r="AX33" s="29">
        <v>22.024000000000001</v>
      </c>
      <c r="AY33" s="29">
        <v>23.393999999999998</v>
      </c>
      <c r="AZ33" s="29">
        <v>24.914000000000001</v>
      </c>
      <c r="BA33" s="29">
        <v>27.114000000000001</v>
      </c>
      <c r="BB33" s="29">
        <v>30.081</v>
      </c>
      <c r="BC33" s="29">
        <v>33.225999999999999</v>
      </c>
      <c r="BD33" s="29">
        <v>35.401000000000003</v>
      </c>
      <c r="BE33" s="29">
        <v>36.963999999999999</v>
      </c>
      <c r="BF33" s="29">
        <v>38.543999999999997</v>
      </c>
      <c r="BG33" s="29">
        <v>40.113</v>
      </c>
      <c r="BH33" s="29">
        <v>41.268999999999998</v>
      </c>
      <c r="BI33" s="29">
        <v>43.195999999999998</v>
      </c>
      <c r="BJ33" s="29">
        <v>44.64</v>
      </c>
      <c r="BK33" s="29">
        <v>46.752000000000002</v>
      </c>
      <c r="BL33" s="29">
        <v>49.152999999999999</v>
      </c>
      <c r="BM33" s="29">
        <v>50.953000000000003</v>
      </c>
      <c r="BN33" s="29">
        <v>52.69</v>
      </c>
      <c r="BO33" s="29">
        <v>54.002000000000002</v>
      </c>
      <c r="BP33" s="29">
        <v>55.393999999999998</v>
      </c>
      <c r="BQ33" s="29">
        <v>56.871000000000002</v>
      </c>
      <c r="BR33" s="29">
        <v>58.177</v>
      </c>
      <c r="BS33" s="29">
        <v>59.470999999999997</v>
      </c>
      <c r="BT33" s="29">
        <v>60.63</v>
      </c>
      <c r="BU33" s="29">
        <v>63.008000000000003</v>
      </c>
      <c r="BV33" s="29">
        <v>66.031999999999996</v>
      </c>
      <c r="BW33" s="29">
        <v>68.281000000000006</v>
      </c>
      <c r="BX33" s="29">
        <v>69.814999999999998</v>
      </c>
      <c r="BY33" s="29">
        <v>72.05</v>
      </c>
      <c r="BZ33" s="29">
        <v>75.369</v>
      </c>
      <c r="CA33" s="29">
        <v>79.608999999999995</v>
      </c>
      <c r="CB33" s="29">
        <v>83.617000000000004</v>
      </c>
      <c r="CC33" s="29">
        <v>88.132999999999996</v>
      </c>
      <c r="CD33" s="29">
        <v>92.558000000000007</v>
      </c>
      <c r="CE33" s="29">
        <v>92.048000000000002</v>
      </c>
      <c r="CF33" s="29">
        <v>94.668999999999997</v>
      </c>
      <c r="CG33" s="29">
        <v>97.739000000000004</v>
      </c>
      <c r="CH33" s="29">
        <v>100</v>
      </c>
      <c r="CI33" s="29">
        <v>103.279</v>
      </c>
      <c r="CJ33" s="29">
        <v>105.645</v>
      </c>
      <c r="CK33" s="29">
        <v>105.67700000000001</v>
      </c>
      <c r="CL33" s="29">
        <v>105.854</v>
      </c>
      <c r="CM33" s="29">
        <v>108.73099999999999</v>
      </c>
      <c r="CN33" s="29">
        <v>112.77200000000001</v>
      </c>
    </row>
    <row r="34" spans="1:92" x14ac:dyDescent="0.3">
      <c r="A34" s="29" t="s">
        <v>61</v>
      </c>
      <c r="B34" s="30" t="s">
        <v>484</v>
      </c>
      <c r="C34" s="29" t="s">
        <v>61</v>
      </c>
      <c r="D34" s="29" t="s">
        <v>61</v>
      </c>
      <c r="E34" s="29" t="s">
        <v>61</v>
      </c>
      <c r="F34" s="29" t="s">
        <v>61</v>
      </c>
      <c r="G34" s="29" t="s">
        <v>61</v>
      </c>
      <c r="H34" s="29" t="s">
        <v>61</v>
      </c>
      <c r="I34" s="29" t="s">
        <v>61</v>
      </c>
      <c r="J34" s="29" t="s">
        <v>61</v>
      </c>
      <c r="K34" s="29" t="s">
        <v>61</v>
      </c>
      <c r="L34" s="29" t="s">
        <v>61</v>
      </c>
      <c r="M34" s="29" t="s">
        <v>61</v>
      </c>
      <c r="N34" s="29" t="s">
        <v>61</v>
      </c>
      <c r="O34" s="29" t="s">
        <v>61</v>
      </c>
      <c r="P34" s="29" t="s">
        <v>61</v>
      </c>
      <c r="Q34" s="29" t="s">
        <v>61</v>
      </c>
      <c r="R34" s="29" t="s">
        <v>61</v>
      </c>
      <c r="S34" s="29" t="s">
        <v>61</v>
      </c>
      <c r="T34" s="29" t="s">
        <v>61</v>
      </c>
      <c r="U34" s="29" t="s">
        <v>61</v>
      </c>
      <c r="V34" s="29" t="s">
        <v>61</v>
      </c>
      <c r="W34" s="29" t="s">
        <v>61</v>
      </c>
      <c r="X34" s="29" t="s">
        <v>61</v>
      </c>
      <c r="Y34" s="29" t="s">
        <v>61</v>
      </c>
      <c r="Z34" s="29" t="s">
        <v>61</v>
      </c>
      <c r="AA34" s="29" t="s">
        <v>61</v>
      </c>
      <c r="AB34" s="29" t="s">
        <v>61</v>
      </c>
      <c r="AC34" s="29" t="s">
        <v>61</v>
      </c>
      <c r="AD34" s="29" t="s">
        <v>61</v>
      </c>
      <c r="AE34" s="29" t="s">
        <v>61</v>
      </c>
      <c r="AF34" s="29" t="s">
        <v>61</v>
      </c>
      <c r="AG34" s="29" t="s">
        <v>61</v>
      </c>
      <c r="AH34" s="29" t="s">
        <v>61</v>
      </c>
      <c r="AI34" s="29" t="s">
        <v>61</v>
      </c>
      <c r="AJ34" s="29" t="s">
        <v>61</v>
      </c>
      <c r="AK34" s="29" t="s">
        <v>61</v>
      </c>
      <c r="AL34" s="29" t="s">
        <v>61</v>
      </c>
      <c r="AM34" s="29" t="s">
        <v>61</v>
      </c>
      <c r="AN34" s="29" t="s">
        <v>61</v>
      </c>
      <c r="AO34" s="29" t="s">
        <v>61</v>
      </c>
      <c r="AP34" s="29" t="s">
        <v>61</v>
      </c>
      <c r="AQ34" s="29" t="s">
        <v>61</v>
      </c>
      <c r="AR34" s="29" t="s">
        <v>61</v>
      </c>
      <c r="AS34" s="29" t="s">
        <v>61</v>
      </c>
      <c r="AT34" s="29" t="s">
        <v>61</v>
      </c>
      <c r="AU34" s="29" t="s">
        <v>61</v>
      </c>
      <c r="AV34" s="29" t="s">
        <v>61</v>
      </c>
      <c r="AW34" s="29" t="s">
        <v>61</v>
      </c>
      <c r="AX34" s="29" t="s">
        <v>61</v>
      </c>
      <c r="AY34" s="29" t="s">
        <v>61</v>
      </c>
      <c r="AZ34" s="29" t="s">
        <v>61</v>
      </c>
      <c r="BA34" s="29" t="s">
        <v>61</v>
      </c>
      <c r="BB34" s="29" t="s">
        <v>61</v>
      </c>
      <c r="BC34" s="29" t="s">
        <v>61</v>
      </c>
      <c r="BD34" s="29" t="s">
        <v>61</v>
      </c>
      <c r="BE34" s="29" t="s">
        <v>61</v>
      </c>
      <c r="BF34" s="29" t="s">
        <v>61</v>
      </c>
      <c r="BG34" s="29" t="s">
        <v>61</v>
      </c>
      <c r="BH34" s="29" t="s">
        <v>61</v>
      </c>
      <c r="BI34" s="29" t="s">
        <v>61</v>
      </c>
      <c r="BJ34" s="29" t="s">
        <v>61</v>
      </c>
      <c r="BK34" s="29" t="s">
        <v>61</v>
      </c>
      <c r="BL34" s="29" t="s">
        <v>61</v>
      </c>
      <c r="BM34" s="29" t="s">
        <v>61</v>
      </c>
      <c r="BN34" s="29" t="s">
        <v>61</v>
      </c>
      <c r="BO34" s="29" t="s">
        <v>61</v>
      </c>
      <c r="BP34" s="29" t="s">
        <v>61</v>
      </c>
      <c r="BQ34" s="29" t="s">
        <v>61</v>
      </c>
      <c r="BR34" s="29" t="s">
        <v>61</v>
      </c>
      <c r="BS34" s="29" t="s">
        <v>61</v>
      </c>
      <c r="BT34" s="29" t="s">
        <v>61</v>
      </c>
      <c r="BU34" s="29" t="s">
        <v>61</v>
      </c>
      <c r="BV34" s="29" t="s">
        <v>61</v>
      </c>
      <c r="BW34" s="29" t="s">
        <v>61</v>
      </c>
      <c r="BX34" s="29" t="s">
        <v>61</v>
      </c>
      <c r="BY34" s="29" t="s">
        <v>61</v>
      </c>
      <c r="BZ34" s="29" t="s">
        <v>61</v>
      </c>
      <c r="CA34" s="29" t="s">
        <v>61</v>
      </c>
      <c r="CB34" s="29" t="s">
        <v>61</v>
      </c>
      <c r="CC34" s="29" t="s">
        <v>61</v>
      </c>
      <c r="CD34" s="29" t="s">
        <v>61</v>
      </c>
      <c r="CE34" s="29" t="s">
        <v>61</v>
      </c>
      <c r="CF34" s="29" t="s">
        <v>61</v>
      </c>
      <c r="CG34" s="29" t="s">
        <v>61</v>
      </c>
      <c r="CH34" s="29" t="s">
        <v>61</v>
      </c>
      <c r="CI34" s="29" t="s">
        <v>61</v>
      </c>
      <c r="CJ34" s="29" t="s">
        <v>61</v>
      </c>
      <c r="CK34" s="29" t="s">
        <v>61</v>
      </c>
      <c r="CL34" s="29" t="s">
        <v>61</v>
      </c>
      <c r="CM34" s="29" t="s">
        <v>61</v>
      </c>
      <c r="CN34" s="29" t="s">
        <v>61</v>
      </c>
    </row>
    <row r="35" spans="1:92" x14ac:dyDescent="0.3">
      <c r="A35" s="29" t="s">
        <v>178</v>
      </c>
      <c r="B35" s="29" t="s">
        <v>375</v>
      </c>
      <c r="C35" s="29">
        <v>9.4030000000000005</v>
      </c>
      <c r="D35" s="29">
        <v>9.06</v>
      </c>
      <c r="E35" s="29">
        <v>8.1289999999999996</v>
      </c>
      <c r="F35" s="29">
        <v>7.1779999999999999</v>
      </c>
      <c r="G35" s="29">
        <v>6.98</v>
      </c>
      <c r="H35" s="29">
        <v>7.3630000000000004</v>
      </c>
      <c r="I35" s="29">
        <v>7.5140000000000002</v>
      </c>
      <c r="J35" s="29">
        <v>7.6050000000000004</v>
      </c>
      <c r="K35" s="29">
        <v>7.9290000000000003</v>
      </c>
      <c r="L35" s="29">
        <v>7.7030000000000003</v>
      </c>
      <c r="M35" s="29">
        <v>7.625</v>
      </c>
      <c r="N35" s="29">
        <v>7.7169999999999996</v>
      </c>
      <c r="O35" s="29">
        <v>8.2379999999999995</v>
      </c>
      <c r="P35" s="29">
        <v>8.8919999999999995</v>
      </c>
      <c r="Q35" s="29">
        <v>9.298</v>
      </c>
      <c r="R35" s="29">
        <v>9.5180000000000007</v>
      </c>
      <c r="S35" s="29">
        <v>9.7650000000000006</v>
      </c>
      <c r="T35" s="29">
        <v>11.029</v>
      </c>
      <c r="U35" s="29">
        <v>12.241</v>
      </c>
      <c r="V35" s="29">
        <v>12.928000000000001</v>
      </c>
      <c r="W35" s="29">
        <v>12.906000000000001</v>
      </c>
      <c r="X35" s="29">
        <v>13.066000000000001</v>
      </c>
      <c r="Y35" s="29">
        <v>13.991</v>
      </c>
      <c r="Z35" s="29">
        <v>14.233000000000001</v>
      </c>
      <c r="AA35" s="29">
        <v>14.404999999999999</v>
      </c>
      <c r="AB35" s="29">
        <v>14.539</v>
      </c>
      <c r="AC35" s="29">
        <v>14.787000000000001</v>
      </c>
      <c r="AD35" s="29">
        <v>15.29</v>
      </c>
      <c r="AE35" s="29">
        <v>15.797000000000001</v>
      </c>
      <c r="AF35" s="29">
        <v>16.157</v>
      </c>
      <c r="AG35" s="29">
        <v>16.379000000000001</v>
      </c>
      <c r="AH35" s="29">
        <v>16.603000000000002</v>
      </c>
      <c r="AI35" s="29">
        <v>16.78</v>
      </c>
      <c r="AJ35" s="29">
        <v>16.986000000000001</v>
      </c>
      <c r="AK35" s="29">
        <v>17.181999999999999</v>
      </c>
      <c r="AL35" s="29">
        <v>17.443999999999999</v>
      </c>
      <c r="AM35" s="29">
        <v>17.765000000000001</v>
      </c>
      <c r="AN35" s="29">
        <v>18.263000000000002</v>
      </c>
      <c r="AO35" s="29">
        <v>18.792999999999999</v>
      </c>
      <c r="AP35" s="29">
        <v>19.594000000000001</v>
      </c>
      <c r="AQ35" s="29">
        <v>20.553999999999998</v>
      </c>
      <c r="AR35" s="29">
        <v>21.638999999999999</v>
      </c>
      <c r="AS35" s="29">
        <v>22.738</v>
      </c>
      <c r="AT35" s="29">
        <v>23.721</v>
      </c>
      <c r="AU35" s="29">
        <v>25.024000000000001</v>
      </c>
      <c r="AV35" s="29">
        <v>27.271000000000001</v>
      </c>
      <c r="AW35" s="29">
        <v>29.8</v>
      </c>
      <c r="AX35" s="29">
        <v>31.446000000000002</v>
      </c>
      <c r="AY35" s="29">
        <v>33.401000000000003</v>
      </c>
      <c r="AZ35" s="29">
        <v>35.752000000000002</v>
      </c>
      <c r="BA35" s="29">
        <v>38.719000000000001</v>
      </c>
      <c r="BB35" s="29">
        <v>42.213000000000001</v>
      </c>
      <c r="BC35" s="29">
        <v>46.210999999999999</v>
      </c>
      <c r="BD35" s="29">
        <v>49.064999999999998</v>
      </c>
      <c r="BE35" s="29">
        <v>50.991999999999997</v>
      </c>
      <c r="BF35" s="29">
        <v>52.832000000000001</v>
      </c>
      <c r="BG35" s="29">
        <v>54.503</v>
      </c>
      <c r="BH35" s="29">
        <v>55.606000000000002</v>
      </c>
      <c r="BI35" s="29">
        <v>56.997</v>
      </c>
      <c r="BJ35" s="29">
        <v>59.01</v>
      </c>
      <c r="BK35" s="29">
        <v>61.33</v>
      </c>
      <c r="BL35" s="29">
        <v>63.637</v>
      </c>
      <c r="BM35" s="29">
        <v>65.801000000000002</v>
      </c>
      <c r="BN35" s="29">
        <v>67.299000000000007</v>
      </c>
      <c r="BO35" s="29">
        <v>68.891000000000005</v>
      </c>
      <c r="BP35" s="29">
        <v>70.36</v>
      </c>
      <c r="BQ35" s="29">
        <v>71.843000000000004</v>
      </c>
      <c r="BR35" s="29">
        <v>73.161000000000001</v>
      </c>
      <c r="BS35" s="29">
        <v>74.423000000000002</v>
      </c>
      <c r="BT35" s="29">
        <v>75.263000000000005</v>
      </c>
      <c r="BU35" s="29">
        <v>76.347999999999999</v>
      </c>
      <c r="BV35" s="29">
        <v>78.052999999999997</v>
      </c>
      <c r="BW35" s="29">
        <v>79.763999999999996</v>
      </c>
      <c r="BX35" s="29">
        <v>81.025999999999996</v>
      </c>
      <c r="BY35" s="29">
        <v>82.533000000000001</v>
      </c>
      <c r="BZ35" s="29">
        <v>84.754000000000005</v>
      </c>
      <c r="CA35" s="29">
        <v>87.394999999999996</v>
      </c>
      <c r="CB35" s="29">
        <v>90.040999999999997</v>
      </c>
      <c r="CC35" s="29">
        <v>92.46</v>
      </c>
      <c r="CD35" s="29">
        <v>94.268000000000001</v>
      </c>
      <c r="CE35" s="29">
        <v>94.997</v>
      </c>
      <c r="CF35" s="29">
        <v>96.102000000000004</v>
      </c>
      <c r="CG35" s="29">
        <v>98.117999999999995</v>
      </c>
      <c r="CH35" s="29">
        <v>100</v>
      </c>
      <c r="CI35" s="29">
        <v>101.754</v>
      </c>
      <c r="CJ35" s="29">
        <v>103.626</v>
      </c>
      <c r="CK35" s="29">
        <v>104.679</v>
      </c>
      <c r="CL35" s="29">
        <v>105.759</v>
      </c>
      <c r="CM35" s="29">
        <v>107.73099999999999</v>
      </c>
      <c r="CN35" s="29">
        <v>110.32</v>
      </c>
    </row>
    <row r="36" spans="1:92" x14ac:dyDescent="0.3">
      <c r="A36" s="23"/>
      <c r="B36" s="24"/>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row>
    <row r="37" spans="1:92"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row>
    <row r="38" spans="1:92"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row>
    <row r="39" spans="1:92" ht="18.600000000000001" x14ac:dyDescent="0.3">
      <c r="A39" s="36"/>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row>
    <row r="40" spans="1:92" x14ac:dyDescent="0.3">
      <c r="A40" s="35"/>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row>
  </sheetData>
  <mergeCells count="98">
    <mergeCell ref="A39:CM39"/>
    <mergeCell ref="A40:CM40"/>
    <mergeCell ref="BS6"/>
    <mergeCell ref="BT6"/>
    <mergeCell ref="BI6"/>
    <mergeCell ref="BJ6"/>
    <mergeCell ref="BK6"/>
    <mergeCell ref="BB6"/>
    <mergeCell ref="BO6"/>
    <mergeCell ref="BP6"/>
    <mergeCell ref="BQ6"/>
    <mergeCell ref="BR6"/>
    <mergeCell ref="AW6"/>
    <mergeCell ref="AX6"/>
    <mergeCell ref="AY6"/>
    <mergeCell ref="AZ6"/>
    <mergeCell ref="BA6"/>
    <mergeCell ref="AR6"/>
    <mergeCell ref="AS6"/>
    <mergeCell ref="AT6"/>
    <mergeCell ref="AU6"/>
    <mergeCell ref="AV6"/>
    <mergeCell ref="AA6"/>
    <mergeCell ref="AB6"/>
    <mergeCell ref="AC6"/>
    <mergeCell ref="AD6"/>
    <mergeCell ref="AQ6"/>
    <mergeCell ref="AK6"/>
    <mergeCell ref="AL6"/>
    <mergeCell ref="AM6"/>
    <mergeCell ref="AP6"/>
    <mergeCell ref="AE6"/>
    <mergeCell ref="AF6"/>
    <mergeCell ref="AG6"/>
    <mergeCell ref="AH6"/>
    <mergeCell ref="AI6"/>
    <mergeCell ref="AJ6"/>
    <mergeCell ref="CN6"/>
    <mergeCell ref="CG6"/>
    <mergeCell ref="CH6"/>
    <mergeCell ref="CI6"/>
    <mergeCell ref="CJ6"/>
    <mergeCell ref="CK6"/>
    <mergeCell ref="CL6"/>
    <mergeCell ref="CM6"/>
    <mergeCell ref="CE6"/>
    <mergeCell ref="CF6"/>
    <mergeCell ref="BU6"/>
    <mergeCell ref="BV6"/>
    <mergeCell ref="BW6"/>
    <mergeCell ref="BX6"/>
    <mergeCell ref="BY6"/>
    <mergeCell ref="BZ6"/>
    <mergeCell ref="CA6"/>
    <mergeCell ref="CB6"/>
    <mergeCell ref="CC6"/>
    <mergeCell ref="CD6"/>
    <mergeCell ref="BL6"/>
    <mergeCell ref="BM6"/>
    <mergeCell ref="BN6"/>
    <mergeCell ref="BC6"/>
    <mergeCell ref="BD6"/>
    <mergeCell ref="BE6"/>
    <mergeCell ref="BF6"/>
    <mergeCell ref="BG6"/>
    <mergeCell ref="BH6"/>
    <mergeCell ref="J6"/>
    <mergeCell ref="K6"/>
    <mergeCell ref="L6"/>
    <mergeCell ref="AN6"/>
    <mergeCell ref="AO6"/>
    <mergeCell ref="S6"/>
    <mergeCell ref="T6"/>
    <mergeCell ref="U6"/>
    <mergeCell ref="V6"/>
    <mergeCell ref="W6"/>
    <mergeCell ref="X6"/>
    <mergeCell ref="M6"/>
    <mergeCell ref="N6"/>
    <mergeCell ref="O6"/>
    <mergeCell ref="Y6"/>
    <mergeCell ref="Z6"/>
    <mergeCell ref="A1:CN1"/>
    <mergeCell ref="A2:CN2"/>
    <mergeCell ref="A3:CN3"/>
    <mergeCell ref="A4:CN4"/>
    <mergeCell ref="A6"/>
    <mergeCell ref="B6"/>
    <mergeCell ref="C6"/>
    <mergeCell ref="D6"/>
    <mergeCell ref="E6"/>
    <mergeCell ref="F6"/>
    <mergeCell ref="P6"/>
    <mergeCell ref="Q6"/>
    <mergeCell ref="R6"/>
    <mergeCell ref="G6"/>
    <mergeCell ref="H6"/>
    <mergeCell ref="I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FB51B-A0F1-4134-B8AD-E5CC0BA58E0B}">
  <dimension ref="A1:CR22"/>
  <sheetViews>
    <sheetView workbookViewId="0">
      <selection activeCell="C5" sqref="C5:CR5"/>
    </sheetView>
  </sheetViews>
  <sheetFormatPr defaultRowHeight="14.4" x14ac:dyDescent="0.3"/>
  <sheetData>
    <row r="1" spans="1:96" ht="17.399999999999999" x14ac:dyDescent="0.3">
      <c r="A1" s="32" t="s">
        <v>377</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row>
    <row r="2" spans="1:96" ht="16.8" x14ac:dyDescent="0.3">
      <c r="A2" s="34" t="s">
        <v>378</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row>
    <row r="3" spans="1:96"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row>
    <row r="4" spans="1:96" x14ac:dyDescent="0.3">
      <c r="A4" s="33" t="s">
        <v>362</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row>
    <row r="6" spans="1:96" x14ac:dyDescent="0.3">
      <c r="A6" s="31" t="s">
        <v>4</v>
      </c>
      <c r="B6" s="31" t="s">
        <v>61</v>
      </c>
      <c r="C6" s="31" t="s">
        <v>393</v>
      </c>
      <c r="D6" s="31" t="s">
        <v>394</v>
      </c>
      <c r="E6" s="31" t="s">
        <v>395</v>
      </c>
      <c r="F6" s="31" t="s">
        <v>396</v>
      </c>
      <c r="G6" s="31" t="s">
        <v>62</v>
      </c>
      <c r="H6" s="31" t="s">
        <v>63</v>
      </c>
      <c r="I6" s="31" t="s">
        <v>64</v>
      </c>
      <c r="J6" s="31" t="s">
        <v>65</v>
      </c>
      <c r="K6" s="31" t="s">
        <v>66</v>
      </c>
      <c r="L6" s="31" t="s">
        <v>67</v>
      </c>
      <c r="M6" s="31" t="s">
        <v>68</v>
      </c>
      <c r="N6" s="31" t="s">
        <v>69</v>
      </c>
      <c r="O6" s="31" t="s">
        <v>70</v>
      </c>
      <c r="P6" s="31" t="s">
        <v>71</v>
      </c>
      <c r="Q6" s="31" t="s">
        <v>72</v>
      </c>
      <c r="R6" s="31" t="s">
        <v>73</v>
      </c>
      <c r="S6" s="31" t="s">
        <v>74</v>
      </c>
      <c r="T6" s="31" t="s">
        <v>75</v>
      </c>
      <c r="U6" s="31" t="s">
        <v>76</v>
      </c>
      <c r="V6" s="31" t="s">
        <v>77</v>
      </c>
      <c r="W6" s="31" t="s">
        <v>78</v>
      </c>
      <c r="X6" s="31" t="s">
        <v>79</v>
      </c>
      <c r="Y6" s="31" t="s">
        <v>80</v>
      </c>
      <c r="Z6" s="31" t="s">
        <v>81</v>
      </c>
      <c r="AA6" s="31" t="s">
        <v>82</v>
      </c>
      <c r="AB6" s="31" t="s">
        <v>83</v>
      </c>
      <c r="AC6" s="31" t="s">
        <v>84</v>
      </c>
      <c r="AD6" s="31" t="s">
        <v>85</v>
      </c>
      <c r="AE6" s="31" t="s">
        <v>86</v>
      </c>
      <c r="AF6" s="31" t="s">
        <v>87</v>
      </c>
      <c r="AG6" s="31" t="s">
        <v>88</v>
      </c>
      <c r="AH6" s="31" t="s">
        <v>89</v>
      </c>
      <c r="AI6" s="31" t="s">
        <v>90</v>
      </c>
      <c r="AJ6" s="31" t="s">
        <v>91</v>
      </c>
      <c r="AK6" s="31" t="s">
        <v>92</v>
      </c>
      <c r="AL6" s="31" t="s">
        <v>93</v>
      </c>
      <c r="AM6" s="31" t="s">
        <v>94</v>
      </c>
      <c r="AN6" s="31" t="s">
        <v>95</v>
      </c>
      <c r="AO6" s="31" t="s">
        <v>96</v>
      </c>
      <c r="AP6" s="31" t="s">
        <v>97</v>
      </c>
      <c r="AQ6" s="31" t="s">
        <v>98</v>
      </c>
      <c r="AR6" s="31" t="s">
        <v>99</v>
      </c>
      <c r="AS6" s="31" t="s">
        <v>100</v>
      </c>
      <c r="AT6" s="31" t="s">
        <v>101</v>
      </c>
      <c r="AU6" s="31" t="s">
        <v>102</v>
      </c>
      <c r="AV6" s="31" t="s">
        <v>103</v>
      </c>
      <c r="AW6" s="31" t="s">
        <v>104</v>
      </c>
      <c r="AX6" s="31" t="s">
        <v>105</v>
      </c>
      <c r="AY6" s="31" t="s">
        <v>106</v>
      </c>
      <c r="AZ6" s="31" t="s">
        <v>107</v>
      </c>
      <c r="BA6" s="31" t="s">
        <v>108</v>
      </c>
      <c r="BB6" s="31" t="s">
        <v>109</v>
      </c>
      <c r="BC6" s="31" t="s">
        <v>110</v>
      </c>
      <c r="BD6" s="31" t="s">
        <v>111</v>
      </c>
      <c r="BE6" s="31" t="s">
        <v>112</v>
      </c>
      <c r="BF6" s="31" t="s">
        <v>113</v>
      </c>
      <c r="BG6" s="31" t="s">
        <v>114</v>
      </c>
      <c r="BH6" s="31" t="s">
        <v>115</v>
      </c>
      <c r="BI6" s="31" t="s">
        <v>116</v>
      </c>
      <c r="BJ6" s="31" t="s">
        <v>117</v>
      </c>
      <c r="BK6" s="31" t="s">
        <v>118</v>
      </c>
      <c r="BL6" s="31" t="s">
        <v>119</v>
      </c>
      <c r="BM6" s="31" t="s">
        <v>120</v>
      </c>
      <c r="BN6" s="31" t="s">
        <v>121</v>
      </c>
      <c r="BO6" s="31" t="s">
        <v>122</v>
      </c>
      <c r="BP6" s="31" t="s">
        <v>123</v>
      </c>
      <c r="BQ6" s="31" t="s">
        <v>124</v>
      </c>
      <c r="BR6" s="31" t="s">
        <v>125</v>
      </c>
      <c r="BS6" s="31" t="s">
        <v>126</v>
      </c>
      <c r="BT6" s="31" t="s">
        <v>127</v>
      </c>
      <c r="BU6" s="31" t="s">
        <v>128</v>
      </c>
      <c r="BV6" s="31" t="s">
        <v>129</v>
      </c>
      <c r="BW6" s="31" t="s">
        <v>130</v>
      </c>
      <c r="BX6" s="31" t="s">
        <v>131</v>
      </c>
      <c r="BY6" s="31" t="s">
        <v>132</v>
      </c>
      <c r="BZ6" s="31" t="s">
        <v>133</v>
      </c>
      <c r="CA6" s="31" t="s">
        <v>134</v>
      </c>
      <c r="CB6" s="31" t="s">
        <v>135</v>
      </c>
      <c r="CC6" s="31" t="s">
        <v>136</v>
      </c>
      <c r="CD6" s="31" t="s">
        <v>137</v>
      </c>
      <c r="CE6" s="31" t="s">
        <v>138</v>
      </c>
      <c r="CF6" s="31" t="s">
        <v>139</v>
      </c>
      <c r="CG6" s="31" t="s">
        <v>140</v>
      </c>
      <c r="CH6" s="31" t="s">
        <v>141</v>
      </c>
      <c r="CI6" s="31" t="s">
        <v>142</v>
      </c>
      <c r="CJ6" s="31" t="s">
        <v>143</v>
      </c>
      <c r="CK6" s="31" t="s">
        <v>144</v>
      </c>
      <c r="CL6" s="31" t="s">
        <v>145</v>
      </c>
      <c r="CM6" s="31" t="s">
        <v>146</v>
      </c>
      <c r="CN6" s="31" t="s">
        <v>147</v>
      </c>
      <c r="CO6" s="31" t="s">
        <v>148</v>
      </c>
      <c r="CP6" s="31" t="s">
        <v>149</v>
      </c>
      <c r="CQ6" s="31" t="s">
        <v>150</v>
      </c>
      <c r="CR6" s="31" t="s">
        <v>151</v>
      </c>
    </row>
    <row r="7" spans="1:96" x14ac:dyDescent="0.3">
      <c r="A7" s="25" t="s">
        <v>61</v>
      </c>
      <c r="B7" s="25" t="s">
        <v>61</v>
      </c>
      <c r="C7" s="25" t="s">
        <v>61</v>
      </c>
      <c r="D7" s="25" t="s">
        <v>61</v>
      </c>
      <c r="E7" s="25" t="s">
        <v>61</v>
      </c>
      <c r="F7" s="25" t="s">
        <v>61</v>
      </c>
      <c r="G7" s="25" t="s">
        <v>61</v>
      </c>
      <c r="H7" s="25" t="s">
        <v>61</v>
      </c>
      <c r="I7" s="25" t="s">
        <v>61</v>
      </c>
      <c r="J7" s="25" t="s">
        <v>61</v>
      </c>
      <c r="K7" s="25" t="s">
        <v>61</v>
      </c>
      <c r="L7" s="25" t="s">
        <v>61</v>
      </c>
      <c r="M7" s="25" t="s">
        <v>61</v>
      </c>
      <c r="N7" s="25" t="s">
        <v>61</v>
      </c>
      <c r="O7" s="25" t="s">
        <v>61</v>
      </c>
      <c r="P7" s="25" t="s">
        <v>61</v>
      </c>
      <c r="Q7" s="25" t="s">
        <v>61</v>
      </c>
      <c r="R7" s="25" t="s">
        <v>61</v>
      </c>
      <c r="S7" s="25" t="s">
        <v>61</v>
      </c>
      <c r="T7" s="25" t="s">
        <v>61</v>
      </c>
      <c r="U7" s="25" t="s">
        <v>61</v>
      </c>
      <c r="V7" s="25" t="s">
        <v>61</v>
      </c>
      <c r="W7" s="25" t="s">
        <v>61</v>
      </c>
      <c r="X7" s="25" t="s">
        <v>61</v>
      </c>
      <c r="Y7" s="25" t="s">
        <v>61</v>
      </c>
      <c r="Z7" s="25" t="s">
        <v>61</v>
      </c>
      <c r="AA7" s="25" t="s">
        <v>61</v>
      </c>
      <c r="AB7" s="25" t="s">
        <v>61</v>
      </c>
      <c r="AC7" s="25" t="s">
        <v>61</v>
      </c>
      <c r="AD7" s="25" t="s">
        <v>61</v>
      </c>
      <c r="AE7" s="25" t="s">
        <v>61</v>
      </c>
      <c r="AF7" s="25" t="s">
        <v>61</v>
      </c>
      <c r="AG7" s="25" t="s">
        <v>61</v>
      </c>
      <c r="AH7" s="25" t="s">
        <v>61</v>
      </c>
      <c r="AI7" s="25" t="s">
        <v>61</v>
      </c>
      <c r="AJ7" s="25" t="s">
        <v>61</v>
      </c>
      <c r="AK7" s="25" t="s">
        <v>61</v>
      </c>
      <c r="AL7" s="25" t="s">
        <v>61</v>
      </c>
      <c r="AM7" s="25" t="s">
        <v>61</v>
      </c>
      <c r="AN7" s="25" t="s">
        <v>61</v>
      </c>
      <c r="AO7" s="25" t="s">
        <v>61</v>
      </c>
      <c r="AP7" s="25" t="s">
        <v>61</v>
      </c>
      <c r="AQ7" s="25" t="s">
        <v>61</v>
      </c>
      <c r="AR7" s="25" t="s">
        <v>61</v>
      </c>
      <c r="AS7" s="25" t="s">
        <v>61</v>
      </c>
      <c r="AT7" s="25" t="s">
        <v>61</v>
      </c>
      <c r="AU7" s="25" t="s">
        <v>61</v>
      </c>
      <c r="AV7" s="25" t="s">
        <v>61</v>
      </c>
      <c r="AW7" s="25" t="s">
        <v>61</v>
      </c>
      <c r="AX7" s="25" t="s">
        <v>61</v>
      </c>
      <c r="AY7" s="25" t="s">
        <v>61</v>
      </c>
      <c r="AZ7" s="25" t="s">
        <v>61</v>
      </c>
      <c r="BA7" s="25" t="s">
        <v>61</v>
      </c>
      <c r="BB7" s="25" t="s">
        <v>61</v>
      </c>
      <c r="BC7" s="25" t="s">
        <v>61</v>
      </c>
      <c r="BD7" s="25" t="s">
        <v>61</v>
      </c>
      <c r="BE7" s="25" t="s">
        <v>61</v>
      </c>
      <c r="BF7" s="25" t="s">
        <v>61</v>
      </c>
      <c r="BG7" s="25" t="s">
        <v>61</v>
      </c>
      <c r="BH7" s="25" t="s">
        <v>61</v>
      </c>
      <c r="BI7" s="25" t="s">
        <v>61</v>
      </c>
      <c r="BJ7" s="25" t="s">
        <v>61</v>
      </c>
      <c r="BK7" s="25" t="s">
        <v>61</v>
      </c>
      <c r="BL7" s="25" t="s">
        <v>61</v>
      </c>
      <c r="BM7" s="25" t="s">
        <v>61</v>
      </c>
      <c r="BN7" s="25" t="s">
        <v>61</v>
      </c>
      <c r="BO7" s="25" t="s">
        <v>61</v>
      </c>
      <c r="BP7" s="25" t="s">
        <v>61</v>
      </c>
      <c r="BQ7" s="25" t="s">
        <v>61</v>
      </c>
      <c r="BR7" s="25" t="s">
        <v>61</v>
      </c>
      <c r="BS7" s="25" t="s">
        <v>61</v>
      </c>
      <c r="BT7" s="25" t="s">
        <v>61</v>
      </c>
      <c r="BU7" s="25" t="s">
        <v>61</v>
      </c>
      <c r="BV7" s="25" t="s">
        <v>61</v>
      </c>
      <c r="BW7" s="25" t="s">
        <v>61</v>
      </c>
      <c r="BX7" s="25" t="s">
        <v>61</v>
      </c>
      <c r="BY7" s="25" t="s">
        <v>61</v>
      </c>
      <c r="BZ7" s="25" t="s">
        <v>61</v>
      </c>
      <c r="CA7" s="25" t="s">
        <v>61</v>
      </c>
      <c r="CB7" s="25" t="s">
        <v>61</v>
      </c>
      <c r="CC7" s="25" t="s">
        <v>61</v>
      </c>
      <c r="CD7" s="25" t="s">
        <v>61</v>
      </c>
      <c r="CE7" s="25" t="s">
        <v>61</v>
      </c>
      <c r="CF7" s="25" t="s">
        <v>61</v>
      </c>
      <c r="CG7" s="25" t="s">
        <v>61</v>
      </c>
      <c r="CH7" s="25" t="s">
        <v>61</v>
      </c>
      <c r="CI7" s="25" t="s">
        <v>61</v>
      </c>
      <c r="CJ7" s="25" t="s">
        <v>61</v>
      </c>
      <c r="CK7" s="25" t="s">
        <v>61</v>
      </c>
      <c r="CL7" s="25" t="s">
        <v>61</v>
      </c>
      <c r="CM7" s="25" t="s">
        <v>61</v>
      </c>
      <c r="CN7" s="25" t="s">
        <v>61</v>
      </c>
      <c r="CO7" s="25" t="s">
        <v>61</v>
      </c>
      <c r="CP7" s="25" t="s">
        <v>61</v>
      </c>
      <c r="CQ7" s="25" t="s">
        <v>61</v>
      </c>
      <c r="CR7" s="25" t="s">
        <v>61</v>
      </c>
    </row>
    <row r="8" spans="1:96" x14ac:dyDescent="0.3">
      <c r="A8" s="25" t="s">
        <v>152</v>
      </c>
      <c r="B8" s="26" t="s">
        <v>379</v>
      </c>
      <c r="C8" s="25">
        <v>11.539</v>
      </c>
      <c r="D8" s="25">
        <v>12.004</v>
      </c>
      <c r="E8" s="25">
        <v>12.42</v>
      </c>
      <c r="F8" s="25">
        <v>12.805999999999999</v>
      </c>
      <c r="G8" s="25">
        <v>13.154999999999999</v>
      </c>
      <c r="H8" s="25">
        <v>13.332000000000001</v>
      </c>
      <c r="I8" s="25">
        <v>13.329000000000001</v>
      </c>
      <c r="J8" s="25">
        <v>13.183999999999999</v>
      </c>
      <c r="K8" s="25">
        <v>13.01</v>
      </c>
      <c r="L8" s="25">
        <v>12.896000000000001</v>
      </c>
      <c r="M8" s="25">
        <v>12.85</v>
      </c>
      <c r="N8" s="25">
        <v>12.904999999999999</v>
      </c>
      <c r="O8" s="25">
        <v>13.026999999999999</v>
      </c>
      <c r="P8" s="25">
        <v>13.064</v>
      </c>
      <c r="Q8" s="25">
        <v>13.162000000000001</v>
      </c>
      <c r="R8" s="25">
        <v>13.332000000000001</v>
      </c>
      <c r="S8" s="25">
        <v>13.56</v>
      </c>
      <c r="T8" s="25">
        <v>13.542999999999999</v>
      </c>
      <c r="U8" s="25">
        <v>13.442</v>
      </c>
      <c r="V8" s="25">
        <v>13.412000000000001</v>
      </c>
      <c r="W8" s="25">
        <v>13.494</v>
      </c>
      <c r="X8" s="25">
        <v>13.898999999999999</v>
      </c>
      <c r="Y8" s="25">
        <v>14.486000000000001</v>
      </c>
      <c r="Z8" s="25">
        <v>15.135</v>
      </c>
      <c r="AA8" s="25">
        <v>15.654999999999999</v>
      </c>
      <c r="AB8" s="25">
        <v>16.353000000000002</v>
      </c>
      <c r="AC8" s="25">
        <v>16.963999999999999</v>
      </c>
      <c r="AD8" s="25">
        <v>17.54</v>
      </c>
      <c r="AE8" s="25">
        <v>18.173999999999999</v>
      </c>
      <c r="AF8" s="25">
        <v>18.797000000000001</v>
      </c>
      <c r="AG8" s="25">
        <v>19.553000000000001</v>
      </c>
      <c r="AH8" s="25">
        <v>20.297999999999998</v>
      </c>
      <c r="AI8" s="25">
        <v>20.992999999999999</v>
      </c>
      <c r="AJ8" s="25">
        <v>21.55</v>
      </c>
      <c r="AK8" s="25">
        <v>22.266999999999999</v>
      </c>
      <c r="AL8" s="25">
        <v>22.978999999999999</v>
      </c>
      <c r="AM8" s="25">
        <v>23.669</v>
      </c>
      <c r="AN8" s="25">
        <v>24.468</v>
      </c>
      <c r="AO8" s="25">
        <v>25.356999999999999</v>
      </c>
      <c r="AP8" s="25">
        <v>26.373999999999999</v>
      </c>
      <c r="AQ8" s="25">
        <v>27.538</v>
      </c>
      <c r="AR8" s="25">
        <v>28.745000000000001</v>
      </c>
      <c r="AS8" s="25">
        <v>29.838999999999999</v>
      </c>
      <c r="AT8" s="25">
        <v>31.016999999999999</v>
      </c>
      <c r="AU8" s="25">
        <v>32.258000000000003</v>
      </c>
      <c r="AV8" s="25">
        <v>33.351999999999997</v>
      </c>
      <c r="AW8" s="25">
        <v>34.545999999999999</v>
      </c>
      <c r="AX8" s="25">
        <v>35.950000000000003</v>
      </c>
      <c r="AY8" s="25">
        <v>37.51</v>
      </c>
      <c r="AZ8" s="25">
        <v>38.777000000000001</v>
      </c>
      <c r="BA8" s="25">
        <v>39.673999999999999</v>
      </c>
      <c r="BB8" s="25">
        <v>40.76</v>
      </c>
      <c r="BC8" s="25">
        <v>42.16</v>
      </c>
      <c r="BD8" s="25">
        <v>43.823</v>
      </c>
      <c r="BE8" s="25">
        <v>45.558</v>
      </c>
      <c r="BF8" s="25">
        <v>46.927</v>
      </c>
      <c r="BG8" s="25">
        <v>48.283000000000001</v>
      </c>
      <c r="BH8" s="25">
        <v>49.279000000000003</v>
      </c>
      <c r="BI8" s="25">
        <v>50.439</v>
      </c>
      <c r="BJ8" s="25">
        <v>52.085999999999999</v>
      </c>
      <c r="BK8" s="25">
        <v>53.807000000000002</v>
      </c>
      <c r="BL8" s="25">
        <v>55.454999999999998</v>
      </c>
      <c r="BM8" s="25">
        <v>57.018000000000001</v>
      </c>
      <c r="BN8" s="25">
        <v>58.582999999999998</v>
      </c>
      <c r="BO8" s="25">
        <v>60.109000000000002</v>
      </c>
      <c r="BP8" s="25">
        <v>61.493000000000002</v>
      </c>
      <c r="BQ8" s="25">
        <v>62.514000000000003</v>
      </c>
      <c r="BR8" s="25">
        <v>63.576999999999998</v>
      </c>
      <c r="BS8" s="25">
        <v>64.947999999999993</v>
      </c>
      <c r="BT8" s="25">
        <v>66.480999999999995</v>
      </c>
      <c r="BU8" s="25">
        <v>68.2</v>
      </c>
      <c r="BV8" s="25">
        <v>70.197999999999993</v>
      </c>
      <c r="BW8" s="25">
        <v>72.394999999999996</v>
      </c>
      <c r="BX8" s="25">
        <v>74.882000000000005</v>
      </c>
      <c r="BY8" s="25">
        <v>77.558999999999997</v>
      </c>
      <c r="BZ8" s="25">
        <v>80.352999999999994</v>
      </c>
      <c r="CA8" s="25">
        <v>82.652000000000001</v>
      </c>
      <c r="CB8" s="25">
        <v>84.548000000000002</v>
      </c>
      <c r="CC8" s="25">
        <v>86.563000000000002</v>
      </c>
      <c r="CD8" s="25">
        <v>88.769000000000005</v>
      </c>
      <c r="CE8" s="25">
        <v>91.034000000000006</v>
      </c>
      <c r="CF8" s="25">
        <v>93.527000000000001</v>
      </c>
      <c r="CG8" s="25">
        <v>95.686000000000007</v>
      </c>
      <c r="CH8" s="25">
        <v>97.192999999999998</v>
      </c>
      <c r="CI8" s="25">
        <v>97.561999999999998</v>
      </c>
      <c r="CJ8" s="25">
        <v>98.058000000000007</v>
      </c>
      <c r="CK8" s="25">
        <v>98.858000000000004</v>
      </c>
      <c r="CL8" s="25">
        <v>100</v>
      </c>
      <c r="CM8" s="25">
        <v>101.42</v>
      </c>
      <c r="CN8" s="25">
        <v>103.083</v>
      </c>
      <c r="CO8" s="25">
        <v>104.75700000000001</v>
      </c>
      <c r="CP8" s="25">
        <v>106.377</v>
      </c>
      <c r="CQ8" s="25">
        <v>107.88200000000001</v>
      </c>
      <c r="CR8" s="25">
        <v>109.66800000000001</v>
      </c>
    </row>
    <row r="9" spans="1:96" x14ac:dyDescent="0.3">
      <c r="A9" s="25" t="s">
        <v>61</v>
      </c>
      <c r="B9" s="26" t="s">
        <v>380</v>
      </c>
      <c r="C9" s="25" t="s">
        <v>61</v>
      </c>
      <c r="D9" s="25" t="s">
        <v>61</v>
      </c>
      <c r="E9" s="25" t="s">
        <v>61</v>
      </c>
      <c r="F9" s="25" t="s">
        <v>61</v>
      </c>
      <c r="G9" s="25" t="s">
        <v>61</v>
      </c>
      <c r="H9" s="25" t="s">
        <v>61</v>
      </c>
      <c r="I9" s="25" t="s">
        <v>61</v>
      </c>
      <c r="J9" s="25" t="s">
        <v>61</v>
      </c>
      <c r="K9" s="25" t="s">
        <v>61</v>
      </c>
      <c r="L9" s="25" t="s">
        <v>61</v>
      </c>
      <c r="M9" s="25" t="s">
        <v>61</v>
      </c>
      <c r="N9" s="25" t="s">
        <v>61</v>
      </c>
      <c r="O9" s="25" t="s">
        <v>61</v>
      </c>
      <c r="P9" s="25" t="s">
        <v>61</v>
      </c>
      <c r="Q9" s="25" t="s">
        <v>61</v>
      </c>
      <c r="R9" s="25" t="s">
        <v>61</v>
      </c>
      <c r="S9" s="25" t="s">
        <v>61</v>
      </c>
      <c r="T9" s="25" t="s">
        <v>61</v>
      </c>
      <c r="U9" s="25" t="s">
        <v>61</v>
      </c>
      <c r="V9" s="25" t="s">
        <v>61</v>
      </c>
      <c r="W9" s="25" t="s">
        <v>61</v>
      </c>
      <c r="X9" s="25" t="s">
        <v>61</v>
      </c>
      <c r="Y9" s="25" t="s">
        <v>61</v>
      </c>
      <c r="Z9" s="25" t="s">
        <v>61</v>
      </c>
      <c r="AA9" s="25" t="s">
        <v>61</v>
      </c>
      <c r="AB9" s="25" t="s">
        <v>61</v>
      </c>
      <c r="AC9" s="25" t="s">
        <v>61</v>
      </c>
      <c r="AD9" s="25" t="s">
        <v>61</v>
      </c>
      <c r="AE9" s="25" t="s">
        <v>61</v>
      </c>
      <c r="AF9" s="25" t="s">
        <v>61</v>
      </c>
      <c r="AG9" s="25" t="s">
        <v>61</v>
      </c>
      <c r="AH9" s="25" t="s">
        <v>61</v>
      </c>
      <c r="AI9" s="25" t="s">
        <v>61</v>
      </c>
      <c r="AJ9" s="25" t="s">
        <v>61</v>
      </c>
      <c r="AK9" s="25" t="s">
        <v>61</v>
      </c>
      <c r="AL9" s="25" t="s">
        <v>61</v>
      </c>
      <c r="AM9" s="25" t="s">
        <v>61</v>
      </c>
      <c r="AN9" s="25" t="s">
        <v>61</v>
      </c>
      <c r="AO9" s="25" t="s">
        <v>61</v>
      </c>
      <c r="AP9" s="25" t="s">
        <v>61</v>
      </c>
      <c r="AQ9" s="25" t="s">
        <v>61</v>
      </c>
      <c r="AR9" s="25" t="s">
        <v>61</v>
      </c>
      <c r="AS9" s="25" t="s">
        <v>61</v>
      </c>
      <c r="AT9" s="25" t="s">
        <v>61</v>
      </c>
      <c r="AU9" s="25" t="s">
        <v>61</v>
      </c>
      <c r="AV9" s="25" t="s">
        <v>61</v>
      </c>
      <c r="AW9" s="25" t="s">
        <v>61</v>
      </c>
      <c r="AX9" s="25" t="s">
        <v>61</v>
      </c>
      <c r="AY9" s="25" t="s">
        <v>61</v>
      </c>
      <c r="AZ9" s="25" t="s">
        <v>61</v>
      </c>
      <c r="BA9" s="25" t="s">
        <v>61</v>
      </c>
      <c r="BB9" s="25" t="s">
        <v>61</v>
      </c>
      <c r="BC9" s="25" t="s">
        <v>61</v>
      </c>
      <c r="BD9" s="25" t="s">
        <v>61</v>
      </c>
      <c r="BE9" s="25" t="s">
        <v>61</v>
      </c>
      <c r="BF9" s="25" t="s">
        <v>61</v>
      </c>
      <c r="BG9" s="25" t="s">
        <v>61</v>
      </c>
      <c r="BH9" s="25" t="s">
        <v>61</v>
      </c>
      <c r="BI9" s="25" t="s">
        <v>61</v>
      </c>
      <c r="BJ9" s="25" t="s">
        <v>61</v>
      </c>
      <c r="BK9" s="25" t="s">
        <v>61</v>
      </c>
      <c r="BL9" s="25" t="s">
        <v>61</v>
      </c>
      <c r="BM9" s="25" t="s">
        <v>61</v>
      </c>
      <c r="BN9" s="25" t="s">
        <v>61</v>
      </c>
      <c r="BO9" s="25" t="s">
        <v>61</v>
      </c>
      <c r="BP9" s="25" t="s">
        <v>61</v>
      </c>
      <c r="BQ9" s="25" t="s">
        <v>61</v>
      </c>
      <c r="BR9" s="25" t="s">
        <v>61</v>
      </c>
      <c r="BS9" s="25" t="s">
        <v>61</v>
      </c>
      <c r="BT9" s="25" t="s">
        <v>61</v>
      </c>
      <c r="BU9" s="25" t="s">
        <v>61</v>
      </c>
      <c r="BV9" s="25" t="s">
        <v>61</v>
      </c>
      <c r="BW9" s="25" t="s">
        <v>61</v>
      </c>
      <c r="BX9" s="25" t="s">
        <v>61</v>
      </c>
      <c r="BY9" s="25" t="s">
        <v>61</v>
      </c>
      <c r="BZ9" s="25" t="s">
        <v>61</v>
      </c>
      <c r="CA9" s="25" t="s">
        <v>61</v>
      </c>
      <c r="CB9" s="25" t="s">
        <v>61</v>
      </c>
      <c r="CC9" s="25" t="s">
        <v>61</v>
      </c>
      <c r="CD9" s="25" t="s">
        <v>61</v>
      </c>
      <c r="CE9" s="25" t="s">
        <v>61</v>
      </c>
      <c r="CF9" s="25" t="s">
        <v>61</v>
      </c>
      <c r="CG9" s="25" t="s">
        <v>61</v>
      </c>
      <c r="CH9" s="25" t="s">
        <v>61</v>
      </c>
      <c r="CI9" s="25" t="s">
        <v>61</v>
      </c>
      <c r="CJ9" s="25" t="s">
        <v>61</v>
      </c>
      <c r="CK9" s="25" t="s">
        <v>61</v>
      </c>
      <c r="CL9" s="25" t="s">
        <v>61</v>
      </c>
      <c r="CM9" s="25" t="s">
        <v>61</v>
      </c>
      <c r="CN9" s="25" t="s">
        <v>61</v>
      </c>
      <c r="CO9" s="25" t="s">
        <v>61</v>
      </c>
      <c r="CP9" s="25" t="s">
        <v>61</v>
      </c>
      <c r="CQ9" s="25" t="s">
        <v>61</v>
      </c>
      <c r="CR9" s="25" t="s">
        <v>61</v>
      </c>
    </row>
    <row r="10" spans="1:96" x14ac:dyDescent="0.3">
      <c r="A10" s="25" t="s">
        <v>153</v>
      </c>
      <c r="B10" s="26" t="s">
        <v>381</v>
      </c>
      <c r="C10" s="25">
        <v>10.186</v>
      </c>
      <c r="D10" s="25">
        <v>10.505000000000001</v>
      </c>
      <c r="E10" s="25">
        <v>10.772</v>
      </c>
      <c r="F10" s="25">
        <v>11.04</v>
      </c>
      <c r="G10" s="25">
        <v>11.375999999999999</v>
      </c>
      <c r="H10" s="25">
        <v>11.583</v>
      </c>
      <c r="I10" s="25">
        <v>11.552</v>
      </c>
      <c r="J10" s="25">
        <v>11.385</v>
      </c>
      <c r="K10" s="25">
        <v>11.196</v>
      </c>
      <c r="L10" s="25">
        <v>11.08</v>
      </c>
      <c r="M10" s="25">
        <v>11.013</v>
      </c>
      <c r="N10" s="25">
        <v>11.061</v>
      </c>
      <c r="O10" s="25">
        <v>11.205</v>
      </c>
      <c r="P10" s="25">
        <v>11.212</v>
      </c>
      <c r="Q10" s="25">
        <v>11.239000000000001</v>
      </c>
      <c r="R10" s="25">
        <v>11.362</v>
      </c>
      <c r="S10" s="25">
        <v>11.558999999999999</v>
      </c>
      <c r="T10" s="25">
        <v>11.542999999999999</v>
      </c>
      <c r="U10" s="25">
        <v>11.448</v>
      </c>
      <c r="V10" s="25">
        <v>11.461</v>
      </c>
      <c r="W10" s="25">
        <v>11.638</v>
      </c>
      <c r="X10" s="25">
        <v>11.981</v>
      </c>
      <c r="Y10" s="25">
        <v>12.476000000000001</v>
      </c>
      <c r="Z10" s="25">
        <v>12.958</v>
      </c>
      <c r="AA10" s="25">
        <v>13.276</v>
      </c>
      <c r="AB10" s="25">
        <v>13.637</v>
      </c>
      <c r="AC10" s="25">
        <v>14.081</v>
      </c>
      <c r="AD10" s="25">
        <v>14.548999999999999</v>
      </c>
      <c r="AE10" s="25">
        <v>15.083</v>
      </c>
      <c r="AF10" s="25">
        <v>15.534000000000001</v>
      </c>
      <c r="AG10" s="25">
        <v>16.053999999999998</v>
      </c>
      <c r="AH10" s="25">
        <v>16.716000000000001</v>
      </c>
      <c r="AI10" s="25">
        <v>17.367000000000001</v>
      </c>
      <c r="AJ10" s="25">
        <v>17.748000000000001</v>
      </c>
      <c r="AK10" s="25">
        <v>18.198</v>
      </c>
      <c r="AL10" s="25">
        <v>18.757000000000001</v>
      </c>
      <c r="AM10" s="25">
        <v>19.279</v>
      </c>
      <c r="AN10" s="25">
        <v>19.888000000000002</v>
      </c>
      <c r="AO10" s="25">
        <v>20.530999999999999</v>
      </c>
      <c r="AP10" s="25">
        <v>21.341000000000001</v>
      </c>
      <c r="AQ10" s="25">
        <v>22.437999999999999</v>
      </c>
      <c r="AR10" s="25">
        <v>23.777999999999999</v>
      </c>
      <c r="AS10" s="25">
        <v>24.992000000000001</v>
      </c>
      <c r="AT10" s="25">
        <v>26.248999999999999</v>
      </c>
      <c r="AU10" s="25">
        <v>27.574999999999999</v>
      </c>
      <c r="AV10" s="25">
        <v>28.704000000000001</v>
      </c>
      <c r="AW10" s="25">
        <v>29.704999999999998</v>
      </c>
      <c r="AX10" s="25">
        <v>30.870999999999999</v>
      </c>
      <c r="AY10" s="25">
        <v>32.311</v>
      </c>
      <c r="AZ10" s="25">
        <v>33.715000000000003</v>
      </c>
      <c r="BA10" s="25">
        <v>34.637</v>
      </c>
      <c r="BB10" s="25">
        <v>35.637</v>
      </c>
      <c r="BC10" s="25">
        <v>36.893000000000001</v>
      </c>
      <c r="BD10" s="25">
        <v>38.515000000000001</v>
      </c>
      <c r="BE10" s="25">
        <v>40.351999999999997</v>
      </c>
      <c r="BF10" s="25">
        <v>42.048999999999999</v>
      </c>
      <c r="BG10" s="25">
        <v>43.786000000000001</v>
      </c>
      <c r="BH10" s="25">
        <v>45.16</v>
      </c>
      <c r="BI10" s="25">
        <v>46.387999999999998</v>
      </c>
      <c r="BJ10" s="25">
        <v>48.241999999999997</v>
      </c>
      <c r="BK10" s="25">
        <v>50.195999999999998</v>
      </c>
      <c r="BL10" s="25">
        <v>51.783000000000001</v>
      </c>
      <c r="BM10" s="25">
        <v>53.122999999999998</v>
      </c>
      <c r="BN10" s="25">
        <v>54.484999999999999</v>
      </c>
      <c r="BO10" s="25">
        <v>55.984999999999999</v>
      </c>
      <c r="BP10" s="25">
        <v>57.58</v>
      </c>
      <c r="BQ10" s="25">
        <v>58.756</v>
      </c>
      <c r="BR10" s="25">
        <v>59.917000000000002</v>
      </c>
      <c r="BS10" s="25">
        <v>61.377000000000002</v>
      </c>
      <c r="BT10" s="25">
        <v>63.045999999999999</v>
      </c>
      <c r="BU10" s="25">
        <v>65.147000000000006</v>
      </c>
      <c r="BV10" s="25">
        <v>67.599999999999994</v>
      </c>
      <c r="BW10" s="25">
        <v>70.350999999999999</v>
      </c>
      <c r="BX10" s="25">
        <v>73.370999999999995</v>
      </c>
      <c r="BY10" s="25">
        <v>76.650000000000006</v>
      </c>
      <c r="BZ10" s="25">
        <v>80.155000000000001</v>
      </c>
      <c r="CA10" s="25">
        <v>82.659000000000006</v>
      </c>
      <c r="CB10" s="25">
        <v>84.009</v>
      </c>
      <c r="CC10" s="25">
        <v>85.326999999999998</v>
      </c>
      <c r="CD10" s="25">
        <v>86.805000000000007</v>
      </c>
      <c r="CE10" s="25">
        <v>88.564999999999998</v>
      </c>
      <c r="CF10" s="25">
        <v>90.837000000000003</v>
      </c>
      <c r="CG10" s="25">
        <v>93.343000000000004</v>
      </c>
      <c r="CH10" s="25">
        <v>95.448999999999998</v>
      </c>
      <c r="CI10" s="25">
        <v>95.808999999999997</v>
      </c>
      <c r="CJ10" s="25">
        <v>96.605000000000004</v>
      </c>
      <c r="CK10" s="25">
        <v>98.04</v>
      </c>
      <c r="CL10" s="25">
        <v>100</v>
      </c>
      <c r="CM10" s="25">
        <v>102.083</v>
      </c>
      <c r="CN10" s="25">
        <v>104.621</v>
      </c>
      <c r="CO10" s="25">
        <v>106.93300000000001</v>
      </c>
      <c r="CP10" s="25">
        <v>108.913</v>
      </c>
      <c r="CQ10" s="25">
        <v>110.961</v>
      </c>
      <c r="CR10" s="25">
        <v>113.51</v>
      </c>
    </row>
    <row r="11" spans="1:96" x14ac:dyDescent="0.3">
      <c r="A11" s="25" t="s">
        <v>154</v>
      </c>
      <c r="B11" s="25" t="s">
        <v>382</v>
      </c>
      <c r="C11" s="25">
        <v>2.2890000000000001</v>
      </c>
      <c r="D11" s="25">
        <v>2.3759999999999999</v>
      </c>
      <c r="E11" s="25">
        <v>2.4769999999999999</v>
      </c>
      <c r="F11" s="25">
        <v>2.5830000000000002</v>
      </c>
      <c r="G11" s="25">
        <v>2.7429999999999999</v>
      </c>
      <c r="H11" s="25">
        <v>2.8439999999999999</v>
      </c>
      <c r="I11" s="25">
        <v>2.8679999999999999</v>
      </c>
      <c r="J11" s="25">
        <v>2.8410000000000002</v>
      </c>
      <c r="K11" s="25">
        <v>2.79</v>
      </c>
      <c r="L11" s="25">
        <v>2.758</v>
      </c>
      <c r="M11" s="25">
        <v>2.7429999999999999</v>
      </c>
      <c r="N11" s="25">
        <v>2.7509999999999999</v>
      </c>
      <c r="O11" s="25">
        <v>2.782</v>
      </c>
      <c r="P11" s="25">
        <v>2.762</v>
      </c>
      <c r="Q11" s="25">
        <v>2.7530000000000001</v>
      </c>
      <c r="R11" s="25">
        <v>2.7839999999999998</v>
      </c>
      <c r="S11" s="25">
        <v>2.855</v>
      </c>
      <c r="T11" s="25">
        <v>2.786</v>
      </c>
      <c r="U11" s="25">
        <v>2.694</v>
      </c>
      <c r="V11" s="25">
        <v>2.6</v>
      </c>
      <c r="W11" s="25">
        <v>2.5430000000000001</v>
      </c>
      <c r="X11" s="25">
        <v>2.6349999999999998</v>
      </c>
      <c r="Y11" s="25">
        <v>2.7069999999999999</v>
      </c>
      <c r="Z11" s="25">
        <v>2.7829999999999999</v>
      </c>
      <c r="AA11" s="25">
        <v>2.85</v>
      </c>
      <c r="AB11" s="25">
        <v>2.9319999999999999</v>
      </c>
      <c r="AC11" s="25">
        <v>3.0409999999999999</v>
      </c>
      <c r="AD11" s="25">
        <v>3.121</v>
      </c>
      <c r="AE11" s="25">
        <v>3.2749999999999999</v>
      </c>
      <c r="AF11" s="25">
        <v>3.4260000000000002</v>
      </c>
      <c r="AG11" s="25">
        <v>3.6760000000000002</v>
      </c>
      <c r="AH11" s="25">
        <v>3.9220000000000002</v>
      </c>
      <c r="AI11" s="25">
        <v>4.13</v>
      </c>
      <c r="AJ11" s="25">
        <v>4.2910000000000004</v>
      </c>
      <c r="AK11" s="25">
        <v>4.492</v>
      </c>
      <c r="AL11" s="25">
        <v>4.7469999999999999</v>
      </c>
      <c r="AM11" s="25">
        <v>4.9969999999999999</v>
      </c>
      <c r="AN11" s="25">
        <v>5.3029999999999999</v>
      </c>
      <c r="AO11" s="25">
        <v>5.5789999999999997</v>
      </c>
      <c r="AP11" s="25">
        <v>6.02</v>
      </c>
      <c r="AQ11" s="25">
        <v>6.532</v>
      </c>
      <c r="AR11" s="25">
        <v>7.0359999999999996</v>
      </c>
      <c r="AS11" s="25">
        <v>7.5759999999999996</v>
      </c>
      <c r="AT11" s="25">
        <v>8.3279999999999994</v>
      </c>
      <c r="AU11" s="25">
        <v>9.0419999999999998</v>
      </c>
      <c r="AV11" s="25">
        <v>9.66</v>
      </c>
      <c r="AW11" s="25">
        <v>10.391999999999999</v>
      </c>
      <c r="AX11" s="25">
        <v>11.087</v>
      </c>
      <c r="AY11" s="25">
        <v>12.089</v>
      </c>
      <c r="AZ11" s="25">
        <v>13.308999999999999</v>
      </c>
      <c r="BA11" s="25">
        <v>14.385</v>
      </c>
      <c r="BB11" s="25">
        <v>15.46</v>
      </c>
      <c r="BC11" s="25">
        <v>16.529</v>
      </c>
      <c r="BD11" s="25">
        <v>18.032</v>
      </c>
      <c r="BE11" s="25">
        <v>19.806999999999999</v>
      </c>
      <c r="BF11" s="25">
        <v>21.811</v>
      </c>
      <c r="BG11" s="25">
        <v>23.954000000000001</v>
      </c>
      <c r="BH11" s="25">
        <v>26.094000000000001</v>
      </c>
      <c r="BI11" s="25">
        <v>28.387</v>
      </c>
      <c r="BJ11" s="25">
        <v>31.425000000000001</v>
      </c>
      <c r="BK11" s="25">
        <v>34.878</v>
      </c>
      <c r="BL11" s="25">
        <v>38.466999999999999</v>
      </c>
      <c r="BM11" s="25">
        <v>41.804000000000002</v>
      </c>
      <c r="BN11" s="25">
        <v>45.256</v>
      </c>
      <c r="BO11" s="25">
        <v>49.055</v>
      </c>
      <c r="BP11" s="25">
        <v>52.192999999999998</v>
      </c>
      <c r="BQ11" s="25">
        <v>54.241</v>
      </c>
      <c r="BR11" s="25">
        <v>56.143999999999998</v>
      </c>
      <c r="BS11" s="25">
        <v>58.298999999999999</v>
      </c>
      <c r="BT11" s="25">
        <v>60.738999999999997</v>
      </c>
      <c r="BU11" s="25">
        <v>62.920999999999999</v>
      </c>
      <c r="BV11" s="25">
        <v>65.831999999999994</v>
      </c>
      <c r="BW11" s="25">
        <v>68.983000000000004</v>
      </c>
      <c r="BX11" s="25">
        <v>73.611000000000004</v>
      </c>
      <c r="BY11" s="25">
        <v>78.462999999999994</v>
      </c>
      <c r="BZ11" s="25">
        <v>82.533000000000001</v>
      </c>
      <c r="CA11" s="25">
        <v>85.387</v>
      </c>
      <c r="CB11" s="25">
        <v>87.569000000000003</v>
      </c>
      <c r="CC11" s="25">
        <v>89.245999999999995</v>
      </c>
      <c r="CD11" s="25">
        <v>91.811999999999998</v>
      </c>
      <c r="CE11" s="25">
        <v>93.974000000000004</v>
      </c>
      <c r="CF11" s="25">
        <v>96.087000000000003</v>
      </c>
      <c r="CG11" s="25">
        <v>99.015000000000001</v>
      </c>
      <c r="CH11" s="25">
        <v>100.28100000000001</v>
      </c>
      <c r="CI11" s="25">
        <v>99.308999999999997</v>
      </c>
      <c r="CJ11" s="25">
        <v>98.781000000000006</v>
      </c>
      <c r="CK11" s="25">
        <v>98.888999999999996</v>
      </c>
      <c r="CL11" s="25">
        <v>100</v>
      </c>
      <c r="CM11" s="25">
        <v>101.274</v>
      </c>
      <c r="CN11" s="25">
        <v>102.95</v>
      </c>
      <c r="CO11" s="25">
        <v>105.38500000000001</v>
      </c>
      <c r="CP11" s="25">
        <v>108.164</v>
      </c>
      <c r="CQ11" s="25">
        <v>110.508</v>
      </c>
      <c r="CR11" s="25">
        <v>113.155</v>
      </c>
    </row>
    <row r="12" spans="1:96" x14ac:dyDescent="0.3">
      <c r="A12" s="25" t="s">
        <v>155</v>
      </c>
      <c r="B12" s="25" t="s">
        <v>383</v>
      </c>
      <c r="C12" s="25">
        <v>11.239000000000001</v>
      </c>
      <c r="D12" s="25">
        <v>11.586</v>
      </c>
      <c r="E12" s="25">
        <v>11.872</v>
      </c>
      <c r="F12" s="25">
        <v>12.157999999999999</v>
      </c>
      <c r="G12" s="25">
        <v>12.513999999999999</v>
      </c>
      <c r="H12" s="25">
        <v>12.731999999999999</v>
      </c>
      <c r="I12" s="25">
        <v>12.691000000000001</v>
      </c>
      <c r="J12" s="25">
        <v>12.504</v>
      </c>
      <c r="K12" s="25">
        <v>12.298</v>
      </c>
      <c r="L12" s="25">
        <v>12.172000000000001</v>
      </c>
      <c r="M12" s="25">
        <v>12.099</v>
      </c>
      <c r="N12" s="25">
        <v>12.156000000000001</v>
      </c>
      <c r="O12" s="25">
        <v>12.318</v>
      </c>
      <c r="P12" s="25">
        <v>12.329000000000001</v>
      </c>
      <c r="Q12" s="25">
        <v>12.363</v>
      </c>
      <c r="R12" s="25">
        <v>12.5</v>
      </c>
      <c r="S12" s="25">
        <v>12.714</v>
      </c>
      <c r="T12" s="25">
        <v>12.701000000000001</v>
      </c>
      <c r="U12" s="25">
        <v>12.603999999999999</v>
      </c>
      <c r="V12" s="25">
        <v>12.629</v>
      </c>
      <c r="W12" s="25">
        <v>12.837999999999999</v>
      </c>
      <c r="X12" s="25">
        <v>13.217000000000001</v>
      </c>
      <c r="Y12" s="25">
        <v>13.77</v>
      </c>
      <c r="Z12" s="25">
        <v>14.307</v>
      </c>
      <c r="AA12" s="25">
        <v>14.657999999999999</v>
      </c>
      <c r="AB12" s="25">
        <v>15.055999999999999</v>
      </c>
      <c r="AC12" s="25">
        <v>15.544</v>
      </c>
      <c r="AD12" s="25">
        <v>16.064</v>
      </c>
      <c r="AE12" s="25">
        <v>16.646999999999998</v>
      </c>
      <c r="AF12" s="25">
        <v>17.135999999999999</v>
      </c>
      <c r="AG12" s="25">
        <v>17.690000000000001</v>
      </c>
      <c r="AH12" s="25">
        <v>18.405000000000001</v>
      </c>
      <c r="AI12" s="25">
        <v>19.114000000000001</v>
      </c>
      <c r="AJ12" s="25">
        <v>19.521999999999998</v>
      </c>
      <c r="AK12" s="25">
        <v>20.004000000000001</v>
      </c>
      <c r="AL12" s="25">
        <v>20.602</v>
      </c>
      <c r="AM12" s="25">
        <v>21.158000000000001</v>
      </c>
      <c r="AN12" s="25">
        <v>21.805</v>
      </c>
      <c r="AO12" s="25">
        <v>22.495000000000001</v>
      </c>
      <c r="AP12" s="25">
        <v>23.349</v>
      </c>
      <c r="AQ12" s="25">
        <v>24.518999999999998</v>
      </c>
      <c r="AR12" s="25">
        <v>25.966999999999999</v>
      </c>
      <c r="AS12" s="25">
        <v>27.265999999999998</v>
      </c>
      <c r="AT12" s="25">
        <v>28.582999999999998</v>
      </c>
      <c r="AU12" s="25">
        <v>29.984000000000002</v>
      </c>
      <c r="AV12" s="25">
        <v>31.175000000000001</v>
      </c>
      <c r="AW12" s="25">
        <v>32.204000000000001</v>
      </c>
      <c r="AX12" s="25">
        <v>33.424999999999997</v>
      </c>
      <c r="AY12" s="25">
        <v>34.912999999999997</v>
      </c>
      <c r="AZ12" s="25">
        <v>36.329000000000001</v>
      </c>
      <c r="BA12" s="25">
        <v>37.222999999999999</v>
      </c>
      <c r="BB12" s="25">
        <v>38.207999999999998</v>
      </c>
      <c r="BC12" s="25">
        <v>39.484000000000002</v>
      </c>
      <c r="BD12" s="25">
        <v>41.116999999999997</v>
      </c>
      <c r="BE12" s="25">
        <v>42.957999999999998</v>
      </c>
      <c r="BF12" s="25">
        <v>44.613</v>
      </c>
      <c r="BG12" s="25">
        <v>46.296999999999997</v>
      </c>
      <c r="BH12" s="25">
        <v>47.576000000000001</v>
      </c>
      <c r="BI12" s="25">
        <v>48.667999999999999</v>
      </c>
      <c r="BJ12" s="25">
        <v>50.371000000000002</v>
      </c>
      <c r="BK12" s="25">
        <v>52.134999999999998</v>
      </c>
      <c r="BL12" s="25">
        <v>53.465000000000003</v>
      </c>
      <c r="BM12" s="25">
        <v>54.548999999999999</v>
      </c>
      <c r="BN12" s="25">
        <v>55.643999999999998</v>
      </c>
      <c r="BO12" s="25">
        <v>56.856000000000002</v>
      </c>
      <c r="BP12" s="25">
        <v>58.259</v>
      </c>
      <c r="BQ12" s="25">
        <v>59.328000000000003</v>
      </c>
      <c r="BR12" s="25">
        <v>60.396999999999998</v>
      </c>
      <c r="BS12" s="25">
        <v>61.771000000000001</v>
      </c>
      <c r="BT12" s="25">
        <v>63.347000000000001</v>
      </c>
      <c r="BU12" s="25">
        <v>65.438999999999993</v>
      </c>
      <c r="BV12" s="25">
        <v>67.837000000000003</v>
      </c>
      <c r="BW12" s="25">
        <v>70.542000000000002</v>
      </c>
      <c r="BX12" s="25">
        <v>73.373000000000005</v>
      </c>
      <c r="BY12" s="25">
        <v>76.466999999999999</v>
      </c>
      <c r="BZ12" s="25">
        <v>79.906999999999996</v>
      </c>
      <c r="CA12" s="25">
        <v>82.370999999999995</v>
      </c>
      <c r="CB12" s="25">
        <v>83.623999999999995</v>
      </c>
      <c r="CC12" s="25">
        <v>84.902000000000001</v>
      </c>
      <c r="CD12" s="25">
        <v>86.254999999999995</v>
      </c>
      <c r="CE12" s="25">
        <v>87.97</v>
      </c>
      <c r="CF12" s="25">
        <v>90.26</v>
      </c>
      <c r="CG12" s="25">
        <v>92.718999999999994</v>
      </c>
      <c r="CH12" s="25">
        <v>94.918999999999997</v>
      </c>
      <c r="CI12" s="25">
        <v>95.427000000000007</v>
      </c>
      <c r="CJ12" s="25">
        <v>96.369</v>
      </c>
      <c r="CK12" s="25">
        <v>97.948999999999998</v>
      </c>
      <c r="CL12" s="25">
        <v>100</v>
      </c>
      <c r="CM12" s="25">
        <v>102.17</v>
      </c>
      <c r="CN12" s="25">
        <v>104.801</v>
      </c>
      <c r="CO12" s="25">
        <v>107.099</v>
      </c>
      <c r="CP12" s="25">
        <v>108.99299999999999</v>
      </c>
      <c r="CQ12" s="25">
        <v>111.01</v>
      </c>
      <c r="CR12" s="25">
        <v>113.548</v>
      </c>
    </row>
    <row r="13" spans="1:96" x14ac:dyDescent="0.3">
      <c r="A13" s="25" t="s">
        <v>156</v>
      </c>
      <c r="B13" s="26" t="s">
        <v>384</v>
      </c>
      <c r="C13" s="25">
        <v>12.661</v>
      </c>
      <c r="D13" s="25">
        <v>13.263999999999999</v>
      </c>
      <c r="E13" s="25">
        <v>13.819000000000001</v>
      </c>
      <c r="F13" s="25">
        <v>14.317</v>
      </c>
      <c r="G13" s="25">
        <v>14.670999999999999</v>
      </c>
      <c r="H13" s="25">
        <v>14.814</v>
      </c>
      <c r="I13" s="25">
        <v>14.840999999999999</v>
      </c>
      <c r="J13" s="25">
        <v>14.72</v>
      </c>
      <c r="K13" s="25">
        <v>14.564</v>
      </c>
      <c r="L13" s="25">
        <v>14.455</v>
      </c>
      <c r="M13" s="25">
        <v>14.432</v>
      </c>
      <c r="N13" s="25">
        <v>14.492000000000001</v>
      </c>
      <c r="O13" s="25">
        <v>14.589</v>
      </c>
      <c r="P13" s="25">
        <v>14.656000000000001</v>
      </c>
      <c r="Q13" s="25">
        <v>14.821999999999999</v>
      </c>
      <c r="R13" s="25">
        <v>15.037000000000001</v>
      </c>
      <c r="S13" s="25">
        <v>15.292</v>
      </c>
      <c r="T13" s="25">
        <v>15.273999999999999</v>
      </c>
      <c r="U13" s="25">
        <v>15.167</v>
      </c>
      <c r="V13" s="25">
        <v>15.096</v>
      </c>
      <c r="W13" s="25">
        <v>15.08</v>
      </c>
      <c r="X13" s="25">
        <v>15.54</v>
      </c>
      <c r="Y13" s="25">
        <v>16.204000000000001</v>
      </c>
      <c r="Z13" s="25">
        <v>16.994</v>
      </c>
      <c r="AA13" s="25">
        <v>17.684000000000001</v>
      </c>
      <c r="AB13" s="25">
        <v>18.663</v>
      </c>
      <c r="AC13" s="25">
        <v>19.417000000000002</v>
      </c>
      <c r="AD13" s="25">
        <v>20.084</v>
      </c>
      <c r="AE13" s="25">
        <v>20.803000000000001</v>
      </c>
      <c r="AF13" s="25">
        <v>21.573</v>
      </c>
      <c r="AG13" s="25">
        <v>22.530999999999999</v>
      </c>
      <c r="AH13" s="25">
        <v>23.344000000000001</v>
      </c>
      <c r="AI13" s="25">
        <v>24.071000000000002</v>
      </c>
      <c r="AJ13" s="25">
        <v>24.786000000000001</v>
      </c>
      <c r="AK13" s="25">
        <v>25.742999999999999</v>
      </c>
      <c r="AL13" s="25">
        <v>26.587</v>
      </c>
      <c r="AM13" s="25">
        <v>27.425999999999998</v>
      </c>
      <c r="AN13" s="25">
        <v>28.391999999999999</v>
      </c>
      <c r="AO13" s="25">
        <v>29.498000000000001</v>
      </c>
      <c r="AP13" s="25">
        <v>30.695</v>
      </c>
      <c r="AQ13" s="25">
        <v>31.902999999999999</v>
      </c>
      <c r="AR13" s="25">
        <v>32.973999999999997</v>
      </c>
      <c r="AS13" s="25">
        <v>33.945999999999998</v>
      </c>
      <c r="AT13" s="25">
        <v>35.042000000000002</v>
      </c>
      <c r="AU13" s="25">
        <v>36.195999999999998</v>
      </c>
      <c r="AV13" s="25">
        <v>37.247</v>
      </c>
      <c r="AW13" s="25">
        <v>38.603999999999999</v>
      </c>
      <c r="AX13" s="25">
        <v>40.210999999999999</v>
      </c>
      <c r="AY13" s="25">
        <v>41.868000000000002</v>
      </c>
      <c r="AZ13" s="25">
        <v>43.006</v>
      </c>
      <c r="BA13" s="25">
        <v>43.87</v>
      </c>
      <c r="BB13" s="25">
        <v>45.023000000000003</v>
      </c>
      <c r="BC13" s="25">
        <v>46.54</v>
      </c>
      <c r="BD13" s="25">
        <v>48.23</v>
      </c>
      <c r="BE13" s="25">
        <v>49.871000000000002</v>
      </c>
      <c r="BF13" s="25">
        <v>50.957000000000001</v>
      </c>
      <c r="BG13" s="25">
        <v>51.981999999999999</v>
      </c>
      <c r="BH13" s="25">
        <v>52.645000000000003</v>
      </c>
      <c r="BI13" s="25">
        <v>53.741999999999997</v>
      </c>
      <c r="BJ13" s="25">
        <v>55.204999999999998</v>
      </c>
      <c r="BK13" s="25">
        <v>56.722999999999999</v>
      </c>
      <c r="BL13" s="25">
        <v>58.42</v>
      </c>
      <c r="BM13" s="25">
        <v>60.164999999999999</v>
      </c>
      <c r="BN13" s="25">
        <v>61.896000000000001</v>
      </c>
      <c r="BO13" s="25">
        <v>63.441000000000003</v>
      </c>
      <c r="BP13" s="25">
        <v>64.646000000000001</v>
      </c>
      <c r="BQ13" s="25">
        <v>65.534999999999997</v>
      </c>
      <c r="BR13" s="25">
        <v>66.515000000000001</v>
      </c>
      <c r="BS13" s="25">
        <v>67.811000000000007</v>
      </c>
      <c r="BT13" s="25">
        <v>69.233999999999995</v>
      </c>
      <c r="BU13" s="25">
        <v>70.644000000000005</v>
      </c>
      <c r="BV13" s="25">
        <v>72.275999999999996</v>
      </c>
      <c r="BW13" s="25">
        <v>74.031999999999996</v>
      </c>
      <c r="BX13" s="25">
        <v>76.102999999999994</v>
      </c>
      <c r="BY13" s="25">
        <v>78.322000000000003</v>
      </c>
      <c r="BZ13" s="25">
        <v>80.584000000000003</v>
      </c>
      <c r="CA13" s="25">
        <v>82.734999999999999</v>
      </c>
      <c r="CB13" s="25">
        <v>85.025999999999996</v>
      </c>
      <c r="CC13" s="25">
        <v>87.533000000000001</v>
      </c>
      <c r="CD13" s="25">
        <v>90.244</v>
      </c>
      <c r="CE13" s="25">
        <v>92.855000000000004</v>
      </c>
      <c r="CF13" s="25">
        <v>95.503</v>
      </c>
      <c r="CG13" s="25">
        <v>97.424000000000007</v>
      </c>
      <c r="CH13" s="25">
        <v>98.503</v>
      </c>
      <c r="CI13" s="25">
        <v>98.88</v>
      </c>
      <c r="CJ13" s="25">
        <v>99.153999999999996</v>
      </c>
      <c r="CK13" s="25">
        <v>99.475999999999999</v>
      </c>
      <c r="CL13" s="25">
        <v>100</v>
      </c>
      <c r="CM13" s="25">
        <v>100.93</v>
      </c>
      <c r="CN13" s="25">
        <v>101.958</v>
      </c>
      <c r="CO13" s="25">
        <v>103.179</v>
      </c>
      <c r="CP13" s="25">
        <v>104.55</v>
      </c>
      <c r="CQ13" s="25">
        <v>105.685</v>
      </c>
      <c r="CR13" s="25">
        <v>106.961</v>
      </c>
    </row>
    <row r="14" spans="1:96" x14ac:dyDescent="0.3">
      <c r="A14" s="25" t="s">
        <v>157</v>
      </c>
      <c r="B14" s="25" t="s">
        <v>385</v>
      </c>
      <c r="C14" s="25">
        <v>23.51</v>
      </c>
      <c r="D14" s="25">
        <v>24.995000000000001</v>
      </c>
      <c r="E14" s="25">
        <v>26.456</v>
      </c>
      <c r="F14" s="25">
        <v>27.731000000000002</v>
      </c>
      <c r="G14" s="25">
        <v>28.643999999999998</v>
      </c>
      <c r="H14" s="25">
        <v>28.84</v>
      </c>
      <c r="I14" s="25">
        <v>28.640999999999998</v>
      </c>
      <c r="J14" s="25">
        <v>28.093</v>
      </c>
      <c r="K14" s="25">
        <v>27.542999999999999</v>
      </c>
      <c r="L14" s="25">
        <v>27.119</v>
      </c>
      <c r="M14" s="25">
        <v>26.94</v>
      </c>
      <c r="N14" s="25">
        <v>27.027999999999999</v>
      </c>
      <c r="O14" s="25">
        <v>27.244</v>
      </c>
      <c r="P14" s="25">
        <v>27.259</v>
      </c>
      <c r="Q14" s="25">
        <v>27.452999999999999</v>
      </c>
      <c r="R14" s="25">
        <v>27.678000000000001</v>
      </c>
      <c r="S14" s="25">
        <v>27.995000000000001</v>
      </c>
      <c r="T14" s="25">
        <v>27.74</v>
      </c>
      <c r="U14" s="25">
        <v>27.404</v>
      </c>
      <c r="V14" s="25">
        <v>27.238</v>
      </c>
      <c r="W14" s="25">
        <v>27.294</v>
      </c>
      <c r="X14" s="25">
        <v>28.01</v>
      </c>
      <c r="Y14" s="25">
        <v>29.225000000000001</v>
      </c>
      <c r="Z14" s="25">
        <v>30.587</v>
      </c>
      <c r="AA14" s="25">
        <v>31.715</v>
      </c>
      <c r="AB14" s="25">
        <v>32.988</v>
      </c>
      <c r="AC14" s="25">
        <v>33.764000000000003</v>
      </c>
      <c r="AD14" s="25">
        <v>34.235999999999997</v>
      </c>
      <c r="AE14" s="25">
        <v>34.838999999999999</v>
      </c>
      <c r="AF14" s="25">
        <v>35.320999999999998</v>
      </c>
      <c r="AG14" s="25">
        <v>36.133000000000003</v>
      </c>
      <c r="AH14" s="25">
        <v>36.664000000000001</v>
      </c>
      <c r="AI14" s="25">
        <v>37.18</v>
      </c>
      <c r="AJ14" s="25">
        <v>37.89</v>
      </c>
      <c r="AK14" s="25">
        <v>38.387999999999998</v>
      </c>
      <c r="AL14" s="25">
        <v>38.856999999999999</v>
      </c>
      <c r="AM14" s="25">
        <v>39.335000000000001</v>
      </c>
      <c r="AN14" s="25">
        <v>40.066000000000003</v>
      </c>
      <c r="AO14" s="25">
        <v>40.920999999999999</v>
      </c>
      <c r="AP14" s="25">
        <v>41.911999999999999</v>
      </c>
      <c r="AQ14" s="25">
        <v>43.055</v>
      </c>
      <c r="AR14" s="25">
        <v>44.332999999999998</v>
      </c>
      <c r="AS14" s="25">
        <v>45.302999999999997</v>
      </c>
      <c r="AT14" s="25">
        <v>47.406999999999996</v>
      </c>
      <c r="AU14" s="25">
        <v>50.110999999999997</v>
      </c>
      <c r="AV14" s="25">
        <v>52.62</v>
      </c>
      <c r="AW14" s="25">
        <v>55.524000000000001</v>
      </c>
      <c r="AX14" s="25">
        <v>59.173999999999999</v>
      </c>
      <c r="AY14" s="25">
        <v>62.779000000000003</v>
      </c>
      <c r="AZ14" s="25">
        <v>65.789000000000001</v>
      </c>
      <c r="BA14" s="25">
        <v>67.028000000000006</v>
      </c>
      <c r="BB14" s="25">
        <v>68.156999999999996</v>
      </c>
      <c r="BC14" s="25">
        <v>69.703999999999994</v>
      </c>
      <c r="BD14" s="25">
        <v>72.013000000000005</v>
      </c>
      <c r="BE14" s="25">
        <v>74.84</v>
      </c>
      <c r="BF14" s="25">
        <v>76.677000000000007</v>
      </c>
      <c r="BG14" s="25">
        <v>78.626000000000005</v>
      </c>
      <c r="BH14" s="25">
        <v>79.498999999999995</v>
      </c>
      <c r="BI14" s="25">
        <v>80.509</v>
      </c>
      <c r="BJ14" s="25">
        <v>82.106999999999999</v>
      </c>
      <c r="BK14" s="25">
        <v>83.807000000000002</v>
      </c>
      <c r="BL14" s="25">
        <v>85.56</v>
      </c>
      <c r="BM14" s="25">
        <v>87.012</v>
      </c>
      <c r="BN14" s="25">
        <v>88.358999999999995</v>
      </c>
      <c r="BO14" s="25">
        <v>89.522999999999996</v>
      </c>
      <c r="BP14" s="25">
        <v>89.992999999999995</v>
      </c>
      <c r="BQ14" s="25">
        <v>89.900999999999996</v>
      </c>
      <c r="BR14" s="25">
        <v>89.682000000000002</v>
      </c>
      <c r="BS14" s="25">
        <v>90.078000000000003</v>
      </c>
      <c r="BT14" s="25">
        <v>90.478999999999999</v>
      </c>
      <c r="BU14" s="25">
        <v>91.638000000000005</v>
      </c>
      <c r="BV14" s="25">
        <v>92.83</v>
      </c>
      <c r="BW14" s="25">
        <v>94.272000000000006</v>
      </c>
      <c r="BX14" s="25">
        <v>95.605000000000004</v>
      </c>
      <c r="BY14" s="25">
        <v>96.906999999999996</v>
      </c>
      <c r="BZ14" s="25">
        <v>98.037000000000006</v>
      </c>
      <c r="CA14" s="25">
        <v>98.754000000000005</v>
      </c>
      <c r="CB14" s="25">
        <v>99.367999999999995</v>
      </c>
      <c r="CC14" s="25">
        <v>100.11499999999999</v>
      </c>
      <c r="CD14" s="25">
        <v>100.84099999999999</v>
      </c>
      <c r="CE14" s="25">
        <v>101.217</v>
      </c>
      <c r="CF14" s="25">
        <v>102.02</v>
      </c>
      <c r="CG14" s="25">
        <v>102.574</v>
      </c>
      <c r="CH14" s="25">
        <v>102.702</v>
      </c>
      <c r="CI14" s="25">
        <v>102.048</v>
      </c>
      <c r="CJ14" s="25">
        <v>101.133</v>
      </c>
      <c r="CK14" s="25">
        <v>100.40600000000001</v>
      </c>
      <c r="CL14" s="25">
        <v>100</v>
      </c>
      <c r="CM14" s="25">
        <v>100.208</v>
      </c>
      <c r="CN14" s="25">
        <v>100.81399999999999</v>
      </c>
      <c r="CO14" s="25">
        <v>101.28100000000001</v>
      </c>
      <c r="CP14" s="25">
        <v>101.776</v>
      </c>
      <c r="CQ14" s="25">
        <v>101.90600000000001</v>
      </c>
      <c r="CR14" s="25">
        <v>102.322</v>
      </c>
    </row>
    <row r="15" spans="1:96" x14ac:dyDescent="0.3">
      <c r="A15" s="25" t="s">
        <v>158</v>
      </c>
      <c r="B15" s="25" t="s">
        <v>386</v>
      </c>
      <c r="C15" s="25">
        <v>8.8040000000000003</v>
      </c>
      <c r="D15" s="25">
        <v>9.3040000000000003</v>
      </c>
      <c r="E15" s="25">
        <v>9.76</v>
      </c>
      <c r="F15" s="25">
        <v>10.191000000000001</v>
      </c>
      <c r="G15" s="25">
        <v>10.645</v>
      </c>
      <c r="H15" s="25">
        <v>10.858000000000001</v>
      </c>
      <c r="I15" s="25">
        <v>10.760999999999999</v>
      </c>
      <c r="J15" s="25">
        <v>10.458</v>
      </c>
      <c r="K15" s="25">
        <v>10.151</v>
      </c>
      <c r="L15" s="25">
        <v>9.9659999999999993</v>
      </c>
      <c r="M15" s="25">
        <v>9.94</v>
      </c>
      <c r="N15" s="25">
        <v>10.08</v>
      </c>
      <c r="O15" s="25">
        <v>10.308999999999999</v>
      </c>
      <c r="P15" s="25">
        <v>10.35</v>
      </c>
      <c r="Q15" s="25">
        <v>10.451000000000001</v>
      </c>
      <c r="R15" s="25">
        <v>10.644</v>
      </c>
      <c r="S15" s="25">
        <v>10.922000000000001</v>
      </c>
      <c r="T15" s="25">
        <v>10.728</v>
      </c>
      <c r="U15" s="25">
        <v>10.52</v>
      </c>
      <c r="V15" s="25">
        <v>10.44</v>
      </c>
      <c r="W15" s="25">
        <v>10.625999999999999</v>
      </c>
      <c r="X15" s="25">
        <v>11.153</v>
      </c>
      <c r="Y15" s="25">
        <v>11.84</v>
      </c>
      <c r="Z15" s="25">
        <v>12.538</v>
      </c>
      <c r="AA15" s="25">
        <v>13.065</v>
      </c>
      <c r="AB15" s="25">
        <v>13.724</v>
      </c>
      <c r="AC15" s="25">
        <v>14.191000000000001</v>
      </c>
      <c r="AD15" s="25">
        <v>14.428000000000001</v>
      </c>
      <c r="AE15" s="25">
        <v>14.839</v>
      </c>
      <c r="AF15" s="25">
        <v>15.175000000000001</v>
      </c>
      <c r="AG15" s="25">
        <v>15.781000000000001</v>
      </c>
      <c r="AH15" s="25">
        <v>16.213000000000001</v>
      </c>
      <c r="AI15" s="25">
        <v>16.547999999999998</v>
      </c>
      <c r="AJ15" s="25">
        <v>16.777999999999999</v>
      </c>
      <c r="AK15" s="25">
        <v>17.224</v>
      </c>
      <c r="AL15" s="25">
        <v>17.587</v>
      </c>
      <c r="AM15" s="25">
        <v>17.978999999999999</v>
      </c>
      <c r="AN15" s="25">
        <v>18.495000000000001</v>
      </c>
      <c r="AO15" s="25">
        <v>19.094999999999999</v>
      </c>
      <c r="AP15" s="25">
        <v>19.869</v>
      </c>
      <c r="AQ15" s="25">
        <v>20.875</v>
      </c>
      <c r="AR15" s="25">
        <v>21.946999999999999</v>
      </c>
      <c r="AS15" s="25">
        <v>22.765999999999998</v>
      </c>
      <c r="AT15" s="25">
        <v>23.463999999999999</v>
      </c>
      <c r="AU15" s="25">
        <v>24.382999999999999</v>
      </c>
      <c r="AV15" s="25">
        <v>25.244</v>
      </c>
      <c r="AW15" s="25">
        <v>26.077999999999999</v>
      </c>
      <c r="AX15" s="25">
        <v>26.899000000000001</v>
      </c>
      <c r="AY15" s="25">
        <v>28.074000000000002</v>
      </c>
      <c r="AZ15" s="25">
        <v>28.751000000000001</v>
      </c>
      <c r="BA15" s="25">
        <v>29.209</v>
      </c>
      <c r="BB15" s="25">
        <v>29.696000000000002</v>
      </c>
      <c r="BC15" s="25">
        <v>30.311</v>
      </c>
      <c r="BD15" s="25">
        <v>31.434000000000001</v>
      </c>
      <c r="BE15" s="25">
        <v>33.212000000000003</v>
      </c>
      <c r="BF15" s="25">
        <v>34.862000000000002</v>
      </c>
      <c r="BG15" s="25">
        <v>37.209000000000003</v>
      </c>
      <c r="BH15" s="25">
        <v>39.247999999999998</v>
      </c>
      <c r="BI15" s="25">
        <v>40.658000000000001</v>
      </c>
      <c r="BJ15" s="25">
        <v>42.933</v>
      </c>
      <c r="BK15" s="25">
        <v>45.802</v>
      </c>
      <c r="BL15" s="25">
        <v>48.188000000000002</v>
      </c>
      <c r="BM15" s="25">
        <v>50.67</v>
      </c>
      <c r="BN15" s="25">
        <v>53.511000000000003</v>
      </c>
      <c r="BO15" s="25">
        <v>55.930999999999997</v>
      </c>
      <c r="BP15" s="25">
        <v>57.006999999999998</v>
      </c>
      <c r="BQ15" s="25">
        <v>57.408000000000001</v>
      </c>
      <c r="BR15" s="25">
        <v>57.280999999999999</v>
      </c>
      <c r="BS15" s="25">
        <v>57.725999999999999</v>
      </c>
      <c r="BT15" s="25">
        <v>58.222999999999999</v>
      </c>
      <c r="BU15" s="25">
        <v>58.999000000000002</v>
      </c>
      <c r="BV15" s="25">
        <v>59.959000000000003</v>
      </c>
      <c r="BW15" s="25">
        <v>61.167000000000002</v>
      </c>
      <c r="BX15" s="25">
        <v>63.158999999999999</v>
      </c>
      <c r="BY15" s="25">
        <v>65.838999999999999</v>
      </c>
      <c r="BZ15" s="25">
        <v>69.156000000000006</v>
      </c>
      <c r="CA15" s="25">
        <v>72.138999999999996</v>
      </c>
      <c r="CB15" s="25">
        <v>74.855999999999995</v>
      </c>
      <c r="CC15" s="25">
        <v>77.222999999999999</v>
      </c>
      <c r="CD15" s="25">
        <v>79.81</v>
      </c>
      <c r="CE15" s="25">
        <v>82.713999999999999</v>
      </c>
      <c r="CF15" s="25">
        <v>86.233999999999995</v>
      </c>
      <c r="CG15" s="25">
        <v>90.356999999999999</v>
      </c>
      <c r="CH15" s="25">
        <v>94.031999999999996</v>
      </c>
      <c r="CI15" s="25">
        <v>95.478999999999999</v>
      </c>
      <c r="CJ15" s="25">
        <v>96.742000000000004</v>
      </c>
      <c r="CK15" s="25">
        <v>98.084000000000003</v>
      </c>
      <c r="CL15" s="25">
        <v>100</v>
      </c>
      <c r="CM15" s="25">
        <v>102.414</v>
      </c>
      <c r="CN15" s="25">
        <v>105.252</v>
      </c>
      <c r="CO15" s="25">
        <v>107.73699999999999</v>
      </c>
      <c r="CP15" s="25">
        <v>110.20699999999999</v>
      </c>
      <c r="CQ15" s="25">
        <v>112.871</v>
      </c>
      <c r="CR15" s="25">
        <v>115.968</v>
      </c>
    </row>
    <row r="16" spans="1:96" x14ac:dyDescent="0.3">
      <c r="A16" s="25" t="s">
        <v>159</v>
      </c>
      <c r="B16" s="25" t="s">
        <v>387</v>
      </c>
      <c r="C16" s="25">
        <v>7.9470000000000001</v>
      </c>
      <c r="D16" s="25">
        <v>8.6430000000000007</v>
      </c>
      <c r="E16" s="25">
        <v>9.32</v>
      </c>
      <c r="F16" s="25">
        <v>9.9329999999999998</v>
      </c>
      <c r="G16" s="25">
        <v>10.473000000000001</v>
      </c>
      <c r="H16" s="25">
        <v>10.941000000000001</v>
      </c>
      <c r="I16" s="25">
        <v>11.253</v>
      </c>
      <c r="J16" s="25">
        <v>11.339</v>
      </c>
      <c r="K16" s="25">
        <v>11.252000000000001</v>
      </c>
      <c r="L16" s="25">
        <v>11.164</v>
      </c>
      <c r="M16" s="25">
        <v>11.108000000000001</v>
      </c>
      <c r="N16" s="25">
        <v>11.129</v>
      </c>
      <c r="O16" s="25">
        <v>11.178000000000001</v>
      </c>
      <c r="P16" s="25">
        <v>11.244999999999999</v>
      </c>
      <c r="Q16" s="25">
        <v>11.326000000000001</v>
      </c>
      <c r="R16" s="25">
        <v>11.423</v>
      </c>
      <c r="S16" s="25">
        <v>11.52</v>
      </c>
      <c r="T16" s="25">
        <v>11.427</v>
      </c>
      <c r="U16" s="25">
        <v>11.247999999999999</v>
      </c>
      <c r="V16" s="25">
        <v>11.086</v>
      </c>
      <c r="W16" s="25">
        <v>11.01</v>
      </c>
      <c r="X16" s="25">
        <v>11.163</v>
      </c>
      <c r="Y16" s="25">
        <v>11.31</v>
      </c>
      <c r="Z16" s="25">
        <v>11.601000000000001</v>
      </c>
      <c r="AA16" s="25">
        <v>11.986000000000001</v>
      </c>
      <c r="AB16" s="25">
        <v>12.523999999999999</v>
      </c>
      <c r="AC16" s="25">
        <v>13.016</v>
      </c>
      <c r="AD16" s="25">
        <v>13.436999999999999</v>
      </c>
      <c r="AE16" s="25">
        <v>13.917</v>
      </c>
      <c r="AF16" s="25">
        <v>14.522</v>
      </c>
      <c r="AG16" s="25">
        <v>15.167</v>
      </c>
      <c r="AH16" s="25">
        <v>15.85</v>
      </c>
      <c r="AI16" s="25">
        <v>16.591999999999999</v>
      </c>
      <c r="AJ16" s="25">
        <v>17.459</v>
      </c>
      <c r="AK16" s="25">
        <v>18.363</v>
      </c>
      <c r="AL16" s="25">
        <v>19.437000000000001</v>
      </c>
      <c r="AM16" s="25">
        <v>20.631</v>
      </c>
      <c r="AN16" s="25">
        <v>22.045999999999999</v>
      </c>
      <c r="AO16" s="25">
        <v>23.274000000000001</v>
      </c>
      <c r="AP16" s="25">
        <v>24.645</v>
      </c>
      <c r="AQ16" s="25">
        <v>26.187999999999999</v>
      </c>
      <c r="AR16" s="25">
        <v>27.725000000000001</v>
      </c>
      <c r="AS16" s="25">
        <v>29.044</v>
      </c>
      <c r="AT16" s="25">
        <v>30.390999999999998</v>
      </c>
      <c r="AU16" s="25">
        <v>31.870999999999999</v>
      </c>
      <c r="AV16" s="25">
        <v>33.237000000000002</v>
      </c>
      <c r="AW16" s="25">
        <v>34.646000000000001</v>
      </c>
      <c r="AX16" s="25">
        <v>36.353999999999999</v>
      </c>
      <c r="AY16" s="25">
        <v>37.877000000000002</v>
      </c>
      <c r="AZ16" s="25">
        <v>39.085999999999999</v>
      </c>
      <c r="BA16" s="25">
        <v>39.838999999999999</v>
      </c>
      <c r="BB16" s="25">
        <v>40.576999999999998</v>
      </c>
      <c r="BC16" s="25">
        <v>41.442999999999998</v>
      </c>
      <c r="BD16" s="25">
        <v>42.319000000000003</v>
      </c>
      <c r="BE16" s="25">
        <v>43.151000000000003</v>
      </c>
      <c r="BF16" s="25">
        <v>43.825000000000003</v>
      </c>
      <c r="BG16" s="25">
        <v>44.47</v>
      </c>
      <c r="BH16" s="25">
        <v>45.247999999999998</v>
      </c>
      <c r="BI16" s="25">
        <v>46.209000000000003</v>
      </c>
      <c r="BJ16" s="25">
        <v>47.258000000000003</v>
      </c>
      <c r="BK16" s="25">
        <v>48.27</v>
      </c>
      <c r="BL16" s="25">
        <v>49.408999999999999</v>
      </c>
      <c r="BM16" s="25">
        <v>50.768000000000001</v>
      </c>
      <c r="BN16" s="25">
        <v>52.152999999999999</v>
      </c>
      <c r="BO16" s="25">
        <v>53.628999999999998</v>
      </c>
      <c r="BP16" s="25">
        <v>55.136000000000003</v>
      </c>
      <c r="BQ16" s="25">
        <v>56.4</v>
      </c>
      <c r="BR16" s="25">
        <v>57.656999999999996</v>
      </c>
      <c r="BS16" s="25">
        <v>58.648000000000003</v>
      </c>
      <c r="BT16" s="25">
        <v>59.548000000000002</v>
      </c>
      <c r="BU16" s="25">
        <v>60.47</v>
      </c>
      <c r="BV16" s="25">
        <v>61.512999999999998</v>
      </c>
      <c r="BW16" s="25">
        <v>63.286999999999999</v>
      </c>
      <c r="BX16" s="25">
        <v>65.602999999999994</v>
      </c>
      <c r="BY16" s="25">
        <v>67.960999999999999</v>
      </c>
      <c r="BZ16" s="25">
        <v>70.527000000000001</v>
      </c>
      <c r="CA16" s="25">
        <v>73.02</v>
      </c>
      <c r="CB16" s="25">
        <v>75.724999999999994</v>
      </c>
      <c r="CC16" s="25">
        <v>78.465999999999994</v>
      </c>
      <c r="CD16" s="25">
        <v>81.063999999999993</v>
      </c>
      <c r="CE16" s="25">
        <v>83.338999999999999</v>
      </c>
      <c r="CF16" s="25">
        <v>85.745000000000005</v>
      </c>
      <c r="CG16" s="25">
        <v>88.31</v>
      </c>
      <c r="CH16" s="25">
        <v>91.171999999999997</v>
      </c>
      <c r="CI16" s="25">
        <v>93.617999999999995</v>
      </c>
      <c r="CJ16" s="25">
        <v>95.584999999999994</v>
      </c>
      <c r="CK16" s="25">
        <v>97.745999999999995</v>
      </c>
      <c r="CL16" s="25">
        <v>100</v>
      </c>
      <c r="CM16" s="25">
        <v>102.15</v>
      </c>
      <c r="CN16" s="25">
        <v>103.997</v>
      </c>
      <c r="CO16" s="25">
        <v>106.10599999999999</v>
      </c>
      <c r="CP16" s="25">
        <v>108.4</v>
      </c>
      <c r="CQ16" s="25">
        <v>110.36799999999999</v>
      </c>
      <c r="CR16" s="25">
        <v>112.465</v>
      </c>
    </row>
    <row r="17" spans="1:96" x14ac:dyDescent="0.3">
      <c r="A17" s="25" t="s">
        <v>160</v>
      </c>
      <c r="B17" s="25" t="s">
        <v>307</v>
      </c>
      <c r="C17" s="25">
        <v>12.227</v>
      </c>
      <c r="D17" s="25">
        <v>12.683999999999999</v>
      </c>
      <c r="E17" s="25">
        <v>13.086</v>
      </c>
      <c r="F17" s="25">
        <v>13.448</v>
      </c>
      <c r="G17" s="25">
        <v>13.672000000000001</v>
      </c>
      <c r="H17" s="25">
        <v>13.744999999999999</v>
      </c>
      <c r="I17" s="25">
        <v>13.773999999999999</v>
      </c>
      <c r="J17" s="25">
        <v>13.702999999999999</v>
      </c>
      <c r="K17" s="25">
        <v>13.61</v>
      </c>
      <c r="L17" s="25">
        <v>13.555999999999999</v>
      </c>
      <c r="M17" s="25">
        <v>13.561999999999999</v>
      </c>
      <c r="N17" s="25">
        <v>13.615</v>
      </c>
      <c r="O17" s="25">
        <v>13.685</v>
      </c>
      <c r="P17" s="25">
        <v>13.757</v>
      </c>
      <c r="Q17" s="25">
        <v>13.94</v>
      </c>
      <c r="R17" s="25">
        <v>14.179</v>
      </c>
      <c r="S17" s="25">
        <v>14.451000000000001</v>
      </c>
      <c r="T17" s="25">
        <v>14.494999999999999</v>
      </c>
      <c r="U17" s="25">
        <v>14.446999999999999</v>
      </c>
      <c r="V17" s="25">
        <v>14.4</v>
      </c>
      <c r="W17" s="25">
        <v>14.352</v>
      </c>
      <c r="X17" s="25">
        <v>14.811</v>
      </c>
      <c r="Y17" s="25">
        <v>15.452</v>
      </c>
      <c r="Z17" s="25">
        <v>16.227</v>
      </c>
      <c r="AA17" s="25">
        <v>16.905999999999999</v>
      </c>
      <c r="AB17" s="25">
        <v>17.937000000000001</v>
      </c>
      <c r="AC17" s="25">
        <v>18.754999999999999</v>
      </c>
      <c r="AD17" s="25">
        <v>19.536999999999999</v>
      </c>
      <c r="AE17" s="25">
        <v>20.341000000000001</v>
      </c>
      <c r="AF17" s="25">
        <v>21.227</v>
      </c>
      <c r="AG17" s="25">
        <v>22.294</v>
      </c>
      <c r="AH17" s="25">
        <v>23.215</v>
      </c>
      <c r="AI17" s="25">
        <v>24.02</v>
      </c>
      <c r="AJ17" s="25">
        <v>24.774000000000001</v>
      </c>
      <c r="AK17" s="25">
        <v>25.88</v>
      </c>
      <c r="AL17" s="25">
        <v>26.806000000000001</v>
      </c>
      <c r="AM17" s="25">
        <v>27.704000000000001</v>
      </c>
      <c r="AN17" s="25">
        <v>28.693000000000001</v>
      </c>
      <c r="AO17" s="25">
        <v>29.885000000000002</v>
      </c>
      <c r="AP17" s="25">
        <v>31.143999999999998</v>
      </c>
      <c r="AQ17" s="25">
        <v>32.337000000000003</v>
      </c>
      <c r="AR17" s="25">
        <v>33.296999999999997</v>
      </c>
      <c r="AS17" s="25">
        <v>34.229999999999997</v>
      </c>
      <c r="AT17" s="25">
        <v>35.173000000000002</v>
      </c>
      <c r="AU17" s="25">
        <v>36.055999999999997</v>
      </c>
      <c r="AV17" s="25">
        <v>36.838999999999999</v>
      </c>
      <c r="AW17" s="25">
        <v>38.002000000000002</v>
      </c>
      <c r="AX17" s="25">
        <v>39.363999999999997</v>
      </c>
      <c r="AY17" s="25">
        <v>40.792000000000002</v>
      </c>
      <c r="AZ17" s="25">
        <v>41.673999999999999</v>
      </c>
      <c r="BA17" s="25">
        <v>42.530999999999999</v>
      </c>
      <c r="BB17" s="25">
        <v>43.823</v>
      </c>
      <c r="BC17" s="25">
        <v>45.527000000000001</v>
      </c>
      <c r="BD17" s="25">
        <v>47.317</v>
      </c>
      <c r="BE17" s="25">
        <v>48.872999999999998</v>
      </c>
      <c r="BF17" s="25">
        <v>49.844999999999999</v>
      </c>
      <c r="BG17" s="25">
        <v>50.631</v>
      </c>
      <c r="BH17" s="25">
        <v>51.091000000000001</v>
      </c>
      <c r="BI17" s="25">
        <v>52.207000000000001</v>
      </c>
      <c r="BJ17" s="25">
        <v>53.64</v>
      </c>
      <c r="BK17" s="25">
        <v>55.042000000000002</v>
      </c>
      <c r="BL17" s="25">
        <v>56.746000000000002</v>
      </c>
      <c r="BM17" s="25">
        <v>58.529000000000003</v>
      </c>
      <c r="BN17" s="25">
        <v>60.265000000000001</v>
      </c>
      <c r="BO17" s="25">
        <v>61.796999999999997</v>
      </c>
      <c r="BP17" s="25">
        <v>63.091000000000001</v>
      </c>
      <c r="BQ17" s="25">
        <v>64.135000000000005</v>
      </c>
      <c r="BR17" s="25">
        <v>65.393000000000001</v>
      </c>
      <c r="BS17" s="25">
        <v>66.975999999999999</v>
      </c>
      <c r="BT17" s="25">
        <v>68.747</v>
      </c>
      <c r="BU17" s="25">
        <v>70.346000000000004</v>
      </c>
      <c r="BV17" s="25">
        <v>72.213999999999999</v>
      </c>
      <c r="BW17" s="25">
        <v>74.081999999999994</v>
      </c>
      <c r="BX17" s="25">
        <v>76.242999999999995</v>
      </c>
      <c r="BY17" s="25">
        <v>78.531999999999996</v>
      </c>
      <c r="BZ17" s="25">
        <v>80.793000000000006</v>
      </c>
      <c r="CA17" s="25">
        <v>83.001000000000005</v>
      </c>
      <c r="CB17" s="25">
        <v>85.429000000000002</v>
      </c>
      <c r="CC17" s="25">
        <v>88.168999999999997</v>
      </c>
      <c r="CD17" s="25">
        <v>91.197999999999993</v>
      </c>
      <c r="CE17" s="25">
        <v>94.149000000000001</v>
      </c>
      <c r="CF17" s="25">
        <v>97.01</v>
      </c>
      <c r="CG17" s="25">
        <v>98.799000000000007</v>
      </c>
      <c r="CH17" s="25">
        <v>99.462999999999994</v>
      </c>
      <c r="CI17" s="25">
        <v>99.551000000000002</v>
      </c>
      <c r="CJ17" s="25">
        <v>99.641999999999996</v>
      </c>
      <c r="CK17" s="25">
        <v>99.738</v>
      </c>
      <c r="CL17" s="25">
        <v>100</v>
      </c>
      <c r="CM17" s="25">
        <v>100.717</v>
      </c>
      <c r="CN17" s="25">
        <v>101.515</v>
      </c>
      <c r="CO17" s="25">
        <v>102.608</v>
      </c>
      <c r="CP17" s="25">
        <v>103.88800000000001</v>
      </c>
      <c r="CQ17" s="25">
        <v>104.92100000000001</v>
      </c>
      <c r="CR17" s="25">
        <v>106.04900000000001</v>
      </c>
    </row>
    <row r="18" spans="1:96" x14ac:dyDescent="0.3">
      <c r="A18" s="25" t="s">
        <v>161</v>
      </c>
      <c r="B18" s="25" t="s">
        <v>388</v>
      </c>
      <c r="C18" s="25">
        <v>1.2999999999999999E-2</v>
      </c>
      <c r="D18" s="25">
        <v>1.4E-2</v>
      </c>
      <c r="E18" s="25">
        <v>1.4E-2</v>
      </c>
      <c r="F18" s="25">
        <v>1.6E-2</v>
      </c>
      <c r="G18" s="25">
        <v>1.7000000000000001E-2</v>
      </c>
      <c r="H18" s="25">
        <v>1.7999999999999999E-2</v>
      </c>
      <c r="I18" s="25">
        <v>1.7000000000000001E-2</v>
      </c>
      <c r="J18" s="25">
        <v>1.4999999999999999E-2</v>
      </c>
      <c r="K18" s="25">
        <v>1.4E-2</v>
      </c>
      <c r="L18" s="25">
        <v>1.2999999999999999E-2</v>
      </c>
      <c r="M18" s="25">
        <v>0.93899999999999995</v>
      </c>
      <c r="N18" s="25">
        <v>1.9930000000000001</v>
      </c>
      <c r="O18" s="25">
        <v>3.1850000000000001</v>
      </c>
      <c r="P18" s="25">
        <v>4.1580000000000004</v>
      </c>
      <c r="Q18" s="25">
        <v>5.2389999999999999</v>
      </c>
      <c r="R18" s="25">
        <v>6.4589999999999996</v>
      </c>
      <c r="S18" s="25">
        <v>7.5629999999999997</v>
      </c>
      <c r="T18" s="25">
        <v>7.7910000000000004</v>
      </c>
      <c r="U18" s="25">
        <v>7.7649999999999997</v>
      </c>
      <c r="V18" s="25">
        <v>7.9930000000000003</v>
      </c>
      <c r="W18" s="25">
        <v>8.7970000000000006</v>
      </c>
      <c r="X18" s="25">
        <v>10.348000000000001</v>
      </c>
      <c r="Y18" s="25">
        <v>12.593999999999999</v>
      </c>
      <c r="Z18" s="25">
        <v>14.926</v>
      </c>
      <c r="AA18" s="25">
        <v>16.497</v>
      </c>
      <c r="AB18" s="25">
        <v>18.100999999999999</v>
      </c>
      <c r="AC18" s="25">
        <v>19.510000000000002</v>
      </c>
      <c r="AD18" s="25">
        <v>20.646000000000001</v>
      </c>
      <c r="AE18" s="25">
        <v>22.007000000000001</v>
      </c>
      <c r="AF18" s="25">
        <v>23.155000000000001</v>
      </c>
      <c r="AG18" s="25">
        <v>24.359000000000002</v>
      </c>
      <c r="AH18" s="25">
        <v>25.321999999999999</v>
      </c>
      <c r="AI18" s="25">
        <v>26.071999999999999</v>
      </c>
      <c r="AJ18" s="25">
        <v>26.626999999999999</v>
      </c>
      <c r="AK18" s="25">
        <v>27.291</v>
      </c>
      <c r="AL18" s="25">
        <v>28.372</v>
      </c>
      <c r="AM18" s="25">
        <v>29.346</v>
      </c>
      <c r="AN18" s="25">
        <v>30.417999999999999</v>
      </c>
      <c r="AO18" s="25">
        <v>31.507000000000001</v>
      </c>
      <c r="AP18" s="25">
        <v>32.372999999999998</v>
      </c>
      <c r="AQ18" s="25">
        <v>33.468000000000004</v>
      </c>
      <c r="AR18" s="25">
        <v>34.81</v>
      </c>
      <c r="AS18" s="25">
        <v>36.18</v>
      </c>
      <c r="AT18" s="25">
        <v>37.578000000000003</v>
      </c>
      <c r="AU18" s="25">
        <v>38.972000000000001</v>
      </c>
      <c r="AV18" s="25">
        <v>40.530999999999999</v>
      </c>
      <c r="AW18" s="25">
        <v>41.944000000000003</v>
      </c>
      <c r="AX18" s="25">
        <v>43.414000000000001</v>
      </c>
      <c r="AY18" s="25">
        <v>44.99</v>
      </c>
      <c r="AZ18" s="25">
        <v>46.526000000000003</v>
      </c>
      <c r="BA18" s="25">
        <v>48.753</v>
      </c>
      <c r="BB18" s="25">
        <v>51.018000000000001</v>
      </c>
      <c r="BC18" s="25">
        <v>53.901000000000003</v>
      </c>
      <c r="BD18" s="25">
        <v>54.773000000000003</v>
      </c>
      <c r="BE18" s="25">
        <v>57.283999999999999</v>
      </c>
      <c r="BF18" s="25">
        <v>58.052999999999997</v>
      </c>
      <c r="BG18" s="25">
        <v>59.103999999999999</v>
      </c>
      <c r="BH18" s="25">
        <v>58.694000000000003</v>
      </c>
      <c r="BI18" s="25">
        <v>57.731000000000002</v>
      </c>
      <c r="BJ18" s="25">
        <v>56.933999999999997</v>
      </c>
      <c r="BK18" s="25">
        <v>59.295999999999999</v>
      </c>
      <c r="BL18" s="25">
        <v>60.360999999999997</v>
      </c>
      <c r="BM18" s="25">
        <v>60.247</v>
      </c>
      <c r="BN18" s="25">
        <v>60.085999999999999</v>
      </c>
      <c r="BO18" s="25">
        <v>59.802</v>
      </c>
      <c r="BP18" s="25">
        <v>60.311999999999998</v>
      </c>
      <c r="BQ18" s="25">
        <v>60.555</v>
      </c>
      <c r="BR18" s="25">
        <v>60.9</v>
      </c>
      <c r="BS18" s="25">
        <v>61.578000000000003</v>
      </c>
      <c r="BT18" s="25">
        <v>61.868000000000002</v>
      </c>
      <c r="BU18" s="25">
        <v>62.475999999999999</v>
      </c>
      <c r="BV18" s="25">
        <v>63.366999999999997</v>
      </c>
      <c r="BW18" s="25">
        <v>64.305999999999997</v>
      </c>
      <c r="BX18" s="25">
        <v>65.516000000000005</v>
      </c>
      <c r="BY18" s="25">
        <v>67.307000000000002</v>
      </c>
      <c r="BZ18" s="25">
        <v>70.787999999999997</v>
      </c>
      <c r="CA18" s="25">
        <v>74.908000000000001</v>
      </c>
      <c r="CB18" s="25">
        <v>77.86</v>
      </c>
      <c r="CC18" s="25">
        <v>80.721999999999994</v>
      </c>
      <c r="CD18" s="25">
        <v>82.677999999999997</v>
      </c>
      <c r="CE18" s="25">
        <v>84.828999999999994</v>
      </c>
      <c r="CF18" s="25">
        <v>87.73</v>
      </c>
      <c r="CG18" s="25">
        <v>91.971000000000004</v>
      </c>
      <c r="CH18" s="25">
        <v>95.099000000000004</v>
      </c>
      <c r="CI18" s="25">
        <v>97.738</v>
      </c>
      <c r="CJ18" s="25">
        <v>99.251999999999995</v>
      </c>
      <c r="CK18" s="25">
        <v>99.957999999999998</v>
      </c>
      <c r="CL18" s="25">
        <v>100</v>
      </c>
      <c r="CM18" s="25">
        <v>99.244</v>
      </c>
      <c r="CN18" s="25">
        <v>98.823999999999998</v>
      </c>
      <c r="CO18" s="25">
        <v>98.549000000000007</v>
      </c>
      <c r="CP18" s="25">
        <v>98.494</v>
      </c>
      <c r="CQ18" s="25">
        <v>98.727999999999994</v>
      </c>
      <c r="CR18" s="25">
        <v>99.186999999999998</v>
      </c>
    </row>
    <row r="19" spans="1:96" x14ac:dyDescent="0.3">
      <c r="A19" s="25" t="s">
        <v>61</v>
      </c>
      <c r="B19" s="26" t="s">
        <v>389</v>
      </c>
      <c r="C19" s="25" t="s">
        <v>61</v>
      </c>
      <c r="D19" s="25" t="s">
        <v>61</v>
      </c>
      <c r="E19" s="25" t="s">
        <v>61</v>
      </c>
      <c r="F19" s="25" t="s">
        <v>61</v>
      </c>
      <c r="G19" s="25" t="s">
        <v>61</v>
      </c>
      <c r="H19" s="25" t="s">
        <v>61</v>
      </c>
      <c r="I19" s="25" t="s">
        <v>61</v>
      </c>
      <c r="J19" s="25" t="s">
        <v>61</v>
      </c>
      <c r="K19" s="25" t="s">
        <v>61</v>
      </c>
      <c r="L19" s="25" t="s">
        <v>61</v>
      </c>
      <c r="M19" s="25" t="s">
        <v>61</v>
      </c>
      <c r="N19" s="25" t="s">
        <v>61</v>
      </c>
      <c r="O19" s="25" t="s">
        <v>61</v>
      </c>
      <c r="P19" s="25" t="s">
        <v>61</v>
      </c>
      <c r="Q19" s="25" t="s">
        <v>61</v>
      </c>
      <c r="R19" s="25" t="s">
        <v>61</v>
      </c>
      <c r="S19" s="25" t="s">
        <v>61</v>
      </c>
      <c r="T19" s="25" t="s">
        <v>61</v>
      </c>
      <c r="U19" s="25" t="s">
        <v>61</v>
      </c>
      <c r="V19" s="25" t="s">
        <v>61</v>
      </c>
      <c r="W19" s="25" t="s">
        <v>61</v>
      </c>
      <c r="X19" s="25" t="s">
        <v>61</v>
      </c>
      <c r="Y19" s="25" t="s">
        <v>61</v>
      </c>
      <c r="Z19" s="25" t="s">
        <v>61</v>
      </c>
      <c r="AA19" s="25" t="s">
        <v>61</v>
      </c>
      <c r="AB19" s="25" t="s">
        <v>61</v>
      </c>
      <c r="AC19" s="25" t="s">
        <v>61</v>
      </c>
      <c r="AD19" s="25" t="s">
        <v>61</v>
      </c>
      <c r="AE19" s="25" t="s">
        <v>61</v>
      </c>
      <c r="AF19" s="25" t="s">
        <v>61</v>
      </c>
      <c r="AG19" s="25" t="s">
        <v>61</v>
      </c>
      <c r="AH19" s="25" t="s">
        <v>61</v>
      </c>
      <c r="AI19" s="25" t="s">
        <v>61</v>
      </c>
      <c r="AJ19" s="25" t="s">
        <v>61</v>
      </c>
      <c r="AK19" s="25" t="s">
        <v>61</v>
      </c>
      <c r="AL19" s="25" t="s">
        <v>61</v>
      </c>
      <c r="AM19" s="25" t="s">
        <v>61</v>
      </c>
      <c r="AN19" s="25" t="s">
        <v>61</v>
      </c>
      <c r="AO19" s="25" t="s">
        <v>61</v>
      </c>
      <c r="AP19" s="25" t="s">
        <v>61</v>
      </c>
      <c r="AQ19" s="25" t="s">
        <v>61</v>
      </c>
      <c r="AR19" s="25" t="s">
        <v>61</v>
      </c>
      <c r="AS19" s="25" t="s">
        <v>61</v>
      </c>
      <c r="AT19" s="25" t="s">
        <v>61</v>
      </c>
      <c r="AU19" s="25" t="s">
        <v>61</v>
      </c>
      <c r="AV19" s="25" t="s">
        <v>61</v>
      </c>
      <c r="AW19" s="25" t="s">
        <v>61</v>
      </c>
      <c r="AX19" s="25" t="s">
        <v>61</v>
      </c>
      <c r="AY19" s="25" t="s">
        <v>61</v>
      </c>
      <c r="AZ19" s="25" t="s">
        <v>61</v>
      </c>
      <c r="BA19" s="25" t="s">
        <v>61</v>
      </c>
      <c r="BB19" s="25" t="s">
        <v>61</v>
      </c>
      <c r="BC19" s="25" t="s">
        <v>61</v>
      </c>
      <c r="BD19" s="25" t="s">
        <v>61</v>
      </c>
      <c r="BE19" s="25" t="s">
        <v>61</v>
      </c>
      <c r="BF19" s="25" t="s">
        <v>61</v>
      </c>
      <c r="BG19" s="25" t="s">
        <v>61</v>
      </c>
      <c r="BH19" s="25" t="s">
        <v>61</v>
      </c>
      <c r="BI19" s="25" t="s">
        <v>61</v>
      </c>
      <c r="BJ19" s="25" t="s">
        <v>61</v>
      </c>
      <c r="BK19" s="25" t="s">
        <v>61</v>
      </c>
      <c r="BL19" s="25" t="s">
        <v>61</v>
      </c>
      <c r="BM19" s="25" t="s">
        <v>61</v>
      </c>
      <c r="BN19" s="25" t="s">
        <v>61</v>
      </c>
      <c r="BO19" s="25" t="s">
        <v>61</v>
      </c>
      <c r="BP19" s="25" t="s">
        <v>61</v>
      </c>
      <c r="BQ19" s="25" t="s">
        <v>61</v>
      </c>
      <c r="BR19" s="25" t="s">
        <v>61</v>
      </c>
      <c r="BS19" s="25" t="s">
        <v>61</v>
      </c>
      <c r="BT19" s="25" t="s">
        <v>61</v>
      </c>
      <c r="BU19" s="25" t="s">
        <v>61</v>
      </c>
      <c r="BV19" s="25" t="s">
        <v>61</v>
      </c>
      <c r="BW19" s="25" t="s">
        <v>61</v>
      </c>
      <c r="BX19" s="25" t="s">
        <v>61</v>
      </c>
      <c r="BY19" s="25" t="s">
        <v>61</v>
      </c>
      <c r="BZ19" s="25" t="s">
        <v>61</v>
      </c>
      <c r="CA19" s="25" t="s">
        <v>61</v>
      </c>
      <c r="CB19" s="25" t="s">
        <v>61</v>
      </c>
      <c r="CC19" s="25" t="s">
        <v>61</v>
      </c>
      <c r="CD19" s="25" t="s">
        <v>61</v>
      </c>
      <c r="CE19" s="25" t="s">
        <v>61</v>
      </c>
      <c r="CF19" s="25" t="s">
        <v>61</v>
      </c>
      <c r="CG19" s="25" t="s">
        <v>61</v>
      </c>
      <c r="CH19" s="25" t="s">
        <v>61</v>
      </c>
      <c r="CI19" s="25" t="s">
        <v>61</v>
      </c>
      <c r="CJ19" s="25" t="s">
        <v>61</v>
      </c>
      <c r="CK19" s="25" t="s">
        <v>61</v>
      </c>
      <c r="CL19" s="25" t="s">
        <v>61</v>
      </c>
      <c r="CM19" s="25" t="s">
        <v>61</v>
      </c>
      <c r="CN19" s="25" t="s">
        <v>61</v>
      </c>
      <c r="CO19" s="25" t="s">
        <v>61</v>
      </c>
      <c r="CP19" s="25" t="s">
        <v>61</v>
      </c>
      <c r="CQ19" s="25" t="s">
        <v>61</v>
      </c>
      <c r="CR19" s="25" t="s">
        <v>61</v>
      </c>
    </row>
    <row r="20" spans="1:96" x14ac:dyDescent="0.3">
      <c r="A20" s="25" t="s">
        <v>162</v>
      </c>
      <c r="B20" s="25" t="s">
        <v>390</v>
      </c>
      <c r="C20" s="25">
        <v>42.743000000000002</v>
      </c>
      <c r="D20" s="25">
        <v>43.235999999999997</v>
      </c>
      <c r="E20" s="25">
        <v>43.807000000000002</v>
      </c>
      <c r="F20" s="25">
        <v>44.225999999999999</v>
      </c>
      <c r="G20" s="25">
        <v>44.692999999999998</v>
      </c>
      <c r="H20" s="25">
        <v>44.555999999999997</v>
      </c>
      <c r="I20" s="25">
        <v>43.238999999999997</v>
      </c>
      <c r="J20" s="25">
        <v>41.290999999999997</v>
      </c>
      <c r="K20" s="25">
        <v>39.457000000000001</v>
      </c>
      <c r="L20" s="25">
        <v>38.264000000000003</v>
      </c>
      <c r="M20" s="25">
        <v>38.143999999999998</v>
      </c>
      <c r="N20" s="25">
        <v>38.686</v>
      </c>
      <c r="O20" s="25">
        <v>39.664000000000001</v>
      </c>
      <c r="P20" s="25">
        <v>39.847999999999999</v>
      </c>
      <c r="Q20" s="25">
        <v>39.975000000000001</v>
      </c>
      <c r="R20" s="25">
        <v>40.32</v>
      </c>
      <c r="S20" s="25">
        <v>41.578000000000003</v>
      </c>
      <c r="T20" s="25">
        <v>41.307000000000002</v>
      </c>
      <c r="U20" s="25">
        <v>40.573</v>
      </c>
      <c r="V20" s="25">
        <v>40.999000000000002</v>
      </c>
      <c r="W20" s="25">
        <v>41.555999999999997</v>
      </c>
      <c r="X20" s="25">
        <v>43.463000000000001</v>
      </c>
      <c r="Y20" s="25">
        <v>46.863999999999997</v>
      </c>
      <c r="Z20" s="25">
        <v>50.634</v>
      </c>
      <c r="AA20" s="25">
        <v>54.029000000000003</v>
      </c>
      <c r="AB20" s="25">
        <v>57.046999999999997</v>
      </c>
      <c r="AC20" s="25">
        <v>59.252000000000002</v>
      </c>
      <c r="AD20" s="25">
        <v>60.780999999999999</v>
      </c>
      <c r="AE20" s="25">
        <v>62.018000000000001</v>
      </c>
      <c r="AF20" s="25">
        <v>62.63</v>
      </c>
      <c r="AG20" s="25">
        <v>63.393000000000001</v>
      </c>
      <c r="AH20" s="25">
        <v>63.301000000000002</v>
      </c>
      <c r="AI20" s="25">
        <v>63.094999999999999</v>
      </c>
      <c r="AJ20" s="25">
        <v>63.273000000000003</v>
      </c>
      <c r="AK20" s="25">
        <v>64.283000000000001</v>
      </c>
      <c r="AL20" s="25">
        <v>64.813999999999993</v>
      </c>
      <c r="AM20" s="25">
        <v>65.311000000000007</v>
      </c>
      <c r="AN20" s="25">
        <v>66.364000000000004</v>
      </c>
      <c r="AO20" s="25">
        <v>68.257999999999996</v>
      </c>
      <c r="AP20" s="25">
        <v>70.072000000000003</v>
      </c>
      <c r="AQ20" s="25">
        <v>72.47</v>
      </c>
      <c r="AR20" s="25">
        <v>75.108000000000004</v>
      </c>
      <c r="AS20" s="25">
        <v>77.662000000000006</v>
      </c>
      <c r="AT20" s="25">
        <v>79.191000000000003</v>
      </c>
      <c r="AU20" s="25">
        <v>80.698999999999998</v>
      </c>
      <c r="AV20" s="25">
        <v>82.453000000000003</v>
      </c>
      <c r="AW20" s="25">
        <v>83.843000000000004</v>
      </c>
      <c r="AX20" s="25">
        <v>85.289000000000001</v>
      </c>
      <c r="AY20" s="25">
        <v>88.936000000000007</v>
      </c>
      <c r="AZ20" s="25">
        <v>92.484999999999999</v>
      </c>
      <c r="BA20" s="25">
        <v>96.340999999999994</v>
      </c>
      <c r="BB20" s="25">
        <v>99.75</v>
      </c>
      <c r="BC20" s="25">
        <v>103.223</v>
      </c>
      <c r="BD20" s="25">
        <v>106.923</v>
      </c>
      <c r="BE20" s="25">
        <v>110.919</v>
      </c>
      <c r="BF20" s="25">
        <v>111.66</v>
      </c>
      <c r="BG20" s="25">
        <v>111.65600000000001</v>
      </c>
      <c r="BH20" s="25">
        <v>109.065</v>
      </c>
      <c r="BI20" s="25">
        <v>106.265</v>
      </c>
      <c r="BJ20" s="25">
        <v>104.06699999999999</v>
      </c>
      <c r="BK20" s="25">
        <v>100.761</v>
      </c>
      <c r="BL20" s="25">
        <v>97.275999999999996</v>
      </c>
      <c r="BM20" s="25">
        <v>94.093000000000004</v>
      </c>
      <c r="BN20" s="25">
        <v>92.256</v>
      </c>
      <c r="BO20" s="25">
        <v>90.986999999999995</v>
      </c>
      <c r="BP20" s="25">
        <v>90.078999999999994</v>
      </c>
      <c r="BQ20" s="25">
        <v>88.484999999999999</v>
      </c>
      <c r="BR20" s="25">
        <v>86.134</v>
      </c>
      <c r="BS20" s="25">
        <v>85.179000000000002</v>
      </c>
      <c r="BT20" s="25">
        <v>85.090999999999994</v>
      </c>
      <c r="BU20" s="25">
        <v>85.326999999999998</v>
      </c>
      <c r="BV20" s="25">
        <v>85.756</v>
      </c>
      <c r="BW20" s="25">
        <v>86.963999999999999</v>
      </c>
      <c r="BX20" s="25">
        <v>87.796000000000006</v>
      </c>
      <c r="BY20" s="25">
        <v>87.057000000000002</v>
      </c>
      <c r="BZ20" s="25">
        <v>86.944000000000003</v>
      </c>
      <c r="CA20" s="25">
        <v>87.117999999999995</v>
      </c>
      <c r="CB20" s="25">
        <v>87.855000000000004</v>
      </c>
      <c r="CC20" s="25">
        <v>88.698999999999998</v>
      </c>
      <c r="CD20" s="25">
        <v>89.918000000000006</v>
      </c>
      <c r="CE20" s="25">
        <v>90.870999999999995</v>
      </c>
      <c r="CF20" s="25">
        <v>91.116</v>
      </c>
      <c r="CG20" s="25">
        <v>91.486000000000004</v>
      </c>
      <c r="CH20" s="25">
        <v>92.680999999999997</v>
      </c>
      <c r="CI20" s="25">
        <v>93.548000000000002</v>
      </c>
      <c r="CJ20" s="25">
        <v>94.399000000000001</v>
      </c>
      <c r="CK20" s="25">
        <v>96.228999999999999</v>
      </c>
      <c r="CL20" s="25">
        <v>100</v>
      </c>
      <c r="CM20" s="25">
        <v>104.381</v>
      </c>
      <c r="CN20" s="25">
        <v>110.048</v>
      </c>
      <c r="CO20" s="25">
        <v>111.081</v>
      </c>
      <c r="CP20" s="25">
        <v>110.238</v>
      </c>
      <c r="CQ20" s="25">
        <v>110.491</v>
      </c>
      <c r="CR20" s="25">
        <v>111.63200000000001</v>
      </c>
    </row>
    <row r="21" spans="1:96" x14ac:dyDescent="0.3">
      <c r="A21" s="25" t="s">
        <v>163</v>
      </c>
      <c r="B21" s="25" t="s">
        <v>391</v>
      </c>
      <c r="C21" s="25">
        <v>8.4879999999999995</v>
      </c>
      <c r="D21" s="25">
        <v>8.6959999999999997</v>
      </c>
      <c r="E21" s="25">
        <v>8.8960000000000008</v>
      </c>
      <c r="F21" s="25">
        <v>9.2010000000000005</v>
      </c>
      <c r="G21" s="25">
        <v>9.673</v>
      </c>
      <c r="H21" s="25">
        <v>9.8789999999999996</v>
      </c>
      <c r="I21" s="25">
        <v>9.8079999999999998</v>
      </c>
      <c r="J21" s="25">
        <v>9.5350000000000001</v>
      </c>
      <c r="K21" s="25">
        <v>9.4090000000000007</v>
      </c>
      <c r="L21" s="25">
        <v>9.3689999999999998</v>
      </c>
      <c r="M21" s="25">
        <v>9.3970000000000002</v>
      </c>
      <c r="N21" s="25">
        <v>9.5839999999999996</v>
      </c>
      <c r="O21" s="25">
        <v>9.9459999999999997</v>
      </c>
      <c r="P21" s="25">
        <v>9.9740000000000002</v>
      </c>
      <c r="Q21" s="25">
        <v>10.093999999999999</v>
      </c>
      <c r="R21" s="25">
        <v>10.429</v>
      </c>
      <c r="S21" s="25">
        <v>11.045999999999999</v>
      </c>
      <c r="T21" s="25">
        <v>11.233000000000001</v>
      </c>
      <c r="U21" s="25">
        <v>11.161</v>
      </c>
      <c r="V21" s="25">
        <v>11.302</v>
      </c>
      <c r="W21" s="25">
        <v>11.746</v>
      </c>
      <c r="X21" s="25">
        <v>12.692</v>
      </c>
      <c r="Y21" s="25">
        <v>13.759</v>
      </c>
      <c r="Z21" s="25">
        <v>14.510999999999999</v>
      </c>
      <c r="AA21" s="25">
        <v>14.771000000000001</v>
      </c>
      <c r="AB21" s="25">
        <v>15.07</v>
      </c>
      <c r="AC21" s="25">
        <v>15.775</v>
      </c>
      <c r="AD21" s="25">
        <v>16.559000000000001</v>
      </c>
      <c r="AE21" s="25">
        <v>17.337</v>
      </c>
      <c r="AF21" s="25">
        <v>18.024000000000001</v>
      </c>
      <c r="AG21" s="25">
        <v>18.698</v>
      </c>
      <c r="AH21" s="25">
        <v>19.856000000000002</v>
      </c>
      <c r="AI21" s="25">
        <v>20.943000000000001</v>
      </c>
      <c r="AJ21" s="25">
        <v>21.372</v>
      </c>
      <c r="AK21" s="25">
        <v>21.725999999999999</v>
      </c>
      <c r="AL21" s="25">
        <v>22.411999999999999</v>
      </c>
      <c r="AM21" s="25">
        <v>23.007000000000001</v>
      </c>
      <c r="AN21" s="25">
        <v>23.736999999999998</v>
      </c>
      <c r="AO21" s="25">
        <v>24.556000000000001</v>
      </c>
      <c r="AP21" s="25">
        <v>25.713999999999999</v>
      </c>
      <c r="AQ21" s="25">
        <v>27.443000000000001</v>
      </c>
      <c r="AR21" s="25">
        <v>29.754000000000001</v>
      </c>
      <c r="AS21" s="25">
        <v>31.765999999999998</v>
      </c>
      <c r="AT21" s="25">
        <v>33.656999999999996</v>
      </c>
      <c r="AU21" s="25">
        <v>35.594999999999999</v>
      </c>
      <c r="AV21" s="25">
        <v>37.228000000000002</v>
      </c>
      <c r="AW21" s="25">
        <v>38.423999999999999</v>
      </c>
      <c r="AX21" s="25">
        <v>39.774999999999999</v>
      </c>
      <c r="AY21" s="25">
        <v>41.408999999999999</v>
      </c>
      <c r="AZ21" s="25">
        <v>43.584000000000003</v>
      </c>
      <c r="BA21" s="25">
        <v>45.061</v>
      </c>
      <c r="BB21" s="25">
        <v>46.473999999999997</v>
      </c>
      <c r="BC21" s="25">
        <v>48.058999999999997</v>
      </c>
      <c r="BD21" s="25">
        <v>50.03</v>
      </c>
      <c r="BE21" s="25">
        <v>52.02</v>
      </c>
      <c r="BF21" s="25">
        <v>54.027999999999999</v>
      </c>
      <c r="BG21" s="25">
        <v>56.155999999999999</v>
      </c>
      <c r="BH21" s="25">
        <v>57.351999999999997</v>
      </c>
      <c r="BI21" s="25">
        <v>57.987000000000002</v>
      </c>
      <c r="BJ21" s="25">
        <v>59.53</v>
      </c>
      <c r="BK21" s="25">
        <v>61.368000000000002</v>
      </c>
      <c r="BL21" s="25">
        <v>62.427</v>
      </c>
      <c r="BM21" s="25">
        <v>63.19</v>
      </c>
      <c r="BN21" s="25">
        <v>63.896000000000001</v>
      </c>
      <c r="BO21" s="25">
        <v>65.290999999999997</v>
      </c>
      <c r="BP21" s="25">
        <v>66.727999999999994</v>
      </c>
      <c r="BQ21" s="25">
        <v>67.935000000000002</v>
      </c>
      <c r="BR21" s="25">
        <v>69.088999999999999</v>
      </c>
      <c r="BS21" s="25">
        <v>69.983999999999995</v>
      </c>
      <c r="BT21" s="25">
        <v>71.444000000000003</v>
      </c>
      <c r="BU21" s="25">
        <v>73.724999999999994</v>
      </c>
      <c r="BV21" s="25">
        <v>76.641999999999996</v>
      </c>
      <c r="BW21" s="25">
        <v>79.492999999999995</v>
      </c>
      <c r="BX21" s="25">
        <v>82.320999999999998</v>
      </c>
      <c r="BY21" s="25">
        <v>84.629000000000005</v>
      </c>
      <c r="BZ21" s="25">
        <v>87.102000000000004</v>
      </c>
      <c r="CA21" s="25">
        <v>89.111000000000004</v>
      </c>
      <c r="CB21" s="25">
        <v>89.643000000000001</v>
      </c>
      <c r="CC21" s="25">
        <v>89.730999999999995</v>
      </c>
      <c r="CD21" s="25">
        <v>90.001999999999995</v>
      </c>
      <c r="CE21" s="25">
        <v>90.888000000000005</v>
      </c>
      <c r="CF21" s="25">
        <v>92.22</v>
      </c>
      <c r="CG21" s="25">
        <v>94.597999999999999</v>
      </c>
      <c r="CH21" s="25">
        <v>96.814999999999998</v>
      </c>
      <c r="CI21" s="25">
        <v>97.016000000000005</v>
      </c>
      <c r="CJ21" s="25">
        <v>97.325000000000003</v>
      </c>
      <c r="CK21" s="25">
        <v>98.459000000000003</v>
      </c>
      <c r="CL21" s="25">
        <v>100</v>
      </c>
      <c r="CM21" s="25">
        <v>101.901</v>
      </c>
      <c r="CN21" s="25">
        <v>103.63</v>
      </c>
      <c r="CO21" s="25">
        <v>105.23</v>
      </c>
      <c r="CP21" s="25">
        <v>106.712</v>
      </c>
      <c r="CQ21" s="25">
        <v>107.917</v>
      </c>
      <c r="CR21" s="25">
        <v>109.36</v>
      </c>
    </row>
    <row r="22" spans="1:96" x14ac:dyDescent="0.3">
      <c r="A22" s="25" t="s">
        <v>164</v>
      </c>
      <c r="B22" s="25" t="s">
        <v>392</v>
      </c>
      <c r="C22" s="25">
        <v>10.199999999999999</v>
      </c>
      <c r="D22" s="25">
        <v>10.574</v>
      </c>
      <c r="E22" s="25">
        <v>10.887</v>
      </c>
      <c r="F22" s="25">
        <v>11.183999999999999</v>
      </c>
      <c r="G22" s="25">
        <v>11.525</v>
      </c>
      <c r="H22" s="25">
        <v>11.749000000000001</v>
      </c>
      <c r="I22" s="25">
        <v>11.737</v>
      </c>
      <c r="J22" s="25">
        <v>11.552</v>
      </c>
      <c r="K22" s="25">
        <v>11.32</v>
      </c>
      <c r="L22" s="25">
        <v>11.163</v>
      </c>
      <c r="M22" s="25">
        <v>11.074999999999999</v>
      </c>
      <c r="N22" s="25">
        <v>11.108000000000001</v>
      </c>
      <c r="O22" s="25">
        <v>11.21</v>
      </c>
      <c r="P22" s="25">
        <v>11.196999999999999</v>
      </c>
      <c r="Q22" s="25">
        <v>11.218</v>
      </c>
      <c r="R22" s="25">
        <v>11.319000000000001</v>
      </c>
      <c r="S22" s="25">
        <v>11.444000000000001</v>
      </c>
      <c r="T22" s="25">
        <v>11.327</v>
      </c>
      <c r="U22" s="25">
        <v>11.18</v>
      </c>
      <c r="V22" s="25">
        <v>11.111000000000001</v>
      </c>
      <c r="W22" s="25">
        <v>11.242000000000001</v>
      </c>
      <c r="X22" s="25">
        <v>11.564</v>
      </c>
      <c r="Y22" s="25">
        <v>11.957000000000001</v>
      </c>
      <c r="Z22" s="25">
        <v>12.419</v>
      </c>
      <c r="AA22" s="25">
        <v>12.798</v>
      </c>
      <c r="AB22" s="25">
        <v>13.265000000000001</v>
      </c>
      <c r="AC22" s="25">
        <v>13.680999999999999</v>
      </c>
      <c r="AD22" s="25">
        <v>14.052</v>
      </c>
      <c r="AE22" s="25">
        <v>14.535</v>
      </c>
      <c r="AF22" s="25">
        <v>14.962999999999999</v>
      </c>
      <c r="AG22" s="25">
        <v>15.525</v>
      </c>
      <c r="AH22" s="25">
        <v>16.091999999999999</v>
      </c>
      <c r="AI22" s="25">
        <v>16.652000000000001</v>
      </c>
      <c r="AJ22" s="25">
        <v>17.071999999999999</v>
      </c>
      <c r="AK22" s="25">
        <v>17.585999999999999</v>
      </c>
      <c r="AL22" s="25">
        <v>18.131</v>
      </c>
      <c r="AM22" s="25">
        <v>18.666</v>
      </c>
      <c r="AN22" s="25">
        <v>19.29</v>
      </c>
      <c r="AO22" s="25">
        <v>19.93</v>
      </c>
      <c r="AP22" s="25">
        <v>20.696000000000002</v>
      </c>
      <c r="AQ22" s="25">
        <v>21.681999999999999</v>
      </c>
      <c r="AR22" s="25">
        <v>22.771000000000001</v>
      </c>
      <c r="AS22" s="25">
        <v>23.751000000000001</v>
      </c>
      <c r="AT22" s="25">
        <v>24.812000000000001</v>
      </c>
      <c r="AU22" s="25">
        <v>25.972000000000001</v>
      </c>
      <c r="AV22" s="25">
        <v>26.986999999999998</v>
      </c>
      <c r="AW22" s="25">
        <v>27.966000000000001</v>
      </c>
      <c r="AX22" s="25">
        <v>29.093</v>
      </c>
      <c r="AY22" s="25">
        <v>30.463999999999999</v>
      </c>
      <c r="AZ22" s="25">
        <v>31.565999999999999</v>
      </c>
      <c r="BA22" s="25">
        <v>32.268999999999998</v>
      </c>
      <c r="BB22" s="25">
        <v>33.090000000000003</v>
      </c>
      <c r="BC22" s="25">
        <v>34.168999999999997</v>
      </c>
      <c r="BD22" s="25">
        <v>35.612000000000002</v>
      </c>
      <c r="BE22" s="25">
        <v>37.33</v>
      </c>
      <c r="BF22" s="25">
        <v>38.887999999999998</v>
      </c>
      <c r="BG22" s="25">
        <v>40.582999999999998</v>
      </c>
      <c r="BH22" s="25">
        <v>42.094000000000001</v>
      </c>
      <c r="BI22" s="25">
        <v>43.497999999999998</v>
      </c>
      <c r="BJ22" s="25">
        <v>45.448</v>
      </c>
      <c r="BK22" s="25">
        <v>47.529000000000003</v>
      </c>
      <c r="BL22" s="25">
        <v>49.356000000000002</v>
      </c>
      <c r="BM22" s="25">
        <v>51.05</v>
      </c>
      <c r="BN22" s="25">
        <v>52.804000000000002</v>
      </c>
      <c r="BO22" s="25">
        <v>54.475000000000001</v>
      </c>
      <c r="BP22" s="25">
        <v>56.040999999999997</v>
      </c>
      <c r="BQ22" s="25">
        <v>57.152999999999999</v>
      </c>
      <c r="BR22" s="25">
        <v>58.213999999999999</v>
      </c>
      <c r="BS22" s="25">
        <v>59.673000000000002</v>
      </c>
      <c r="BT22" s="25">
        <v>61.201000000000001</v>
      </c>
      <c r="BU22" s="25">
        <v>62.991999999999997</v>
      </c>
      <c r="BV22" s="25">
        <v>65.024000000000001</v>
      </c>
      <c r="BW22" s="25">
        <v>67.471000000000004</v>
      </c>
      <c r="BX22" s="25">
        <v>70.344999999999999</v>
      </c>
      <c r="BY22" s="25">
        <v>73.683999999999997</v>
      </c>
      <c r="BZ22" s="25">
        <v>77.271000000000001</v>
      </c>
      <c r="CA22" s="25">
        <v>79.882000000000005</v>
      </c>
      <c r="CB22" s="25">
        <v>81.665999999999997</v>
      </c>
      <c r="CC22" s="25">
        <v>83.47</v>
      </c>
      <c r="CD22" s="25">
        <v>85.376999999999995</v>
      </c>
      <c r="CE22" s="25">
        <v>87.414000000000001</v>
      </c>
      <c r="CF22" s="25">
        <v>89.965999999999994</v>
      </c>
      <c r="CG22" s="25">
        <v>92.622</v>
      </c>
      <c r="CH22" s="25">
        <v>94.894999999999996</v>
      </c>
      <c r="CI22" s="25">
        <v>95.600999999999999</v>
      </c>
      <c r="CJ22" s="25">
        <v>96.617999999999995</v>
      </c>
      <c r="CK22" s="25">
        <v>98.081000000000003</v>
      </c>
      <c r="CL22" s="25">
        <v>100</v>
      </c>
      <c r="CM22" s="25">
        <v>101.997</v>
      </c>
      <c r="CN22" s="25">
        <v>104.468</v>
      </c>
      <c r="CO22" s="25">
        <v>106.837</v>
      </c>
      <c r="CP22" s="25">
        <v>108.97799999999999</v>
      </c>
      <c r="CQ22" s="25">
        <v>111.20699999999999</v>
      </c>
      <c r="CR22" s="25">
        <v>113.932</v>
      </c>
    </row>
  </sheetData>
  <mergeCells count="100">
    <mergeCell ref="CR6"/>
    <mergeCell ref="CG6"/>
    <mergeCell ref="CH6"/>
    <mergeCell ref="CI6"/>
    <mergeCell ref="CJ6"/>
    <mergeCell ref="CK6"/>
    <mergeCell ref="CL6"/>
    <mergeCell ref="CM6"/>
    <mergeCell ref="CN6"/>
    <mergeCell ref="CO6"/>
    <mergeCell ref="CP6"/>
    <mergeCell ref="CQ6"/>
    <mergeCell ref="CF6"/>
    <mergeCell ref="BU6"/>
    <mergeCell ref="BV6"/>
    <mergeCell ref="BW6"/>
    <mergeCell ref="BX6"/>
    <mergeCell ref="BY6"/>
    <mergeCell ref="BZ6"/>
    <mergeCell ref="CA6"/>
    <mergeCell ref="CB6"/>
    <mergeCell ref="CC6"/>
    <mergeCell ref="CD6"/>
    <mergeCell ref="CE6"/>
    <mergeCell ref="BT6"/>
    <mergeCell ref="BI6"/>
    <mergeCell ref="BJ6"/>
    <mergeCell ref="BK6"/>
    <mergeCell ref="BL6"/>
    <mergeCell ref="BM6"/>
    <mergeCell ref="BN6"/>
    <mergeCell ref="BO6"/>
    <mergeCell ref="BP6"/>
    <mergeCell ref="BQ6"/>
    <mergeCell ref="BR6"/>
    <mergeCell ref="BS6"/>
    <mergeCell ref="BH6"/>
    <mergeCell ref="AW6"/>
    <mergeCell ref="AX6"/>
    <mergeCell ref="AY6"/>
    <mergeCell ref="AZ6"/>
    <mergeCell ref="BA6"/>
    <mergeCell ref="BB6"/>
    <mergeCell ref="BC6"/>
    <mergeCell ref="BD6"/>
    <mergeCell ref="BE6"/>
    <mergeCell ref="BF6"/>
    <mergeCell ref="BG6"/>
    <mergeCell ref="AV6"/>
    <mergeCell ref="AK6"/>
    <mergeCell ref="AL6"/>
    <mergeCell ref="AM6"/>
    <mergeCell ref="AN6"/>
    <mergeCell ref="AO6"/>
    <mergeCell ref="AP6"/>
    <mergeCell ref="AQ6"/>
    <mergeCell ref="AR6"/>
    <mergeCell ref="AS6"/>
    <mergeCell ref="AT6"/>
    <mergeCell ref="AU6"/>
    <mergeCell ref="AJ6"/>
    <mergeCell ref="Y6"/>
    <mergeCell ref="Z6"/>
    <mergeCell ref="AA6"/>
    <mergeCell ref="AB6"/>
    <mergeCell ref="AC6"/>
    <mergeCell ref="AD6"/>
    <mergeCell ref="AE6"/>
    <mergeCell ref="AF6"/>
    <mergeCell ref="AG6"/>
    <mergeCell ref="AH6"/>
    <mergeCell ref="AI6"/>
    <mergeCell ref="X6"/>
    <mergeCell ref="M6"/>
    <mergeCell ref="N6"/>
    <mergeCell ref="O6"/>
    <mergeCell ref="P6"/>
    <mergeCell ref="Q6"/>
    <mergeCell ref="R6"/>
    <mergeCell ref="S6"/>
    <mergeCell ref="T6"/>
    <mergeCell ref="U6"/>
    <mergeCell ref="V6"/>
    <mergeCell ref="W6"/>
    <mergeCell ref="L6"/>
    <mergeCell ref="A1:CR1"/>
    <mergeCell ref="A2:CR2"/>
    <mergeCell ref="A3:CR3"/>
    <mergeCell ref="A4:CR4"/>
    <mergeCell ref="A6"/>
    <mergeCell ref="B6"/>
    <mergeCell ref="C6"/>
    <mergeCell ref="D6"/>
    <mergeCell ref="E6"/>
    <mergeCell ref="F6"/>
    <mergeCell ref="G6"/>
    <mergeCell ref="H6"/>
    <mergeCell ref="I6"/>
    <mergeCell ref="J6"/>
    <mergeCell ref="K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F3AF-AFF8-48FE-BC6A-B42ECA4A54C7}">
  <dimension ref="A1:CN104"/>
  <sheetViews>
    <sheetView workbookViewId="0">
      <selection activeCell="H19" sqref="H19"/>
    </sheetView>
  </sheetViews>
  <sheetFormatPr defaultRowHeight="14.4" x14ac:dyDescent="0.3"/>
  <sheetData>
    <row r="1" spans="1:92" ht="17.399999999999999" x14ac:dyDescent="0.3">
      <c r="A1" s="32" t="s">
        <v>397</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row>
    <row r="2" spans="1:92" ht="16.8" x14ac:dyDescent="0.3">
      <c r="A2" s="34" t="s">
        <v>378</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row>
    <row r="3" spans="1:92" x14ac:dyDescent="0.3">
      <c r="A3" s="33"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row>
    <row r="4" spans="1:92" x14ac:dyDescent="0.3">
      <c r="A4" s="33" t="s">
        <v>362</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row>
    <row r="6" spans="1:92" x14ac:dyDescent="0.3">
      <c r="A6" s="31" t="s">
        <v>4</v>
      </c>
      <c r="B6" s="31" t="s">
        <v>61</v>
      </c>
      <c r="C6" s="31" t="s">
        <v>62</v>
      </c>
      <c r="D6" s="31" t="s">
        <v>63</v>
      </c>
      <c r="E6" s="31" t="s">
        <v>64</v>
      </c>
      <c r="F6" s="31" t="s">
        <v>65</v>
      </c>
      <c r="G6" s="31" t="s">
        <v>66</v>
      </c>
      <c r="H6" s="31" t="s">
        <v>67</v>
      </c>
      <c r="I6" s="31" t="s">
        <v>68</v>
      </c>
      <c r="J6" s="31" t="s">
        <v>69</v>
      </c>
      <c r="K6" s="31" t="s">
        <v>70</v>
      </c>
      <c r="L6" s="31" t="s">
        <v>71</v>
      </c>
      <c r="M6" s="31" t="s">
        <v>72</v>
      </c>
      <c r="N6" s="31" t="s">
        <v>73</v>
      </c>
      <c r="O6" s="31" t="s">
        <v>74</v>
      </c>
      <c r="P6" s="31" t="s">
        <v>75</v>
      </c>
      <c r="Q6" s="31" t="s">
        <v>76</v>
      </c>
      <c r="R6" s="31" t="s">
        <v>77</v>
      </c>
      <c r="S6" s="31" t="s">
        <v>78</v>
      </c>
      <c r="T6" s="31" t="s">
        <v>79</v>
      </c>
      <c r="U6" s="31" t="s">
        <v>80</v>
      </c>
      <c r="V6" s="31" t="s">
        <v>81</v>
      </c>
      <c r="W6" s="31" t="s">
        <v>82</v>
      </c>
      <c r="X6" s="31" t="s">
        <v>83</v>
      </c>
      <c r="Y6" s="31" t="s">
        <v>84</v>
      </c>
      <c r="Z6" s="31" t="s">
        <v>85</v>
      </c>
      <c r="AA6" s="31" t="s">
        <v>86</v>
      </c>
      <c r="AB6" s="31" t="s">
        <v>87</v>
      </c>
      <c r="AC6" s="31" t="s">
        <v>88</v>
      </c>
      <c r="AD6" s="31" t="s">
        <v>89</v>
      </c>
      <c r="AE6" s="31" t="s">
        <v>90</v>
      </c>
      <c r="AF6" s="31" t="s">
        <v>91</v>
      </c>
      <c r="AG6" s="31" t="s">
        <v>92</v>
      </c>
      <c r="AH6" s="31" t="s">
        <v>93</v>
      </c>
      <c r="AI6" s="31" t="s">
        <v>94</v>
      </c>
      <c r="AJ6" s="31" t="s">
        <v>95</v>
      </c>
      <c r="AK6" s="31" t="s">
        <v>96</v>
      </c>
      <c r="AL6" s="31" t="s">
        <v>97</v>
      </c>
      <c r="AM6" s="31" t="s">
        <v>98</v>
      </c>
      <c r="AN6" s="31" t="s">
        <v>99</v>
      </c>
      <c r="AO6" s="31" t="s">
        <v>100</v>
      </c>
      <c r="AP6" s="31" t="s">
        <v>101</v>
      </c>
      <c r="AQ6" s="31" t="s">
        <v>102</v>
      </c>
      <c r="AR6" s="31" t="s">
        <v>103</v>
      </c>
      <c r="AS6" s="31" t="s">
        <v>104</v>
      </c>
      <c r="AT6" s="31" t="s">
        <v>105</v>
      </c>
      <c r="AU6" s="31" t="s">
        <v>106</v>
      </c>
      <c r="AV6" s="31" t="s">
        <v>107</v>
      </c>
      <c r="AW6" s="31" t="s">
        <v>108</v>
      </c>
      <c r="AX6" s="31" t="s">
        <v>109</v>
      </c>
      <c r="AY6" s="31" t="s">
        <v>110</v>
      </c>
      <c r="AZ6" s="31" t="s">
        <v>111</v>
      </c>
      <c r="BA6" s="31" t="s">
        <v>112</v>
      </c>
      <c r="BB6" s="31" t="s">
        <v>113</v>
      </c>
      <c r="BC6" s="31" t="s">
        <v>114</v>
      </c>
      <c r="BD6" s="31" t="s">
        <v>115</v>
      </c>
      <c r="BE6" s="31" t="s">
        <v>116</v>
      </c>
      <c r="BF6" s="31" t="s">
        <v>117</v>
      </c>
      <c r="BG6" s="31" t="s">
        <v>118</v>
      </c>
      <c r="BH6" s="31" t="s">
        <v>119</v>
      </c>
      <c r="BI6" s="31" t="s">
        <v>120</v>
      </c>
      <c r="BJ6" s="31" t="s">
        <v>121</v>
      </c>
      <c r="BK6" s="31" t="s">
        <v>122</v>
      </c>
      <c r="BL6" s="31" t="s">
        <v>123</v>
      </c>
      <c r="BM6" s="31" t="s">
        <v>124</v>
      </c>
      <c r="BN6" s="31" t="s">
        <v>125</v>
      </c>
      <c r="BO6" s="31" t="s">
        <v>126</v>
      </c>
      <c r="BP6" s="31" t="s">
        <v>127</v>
      </c>
      <c r="BQ6" s="31" t="s">
        <v>128</v>
      </c>
      <c r="BR6" s="31" t="s">
        <v>129</v>
      </c>
      <c r="BS6" s="31" t="s">
        <v>130</v>
      </c>
      <c r="BT6" s="31" t="s">
        <v>131</v>
      </c>
      <c r="BU6" s="31" t="s">
        <v>132</v>
      </c>
      <c r="BV6" s="31" t="s">
        <v>133</v>
      </c>
      <c r="BW6" s="31" t="s">
        <v>134</v>
      </c>
      <c r="BX6" s="31" t="s">
        <v>135</v>
      </c>
      <c r="BY6" s="31" t="s">
        <v>136</v>
      </c>
      <c r="BZ6" s="31" t="s">
        <v>137</v>
      </c>
      <c r="CA6" s="31" t="s">
        <v>138</v>
      </c>
      <c r="CB6" s="31" t="s">
        <v>139</v>
      </c>
      <c r="CC6" s="31" t="s">
        <v>140</v>
      </c>
      <c r="CD6" s="31" t="s">
        <v>141</v>
      </c>
      <c r="CE6" s="31" t="s">
        <v>142</v>
      </c>
      <c r="CF6" s="31" t="s">
        <v>143</v>
      </c>
      <c r="CG6" s="31" t="s">
        <v>144</v>
      </c>
      <c r="CH6" s="31" t="s">
        <v>145</v>
      </c>
      <c r="CI6" s="31" t="s">
        <v>146</v>
      </c>
      <c r="CJ6" s="31" t="s">
        <v>147</v>
      </c>
      <c r="CK6" s="31" t="s">
        <v>148</v>
      </c>
      <c r="CL6" s="31" t="s">
        <v>149</v>
      </c>
      <c r="CM6" s="31" t="s">
        <v>150</v>
      </c>
      <c r="CN6" s="31" t="s">
        <v>151</v>
      </c>
    </row>
    <row r="7" spans="1:92" x14ac:dyDescent="0.3">
      <c r="A7" s="27" t="s">
        <v>61</v>
      </c>
      <c r="B7" s="27" t="s">
        <v>61</v>
      </c>
      <c r="C7" s="27" t="s">
        <v>61</v>
      </c>
      <c r="D7" s="27" t="s">
        <v>61</v>
      </c>
      <c r="E7" s="27" t="s">
        <v>61</v>
      </c>
      <c r="F7" s="27" t="s">
        <v>61</v>
      </c>
      <c r="G7" s="27" t="s">
        <v>61</v>
      </c>
      <c r="H7" s="27" t="s">
        <v>61</v>
      </c>
      <c r="I7" s="27" t="s">
        <v>61</v>
      </c>
      <c r="J7" s="27" t="s">
        <v>61</v>
      </c>
      <c r="K7" s="27" t="s">
        <v>61</v>
      </c>
      <c r="L7" s="27" t="s">
        <v>61</v>
      </c>
      <c r="M7" s="27" t="s">
        <v>61</v>
      </c>
      <c r="N7" s="27" t="s">
        <v>61</v>
      </c>
      <c r="O7" s="27" t="s">
        <v>61</v>
      </c>
      <c r="P7" s="27" t="s">
        <v>61</v>
      </c>
      <c r="Q7" s="27" t="s">
        <v>61</v>
      </c>
      <c r="R7" s="27" t="s">
        <v>61</v>
      </c>
      <c r="S7" s="27" t="s">
        <v>61</v>
      </c>
      <c r="T7" s="27" t="s">
        <v>61</v>
      </c>
      <c r="U7" s="27" t="s">
        <v>61</v>
      </c>
      <c r="V7" s="27" t="s">
        <v>61</v>
      </c>
      <c r="W7" s="27" t="s">
        <v>61</v>
      </c>
      <c r="X7" s="27" t="s">
        <v>61</v>
      </c>
      <c r="Y7" s="27" t="s">
        <v>61</v>
      </c>
      <c r="Z7" s="27" t="s">
        <v>61</v>
      </c>
      <c r="AA7" s="27" t="s">
        <v>61</v>
      </c>
      <c r="AB7" s="27" t="s">
        <v>61</v>
      </c>
      <c r="AC7" s="27" t="s">
        <v>61</v>
      </c>
      <c r="AD7" s="27" t="s">
        <v>61</v>
      </c>
      <c r="AE7" s="27" t="s">
        <v>61</v>
      </c>
      <c r="AF7" s="27" t="s">
        <v>61</v>
      </c>
      <c r="AG7" s="27" t="s">
        <v>61</v>
      </c>
      <c r="AH7" s="27" t="s">
        <v>61</v>
      </c>
      <c r="AI7" s="27" t="s">
        <v>61</v>
      </c>
      <c r="AJ7" s="27" t="s">
        <v>61</v>
      </c>
      <c r="AK7" s="27" t="s">
        <v>61</v>
      </c>
      <c r="AL7" s="27" t="s">
        <v>61</v>
      </c>
      <c r="AM7" s="27" t="s">
        <v>61</v>
      </c>
      <c r="AN7" s="27" t="s">
        <v>61</v>
      </c>
      <c r="AO7" s="27" t="s">
        <v>61</v>
      </c>
      <c r="AP7" s="27" t="s">
        <v>61</v>
      </c>
      <c r="AQ7" s="27" t="s">
        <v>61</v>
      </c>
      <c r="AR7" s="27" t="s">
        <v>61</v>
      </c>
      <c r="AS7" s="27" t="s">
        <v>61</v>
      </c>
      <c r="AT7" s="27" t="s">
        <v>61</v>
      </c>
      <c r="AU7" s="27" t="s">
        <v>61</v>
      </c>
      <c r="AV7" s="27" t="s">
        <v>61</v>
      </c>
      <c r="AW7" s="27" t="s">
        <v>61</v>
      </c>
      <c r="AX7" s="27" t="s">
        <v>61</v>
      </c>
      <c r="AY7" s="27" t="s">
        <v>61</v>
      </c>
      <c r="AZ7" s="27" t="s">
        <v>61</v>
      </c>
      <c r="BA7" s="27" t="s">
        <v>61</v>
      </c>
      <c r="BB7" s="27" t="s">
        <v>61</v>
      </c>
      <c r="BC7" s="27" t="s">
        <v>61</v>
      </c>
      <c r="BD7" s="27" t="s">
        <v>61</v>
      </c>
      <c r="BE7" s="27" t="s">
        <v>61</v>
      </c>
      <c r="BF7" s="27" t="s">
        <v>61</v>
      </c>
      <c r="BG7" s="27" t="s">
        <v>61</v>
      </c>
      <c r="BH7" s="27" t="s">
        <v>61</v>
      </c>
      <c r="BI7" s="27" t="s">
        <v>61</v>
      </c>
      <c r="BJ7" s="27" t="s">
        <v>61</v>
      </c>
      <c r="BK7" s="27" t="s">
        <v>61</v>
      </c>
      <c r="BL7" s="27" t="s">
        <v>61</v>
      </c>
      <c r="BM7" s="27" t="s">
        <v>61</v>
      </c>
      <c r="BN7" s="27" t="s">
        <v>61</v>
      </c>
      <c r="BO7" s="27" t="s">
        <v>61</v>
      </c>
      <c r="BP7" s="27" t="s">
        <v>61</v>
      </c>
      <c r="BQ7" s="27" t="s">
        <v>61</v>
      </c>
      <c r="BR7" s="27" t="s">
        <v>61</v>
      </c>
      <c r="BS7" s="27" t="s">
        <v>61</v>
      </c>
      <c r="BT7" s="27" t="s">
        <v>61</v>
      </c>
      <c r="BU7" s="27" t="s">
        <v>61</v>
      </c>
      <c r="BV7" s="27" t="s">
        <v>61</v>
      </c>
      <c r="BW7" s="27" t="s">
        <v>61</v>
      </c>
      <c r="BX7" s="27" t="s">
        <v>61</v>
      </c>
      <c r="BY7" s="27" t="s">
        <v>61</v>
      </c>
      <c r="BZ7" s="27" t="s">
        <v>61</v>
      </c>
      <c r="CA7" s="27" t="s">
        <v>61</v>
      </c>
      <c r="CB7" s="27" t="s">
        <v>61</v>
      </c>
      <c r="CC7" s="27" t="s">
        <v>61</v>
      </c>
      <c r="CD7" s="27" t="s">
        <v>61</v>
      </c>
      <c r="CE7" s="27" t="s">
        <v>61</v>
      </c>
      <c r="CF7" s="27" t="s">
        <v>61</v>
      </c>
      <c r="CG7" s="27" t="s">
        <v>61</v>
      </c>
      <c r="CH7" s="27" t="s">
        <v>61</v>
      </c>
      <c r="CI7" s="27" t="s">
        <v>61</v>
      </c>
      <c r="CJ7" s="27" t="s">
        <v>61</v>
      </c>
      <c r="CK7" s="27" t="s">
        <v>61</v>
      </c>
      <c r="CL7" s="27" t="s">
        <v>61</v>
      </c>
      <c r="CM7" s="27" t="s">
        <v>61</v>
      </c>
      <c r="CN7" s="27" t="s">
        <v>61</v>
      </c>
    </row>
    <row r="8" spans="1:92" x14ac:dyDescent="0.3">
      <c r="A8" s="27" t="s">
        <v>152</v>
      </c>
      <c r="B8" s="28" t="s">
        <v>398</v>
      </c>
      <c r="C8" s="27">
        <v>6.5810000000000004</v>
      </c>
      <c r="D8" s="27">
        <v>6.95</v>
      </c>
      <c r="E8" s="27">
        <v>7.3369999999999997</v>
      </c>
      <c r="F8" s="27">
        <v>7.6459999999999999</v>
      </c>
      <c r="G8" s="27">
        <v>7.8620000000000001</v>
      </c>
      <c r="H8" s="27">
        <v>8.1210000000000004</v>
      </c>
      <c r="I8" s="27">
        <v>8.4120000000000008</v>
      </c>
      <c r="J8" s="27">
        <v>8.8949999999999996</v>
      </c>
      <c r="K8" s="27">
        <v>9.2989999999999995</v>
      </c>
      <c r="L8" s="27">
        <v>9.7539999999999996</v>
      </c>
      <c r="M8" s="27">
        <v>10.266</v>
      </c>
      <c r="N8" s="27">
        <v>10.754</v>
      </c>
      <c r="O8" s="27">
        <v>12.257999999999999</v>
      </c>
      <c r="P8" s="27">
        <v>16.260999999999999</v>
      </c>
      <c r="Q8" s="27">
        <v>20.77</v>
      </c>
      <c r="R8" s="27">
        <v>24.440999999999999</v>
      </c>
      <c r="S8" s="27">
        <v>25.841999999999999</v>
      </c>
      <c r="T8" s="27">
        <v>23.943999999999999</v>
      </c>
      <c r="U8" s="27">
        <v>22.289000000000001</v>
      </c>
      <c r="V8" s="27">
        <v>21.126999999999999</v>
      </c>
      <c r="W8" s="27">
        <v>20.788</v>
      </c>
      <c r="X8" s="27">
        <v>20.518000000000001</v>
      </c>
      <c r="Y8" s="27">
        <v>21.361000000000001</v>
      </c>
      <c r="Z8" s="27">
        <v>22.535</v>
      </c>
      <c r="AA8" s="27">
        <v>23.795999999999999</v>
      </c>
      <c r="AB8" s="27">
        <v>24.879000000000001</v>
      </c>
      <c r="AC8" s="27">
        <v>25.806999999999999</v>
      </c>
      <c r="AD8" s="27">
        <v>26.765000000000001</v>
      </c>
      <c r="AE8" s="27">
        <v>27.806000000000001</v>
      </c>
      <c r="AF8" s="27">
        <v>28.969000000000001</v>
      </c>
      <c r="AG8" s="27">
        <v>30.289000000000001</v>
      </c>
      <c r="AH8" s="27">
        <v>31.545000000000002</v>
      </c>
      <c r="AI8" s="27">
        <v>33.012</v>
      </c>
      <c r="AJ8" s="27">
        <v>34.546999999999997</v>
      </c>
      <c r="AK8" s="27">
        <v>36.08</v>
      </c>
      <c r="AL8" s="27">
        <v>37.646999999999998</v>
      </c>
      <c r="AM8" s="27">
        <v>39.198</v>
      </c>
      <c r="AN8" s="27">
        <v>40.948</v>
      </c>
      <c r="AO8" s="27">
        <v>42.765999999999998</v>
      </c>
      <c r="AP8" s="27">
        <v>44.421999999999997</v>
      </c>
      <c r="AQ8" s="27">
        <v>45.847000000000001</v>
      </c>
      <c r="AR8" s="27">
        <v>46.994</v>
      </c>
      <c r="AS8" s="27">
        <v>47.856999999999999</v>
      </c>
      <c r="AT8" s="27">
        <v>48.694000000000003</v>
      </c>
      <c r="AU8" s="27">
        <v>49.53</v>
      </c>
      <c r="AV8" s="27">
        <v>50.371000000000002</v>
      </c>
      <c r="AW8" s="27">
        <v>51.195</v>
      </c>
      <c r="AX8" s="27">
        <v>52.039000000000001</v>
      </c>
      <c r="AY8" s="27">
        <v>52.802</v>
      </c>
      <c r="AZ8" s="27">
        <v>53.691000000000003</v>
      </c>
      <c r="BA8" s="27">
        <v>54.679000000000002</v>
      </c>
      <c r="BB8" s="27">
        <v>55.695999999999998</v>
      </c>
      <c r="BC8" s="27">
        <v>56.627000000000002</v>
      </c>
      <c r="BD8" s="27">
        <v>57.470999999999997</v>
      </c>
      <c r="BE8" s="27">
        <v>58.42</v>
      </c>
      <c r="BF8" s="27">
        <v>59.576000000000001</v>
      </c>
      <c r="BG8" s="27">
        <v>61.033000000000001</v>
      </c>
      <c r="BH8" s="27">
        <v>62.646999999999998</v>
      </c>
      <c r="BI8" s="27">
        <v>64.325000000000003</v>
      </c>
      <c r="BJ8" s="27">
        <v>65.793000000000006</v>
      </c>
      <c r="BK8" s="27">
        <v>67.198999999999998</v>
      </c>
      <c r="BL8" s="27">
        <v>68.722999999999999</v>
      </c>
      <c r="BM8" s="27">
        <v>70.093999999999994</v>
      </c>
      <c r="BN8" s="27">
        <v>71.373999999999995</v>
      </c>
      <c r="BO8" s="27">
        <v>72.430999999999997</v>
      </c>
      <c r="BP8" s="27">
        <v>73.337000000000003</v>
      </c>
      <c r="BQ8" s="27">
        <v>74.350999999999999</v>
      </c>
      <c r="BR8" s="27">
        <v>75.534000000000006</v>
      </c>
      <c r="BS8" s="27">
        <v>76.603999999999999</v>
      </c>
      <c r="BT8" s="27">
        <v>77.81</v>
      </c>
      <c r="BU8" s="27">
        <v>79.16</v>
      </c>
      <c r="BV8" s="27">
        <v>80.564999999999998</v>
      </c>
      <c r="BW8" s="27">
        <v>82.096999999999994</v>
      </c>
      <c r="BX8" s="27">
        <v>83.908000000000001</v>
      </c>
      <c r="BY8" s="27">
        <v>85.775000000000006</v>
      </c>
      <c r="BZ8" s="27">
        <v>87.620999999999995</v>
      </c>
      <c r="CA8" s="27">
        <v>89.183999999999997</v>
      </c>
      <c r="CB8" s="27">
        <v>90.944999999999993</v>
      </c>
      <c r="CC8" s="27">
        <v>92.718000000000004</v>
      </c>
      <c r="CD8" s="27">
        <v>94.480999999999995</v>
      </c>
      <c r="CE8" s="27">
        <v>96.188999999999993</v>
      </c>
      <c r="CF8" s="27">
        <v>97.775000000000006</v>
      </c>
      <c r="CG8" s="27">
        <v>99.07</v>
      </c>
      <c r="CH8" s="27">
        <v>100</v>
      </c>
      <c r="CI8" s="27">
        <v>100.733</v>
      </c>
      <c r="CJ8" s="27">
        <v>101.386</v>
      </c>
      <c r="CK8" s="27">
        <v>102.126</v>
      </c>
      <c r="CL8" s="27">
        <v>102.935</v>
      </c>
      <c r="CM8" s="27">
        <v>103.773</v>
      </c>
      <c r="CN8" s="27">
        <v>104.6</v>
      </c>
    </row>
    <row r="9" spans="1:92" x14ac:dyDescent="0.3">
      <c r="A9" s="27" t="s">
        <v>153</v>
      </c>
      <c r="B9" s="27" t="s">
        <v>399</v>
      </c>
      <c r="C9" s="27">
        <v>2.4569999999999999</v>
      </c>
      <c r="D9" s="27">
        <v>2.4489999999999998</v>
      </c>
      <c r="E9" s="27">
        <v>2.468</v>
      </c>
      <c r="F9" s="27">
        <v>2.4430000000000001</v>
      </c>
      <c r="G9" s="27">
        <v>2.4159999999999999</v>
      </c>
      <c r="H9" s="27">
        <v>2.4460000000000002</v>
      </c>
      <c r="I9" s="27">
        <v>2.5649999999999999</v>
      </c>
      <c r="J9" s="27">
        <v>2.6440000000000001</v>
      </c>
      <c r="K9" s="27">
        <v>2.7450000000000001</v>
      </c>
      <c r="L9" s="27">
        <v>2.8860000000000001</v>
      </c>
      <c r="M9" s="27">
        <v>3.052</v>
      </c>
      <c r="N9" s="27">
        <v>3.1829999999999998</v>
      </c>
      <c r="O9" s="27">
        <v>6.0650000000000004</v>
      </c>
      <c r="P9" s="27">
        <v>19.216999999999999</v>
      </c>
      <c r="Q9" s="27">
        <v>45.011000000000003</v>
      </c>
      <c r="R9" s="27">
        <v>70.116</v>
      </c>
      <c r="S9" s="27">
        <v>79.215999999999994</v>
      </c>
      <c r="T9" s="27">
        <v>64.582999999999998</v>
      </c>
      <c r="U9" s="27">
        <v>50.872</v>
      </c>
      <c r="V9" s="27">
        <v>39.683</v>
      </c>
      <c r="W9" s="27">
        <v>33.917999999999999</v>
      </c>
      <c r="X9" s="27">
        <v>28.213000000000001</v>
      </c>
      <c r="Y9" s="27">
        <v>30.31</v>
      </c>
      <c r="Z9" s="27">
        <v>34.192999999999998</v>
      </c>
      <c r="AA9" s="27">
        <v>38.360999999999997</v>
      </c>
      <c r="AB9" s="27">
        <v>40.453000000000003</v>
      </c>
      <c r="AC9" s="27">
        <v>41.286000000000001</v>
      </c>
      <c r="AD9" s="27">
        <v>41.841999999999999</v>
      </c>
      <c r="AE9" s="27">
        <v>42.478999999999999</v>
      </c>
      <c r="AF9" s="27">
        <v>43.185000000000002</v>
      </c>
      <c r="AG9" s="27">
        <v>44.978999999999999</v>
      </c>
      <c r="AH9" s="27">
        <v>46.301000000000002</v>
      </c>
      <c r="AI9" s="27">
        <v>48.262999999999998</v>
      </c>
      <c r="AJ9" s="27">
        <v>50.442</v>
      </c>
      <c r="AK9" s="27">
        <v>51.578000000000003</v>
      </c>
      <c r="AL9" s="27">
        <v>52.417000000000002</v>
      </c>
      <c r="AM9" s="27">
        <v>52.497</v>
      </c>
      <c r="AN9" s="27">
        <v>53.17</v>
      </c>
      <c r="AO9" s="27">
        <v>54.365000000000002</v>
      </c>
      <c r="AP9" s="27">
        <v>54.378999999999998</v>
      </c>
      <c r="AQ9" s="27">
        <v>53.875999999999998</v>
      </c>
      <c r="AR9" s="27">
        <v>53.198</v>
      </c>
      <c r="AS9" s="27">
        <v>50.951000000000001</v>
      </c>
      <c r="AT9" s="27">
        <v>49.15</v>
      </c>
      <c r="AU9" s="27">
        <v>47.749000000000002</v>
      </c>
      <c r="AV9" s="27">
        <v>47.15</v>
      </c>
      <c r="AW9" s="27">
        <v>46.765999999999998</v>
      </c>
      <c r="AX9" s="27">
        <v>46.728999999999999</v>
      </c>
      <c r="AY9" s="27">
        <v>46.668999999999997</v>
      </c>
      <c r="AZ9" s="27">
        <v>46.540999999999997</v>
      </c>
      <c r="BA9" s="27">
        <v>46.865000000000002</v>
      </c>
      <c r="BB9" s="27">
        <v>47.429000000000002</v>
      </c>
      <c r="BC9" s="27">
        <v>48.216000000000001</v>
      </c>
      <c r="BD9" s="27">
        <v>49.332000000000001</v>
      </c>
      <c r="BE9" s="27">
        <v>51.113</v>
      </c>
      <c r="BF9" s="27">
        <v>53.204999999999998</v>
      </c>
      <c r="BG9" s="27">
        <v>56.03</v>
      </c>
      <c r="BH9" s="27">
        <v>59.563000000000002</v>
      </c>
      <c r="BI9" s="27">
        <v>63.250999999999998</v>
      </c>
      <c r="BJ9" s="27">
        <v>65.894999999999996</v>
      </c>
      <c r="BK9" s="27">
        <v>68.677999999999997</v>
      </c>
      <c r="BL9" s="27">
        <v>71.611999999999995</v>
      </c>
      <c r="BM9" s="27">
        <v>73.713999999999999</v>
      </c>
      <c r="BN9" s="27">
        <v>75.403000000000006</v>
      </c>
      <c r="BO9" s="27">
        <v>76.066000000000003</v>
      </c>
      <c r="BP9" s="27">
        <v>75.992000000000004</v>
      </c>
      <c r="BQ9" s="27">
        <v>75.954999999999998</v>
      </c>
      <c r="BR9" s="27">
        <v>75.977999999999994</v>
      </c>
      <c r="BS9" s="27">
        <v>75.528000000000006</v>
      </c>
      <c r="BT9" s="27">
        <v>75.415999999999997</v>
      </c>
      <c r="BU9" s="27">
        <v>75.811000000000007</v>
      </c>
      <c r="BV9" s="27">
        <v>76.087999999999994</v>
      </c>
      <c r="BW9" s="27">
        <v>76.406999999999996</v>
      </c>
      <c r="BX9" s="27">
        <v>77.575999999999993</v>
      </c>
      <c r="BY9" s="27">
        <v>78.72</v>
      </c>
      <c r="BZ9" s="27">
        <v>80.3</v>
      </c>
      <c r="CA9" s="27">
        <v>82.308000000000007</v>
      </c>
      <c r="CB9" s="27">
        <v>84.841999999999999</v>
      </c>
      <c r="CC9" s="27">
        <v>87.802000000000007</v>
      </c>
      <c r="CD9" s="27">
        <v>91.379000000000005</v>
      </c>
      <c r="CE9" s="27">
        <v>94.48</v>
      </c>
      <c r="CF9" s="27">
        <v>97.114000000000004</v>
      </c>
      <c r="CG9" s="27">
        <v>98.792000000000002</v>
      </c>
      <c r="CH9" s="27">
        <v>100</v>
      </c>
      <c r="CI9" s="27">
        <v>100.163</v>
      </c>
      <c r="CJ9" s="27">
        <v>100.18</v>
      </c>
      <c r="CK9" s="27">
        <v>100.32299999999999</v>
      </c>
      <c r="CL9" s="27">
        <v>100.78400000000001</v>
      </c>
      <c r="CM9" s="27">
        <v>101.85299999999999</v>
      </c>
      <c r="CN9" s="27">
        <v>103.52200000000001</v>
      </c>
    </row>
    <row r="10" spans="1:92" x14ac:dyDescent="0.3">
      <c r="A10" s="27" t="s">
        <v>154</v>
      </c>
      <c r="B10" s="27" t="s">
        <v>400</v>
      </c>
      <c r="C10" s="27">
        <v>9.17</v>
      </c>
      <c r="D10" s="27">
        <v>9.7089999999999996</v>
      </c>
      <c r="E10" s="27">
        <v>10.266999999999999</v>
      </c>
      <c r="F10" s="27">
        <v>10.718999999999999</v>
      </c>
      <c r="G10" s="27">
        <v>11.036</v>
      </c>
      <c r="H10" s="27">
        <v>11.407999999999999</v>
      </c>
      <c r="I10" s="27">
        <v>11.804</v>
      </c>
      <c r="J10" s="27">
        <v>12.497999999999999</v>
      </c>
      <c r="K10" s="27">
        <v>13.068</v>
      </c>
      <c r="L10" s="27">
        <v>13.702</v>
      </c>
      <c r="M10" s="27">
        <v>14.416</v>
      </c>
      <c r="N10" s="27">
        <v>15.1</v>
      </c>
      <c r="O10" s="27">
        <v>16.516999999999999</v>
      </c>
      <c r="P10" s="27">
        <v>19.27</v>
      </c>
      <c r="Q10" s="27">
        <v>20.492999999999999</v>
      </c>
      <c r="R10" s="27">
        <v>20.873000000000001</v>
      </c>
      <c r="S10" s="27">
        <v>21.056999999999999</v>
      </c>
      <c r="T10" s="27">
        <v>20.905000000000001</v>
      </c>
      <c r="U10" s="27">
        <v>20.913</v>
      </c>
      <c r="V10" s="27">
        <v>21.114000000000001</v>
      </c>
      <c r="W10" s="27">
        <v>21.561</v>
      </c>
      <c r="X10" s="27">
        <v>22.117000000000001</v>
      </c>
      <c r="Y10" s="27">
        <v>22.835999999999999</v>
      </c>
      <c r="Z10" s="27">
        <v>23.695</v>
      </c>
      <c r="AA10" s="27">
        <v>24.596</v>
      </c>
      <c r="AB10" s="27">
        <v>25.587</v>
      </c>
      <c r="AC10" s="27">
        <v>26.571000000000002</v>
      </c>
      <c r="AD10" s="27">
        <v>27.562999999999999</v>
      </c>
      <c r="AE10" s="27">
        <v>28.611000000000001</v>
      </c>
      <c r="AF10" s="27">
        <v>29.821999999999999</v>
      </c>
      <c r="AG10" s="27">
        <v>31.047999999999998</v>
      </c>
      <c r="AH10" s="27">
        <v>32.244999999999997</v>
      </c>
      <c r="AI10" s="27">
        <v>33.570999999999998</v>
      </c>
      <c r="AJ10" s="27">
        <v>34.902000000000001</v>
      </c>
      <c r="AK10" s="27">
        <v>36.311999999999998</v>
      </c>
      <c r="AL10" s="27">
        <v>37.783999999999999</v>
      </c>
      <c r="AM10" s="27">
        <v>39.354999999999997</v>
      </c>
      <c r="AN10" s="27">
        <v>41.017000000000003</v>
      </c>
      <c r="AO10" s="27">
        <v>42.691000000000003</v>
      </c>
      <c r="AP10" s="27">
        <v>44.392000000000003</v>
      </c>
      <c r="AQ10" s="27">
        <v>45.924999999999997</v>
      </c>
      <c r="AR10" s="27">
        <v>47.247</v>
      </c>
      <c r="AS10" s="27">
        <v>48.514000000000003</v>
      </c>
      <c r="AT10" s="27">
        <v>49.664000000000001</v>
      </c>
      <c r="AU10" s="27">
        <v>50.783000000000001</v>
      </c>
      <c r="AV10" s="27">
        <v>51.837000000000003</v>
      </c>
      <c r="AW10" s="27">
        <v>52.851999999999997</v>
      </c>
      <c r="AX10" s="27">
        <v>53.819000000000003</v>
      </c>
      <c r="AY10" s="27">
        <v>54.67</v>
      </c>
      <c r="AZ10" s="27">
        <v>55.676000000000002</v>
      </c>
      <c r="BA10" s="27">
        <v>56.704999999999998</v>
      </c>
      <c r="BB10" s="27">
        <v>57.725000000000001</v>
      </c>
      <c r="BC10" s="27">
        <v>58.582000000000001</v>
      </c>
      <c r="BD10" s="27">
        <v>59.277000000000001</v>
      </c>
      <c r="BE10" s="27">
        <v>59.951000000000001</v>
      </c>
      <c r="BF10" s="27">
        <v>60.776000000000003</v>
      </c>
      <c r="BG10" s="27">
        <v>61.762999999999998</v>
      </c>
      <c r="BH10" s="27">
        <v>62.869</v>
      </c>
      <c r="BI10" s="27">
        <v>64.022999999999996</v>
      </c>
      <c r="BJ10" s="27">
        <v>65.17</v>
      </c>
      <c r="BK10" s="27">
        <v>66.283000000000001</v>
      </c>
      <c r="BL10" s="27">
        <v>67.558999999999997</v>
      </c>
      <c r="BM10" s="27">
        <v>68.870999999999995</v>
      </c>
      <c r="BN10" s="27">
        <v>70.176000000000002</v>
      </c>
      <c r="BO10" s="27">
        <v>71.415999999999997</v>
      </c>
      <c r="BP10" s="27">
        <v>72.599000000000004</v>
      </c>
      <c r="BQ10" s="27">
        <v>73.936000000000007</v>
      </c>
      <c r="BR10" s="27">
        <v>75.462000000000003</v>
      </c>
      <c r="BS10" s="27">
        <v>76.885999999999996</v>
      </c>
      <c r="BT10" s="27">
        <v>78.385999999999996</v>
      </c>
      <c r="BU10" s="27">
        <v>79.977999999999994</v>
      </c>
      <c r="BV10" s="27">
        <v>81.617000000000004</v>
      </c>
      <c r="BW10" s="27">
        <v>83.340999999999994</v>
      </c>
      <c r="BX10" s="27">
        <v>85.225999999999999</v>
      </c>
      <c r="BY10" s="27">
        <v>87.12</v>
      </c>
      <c r="BZ10" s="27">
        <v>88.899000000000001</v>
      </c>
      <c r="CA10" s="27">
        <v>90.27</v>
      </c>
      <c r="CB10" s="27">
        <v>91.844999999999999</v>
      </c>
      <c r="CC10" s="27">
        <v>93.412000000000006</v>
      </c>
      <c r="CD10" s="27">
        <v>94.942999999999998</v>
      </c>
      <c r="CE10" s="27">
        <v>96.474999999999994</v>
      </c>
      <c r="CF10" s="27">
        <v>97.915000000000006</v>
      </c>
      <c r="CG10" s="27">
        <v>99.132000000000005</v>
      </c>
      <c r="CH10" s="27">
        <v>100</v>
      </c>
      <c r="CI10" s="27">
        <v>100.756</v>
      </c>
      <c r="CJ10" s="27">
        <v>101.488</v>
      </c>
      <c r="CK10" s="27">
        <v>102.29600000000001</v>
      </c>
      <c r="CL10" s="27">
        <v>103.152</v>
      </c>
      <c r="CM10" s="27">
        <v>103.979</v>
      </c>
      <c r="CN10" s="27">
        <v>104.738</v>
      </c>
    </row>
    <row r="11" spans="1:92" x14ac:dyDescent="0.3">
      <c r="A11" s="27" t="s">
        <v>155</v>
      </c>
      <c r="B11" s="27" t="s">
        <v>401</v>
      </c>
      <c r="C11" s="27">
        <v>2.5000000000000001E-2</v>
      </c>
      <c r="D11" s="27">
        <v>4.4999999999999998E-2</v>
      </c>
      <c r="E11" s="27">
        <v>6.5000000000000002E-2</v>
      </c>
      <c r="F11" s="27">
        <v>8.5000000000000006E-2</v>
      </c>
      <c r="G11" s="27">
        <v>0.10299999999999999</v>
      </c>
      <c r="H11" s="27">
        <v>0.124</v>
      </c>
      <c r="I11" s="27">
        <v>0.20200000000000001</v>
      </c>
      <c r="J11" s="27">
        <v>0.66400000000000003</v>
      </c>
      <c r="K11" s="27">
        <v>1.3</v>
      </c>
      <c r="L11" s="27">
        <v>1.532</v>
      </c>
      <c r="M11" s="27">
        <v>1.8680000000000001</v>
      </c>
      <c r="N11" s="27">
        <v>2.8290000000000002</v>
      </c>
      <c r="O11" s="27">
        <v>5.2460000000000004</v>
      </c>
      <c r="P11" s="27">
        <v>8.0540000000000003</v>
      </c>
      <c r="Q11" s="27">
        <v>12.007999999999999</v>
      </c>
      <c r="R11" s="27">
        <v>12.981999999999999</v>
      </c>
      <c r="S11" s="27">
        <v>13.427</v>
      </c>
      <c r="T11" s="27">
        <v>14.88</v>
      </c>
      <c r="U11" s="27">
        <v>15.255000000000001</v>
      </c>
      <c r="V11" s="27">
        <v>15.51</v>
      </c>
      <c r="W11" s="27">
        <v>16.378</v>
      </c>
      <c r="X11" s="27">
        <v>17.146999999999998</v>
      </c>
      <c r="Y11" s="27">
        <v>18.344000000000001</v>
      </c>
      <c r="Z11" s="27">
        <v>19.7</v>
      </c>
      <c r="AA11" s="27">
        <v>20.920999999999999</v>
      </c>
      <c r="AB11" s="27">
        <v>21.472000000000001</v>
      </c>
      <c r="AC11" s="27">
        <v>21.902000000000001</v>
      </c>
      <c r="AD11" s="27">
        <v>22.466000000000001</v>
      </c>
      <c r="AE11" s="27">
        <v>23.515000000000001</v>
      </c>
      <c r="AF11" s="27">
        <v>25.387</v>
      </c>
      <c r="AG11" s="27">
        <v>27.52</v>
      </c>
      <c r="AH11" s="27">
        <v>29.08</v>
      </c>
      <c r="AI11" s="27">
        <v>30.966000000000001</v>
      </c>
      <c r="AJ11" s="27">
        <v>33.058999999999997</v>
      </c>
      <c r="AK11" s="27">
        <v>34.155000000000001</v>
      </c>
      <c r="AL11" s="27">
        <v>35.326999999999998</v>
      </c>
      <c r="AM11" s="27">
        <v>36.576000000000001</v>
      </c>
      <c r="AN11" s="27">
        <v>37.908999999999999</v>
      </c>
      <c r="AO11" s="27">
        <v>39.404000000000003</v>
      </c>
      <c r="AP11" s="27">
        <v>40.853000000000002</v>
      </c>
      <c r="AQ11" s="27">
        <v>42.707000000000001</v>
      </c>
      <c r="AR11" s="27">
        <v>44.593000000000004</v>
      </c>
      <c r="AS11" s="27">
        <v>46.423999999999999</v>
      </c>
      <c r="AT11" s="27">
        <v>47.988</v>
      </c>
      <c r="AU11" s="27">
        <v>49.469000000000001</v>
      </c>
      <c r="AV11" s="27">
        <v>50.88</v>
      </c>
      <c r="AW11" s="27">
        <v>52.575000000000003</v>
      </c>
      <c r="AX11" s="27">
        <v>53.901000000000003</v>
      </c>
      <c r="AY11" s="27">
        <v>55.140999999999998</v>
      </c>
      <c r="AZ11" s="27">
        <v>56.179000000000002</v>
      </c>
      <c r="BA11" s="27">
        <v>57.164999999999999</v>
      </c>
      <c r="BB11" s="27">
        <v>58.427</v>
      </c>
      <c r="BC11" s="27">
        <v>59.921999999999997</v>
      </c>
      <c r="BD11" s="27">
        <v>61.314</v>
      </c>
      <c r="BE11" s="27">
        <v>62.988999999999997</v>
      </c>
      <c r="BF11" s="27">
        <v>64.405000000000001</v>
      </c>
      <c r="BG11" s="27">
        <v>66.159000000000006</v>
      </c>
      <c r="BH11" s="27">
        <v>68.039000000000001</v>
      </c>
      <c r="BI11" s="27">
        <v>70.001999999999995</v>
      </c>
      <c r="BJ11" s="27">
        <v>71.741</v>
      </c>
      <c r="BK11" s="27">
        <v>73.260000000000005</v>
      </c>
      <c r="BL11" s="27">
        <v>74.948999999999998</v>
      </c>
      <c r="BM11" s="27">
        <v>76.376999999999995</v>
      </c>
      <c r="BN11" s="27">
        <v>77.941999999999993</v>
      </c>
      <c r="BO11" s="27">
        <v>79.296999999999997</v>
      </c>
      <c r="BP11" s="27">
        <v>80.415999999999997</v>
      </c>
      <c r="BQ11" s="27">
        <v>81.793999999999997</v>
      </c>
      <c r="BR11" s="27">
        <v>83.153000000000006</v>
      </c>
      <c r="BS11" s="27">
        <v>84.597999999999999</v>
      </c>
      <c r="BT11" s="27">
        <v>85.915000000000006</v>
      </c>
      <c r="BU11" s="27">
        <v>87.117000000000004</v>
      </c>
      <c r="BV11" s="27">
        <v>88.161000000000001</v>
      </c>
      <c r="BW11" s="27">
        <v>89.326999999999998</v>
      </c>
      <c r="BX11" s="27">
        <v>90.572000000000003</v>
      </c>
      <c r="BY11" s="27">
        <v>91.718999999999994</v>
      </c>
      <c r="BZ11" s="27">
        <v>92.870999999999995</v>
      </c>
      <c r="CA11" s="27">
        <v>93.832999999999998</v>
      </c>
      <c r="CB11" s="27">
        <v>94.658000000000001</v>
      </c>
      <c r="CC11" s="27">
        <v>95.465999999999994</v>
      </c>
      <c r="CD11" s="27">
        <v>96.554000000000002</v>
      </c>
      <c r="CE11" s="27">
        <v>97.625</v>
      </c>
      <c r="CF11" s="27">
        <v>98.843000000000004</v>
      </c>
      <c r="CG11" s="27">
        <v>99.688000000000002</v>
      </c>
      <c r="CH11" s="27">
        <v>100</v>
      </c>
      <c r="CI11" s="27">
        <v>100.04900000000001</v>
      </c>
      <c r="CJ11" s="27">
        <v>100.01600000000001</v>
      </c>
      <c r="CK11" s="27">
        <v>100.17</v>
      </c>
      <c r="CL11" s="27">
        <v>100.31100000000001</v>
      </c>
      <c r="CM11" s="27">
        <v>100.252</v>
      </c>
      <c r="CN11" s="27">
        <v>100.07899999999999</v>
      </c>
    </row>
    <row r="12" spans="1:92" x14ac:dyDescent="0.3">
      <c r="A12" s="27" t="s">
        <v>156</v>
      </c>
      <c r="B12" s="27" t="s">
        <v>402</v>
      </c>
      <c r="C12" s="27">
        <v>0</v>
      </c>
      <c r="D12" s="27">
        <v>0</v>
      </c>
      <c r="E12" s="27">
        <v>0</v>
      </c>
      <c r="F12" s="27">
        <v>0</v>
      </c>
      <c r="G12" s="27">
        <v>0.11</v>
      </c>
      <c r="H12" s="27">
        <v>0.63300000000000001</v>
      </c>
      <c r="I12" s="27">
        <v>0.77500000000000002</v>
      </c>
      <c r="J12" s="27">
        <v>2.2330000000000001</v>
      </c>
      <c r="K12" s="27">
        <v>3.5640000000000001</v>
      </c>
      <c r="L12" s="27">
        <v>5.0970000000000004</v>
      </c>
      <c r="M12" s="27">
        <v>5.6790000000000003</v>
      </c>
      <c r="N12" s="27">
        <v>10.734999999999999</v>
      </c>
      <c r="O12" s="27">
        <v>52.384</v>
      </c>
      <c r="P12" s="27">
        <v>149.21100000000001</v>
      </c>
      <c r="Q12" s="27">
        <v>194.60900000000001</v>
      </c>
      <c r="R12" s="27">
        <v>223.18100000000001</v>
      </c>
      <c r="S12" s="27">
        <v>237.054</v>
      </c>
      <c r="T12" s="27">
        <v>230.22200000000001</v>
      </c>
      <c r="U12" s="27">
        <v>224.143</v>
      </c>
      <c r="V12" s="27">
        <v>220.23099999999999</v>
      </c>
      <c r="W12" s="27">
        <v>216.536</v>
      </c>
      <c r="X12" s="27">
        <v>214.09200000000001</v>
      </c>
      <c r="Y12" s="27">
        <v>222.93899999999999</v>
      </c>
      <c r="Z12" s="27">
        <v>241.69800000000001</v>
      </c>
      <c r="AA12" s="27">
        <v>261.05599999999998</v>
      </c>
      <c r="AB12" s="27">
        <v>276.43700000000001</v>
      </c>
      <c r="AC12" s="27">
        <v>278.37</v>
      </c>
      <c r="AD12" s="27">
        <v>276.733</v>
      </c>
      <c r="AE12" s="27">
        <v>275.46899999999999</v>
      </c>
      <c r="AF12" s="27">
        <v>273.92899999999997</v>
      </c>
      <c r="AG12" s="27">
        <v>270.678</v>
      </c>
      <c r="AH12" s="27">
        <v>268.13299999999998</v>
      </c>
      <c r="AI12" s="27">
        <v>267.291</v>
      </c>
      <c r="AJ12" s="27">
        <v>264.459</v>
      </c>
      <c r="AK12" s="27">
        <v>259.875</v>
      </c>
      <c r="AL12" s="27">
        <v>254.28800000000001</v>
      </c>
      <c r="AM12" s="27">
        <v>247.922</v>
      </c>
      <c r="AN12" s="27">
        <v>241.899</v>
      </c>
      <c r="AO12" s="27">
        <v>236.45599999999999</v>
      </c>
      <c r="AP12" s="27">
        <v>231.755</v>
      </c>
      <c r="AQ12" s="27">
        <v>227.00800000000001</v>
      </c>
      <c r="AR12" s="27">
        <v>222.53100000000001</v>
      </c>
      <c r="AS12" s="27">
        <v>219.81299999999999</v>
      </c>
      <c r="AT12" s="27">
        <v>216.07400000000001</v>
      </c>
      <c r="AU12" s="27">
        <v>212.40799999999999</v>
      </c>
      <c r="AV12" s="27">
        <v>208.01</v>
      </c>
      <c r="AW12" s="27">
        <v>202.09399999999999</v>
      </c>
      <c r="AX12" s="27">
        <v>196.387</v>
      </c>
      <c r="AY12" s="27">
        <v>191.70599999999999</v>
      </c>
      <c r="AZ12" s="27">
        <v>187.34399999999999</v>
      </c>
      <c r="BA12" s="27">
        <v>183.423</v>
      </c>
      <c r="BB12" s="27">
        <v>179.70400000000001</v>
      </c>
      <c r="BC12" s="27">
        <v>176.47300000000001</v>
      </c>
      <c r="BD12" s="27">
        <v>173.72</v>
      </c>
      <c r="BE12" s="27">
        <v>171.42099999999999</v>
      </c>
      <c r="BF12" s="27">
        <v>169.262</v>
      </c>
      <c r="BG12" s="27">
        <v>168.083</v>
      </c>
      <c r="BH12" s="27">
        <v>166.386</v>
      </c>
      <c r="BI12" s="27">
        <v>164.124</v>
      </c>
      <c r="BJ12" s="27">
        <v>161.72499999999999</v>
      </c>
      <c r="BK12" s="27">
        <v>159.13300000000001</v>
      </c>
      <c r="BL12" s="27">
        <v>156.804</v>
      </c>
      <c r="BM12" s="27">
        <v>155.22999999999999</v>
      </c>
      <c r="BN12" s="27">
        <v>153.28299999999999</v>
      </c>
      <c r="BO12" s="27">
        <v>150.77699999999999</v>
      </c>
      <c r="BP12" s="27">
        <v>148.06100000000001</v>
      </c>
      <c r="BQ12" s="27">
        <v>145.24199999999999</v>
      </c>
      <c r="BR12" s="27">
        <v>142.56</v>
      </c>
      <c r="BS12" s="27">
        <v>139.54300000000001</v>
      </c>
      <c r="BT12" s="27">
        <v>136.11000000000001</v>
      </c>
      <c r="BU12" s="27">
        <v>132.72900000000001</v>
      </c>
      <c r="BV12" s="27">
        <v>129.51300000000001</v>
      </c>
      <c r="BW12" s="27">
        <v>126.627</v>
      </c>
      <c r="BX12" s="27">
        <v>124.169</v>
      </c>
      <c r="BY12" s="27">
        <v>121.745</v>
      </c>
      <c r="BZ12" s="27">
        <v>119.011</v>
      </c>
      <c r="CA12" s="27">
        <v>116.063</v>
      </c>
      <c r="CB12" s="27">
        <v>113.246</v>
      </c>
      <c r="CC12" s="27">
        <v>110.504</v>
      </c>
      <c r="CD12" s="27">
        <v>108.148</v>
      </c>
      <c r="CE12" s="27">
        <v>106.11799999999999</v>
      </c>
      <c r="CF12" s="27">
        <v>104.054</v>
      </c>
      <c r="CG12" s="27">
        <v>102.104</v>
      </c>
      <c r="CH12" s="27">
        <v>100</v>
      </c>
      <c r="CI12" s="27">
        <v>97.887</v>
      </c>
      <c r="CJ12" s="27">
        <v>95.727000000000004</v>
      </c>
      <c r="CK12" s="27">
        <v>93.305000000000007</v>
      </c>
      <c r="CL12" s="27">
        <v>90.798000000000002</v>
      </c>
      <c r="CM12" s="27">
        <v>88.509</v>
      </c>
      <c r="CN12" s="27">
        <v>86.251000000000005</v>
      </c>
    </row>
    <row r="13" spans="1:92" x14ac:dyDescent="0.3">
      <c r="A13" s="27" t="s">
        <v>157</v>
      </c>
      <c r="B13" s="27" t="s">
        <v>403</v>
      </c>
      <c r="C13" s="27">
        <v>3.1429999999999998</v>
      </c>
      <c r="D13" s="27">
        <v>3.371</v>
      </c>
      <c r="E13" s="27">
        <v>3.6749999999999998</v>
      </c>
      <c r="F13" s="27">
        <v>3.8690000000000002</v>
      </c>
      <c r="G13" s="27">
        <v>3.9889999999999999</v>
      </c>
      <c r="H13" s="27">
        <v>4.202</v>
      </c>
      <c r="I13" s="27">
        <v>4.3959999999999999</v>
      </c>
      <c r="J13" s="27">
        <v>4.9820000000000002</v>
      </c>
      <c r="K13" s="27">
        <v>5.431</v>
      </c>
      <c r="L13" s="27">
        <v>5.89</v>
      </c>
      <c r="M13" s="27">
        <v>6.31</v>
      </c>
      <c r="N13" s="27">
        <v>6.4420000000000002</v>
      </c>
      <c r="O13" s="27">
        <v>6.5359999999999996</v>
      </c>
      <c r="P13" s="27">
        <v>6.4530000000000003</v>
      </c>
      <c r="Q13" s="27">
        <v>6.2850000000000001</v>
      </c>
      <c r="R13" s="27">
        <v>6.149</v>
      </c>
      <c r="S13" s="27">
        <v>5.98</v>
      </c>
      <c r="T13" s="27">
        <v>5.0780000000000003</v>
      </c>
      <c r="U13" s="27">
        <v>4.766</v>
      </c>
      <c r="V13" s="27">
        <v>4.78</v>
      </c>
      <c r="W13" s="27">
        <v>5.0819999999999999</v>
      </c>
      <c r="X13" s="27">
        <v>5.4729999999999999</v>
      </c>
      <c r="Y13" s="27">
        <v>5.8129999999999997</v>
      </c>
      <c r="Z13" s="27">
        <v>6.0739999999999998</v>
      </c>
      <c r="AA13" s="27">
        <v>6.4279999999999999</v>
      </c>
      <c r="AB13" s="27">
        <v>6.8390000000000004</v>
      </c>
      <c r="AC13" s="27">
        <v>7.12</v>
      </c>
      <c r="AD13" s="27">
        <v>7.6020000000000003</v>
      </c>
      <c r="AE13" s="27">
        <v>8.18</v>
      </c>
      <c r="AF13" s="27">
        <v>8.9559999999999995</v>
      </c>
      <c r="AG13" s="27">
        <v>9.6669999999999998</v>
      </c>
      <c r="AH13" s="27">
        <v>10.492000000000001</v>
      </c>
      <c r="AI13" s="27">
        <v>11.32</v>
      </c>
      <c r="AJ13" s="27">
        <v>12.276999999999999</v>
      </c>
      <c r="AK13" s="27">
        <v>13.454000000000001</v>
      </c>
      <c r="AL13" s="27">
        <v>14.754</v>
      </c>
      <c r="AM13" s="27">
        <v>16.265999999999998</v>
      </c>
      <c r="AN13" s="27">
        <v>17.611999999999998</v>
      </c>
      <c r="AO13" s="27">
        <v>19.024999999999999</v>
      </c>
      <c r="AP13" s="27">
        <v>20.582000000000001</v>
      </c>
      <c r="AQ13" s="27">
        <v>22.382000000000001</v>
      </c>
      <c r="AR13" s="27">
        <v>23.564</v>
      </c>
      <c r="AS13" s="27">
        <v>24.780999999999999</v>
      </c>
      <c r="AT13" s="27">
        <v>25.960999999999999</v>
      </c>
      <c r="AU13" s="27">
        <v>27.356999999999999</v>
      </c>
      <c r="AV13" s="27">
        <v>28.893000000000001</v>
      </c>
      <c r="AW13" s="27">
        <v>30.81</v>
      </c>
      <c r="AX13" s="27">
        <v>32.652000000000001</v>
      </c>
      <c r="AY13" s="27">
        <v>34.161999999999999</v>
      </c>
      <c r="AZ13" s="27">
        <v>35.767000000000003</v>
      </c>
      <c r="BA13" s="27">
        <v>37.189</v>
      </c>
      <c r="BB13" s="27">
        <v>38.570999999999998</v>
      </c>
      <c r="BC13" s="27">
        <v>39.877000000000002</v>
      </c>
      <c r="BD13" s="27">
        <v>40.954000000000001</v>
      </c>
      <c r="BE13" s="27">
        <v>41.994</v>
      </c>
      <c r="BF13" s="27">
        <v>43.06</v>
      </c>
      <c r="BG13" s="27">
        <v>44.219000000000001</v>
      </c>
      <c r="BH13" s="27">
        <v>45.735999999999997</v>
      </c>
      <c r="BI13" s="27">
        <v>47.302</v>
      </c>
      <c r="BJ13" s="27">
        <v>48.505000000000003</v>
      </c>
      <c r="BK13" s="27">
        <v>49.871000000000002</v>
      </c>
      <c r="BL13" s="27">
        <v>51.539000000000001</v>
      </c>
      <c r="BM13" s="27">
        <v>53.293999999999997</v>
      </c>
      <c r="BN13" s="27">
        <v>54.953000000000003</v>
      </c>
      <c r="BO13" s="27">
        <v>56.673000000000002</v>
      </c>
      <c r="BP13" s="27">
        <v>58.38</v>
      </c>
      <c r="BQ13" s="27">
        <v>60.341000000000001</v>
      </c>
      <c r="BR13" s="27">
        <v>62.774000000000001</v>
      </c>
      <c r="BS13" s="27">
        <v>65.004999999999995</v>
      </c>
      <c r="BT13" s="27">
        <v>67.525000000000006</v>
      </c>
      <c r="BU13" s="27">
        <v>70.144999999999996</v>
      </c>
      <c r="BV13" s="27">
        <v>72.575999999999993</v>
      </c>
      <c r="BW13" s="27">
        <v>74.66</v>
      </c>
      <c r="BX13" s="27">
        <v>77.747</v>
      </c>
      <c r="BY13" s="27">
        <v>80.899000000000001</v>
      </c>
      <c r="BZ13" s="27">
        <v>83.831999999999994</v>
      </c>
      <c r="CA13" s="27">
        <v>85.926000000000002</v>
      </c>
      <c r="CB13" s="27">
        <v>88.082999999999998</v>
      </c>
      <c r="CC13" s="27">
        <v>90.301000000000002</v>
      </c>
      <c r="CD13" s="27">
        <v>92.488</v>
      </c>
      <c r="CE13" s="27">
        <v>94.573999999999998</v>
      </c>
      <c r="CF13" s="27">
        <v>96.655000000000001</v>
      </c>
      <c r="CG13" s="27">
        <v>98.600999999999999</v>
      </c>
      <c r="CH13" s="27">
        <v>100</v>
      </c>
      <c r="CI13" s="27">
        <v>101.33499999999999</v>
      </c>
      <c r="CJ13" s="27">
        <v>102.56699999999999</v>
      </c>
      <c r="CK13" s="27">
        <v>103.636</v>
      </c>
      <c r="CL13" s="27">
        <v>104.753</v>
      </c>
      <c r="CM13" s="27">
        <v>106.023</v>
      </c>
      <c r="CN13" s="27">
        <v>107.59399999999999</v>
      </c>
    </row>
    <row r="14" spans="1:92" x14ac:dyDescent="0.3">
      <c r="A14" s="27" t="s">
        <v>158</v>
      </c>
      <c r="B14" s="27" t="s">
        <v>404</v>
      </c>
      <c r="C14" s="27">
        <v>28.038</v>
      </c>
      <c r="D14" s="27">
        <v>29.027000000000001</v>
      </c>
      <c r="E14" s="27">
        <v>30.687999999999999</v>
      </c>
      <c r="F14" s="27">
        <v>33.008000000000003</v>
      </c>
      <c r="G14" s="27">
        <v>36.734999999999999</v>
      </c>
      <c r="H14" s="27">
        <v>40.639000000000003</v>
      </c>
      <c r="I14" s="27">
        <v>46.084000000000003</v>
      </c>
      <c r="J14" s="27">
        <v>53.357999999999997</v>
      </c>
      <c r="K14" s="27">
        <v>59.192</v>
      </c>
      <c r="L14" s="27">
        <v>64.456999999999994</v>
      </c>
      <c r="M14" s="27">
        <v>67.063000000000002</v>
      </c>
      <c r="N14" s="27">
        <v>65.680999999999997</v>
      </c>
      <c r="O14" s="27">
        <v>65.644000000000005</v>
      </c>
      <c r="P14" s="27">
        <v>64.683000000000007</v>
      </c>
      <c r="Q14" s="27">
        <v>62.835999999999999</v>
      </c>
      <c r="R14" s="27">
        <v>61.165999999999997</v>
      </c>
      <c r="S14" s="27">
        <v>59.1</v>
      </c>
      <c r="T14" s="27">
        <v>49.552</v>
      </c>
      <c r="U14" s="27">
        <v>44.625999999999998</v>
      </c>
      <c r="V14" s="27">
        <v>42.398000000000003</v>
      </c>
      <c r="W14" s="27">
        <v>42.091999999999999</v>
      </c>
      <c r="X14" s="27">
        <v>42.32</v>
      </c>
      <c r="Y14" s="27">
        <v>42.511000000000003</v>
      </c>
      <c r="Z14" s="27">
        <v>42.527999999999999</v>
      </c>
      <c r="AA14" s="27">
        <v>42.792999999999999</v>
      </c>
      <c r="AB14" s="27">
        <v>42.953000000000003</v>
      </c>
      <c r="AC14" s="27">
        <v>40.667000000000002</v>
      </c>
      <c r="AD14" s="27">
        <v>41.009</v>
      </c>
      <c r="AE14" s="27">
        <v>41.981000000000002</v>
      </c>
      <c r="AF14" s="27">
        <v>44.378</v>
      </c>
      <c r="AG14" s="27">
        <v>45.335000000000001</v>
      </c>
      <c r="AH14" s="27">
        <v>46.125999999999998</v>
      </c>
      <c r="AI14" s="27">
        <v>47.100999999999999</v>
      </c>
      <c r="AJ14" s="27">
        <v>48.512</v>
      </c>
      <c r="AK14" s="27">
        <v>50.499000000000002</v>
      </c>
      <c r="AL14" s="27">
        <v>53.427</v>
      </c>
      <c r="AM14" s="27">
        <v>56.829000000000001</v>
      </c>
      <c r="AN14" s="27">
        <v>59.579000000000001</v>
      </c>
      <c r="AO14" s="27">
        <v>61.212000000000003</v>
      </c>
      <c r="AP14" s="27">
        <v>62.088999999999999</v>
      </c>
      <c r="AQ14" s="27">
        <v>62.750999999999998</v>
      </c>
      <c r="AR14" s="27">
        <v>63.155999999999999</v>
      </c>
      <c r="AS14" s="27">
        <v>63.558</v>
      </c>
      <c r="AT14" s="27">
        <v>64.093000000000004</v>
      </c>
      <c r="AU14" s="27">
        <v>64.876000000000005</v>
      </c>
      <c r="AV14" s="27">
        <v>65.787000000000006</v>
      </c>
      <c r="AW14" s="27">
        <v>66.584999999999994</v>
      </c>
      <c r="AX14" s="27">
        <v>68.108999999999995</v>
      </c>
      <c r="AY14" s="27">
        <v>68.649000000000001</v>
      </c>
      <c r="AZ14" s="27">
        <v>69.209000000000003</v>
      </c>
      <c r="BA14" s="27">
        <v>69.222999999999999</v>
      </c>
      <c r="BB14" s="27">
        <v>69.766999999999996</v>
      </c>
      <c r="BC14" s="27">
        <v>70.495999999999995</v>
      </c>
      <c r="BD14" s="27">
        <v>70.811999999999998</v>
      </c>
      <c r="BE14" s="27">
        <v>71.227000000000004</v>
      </c>
      <c r="BF14" s="27">
        <v>72.123999999999995</v>
      </c>
      <c r="BG14" s="27">
        <v>73.89</v>
      </c>
      <c r="BH14" s="27">
        <v>77.793999999999997</v>
      </c>
      <c r="BI14" s="27">
        <v>81.986999999999995</v>
      </c>
      <c r="BJ14" s="27">
        <v>82.043000000000006</v>
      </c>
      <c r="BK14" s="27">
        <v>82.167000000000002</v>
      </c>
      <c r="BL14" s="27">
        <v>83.379000000000005</v>
      </c>
      <c r="BM14" s="27">
        <v>84.432000000000002</v>
      </c>
      <c r="BN14" s="27">
        <v>85.11</v>
      </c>
      <c r="BO14" s="27">
        <v>85.454999999999998</v>
      </c>
      <c r="BP14" s="27">
        <v>84.427999999999997</v>
      </c>
      <c r="BQ14" s="27">
        <v>84.078999999999994</v>
      </c>
      <c r="BR14" s="27">
        <v>84.885999999999996</v>
      </c>
      <c r="BS14" s="27">
        <v>85.433000000000007</v>
      </c>
      <c r="BT14" s="27">
        <v>88.238</v>
      </c>
      <c r="BU14" s="27">
        <v>91.04</v>
      </c>
      <c r="BV14" s="27">
        <v>90.477999999999994</v>
      </c>
      <c r="BW14" s="27">
        <v>89.876000000000005</v>
      </c>
      <c r="BX14" s="27">
        <v>90.340999999999994</v>
      </c>
      <c r="BY14" s="27">
        <v>91.218999999999994</v>
      </c>
      <c r="BZ14" s="27">
        <v>91.734999999999999</v>
      </c>
      <c r="CA14" s="27">
        <v>90.844999999999999</v>
      </c>
      <c r="CB14" s="27">
        <v>91.203000000000003</v>
      </c>
      <c r="CC14" s="27">
        <v>92.697000000000003</v>
      </c>
      <c r="CD14" s="27">
        <v>94.820999999999998</v>
      </c>
      <c r="CE14" s="27">
        <v>96.016999999999996</v>
      </c>
      <c r="CF14" s="27">
        <v>98.046000000000006</v>
      </c>
      <c r="CG14" s="27">
        <v>99.15</v>
      </c>
      <c r="CH14" s="27">
        <v>100</v>
      </c>
      <c r="CI14" s="27">
        <v>99.677000000000007</v>
      </c>
      <c r="CJ14" s="27">
        <v>99.516000000000005</v>
      </c>
      <c r="CK14" s="27">
        <v>99.275999999999996</v>
      </c>
      <c r="CL14" s="27">
        <v>99.143000000000001</v>
      </c>
      <c r="CM14" s="27">
        <v>99.849000000000004</v>
      </c>
      <c r="CN14" s="27">
        <v>100.666</v>
      </c>
    </row>
    <row r="15" spans="1:92" x14ac:dyDescent="0.3">
      <c r="A15" s="27" t="s">
        <v>159</v>
      </c>
      <c r="B15" s="27" t="s">
        <v>405</v>
      </c>
      <c r="C15" s="27">
        <v>10.775</v>
      </c>
      <c r="D15" s="27">
        <v>11.769</v>
      </c>
      <c r="E15" s="27">
        <v>12.821999999999999</v>
      </c>
      <c r="F15" s="27">
        <v>13.691000000000001</v>
      </c>
      <c r="G15" s="27">
        <v>14.122999999999999</v>
      </c>
      <c r="H15" s="27">
        <v>14.519</v>
      </c>
      <c r="I15" s="27">
        <v>14.78</v>
      </c>
      <c r="J15" s="27">
        <v>15.42</v>
      </c>
      <c r="K15" s="27">
        <v>15.914</v>
      </c>
      <c r="L15" s="27">
        <v>16.608000000000001</v>
      </c>
      <c r="M15" s="27">
        <v>17.626999999999999</v>
      </c>
      <c r="N15" s="27">
        <v>17.824999999999999</v>
      </c>
      <c r="O15" s="27">
        <v>17.861999999999998</v>
      </c>
      <c r="P15" s="27">
        <v>17.817</v>
      </c>
      <c r="Q15" s="27">
        <v>17.811</v>
      </c>
      <c r="R15" s="27">
        <v>17.876000000000001</v>
      </c>
      <c r="S15" s="27">
        <v>18.027999999999999</v>
      </c>
      <c r="T15" s="27">
        <v>18.173999999999999</v>
      </c>
      <c r="U15" s="27">
        <v>18.376000000000001</v>
      </c>
      <c r="V15" s="27">
        <v>19.315000000000001</v>
      </c>
      <c r="W15" s="27">
        <v>21.738</v>
      </c>
      <c r="X15" s="27">
        <v>24.295000000000002</v>
      </c>
      <c r="Y15" s="27">
        <v>26.14</v>
      </c>
      <c r="Z15" s="27">
        <v>27.693000000000001</v>
      </c>
      <c r="AA15" s="27">
        <v>28.692</v>
      </c>
      <c r="AB15" s="27">
        <v>29.614999999999998</v>
      </c>
      <c r="AC15" s="27">
        <v>30.401</v>
      </c>
      <c r="AD15" s="27">
        <v>31.123000000000001</v>
      </c>
      <c r="AE15" s="27">
        <v>31.978000000000002</v>
      </c>
      <c r="AF15" s="27">
        <v>32.985999999999997</v>
      </c>
      <c r="AG15" s="27">
        <v>34.118000000000002</v>
      </c>
      <c r="AH15" s="27">
        <v>35.1</v>
      </c>
      <c r="AI15" s="27">
        <v>35.978000000000002</v>
      </c>
      <c r="AJ15" s="27">
        <v>36.927999999999997</v>
      </c>
      <c r="AK15" s="27">
        <v>37.887</v>
      </c>
      <c r="AL15" s="27">
        <v>38.936</v>
      </c>
      <c r="AM15" s="27">
        <v>40.164000000000001</v>
      </c>
      <c r="AN15" s="27">
        <v>41.250999999999998</v>
      </c>
      <c r="AO15" s="27">
        <v>42.685000000000002</v>
      </c>
      <c r="AP15" s="27">
        <v>44.265000000000001</v>
      </c>
      <c r="AQ15" s="27">
        <v>45.832999999999998</v>
      </c>
      <c r="AR15" s="27">
        <v>47.308</v>
      </c>
      <c r="AS15" s="27">
        <v>49.472999999999999</v>
      </c>
      <c r="AT15" s="27">
        <v>51.31</v>
      </c>
      <c r="AU15" s="27">
        <v>52.889000000000003</v>
      </c>
      <c r="AV15" s="27">
        <v>54.838000000000001</v>
      </c>
      <c r="AW15" s="27">
        <v>56.765999999999998</v>
      </c>
      <c r="AX15" s="27">
        <v>58.987000000000002</v>
      </c>
      <c r="AY15" s="27">
        <v>60.896000000000001</v>
      </c>
      <c r="AZ15" s="27">
        <v>62.564999999999998</v>
      </c>
      <c r="BA15" s="27">
        <v>64.113</v>
      </c>
      <c r="BB15" s="27">
        <v>65.741</v>
      </c>
      <c r="BC15" s="27">
        <v>67.126000000000005</v>
      </c>
      <c r="BD15" s="27">
        <v>68.328999999999994</v>
      </c>
      <c r="BE15" s="27">
        <v>69.25</v>
      </c>
      <c r="BF15" s="27">
        <v>70.153999999999996</v>
      </c>
      <c r="BG15" s="27">
        <v>71.007000000000005</v>
      </c>
      <c r="BH15" s="27">
        <v>71.936999999999998</v>
      </c>
      <c r="BI15" s="27">
        <v>73.013999999999996</v>
      </c>
      <c r="BJ15" s="27">
        <v>73.941000000000003</v>
      </c>
      <c r="BK15" s="27">
        <v>74.784999999999997</v>
      </c>
      <c r="BL15" s="27">
        <v>75.861000000000004</v>
      </c>
      <c r="BM15" s="27">
        <v>76.984999999999999</v>
      </c>
      <c r="BN15" s="27">
        <v>78.376999999999995</v>
      </c>
      <c r="BO15" s="27">
        <v>79.822999999999993</v>
      </c>
      <c r="BP15" s="27">
        <v>80.924999999999997</v>
      </c>
      <c r="BQ15" s="27">
        <v>82.087000000000003</v>
      </c>
      <c r="BR15" s="27">
        <v>83.269000000000005</v>
      </c>
      <c r="BS15" s="27">
        <v>84.463999999999999</v>
      </c>
      <c r="BT15" s="27">
        <v>85.385999999999996</v>
      </c>
      <c r="BU15" s="27">
        <v>85.978999999999999</v>
      </c>
      <c r="BV15" s="27">
        <v>86.366</v>
      </c>
      <c r="BW15" s="27">
        <v>86.853999999999999</v>
      </c>
      <c r="BX15" s="27">
        <v>87.698999999999998</v>
      </c>
      <c r="BY15" s="27">
        <v>88.497</v>
      </c>
      <c r="BZ15" s="27">
        <v>89.174000000000007</v>
      </c>
      <c r="CA15" s="27">
        <v>89.769000000000005</v>
      </c>
      <c r="CB15" s="27">
        <v>90.605999999999995</v>
      </c>
      <c r="CC15" s="27">
        <v>91.754000000000005</v>
      </c>
      <c r="CD15" s="27">
        <v>92.953999999999994</v>
      </c>
      <c r="CE15" s="27">
        <v>94.495999999999995</v>
      </c>
      <c r="CF15" s="27">
        <v>96.177000000000007</v>
      </c>
      <c r="CG15" s="27">
        <v>98.128</v>
      </c>
      <c r="CH15" s="27">
        <v>100</v>
      </c>
      <c r="CI15" s="27">
        <v>101.88500000000001</v>
      </c>
      <c r="CJ15" s="27">
        <v>103.215</v>
      </c>
      <c r="CK15" s="27">
        <v>104.26600000000001</v>
      </c>
      <c r="CL15" s="27">
        <v>105.295</v>
      </c>
      <c r="CM15" s="27">
        <v>106.386</v>
      </c>
      <c r="CN15" s="27">
        <v>107.32</v>
      </c>
    </row>
    <row r="16" spans="1:92" x14ac:dyDescent="0.3">
      <c r="A16" s="27" t="s">
        <v>160</v>
      </c>
      <c r="B16" s="27" t="s">
        <v>406</v>
      </c>
      <c r="C16" s="27">
        <v>9.94</v>
      </c>
      <c r="D16" s="27">
        <v>10.35</v>
      </c>
      <c r="E16" s="27">
        <v>10.696</v>
      </c>
      <c r="F16" s="27">
        <v>10.795</v>
      </c>
      <c r="G16" s="27">
        <v>10.728999999999999</v>
      </c>
      <c r="H16" s="27">
        <v>10.840999999999999</v>
      </c>
      <c r="I16" s="27">
        <v>10.968</v>
      </c>
      <c r="J16" s="27">
        <v>11.484</v>
      </c>
      <c r="K16" s="27">
        <v>11.704000000000001</v>
      </c>
      <c r="L16" s="27">
        <v>12.002000000000001</v>
      </c>
      <c r="M16" s="27">
        <v>12.56</v>
      </c>
      <c r="N16" s="27">
        <v>12.73</v>
      </c>
      <c r="O16" s="27">
        <v>12.869</v>
      </c>
      <c r="P16" s="27">
        <v>12.917</v>
      </c>
      <c r="Q16" s="27">
        <v>12.845000000000001</v>
      </c>
      <c r="R16" s="27">
        <v>12.698</v>
      </c>
      <c r="S16" s="27">
        <v>12.561999999999999</v>
      </c>
      <c r="T16" s="27">
        <v>12.484999999999999</v>
      </c>
      <c r="U16" s="27">
        <v>12.467000000000001</v>
      </c>
      <c r="V16" s="27">
        <v>12.699</v>
      </c>
      <c r="W16" s="27">
        <v>13.177</v>
      </c>
      <c r="X16" s="27">
        <v>13.798</v>
      </c>
      <c r="Y16" s="27">
        <v>14.542999999999999</v>
      </c>
      <c r="Z16" s="27">
        <v>15.307</v>
      </c>
      <c r="AA16" s="27">
        <v>16.117000000000001</v>
      </c>
      <c r="AB16" s="27">
        <v>17.207000000000001</v>
      </c>
      <c r="AC16" s="27">
        <v>18.443000000000001</v>
      </c>
      <c r="AD16" s="27">
        <v>19.597000000000001</v>
      </c>
      <c r="AE16" s="27">
        <v>20.815999999999999</v>
      </c>
      <c r="AF16" s="27">
        <v>22.082999999999998</v>
      </c>
      <c r="AG16" s="27">
        <v>23.138000000000002</v>
      </c>
      <c r="AH16" s="27">
        <v>24.256</v>
      </c>
      <c r="AI16" s="27">
        <v>25.481000000000002</v>
      </c>
      <c r="AJ16" s="27">
        <v>26.643000000000001</v>
      </c>
      <c r="AK16" s="27">
        <v>28.04</v>
      </c>
      <c r="AL16" s="27">
        <v>29.56</v>
      </c>
      <c r="AM16" s="27">
        <v>31.266999999999999</v>
      </c>
      <c r="AN16" s="27">
        <v>33.375</v>
      </c>
      <c r="AO16" s="27">
        <v>35.68</v>
      </c>
      <c r="AP16" s="27">
        <v>37.854999999999997</v>
      </c>
      <c r="AQ16" s="27">
        <v>39.673999999999999</v>
      </c>
      <c r="AR16" s="27">
        <v>41.192</v>
      </c>
      <c r="AS16" s="27">
        <v>42.496000000000002</v>
      </c>
      <c r="AT16" s="27">
        <v>43.7</v>
      </c>
      <c r="AU16" s="27">
        <v>45.017000000000003</v>
      </c>
      <c r="AV16" s="27">
        <v>46.289000000000001</v>
      </c>
      <c r="AW16" s="27">
        <v>47.383000000000003</v>
      </c>
      <c r="AX16" s="27">
        <v>48.279000000000003</v>
      </c>
      <c r="AY16" s="27">
        <v>48.841000000000001</v>
      </c>
      <c r="AZ16" s="27">
        <v>49.381999999999998</v>
      </c>
      <c r="BA16" s="27">
        <v>49.889000000000003</v>
      </c>
      <c r="BB16" s="27">
        <v>50.372</v>
      </c>
      <c r="BC16" s="27">
        <v>50.652999999999999</v>
      </c>
      <c r="BD16" s="27">
        <v>50.804000000000002</v>
      </c>
      <c r="BE16" s="27">
        <v>50.899000000000001</v>
      </c>
      <c r="BF16" s="27">
        <v>51.091000000000001</v>
      </c>
      <c r="BG16" s="27">
        <v>51.399000000000001</v>
      </c>
      <c r="BH16" s="27">
        <v>51.838000000000001</v>
      </c>
      <c r="BI16" s="27">
        <v>52.256</v>
      </c>
      <c r="BJ16" s="27">
        <v>52.869</v>
      </c>
      <c r="BK16" s="27">
        <v>53.616</v>
      </c>
      <c r="BL16" s="27">
        <v>54.463999999999999</v>
      </c>
      <c r="BM16" s="27">
        <v>55.613999999999997</v>
      </c>
      <c r="BN16" s="27">
        <v>56.866</v>
      </c>
      <c r="BO16" s="27">
        <v>57.908999999999999</v>
      </c>
      <c r="BP16" s="27">
        <v>58.927</v>
      </c>
      <c r="BQ16" s="27">
        <v>60.417000000000002</v>
      </c>
      <c r="BR16" s="27">
        <v>62.088000000000001</v>
      </c>
      <c r="BS16" s="27">
        <v>63.956000000000003</v>
      </c>
      <c r="BT16" s="27">
        <v>66.004000000000005</v>
      </c>
      <c r="BU16" s="27">
        <v>68.290000000000006</v>
      </c>
      <c r="BV16" s="27">
        <v>70.775999999999996</v>
      </c>
      <c r="BW16" s="27">
        <v>73.569000000000003</v>
      </c>
      <c r="BX16" s="27">
        <v>76.406000000000006</v>
      </c>
      <c r="BY16" s="27">
        <v>79.301000000000002</v>
      </c>
      <c r="BZ16" s="27">
        <v>82.150999999999996</v>
      </c>
      <c r="CA16" s="27">
        <v>84.742000000000004</v>
      </c>
      <c r="CB16" s="27">
        <v>87.578000000000003</v>
      </c>
      <c r="CC16" s="27">
        <v>90.284000000000006</v>
      </c>
      <c r="CD16" s="27">
        <v>92.965999999999994</v>
      </c>
      <c r="CE16" s="27">
        <v>95.203999999999994</v>
      </c>
      <c r="CF16" s="27">
        <v>97.116</v>
      </c>
      <c r="CG16" s="27">
        <v>98.727000000000004</v>
      </c>
      <c r="CH16" s="27">
        <v>100</v>
      </c>
      <c r="CI16" s="27">
        <v>101.116</v>
      </c>
      <c r="CJ16" s="27">
        <v>102.205</v>
      </c>
      <c r="CK16" s="27">
        <v>103.483</v>
      </c>
      <c r="CL16" s="27">
        <v>104.965</v>
      </c>
      <c r="CM16" s="27">
        <v>106.483</v>
      </c>
      <c r="CN16" s="27">
        <v>107.997</v>
      </c>
    </row>
    <row r="17" spans="1:92" x14ac:dyDescent="0.3">
      <c r="A17" s="27" t="s">
        <v>161</v>
      </c>
      <c r="B17" s="27" t="s">
        <v>407</v>
      </c>
      <c r="C17" s="27">
        <v>2.5430000000000001</v>
      </c>
      <c r="D17" s="27">
        <v>2.7690000000000001</v>
      </c>
      <c r="E17" s="27">
        <v>3.0739999999999998</v>
      </c>
      <c r="F17" s="27">
        <v>3.246</v>
      </c>
      <c r="G17" s="27">
        <v>3.323</v>
      </c>
      <c r="H17" s="27">
        <v>3.5350000000000001</v>
      </c>
      <c r="I17" s="27">
        <v>3.6960000000000002</v>
      </c>
      <c r="J17" s="27">
        <v>4.08</v>
      </c>
      <c r="K17" s="27">
        <v>4.3159999999999998</v>
      </c>
      <c r="L17" s="27">
        <v>4.6070000000000002</v>
      </c>
      <c r="M17" s="27">
        <v>5.1150000000000002</v>
      </c>
      <c r="N17" s="27">
        <v>5.6680000000000001</v>
      </c>
      <c r="O17" s="27">
        <v>6.0170000000000003</v>
      </c>
      <c r="P17" s="27">
        <v>6.1589999999999998</v>
      </c>
      <c r="Q17" s="27">
        <v>6.2869999999999999</v>
      </c>
      <c r="R17" s="27">
        <v>6.298</v>
      </c>
      <c r="S17" s="27">
        <v>6.2990000000000004</v>
      </c>
      <c r="T17" s="27">
        <v>6.3280000000000003</v>
      </c>
      <c r="U17" s="27">
        <v>6.6130000000000004</v>
      </c>
      <c r="V17" s="27">
        <v>6.8070000000000004</v>
      </c>
      <c r="W17" s="27">
        <v>7.1310000000000002</v>
      </c>
      <c r="X17" s="27">
        <v>7.5430000000000001</v>
      </c>
      <c r="Y17" s="27">
        <v>7.8250000000000002</v>
      </c>
      <c r="Z17" s="27">
        <v>8.0109999999999992</v>
      </c>
      <c r="AA17" s="27">
        <v>8.2690000000000001</v>
      </c>
      <c r="AB17" s="27">
        <v>8.6189999999999998</v>
      </c>
      <c r="AC17" s="27">
        <v>9.0399999999999991</v>
      </c>
      <c r="AD17" s="27">
        <v>9.3930000000000007</v>
      </c>
      <c r="AE17" s="27">
        <v>9.8320000000000007</v>
      </c>
      <c r="AF17" s="27">
        <v>10.257999999999999</v>
      </c>
      <c r="AG17" s="27">
        <v>10.840999999999999</v>
      </c>
      <c r="AH17" s="27">
        <v>11.484</v>
      </c>
      <c r="AI17" s="27">
        <v>12.263</v>
      </c>
      <c r="AJ17" s="27">
        <v>13.037000000000001</v>
      </c>
      <c r="AK17" s="27">
        <v>13.856999999999999</v>
      </c>
      <c r="AL17" s="27">
        <v>14.654999999999999</v>
      </c>
      <c r="AM17" s="27">
        <v>15.468</v>
      </c>
      <c r="AN17" s="27">
        <v>16.565000000000001</v>
      </c>
      <c r="AO17" s="27">
        <v>17.478999999999999</v>
      </c>
      <c r="AP17" s="27">
        <v>18.585000000000001</v>
      </c>
      <c r="AQ17" s="27">
        <v>19.739000000000001</v>
      </c>
      <c r="AR17" s="27">
        <v>20.885000000000002</v>
      </c>
      <c r="AS17" s="27">
        <v>22.099</v>
      </c>
      <c r="AT17" s="27">
        <v>23.513999999999999</v>
      </c>
      <c r="AU17" s="27">
        <v>24.684999999999999</v>
      </c>
      <c r="AV17" s="27">
        <v>26.045000000000002</v>
      </c>
      <c r="AW17" s="27">
        <v>27.824999999999999</v>
      </c>
      <c r="AX17" s="27">
        <v>29.643999999999998</v>
      </c>
      <c r="AY17" s="27">
        <v>31.588000000000001</v>
      </c>
      <c r="AZ17" s="27">
        <v>33.741999999999997</v>
      </c>
      <c r="BA17" s="27">
        <v>35.832000000000001</v>
      </c>
      <c r="BB17" s="27">
        <v>38.036000000000001</v>
      </c>
      <c r="BC17" s="27">
        <v>40.131999999999998</v>
      </c>
      <c r="BD17" s="27">
        <v>42.113999999999997</v>
      </c>
      <c r="BE17" s="27">
        <v>44.027000000000001</v>
      </c>
      <c r="BF17" s="27">
        <v>46.478999999999999</v>
      </c>
      <c r="BG17" s="27">
        <v>48.616</v>
      </c>
      <c r="BH17" s="27">
        <v>51.42</v>
      </c>
      <c r="BI17" s="27">
        <v>54.429000000000002</v>
      </c>
      <c r="BJ17" s="27">
        <v>56.999000000000002</v>
      </c>
      <c r="BK17" s="27">
        <v>59.945</v>
      </c>
      <c r="BL17" s="27">
        <v>63.491</v>
      </c>
      <c r="BM17" s="27">
        <v>66.974000000000004</v>
      </c>
      <c r="BN17" s="27">
        <v>70.236999999999995</v>
      </c>
      <c r="BO17" s="27">
        <v>73.257999999999996</v>
      </c>
      <c r="BP17" s="27">
        <v>76.031999999999996</v>
      </c>
      <c r="BQ17" s="27">
        <v>78.757999999999996</v>
      </c>
      <c r="BR17" s="27">
        <v>81.241</v>
      </c>
      <c r="BS17" s="27">
        <v>83.825000000000003</v>
      </c>
      <c r="BT17" s="27">
        <v>86.429000000000002</v>
      </c>
      <c r="BU17" s="27">
        <v>88.885000000000005</v>
      </c>
      <c r="BV17" s="27">
        <v>90.938000000000002</v>
      </c>
      <c r="BW17" s="27">
        <v>92.62</v>
      </c>
      <c r="BX17" s="27">
        <v>94.06</v>
      </c>
      <c r="BY17" s="27">
        <v>94.974999999999994</v>
      </c>
      <c r="BZ17" s="27">
        <v>95.549000000000007</v>
      </c>
      <c r="CA17" s="27">
        <v>95.671999999999997</v>
      </c>
      <c r="CB17" s="27">
        <v>96.055999999999997</v>
      </c>
      <c r="CC17" s="27">
        <v>96.756</v>
      </c>
      <c r="CD17" s="27">
        <v>97.468999999999994</v>
      </c>
      <c r="CE17" s="27">
        <v>98.179000000000002</v>
      </c>
      <c r="CF17" s="27">
        <v>98.807000000000002</v>
      </c>
      <c r="CG17" s="27">
        <v>99.564999999999998</v>
      </c>
      <c r="CH17" s="27">
        <v>100</v>
      </c>
      <c r="CI17" s="27">
        <v>100.035</v>
      </c>
      <c r="CJ17" s="27">
        <v>99.980999999999995</v>
      </c>
      <c r="CK17" s="27">
        <v>99.9</v>
      </c>
      <c r="CL17" s="27">
        <v>99.825999999999993</v>
      </c>
      <c r="CM17" s="27">
        <v>99.84</v>
      </c>
      <c r="CN17" s="27">
        <v>99.989000000000004</v>
      </c>
    </row>
    <row r="18" spans="1:92" x14ac:dyDescent="0.3">
      <c r="A18" s="27" t="s">
        <v>162</v>
      </c>
      <c r="B18" s="27" t="s">
        <v>408</v>
      </c>
      <c r="C18" s="27">
        <v>4.4960000000000004</v>
      </c>
      <c r="D18" s="27">
        <v>4.8849999999999998</v>
      </c>
      <c r="E18" s="27">
        <v>5.4820000000000002</v>
      </c>
      <c r="F18" s="27">
        <v>5.8949999999999996</v>
      </c>
      <c r="G18" s="27">
        <v>6.0970000000000004</v>
      </c>
      <c r="H18" s="27">
        <v>6.4139999999999997</v>
      </c>
      <c r="I18" s="27">
        <v>6.7460000000000004</v>
      </c>
      <c r="J18" s="27">
        <v>7.6639999999999997</v>
      </c>
      <c r="K18" s="27">
        <v>8.1839999999999993</v>
      </c>
      <c r="L18" s="27">
        <v>8.8019999999999996</v>
      </c>
      <c r="M18" s="27">
        <v>9.6240000000000006</v>
      </c>
      <c r="N18" s="27">
        <v>10.138</v>
      </c>
      <c r="O18" s="27">
        <v>10.433999999999999</v>
      </c>
      <c r="P18" s="27">
        <v>10.486000000000001</v>
      </c>
      <c r="Q18" s="27">
        <v>10.430999999999999</v>
      </c>
      <c r="R18" s="27">
        <v>10.348000000000001</v>
      </c>
      <c r="S18" s="27">
        <v>10.259</v>
      </c>
      <c r="T18" s="27">
        <v>10.196999999999999</v>
      </c>
      <c r="U18" s="27">
        <v>10.372999999999999</v>
      </c>
      <c r="V18" s="27">
        <v>10.648999999999999</v>
      </c>
      <c r="W18" s="27">
        <v>11.183999999999999</v>
      </c>
      <c r="X18" s="27">
        <v>11.712</v>
      </c>
      <c r="Y18" s="27">
        <v>12.154</v>
      </c>
      <c r="Z18" s="27">
        <v>12.494</v>
      </c>
      <c r="AA18" s="27">
        <v>12.946999999999999</v>
      </c>
      <c r="AB18" s="27">
        <v>13.472</v>
      </c>
      <c r="AC18" s="27">
        <v>14.015000000000001</v>
      </c>
      <c r="AD18" s="27">
        <v>14.579000000000001</v>
      </c>
      <c r="AE18" s="27">
        <v>15.21</v>
      </c>
      <c r="AF18" s="27">
        <v>16.006</v>
      </c>
      <c r="AG18" s="27">
        <v>16.882999999999999</v>
      </c>
      <c r="AH18" s="27">
        <v>17.675000000000001</v>
      </c>
      <c r="AI18" s="27">
        <v>18.524000000000001</v>
      </c>
      <c r="AJ18" s="27">
        <v>19.521000000000001</v>
      </c>
      <c r="AK18" s="27">
        <v>20.664999999999999</v>
      </c>
      <c r="AL18" s="27">
        <v>21.847000000000001</v>
      </c>
      <c r="AM18" s="27">
        <v>22.965</v>
      </c>
      <c r="AN18" s="27">
        <v>24.117000000000001</v>
      </c>
      <c r="AO18" s="27">
        <v>25.276</v>
      </c>
      <c r="AP18" s="27">
        <v>26.41</v>
      </c>
      <c r="AQ18" s="27">
        <v>27.588999999999999</v>
      </c>
      <c r="AR18" s="27">
        <v>28.837</v>
      </c>
      <c r="AS18" s="27">
        <v>30.097000000000001</v>
      </c>
      <c r="AT18" s="27">
        <v>31.137</v>
      </c>
      <c r="AU18" s="27">
        <v>32.305999999999997</v>
      </c>
      <c r="AV18" s="27">
        <v>33.677999999999997</v>
      </c>
      <c r="AW18" s="27">
        <v>35.518999999999998</v>
      </c>
      <c r="AX18" s="27">
        <v>37.279000000000003</v>
      </c>
      <c r="AY18" s="27">
        <v>38.72</v>
      </c>
      <c r="AZ18" s="27">
        <v>40.198999999999998</v>
      </c>
      <c r="BA18" s="27">
        <v>41.631</v>
      </c>
      <c r="BB18" s="27">
        <v>43.029000000000003</v>
      </c>
      <c r="BC18" s="27">
        <v>44.22</v>
      </c>
      <c r="BD18" s="27">
        <v>45.265000000000001</v>
      </c>
      <c r="BE18" s="27">
        <v>46.234000000000002</v>
      </c>
      <c r="BF18" s="27">
        <v>47.154000000000003</v>
      </c>
      <c r="BG18" s="27">
        <v>48.213999999999999</v>
      </c>
      <c r="BH18" s="27">
        <v>49.354999999999997</v>
      </c>
      <c r="BI18" s="27">
        <v>50.655999999999999</v>
      </c>
      <c r="BJ18" s="27">
        <v>52.1</v>
      </c>
      <c r="BK18" s="27">
        <v>53.597999999999999</v>
      </c>
      <c r="BL18" s="27">
        <v>55.38</v>
      </c>
      <c r="BM18" s="27">
        <v>57.173999999999999</v>
      </c>
      <c r="BN18" s="27">
        <v>58.8</v>
      </c>
      <c r="BO18" s="27">
        <v>60.332999999999998</v>
      </c>
      <c r="BP18" s="27">
        <v>61.69</v>
      </c>
      <c r="BQ18" s="27">
        <v>63.412999999999997</v>
      </c>
      <c r="BR18" s="27">
        <v>65.644000000000005</v>
      </c>
      <c r="BS18" s="27">
        <v>68.043000000000006</v>
      </c>
      <c r="BT18" s="27">
        <v>70.385000000000005</v>
      </c>
      <c r="BU18" s="27">
        <v>72.760999999999996</v>
      </c>
      <c r="BV18" s="27">
        <v>75.548000000000002</v>
      </c>
      <c r="BW18" s="27">
        <v>78.474000000000004</v>
      </c>
      <c r="BX18" s="27">
        <v>81.161000000000001</v>
      </c>
      <c r="BY18" s="27">
        <v>83.453000000000003</v>
      </c>
      <c r="BZ18" s="27">
        <v>85.39</v>
      </c>
      <c r="CA18" s="27">
        <v>87.114999999999995</v>
      </c>
      <c r="CB18" s="27">
        <v>88.891999999999996</v>
      </c>
      <c r="CC18" s="27">
        <v>90.917000000000002</v>
      </c>
      <c r="CD18" s="27">
        <v>93.037000000000006</v>
      </c>
      <c r="CE18" s="27">
        <v>95.24</v>
      </c>
      <c r="CF18" s="27">
        <v>97.293999999999997</v>
      </c>
      <c r="CG18" s="27">
        <v>98.896000000000001</v>
      </c>
      <c r="CH18" s="27">
        <v>100</v>
      </c>
      <c r="CI18" s="27">
        <v>100.88</v>
      </c>
      <c r="CJ18" s="27">
        <v>101.72799999999999</v>
      </c>
      <c r="CK18" s="27">
        <v>102.73699999999999</v>
      </c>
      <c r="CL18" s="27">
        <v>103.86199999999999</v>
      </c>
      <c r="CM18" s="27">
        <v>104.998</v>
      </c>
      <c r="CN18" s="27">
        <v>106.102</v>
      </c>
    </row>
    <row r="19" spans="1:92" x14ac:dyDescent="0.3">
      <c r="A19" s="27" t="s">
        <v>163</v>
      </c>
      <c r="B19" s="27" t="s">
        <v>409</v>
      </c>
      <c r="C19" s="27">
        <v>2.9710000000000001</v>
      </c>
      <c r="D19" s="27">
        <v>3.1920000000000002</v>
      </c>
      <c r="E19" s="27">
        <v>3.49</v>
      </c>
      <c r="F19" s="27">
        <v>3.673</v>
      </c>
      <c r="G19" s="27">
        <v>3.7509999999999999</v>
      </c>
      <c r="H19" s="27">
        <v>3.8620000000000001</v>
      </c>
      <c r="I19" s="27">
        <v>4.008</v>
      </c>
      <c r="J19" s="27">
        <v>4.3529999999999998</v>
      </c>
      <c r="K19" s="27">
        <v>4.5780000000000003</v>
      </c>
      <c r="L19" s="27">
        <v>4.8339999999999996</v>
      </c>
      <c r="M19" s="27">
        <v>5.1890000000000001</v>
      </c>
      <c r="N19" s="27">
        <v>5.42</v>
      </c>
      <c r="O19" s="27">
        <v>5.55</v>
      </c>
      <c r="P19" s="27">
        <v>5.5579999999999998</v>
      </c>
      <c r="Q19" s="27">
        <v>5.5350000000000001</v>
      </c>
      <c r="R19" s="27">
        <v>5.5</v>
      </c>
      <c r="S19" s="27">
        <v>5.4630000000000001</v>
      </c>
      <c r="T19" s="27">
        <v>5.4489999999999998</v>
      </c>
      <c r="U19" s="27">
        <v>5.5750000000000002</v>
      </c>
      <c r="V19" s="27">
        <v>5.7629999999999999</v>
      </c>
      <c r="W19" s="27">
        <v>6.0309999999999997</v>
      </c>
      <c r="X19" s="27">
        <v>6.3479999999999999</v>
      </c>
      <c r="Y19" s="27">
        <v>6.6230000000000002</v>
      </c>
      <c r="Z19" s="27">
        <v>6.8339999999999996</v>
      </c>
      <c r="AA19" s="27">
        <v>7.11</v>
      </c>
      <c r="AB19" s="27">
        <v>7.4470000000000001</v>
      </c>
      <c r="AC19" s="27">
        <v>7.8460000000000001</v>
      </c>
      <c r="AD19" s="27">
        <v>8.2509999999999994</v>
      </c>
      <c r="AE19" s="27">
        <v>8.6820000000000004</v>
      </c>
      <c r="AF19" s="27">
        <v>9.1750000000000007</v>
      </c>
      <c r="AG19" s="27">
        <v>9.7289999999999992</v>
      </c>
      <c r="AH19" s="27">
        <v>10.404999999999999</v>
      </c>
      <c r="AI19" s="27">
        <v>11.212999999999999</v>
      </c>
      <c r="AJ19" s="27">
        <v>11.872999999999999</v>
      </c>
      <c r="AK19" s="27">
        <v>12.669</v>
      </c>
      <c r="AL19" s="27">
        <v>13.446999999999999</v>
      </c>
      <c r="AM19" s="27">
        <v>14.308999999999999</v>
      </c>
      <c r="AN19" s="27">
        <v>15.336</v>
      </c>
      <c r="AO19" s="27">
        <v>16.59</v>
      </c>
      <c r="AP19" s="27">
        <v>17.998999999999999</v>
      </c>
      <c r="AQ19" s="27">
        <v>19.36</v>
      </c>
      <c r="AR19" s="27">
        <v>20.481999999999999</v>
      </c>
      <c r="AS19" s="27">
        <v>21.282</v>
      </c>
      <c r="AT19" s="27">
        <v>22.216000000000001</v>
      </c>
      <c r="AU19" s="27">
        <v>23.198</v>
      </c>
      <c r="AV19" s="27">
        <v>24.117000000000001</v>
      </c>
      <c r="AW19" s="27">
        <v>24.94</v>
      </c>
      <c r="AX19" s="27">
        <v>25.98</v>
      </c>
      <c r="AY19" s="27">
        <v>27.003</v>
      </c>
      <c r="AZ19" s="27">
        <v>28.207999999999998</v>
      </c>
      <c r="BA19" s="27">
        <v>29.581</v>
      </c>
      <c r="BB19" s="27">
        <v>31.087</v>
      </c>
      <c r="BC19" s="27">
        <v>32.353000000000002</v>
      </c>
      <c r="BD19" s="27">
        <v>33.515000000000001</v>
      </c>
      <c r="BE19" s="27">
        <v>34.765999999999998</v>
      </c>
      <c r="BF19" s="27">
        <v>36.072000000000003</v>
      </c>
      <c r="BG19" s="27">
        <v>37.478000000000002</v>
      </c>
      <c r="BH19" s="27">
        <v>38.948</v>
      </c>
      <c r="BI19" s="27">
        <v>40.493000000000002</v>
      </c>
      <c r="BJ19" s="27">
        <v>42.252000000000002</v>
      </c>
      <c r="BK19" s="27">
        <v>44.186999999999998</v>
      </c>
      <c r="BL19" s="27">
        <v>46.244999999999997</v>
      </c>
      <c r="BM19" s="27">
        <v>48.375999999999998</v>
      </c>
      <c r="BN19" s="27">
        <v>50.662999999999997</v>
      </c>
      <c r="BO19" s="27">
        <v>53.25</v>
      </c>
      <c r="BP19" s="27">
        <v>55.893000000000001</v>
      </c>
      <c r="BQ19" s="27">
        <v>58.328000000000003</v>
      </c>
      <c r="BR19" s="27">
        <v>60.761000000000003</v>
      </c>
      <c r="BS19" s="27">
        <v>63.018999999999998</v>
      </c>
      <c r="BT19" s="27">
        <v>65.122</v>
      </c>
      <c r="BU19" s="27">
        <v>67.488</v>
      </c>
      <c r="BV19" s="27">
        <v>70.518000000000001</v>
      </c>
      <c r="BW19" s="27">
        <v>73.489000000000004</v>
      </c>
      <c r="BX19" s="27">
        <v>76.938999999999993</v>
      </c>
      <c r="BY19" s="27">
        <v>80.608000000000004</v>
      </c>
      <c r="BZ19" s="27">
        <v>83.757999999999996</v>
      </c>
      <c r="CA19" s="27">
        <v>85.563000000000002</v>
      </c>
      <c r="CB19" s="27">
        <v>87.759</v>
      </c>
      <c r="CC19" s="27">
        <v>89.811000000000007</v>
      </c>
      <c r="CD19" s="27">
        <v>91.897000000000006</v>
      </c>
      <c r="CE19" s="27">
        <v>94.27</v>
      </c>
      <c r="CF19" s="27">
        <v>96.546999999999997</v>
      </c>
      <c r="CG19" s="27">
        <v>98.486999999999995</v>
      </c>
      <c r="CH19" s="27">
        <v>100</v>
      </c>
      <c r="CI19" s="27">
        <v>101.81699999999999</v>
      </c>
      <c r="CJ19" s="27">
        <v>103.999</v>
      </c>
      <c r="CK19" s="27">
        <v>106.252</v>
      </c>
      <c r="CL19" s="27">
        <v>108.357</v>
      </c>
      <c r="CM19" s="27">
        <v>110.15</v>
      </c>
      <c r="CN19" s="27">
        <v>112.13</v>
      </c>
    </row>
    <row r="20" spans="1:92" x14ac:dyDescent="0.3">
      <c r="A20" s="27" t="s">
        <v>164</v>
      </c>
      <c r="B20" s="27" t="s">
        <v>410</v>
      </c>
      <c r="C20" s="27">
        <v>9.1549999999999994</v>
      </c>
      <c r="D20" s="27">
        <v>9.7439999999999998</v>
      </c>
      <c r="E20" s="27">
        <v>10.606</v>
      </c>
      <c r="F20" s="27">
        <v>11.178000000000001</v>
      </c>
      <c r="G20" s="27">
        <v>11.345000000000001</v>
      </c>
      <c r="H20" s="27">
        <v>11.468999999999999</v>
      </c>
      <c r="I20" s="27">
        <v>11.779</v>
      </c>
      <c r="J20" s="27">
        <v>12.84</v>
      </c>
      <c r="K20" s="27">
        <v>13.478999999999999</v>
      </c>
      <c r="L20" s="27">
        <v>14.254</v>
      </c>
      <c r="M20" s="27">
        <v>15.048</v>
      </c>
      <c r="N20" s="27">
        <v>15.566000000000001</v>
      </c>
      <c r="O20" s="27">
        <v>15.914</v>
      </c>
      <c r="P20" s="27">
        <v>15.945</v>
      </c>
      <c r="Q20" s="27">
        <v>15.82</v>
      </c>
      <c r="R20" s="27">
        <v>15.686999999999999</v>
      </c>
      <c r="S20" s="27">
        <v>15.563000000000001</v>
      </c>
      <c r="T20" s="27">
        <v>15.536</v>
      </c>
      <c r="U20" s="27">
        <v>15.760999999999999</v>
      </c>
      <c r="V20" s="27">
        <v>16.012</v>
      </c>
      <c r="W20" s="27">
        <v>16.408000000000001</v>
      </c>
      <c r="X20" s="27">
        <v>16.786000000000001</v>
      </c>
      <c r="Y20" s="27">
        <v>17.047000000000001</v>
      </c>
      <c r="Z20" s="27">
        <v>17.198</v>
      </c>
      <c r="AA20" s="27">
        <v>17.420999999999999</v>
      </c>
      <c r="AB20" s="27">
        <v>17.759</v>
      </c>
      <c r="AC20" s="27">
        <v>18.166</v>
      </c>
      <c r="AD20" s="27">
        <v>18.827000000000002</v>
      </c>
      <c r="AE20" s="27">
        <v>19.468</v>
      </c>
      <c r="AF20" s="27">
        <v>20.283000000000001</v>
      </c>
      <c r="AG20" s="27">
        <v>21.395</v>
      </c>
      <c r="AH20" s="27">
        <v>22.597000000000001</v>
      </c>
      <c r="AI20" s="27">
        <v>24.196999999999999</v>
      </c>
      <c r="AJ20" s="27">
        <v>25.257000000000001</v>
      </c>
      <c r="AK20" s="27">
        <v>26.565999999999999</v>
      </c>
      <c r="AL20" s="27">
        <v>28.420999999999999</v>
      </c>
      <c r="AM20" s="27">
        <v>30.4</v>
      </c>
      <c r="AN20" s="27">
        <v>31.742000000000001</v>
      </c>
      <c r="AO20" s="27">
        <v>33.411000000000001</v>
      </c>
      <c r="AP20" s="27">
        <v>35.033999999999999</v>
      </c>
      <c r="AQ20" s="27">
        <v>36.593000000000004</v>
      </c>
      <c r="AR20" s="27">
        <v>38.014000000000003</v>
      </c>
      <c r="AS20" s="27">
        <v>39.395000000000003</v>
      </c>
      <c r="AT20" s="27">
        <v>40.838999999999999</v>
      </c>
      <c r="AU20" s="27">
        <v>42.323</v>
      </c>
      <c r="AV20" s="27">
        <v>43.941000000000003</v>
      </c>
      <c r="AW20" s="27">
        <v>44.966000000000001</v>
      </c>
      <c r="AX20" s="27">
        <v>46.566000000000003</v>
      </c>
      <c r="AY20" s="27">
        <v>48.585999999999999</v>
      </c>
      <c r="AZ20" s="27">
        <v>51.734999999999999</v>
      </c>
      <c r="BA20" s="27">
        <v>54.728999999999999</v>
      </c>
      <c r="BB20" s="27">
        <v>57.55</v>
      </c>
      <c r="BC20" s="27">
        <v>60.911000000000001</v>
      </c>
      <c r="BD20" s="27">
        <v>63.73</v>
      </c>
      <c r="BE20" s="27">
        <v>66.195999999999998</v>
      </c>
      <c r="BF20" s="27">
        <v>68.156000000000006</v>
      </c>
      <c r="BG20" s="27">
        <v>71.052999999999997</v>
      </c>
      <c r="BH20" s="27">
        <v>73.605999999999995</v>
      </c>
      <c r="BI20" s="27">
        <v>75.284000000000006</v>
      </c>
      <c r="BJ20" s="27">
        <v>76.641999999999996</v>
      </c>
      <c r="BK20" s="27">
        <v>77.361000000000004</v>
      </c>
      <c r="BL20" s="27">
        <v>78.055000000000007</v>
      </c>
      <c r="BM20" s="27">
        <v>78.710999999999999</v>
      </c>
      <c r="BN20" s="27">
        <v>79.242000000000004</v>
      </c>
      <c r="BO20" s="27">
        <v>79.846000000000004</v>
      </c>
      <c r="BP20" s="27">
        <v>80.13</v>
      </c>
      <c r="BQ20" s="27">
        <v>80.385000000000005</v>
      </c>
      <c r="BR20" s="27">
        <v>80.432000000000002</v>
      </c>
      <c r="BS20" s="27">
        <v>80.748000000000005</v>
      </c>
      <c r="BT20" s="27">
        <v>80.995999999999995</v>
      </c>
      <c r="BU20" s="27">
        <v>81.338999999999999</v>
      </c>
      <c r="BV20" s="27">
        <v>81.965000000000003</v>
      </c>
      <c r="BW20" s="27">
        <v>83.055999999999997</v>
      </c>
      <c r="BX20" s="27">
        <v>84.349000000000004</v>
      </c>
      <c r="BY20" s="27">
        <v>86.12</v>
      </c>
      <c r="BZ20" s="27">
        <v>87.578000000000003</v>
      </c>
      <c r="CA20" s="27">
        <v>88.558999999999997</v>
      </c>
      <c r="CB20" s="27">
        <v>90.001999999999995</v>
      </c>
      <c r="CC20" s="27">
        <v>91.4</v>
      </c>
      <c r="CD20" s="27">
        <v>93.25</v>
      </c>
      <c r="CE20" s="27">
        <v>95.409000000000006</v>
      </c>
      <c r="CF20" s="27">
        <v>97.25</v>
      </c>
      <c r="CG20" s="27">
        <v>98.796000000000006</v>
      </c>
      <c r="CH20" s="27">
        <v>100</v>
      </c>
      <c r="CI20" s="27">
        <v>101.211</v>
      </c>
      <c r="CJ20" s="27">
        <v>102.324</v>
      </c>
      <c r="CK20" s="27">
        <v>103.43600000000001</v>
      </c>
      <c r="CL20" s="27">
        <v>104.321</v>
      </c>
      <c r="CM20" s="27">
        <v>104.601</v>
      </c>
      <c r="CN20" s="27">
        <v>104.55200000000001</v>
      </c>
    </row>
    <row r="21" spans="1:92" x14ac:dyDescent="0.3">
      <c r="A21" s="27" t="s">
        <v>165</v>
      </c>
      <c r="B21" s="27" t="s">
        <v>411</v>
      </c>
      <c r="C21" s="27">
        <v>11.866</v>
      </c>
      <c r="D21" s="27">
        <v>12.768000000000001</v>
      </c>
      <c r="E21" s="27">
        <v>13.659000000000001</v>
      </c>
      <c r="F21" s="27">
        <v>14.468999999999999</v>
      </c>
      <c r="G21" s="27">
        <v>14.958</v>
      </c>
      <c r="H21" s="27">
        <v>15.435</v>
      </c>
      <c r="I21" s="27">
        <v>15.827999999999999</v>
      </c>
      <c r="J21" s="27">
        <v>16.516999999999999</v>
      </c>
      <c r="K21" s="27">
        <v>17.169</v>
      </c>
      <c r="L21" s="27">
        <v>18.001999999999999</v>
      </c>
      <c r="M21" s="27">
        <v>18.834</v>
      </c>
      <c r="N21" s="27">
        <v>19.605</v>
      </c>
      <c r="O21" s="27">
        <v>20.033000000000001</v>
      </c>
      <c r="P21" s="27">
        <v>20.062000000000001</v>
      </c>
      <c r="Q21" s="27">
        <v>19.89</v>
      </c>
      <c r="R21" s="27">
        <v>19.684000000000001</v>
      </c>
      <c r="S21" s="27">
        <v>19.495999999999999</v>
      </c>
      <c r="T21" s="27">
        <v>19.518000000000001</v>
      </c>
      <c r="U21" s="27">
        <v>19.756</v>
      </c>
      <c r="V21" s="27">
        <v>20.062000000000001</v>
      </c>
      <c r="W21" s="27">
        <v>20.550999999999998</v>
      </c>
      <c r="X21" s="27">
        <v>21.196000000000002</v>
      </c>
      <c r="Y21" s="27">
        <v>21.722000000000001</v>
      </c>
      <c r="Z21" s="27">
        <v>22.324999999999999</v>
      </c>
      <c r="AA21" s="27">
        <v>23.094000000000001</v>
      </c>
      <c r="AB21" s="27">
        <v>24.202000000000002</v>
      </c>
      <c r="AC21" s="27">
        <v>25.420999999999999</v>
      </c>
      <c r="AD21" s="27">
        <v>26.640999999999998</v>
      </c>
      <c r="AE21" s="27">
        <v>27.949000000000002</v>
      </c>
      <c r="AF21" s="27">
        <v>29.507000000000001</v>
      </c>
      <c r="AG21" s="27">
        <v>31.155999999999999</v>
      </c>
      <c r="AH21" s="27">
        <v>32.719000000000001</v>
      </c>
      <c r="AI21" s="27">
        <v>34.417000000000002</v>
      </c>
      <c r="AJ21" s="27">
        <v>36.21</v>
      </c>
      <c r="AK21" s="27">
        <v>38.165999999999997</v>
      </c>
      <c r="AL21" s="27">
        <v>40.081000000000003</v>
      </c>
      <c r="AM21" s="27">
        <v>42.052</v>
      </c>
      <c r="AN21" s="27">
        <v>44.133000000000003</v>
      </c>
      <c r="AO21" s="27">
        <v>46.115000000000002</v>
      </c>
      <c r="AP21" s="27">
        <v>48.125</v>
      </c>
      <c r="AQ21" s="27">
        <v>49.904000000000003</v>
      </c>
      <c r="AR21" s="27">
        <v>51.545000000000002</v>
      </c>
      <c r="AS21" s="27">
        <v>53.13</v>
      </c>
      <c r="AT21" s="27">
        <v>54.524000000000001</v>
      </c>
      <c r="AU21" s="27">
        <v>55.701999999999998</v>
      </c>
      <c r="AV21" s="27">
        <v>56.582999999999998</v>
      </c>
      <c r="AW21" s="27">
        <v>57.423999999999999</v>
      </c>
      <c r="AX21" s="27">
        <v>58.168999999999997</v>
      </c>
      <c r="AY21" s="27">
        <v>58.92</v>
      </c>
      <c r="AZ21" s="27">
        <v>59.895000000000003</v>
      </c>
      <c r="BA21" s="27">
        <v>61.084000000000003</v>
      </c>
      <c r="BB21" s="27">
        <v>62.055999999999997</v>
      </c>
      <c r="BC21" s="27">
        <v>62.682000000000002</v>
      </c>
      <c r="BD21" s="27">
        <v>63.052</v>
      </c>
      <c r="BE21" s="27">
        <v>63.524999999999999</v>
      </c>
      <c r="BF21" s="27">
        <v>64.408000000000001</v>
      </c>
      <c r="BG21" s="27">
        <v>65.486000000000004</v>
      </c>
      <c r="BH21" s="27">
        <v>66.599000000000004</v>
      </c>
      <c r="BI21" s="27">
        <v>67.716999999999999</v>
      </c>
      <c r="BJ21" s="27">
        <v>68.953999999999994</v>
      </c>
      <c r="BK21" s="27">
        <v>70.072000000000003</v>
      </c>
      <c r="BL21" s="27">
        <v>71.429000000000002</v>
      </c>
      <c r="BM21" s="27">
        <v>72.742999999999995</v>
      </c>
      <c r="BN21" s="27">
        <v>74.036000000000001</v>
      </c>
      <c r="BO21" s="27">
        <v>75.41</v>
      </c>
      <c r="BP21" s="27">
        <v>76.846000000000004</v>
      </c>
      <c r="BQ21" s="27">
        <v>78.195999999999998</v>
      </c>
      <c r="BR21" s="27">
        <v>79.528000000000006</v>
      </c>
      <c r="BS21" s="27">
        <v>80.89</v>
      </c>
      <c r="BT21" s="27">
        <v>82.373999999999995</v>
      </c>
      <c r="BU21" s="27">
        <v>83.980999999999995</v>
      </c>
      <c r="BV21" s="27">
        <v>85.646000000000001</v>
      </c>
      <c r="BW21" s="27">
        <v>87.430999999999997</v>
      </c>
      <c r="BX21" s="27">
        <v>89.188999999999993</v>
      </c>
      <c r="BY21" s="27">
        <v>90.792000000000002</v>
      </c>
      <c r="BZ21" s="27">
        <v>92.366</v>
      </c>
      <c r="CA21" s="27">
        <v>93.581000000000003</v>
      </c>
      <c r="CB21" s="27">
        <v>94.929000000000002</v>
      </c>
      <c r="CC21" s="27">
        <v>96.04</v>
      </c>
      <c r="CD21" s="27">
        <v>96.94</v>
      </c>
      <c r="CE21" s="27">
        <v>97.853999999999999</v>
      </c>
      <c r="CF21" s="27">
        <v>98.715000000000003</v>
      </c>
      <c r="CG21" s="27">
        <v>99.442999999999998</v>
      </c>
      <c r="CH21" s="27">
        <v>100</v>
      </c>
      <c r="CI21" s="27">
        <v>100.465</v>
      </c>
      <c r="CJ21" s="27">
        <v>100.95</v>
      </c>
      <c r="CK21" s="27">
        <v>101.56399999999999</v>
      </c>
      <c r="CL21" s="27">
        <v>102.248</v>
      </c>
      <c r="CM21" s="27">
        <v>102.84</v>
      </c>
      <c r="CN21" s="27">
        <v>103.40600000000001</v>
      </c>
    </row>
    <row r="22" spans="1:92" x14ac:dyDescent="0.3">
      <c r="A22" s="27" t="s">
        <v>166</v>
      </c>
      <c r="B22" s="27" t="s">
        <v>412</v>
      </c>
      <c r="C22" s="27">
        <v>25.234000000000002</v>
      </c>
      <c r="D22" s="27">
        <v>25.027999999999999</v>
      </c>
      <c r="E22" s="27">
        <v>24.956</v>
      </c>
      <c r="F22" s="27">
        <v>24.885000000000002</v>
      </c>
      <c r="G22" s="27">
        <v>24.808</v>
      </c>
      <c r="H22" s="27">
        <v>24.808</v>
      </c>
      <c r="I22" s="27">
        <v>24.713000000000001</v>
      </c>
      <c r="J22" s="27">
        <v>24.754999999999999</v>
      </c>
      <c r="K22" s="27">
        <v>24.867999999999999</v>
      </c>
      <c r="L22" s="27">
        <v>25.175999999999998</v>
      </c>
      <c r="M22" s="27">
        <v>25.777000000000001</v>
      </c>
      <c r="N22" s="27">
        <v>28.486999999999998</v>
      </c>
      <c r="O22" s="27">
        <v>40.991</v>
      </c>
      <c r="P22" s="27">
        <v>74.150999999999996</v>
      </c>
      <c r="Q22" s="27">
        <v>88.546999999999997</v>
      </c>
      <c r="R22" s="27">
        <v>92.256</v>
      </c>
      <c r="S22" s="27">
        <v>94.825999999999993</v>
      </c>
      <c r="T22" s="27">
        <v>93.578999999999994</v>
      </c>
      <c r="U22" s="27">
        <v>92.444999999999993</v>
      </c>
      <c r="V22" s="27">
        <v>91.411000000000001</v>
      </c>
      <c r="W22" s="27">
        <v>90.366</v>
      </c>
      <c r="X22" s="27">
        <v>89.521000000000001</v>
      </c>
      <c r="Y22" s="27">
        <v>90.858999999999995</v>
      </c>
      <c r="Z22" s="27">
        <v>93.584000000000003</v>
      </c>
      <c r="AA22" s="27">
        <v>96.174000000000007</v>
      </c>
      <c r="AB22" s="27">
        <v>97.962999999999994</v>
      </c>
      <c r="AC22" s="27">
        <v>100.41500000000001</v>
      </c>
      <c r="AD22" s="27">
        <v>102.997</v>
      </c>
      <c r="AE22" s="27">
        <v>105.31100000000001</v>
      </c>
      <c r="AF22" s="27">
        <v>107.90300000000001</v>
      </c>
      <c r="AG22" s="27">
        <v>110.16</v>
      </c>
      <c r="AH22" s="27">
        <v>112.05800000000001</v>
      </c>
      <c r="AI22" s="27">
        <v>114.104</v>
      </c>
      <c r="AJ22" s="27">
        <v>115.624</v>
      </c>
      <c r="AK22" s="27">
        <v>116.599</v>
      </c>
      <c r="AL22" s="27">
        <v>116.884</v>
      </c>
      <c r="AM22" s="27">
        <v>116.863</v>
      </c>
      <c r="AN22" s="27">
        <v>117.133</v>
      </c>
      <c r="AO22" s="27">
        <v>117.211</v>
      </c>
      <c r="AP22" s="27">
        <v>117.11</v>
      </c>
      <c r="AQ22" s="27">
        <v>117.121</v>
      </c>
      <c r="AR22" s="27">
        <v>116.727</v>
      </c>
      <c r="AS22" s="27">
        <v>116.664</v>
      </c>
      <c r="AT22" s="27">
        <v>116.246</v>
      </c>
      <c r="AU22" s="27">
        <v>115.812</v>
      </c>
      <c r="AV22" s="27">
        <v>115.133</v>
      </c>
      <c r="AW22" s="27">
        <v>114.491</v>
      </c>
      <c r="AX22" s="27">
        <v>113.69799999999999</v>
      </c>
      <c r="AY22" s="27">
        <v>112.953</v>
      </c>
      <c r="AZ22" s="27">
        <v>112.223</v>
      </c>
      <c r="BA22" s="27">
        <v>111.337</v>
      </c>
      <c r="BB22" s="27">
        <v>110.601</v>
      </c>
      <c r="BC22" s="27">
        <v>109.705</v>
      </c>
      <c r="BD22" s="27">
        <v>109.045</v>
      </c>
      <c r="BE22" s="27">
        <v>108.649</v>
      </c>
      <c r="BF22" s="27">
        <v>108.294</v>
      </c>
      <c r="BG22" s="27">
        <v>108.18600000000001</v>
      </c>
      <c r="BH22" s="27">
        <v>108.303</v>
      </c>
      <c r="BI22" s="27">
        <v>108.681</v>
      </c>
      <c r="BJ22" s="27">
        <v>108.96599999999999</v>
      </c>
      <c r="BK22" s="27">
        <v>108.754</v>
      </c>
      <c r="BL22" s="27">
        <v>108.288</v>
      </c>
      <c r="BM22" s="27">
        <v>107.304</v>
      </c>
      <c r="BN22" s="27">
        <v>106.614</v>
      </c>
      <c r="BO22" s="27">
        <v>105.94199999999999</v>
      </c>
      <c r="BP22" s="27">
        <v>105.35299999999999</v>
      </c>
      <c r="BQ22" s="27">
        <v>105.03700000000001</v>
      </c>
      <c r="BR22" s="27">
        <v>104.568</v>
      </c>
      <c r="BS22" s="27">
        <v>104.038</v>
      </c>
      <c r="BT22" s="27">
        <v>103.495</v>
      </c>
      <c r="BU22" s="27">
        <v>102.816</v>
      </c>
      <c r="BV22" s="27">
        <v>102.126</v>
      </c>
      <c r="BW22" s="27">
        <v>101.32</v>
      </c>
      <c r="BX22" s="27">
        <v>100.65900000000001</v>
      </c>
      <c r="BY22" s="27">
        <v>100.182</v>
      </c>
      <c r="BZ22" s="27">
        <v>99.686000000000007</v>
      </c>
      <c r="CA22" s="27">
        <v>99.015000000000001</v>
      </c>
      <c r="CB22" s="27">
        <v>98.483999999999995</v>
      </c>
      <c r="CC22" s="27">
        <v>98.254999999999995</v>
      </c>
      <c r="CD22" s="27">
        <v>98.552999999999997</v>
      </c>
      <c r="CE22" s="27">
        <v>99.587999999999994</v>
      </c>
      <c r="CF22" s="27">
        <v>100.48</v>
      </c>
      <c r="CG22" s="27">
        <v>100.68899999999999</v>
      </c>
      <c r="CH22" s="27">
        <v>100</v>
      </c>
      <c r="CI22" s="27">
        <v>99.070999999999998</v>
      </c>
      <c r="CJ22" s="27">
        <v>97.96</v>
      </c>
      <c r="CK22" s="27">
        <v>96.742999999999995</v>
      </c>
      <c r="CL22" s="27">
        <v>95.415999999999997</v>
      </c>
      <c r="CM22" s="27">
        <v>94.143000000000001</v>
      </c>
      <c r="CN22" s="27">
        <v>92.061999999999998</v>
      </c>
    </row>
    <row r="23" spans="1:92" x14ac:dyDescent="0.3">
      <c r="A23" s="27" t="s">
        <v>167</v>
      </c>
      <c r="B23" s="27" t="s">
        <v>413</v>
      </c>
      <c r="C23" s="27">
        <v>8.2750000000000004</v>
      </c>
      <c r="D23" s="27">
        <v>8.9879999999999995</v>
      </c>
      <c r="E23" s="27">
        <v>9.93</v>
      </c>
      <c r="F23" s="27">
        <v>11.333</v>
      </c>
      <c r="G23" s="27">
        <v>13.948</v>
      </c>
      <c r="H23" s="27">
        <v>16.792999999999999</v>
      </c>
      <c r="I23" s="27">
        <v>20.835000000000001</v>
      </c>
      <c r="J23" s="27">
        <v>24.212</v>
      </c>
      <c r="K23" s="27">
        <v>27.094999999999999</v>
      </c>
      <c r="L23" s="27">
        <v>29.542000000000002</v>
      </c>
      <c r="M23" s="27">
        <v>32.338000000000001</v>
      </c>
      <c r="N23" s="27">
        <v>34.398000000000003</v>
      </c>
      <c r="O23" s="27">
        <v>35.877000000000002</v>
      </c>
      <c r="P23" s="27">
        <v>36.866</v>
      </c>
      <c r="Q23" s="27">
        <v>37.725999999999999</v>
      </c>
      <c r="R23" s="27">
        <v>38.384999999999998</v>
      </c>
      <c r="S23" s="27">
        <v>38.975000000000001</v>
      </c>
      <c r="T23" s="27">
        <v>39.15</v>
      </c>
      <c r="U23" s="27">
        <v>39.389000000000003</v>
      </c>
      <c r="V23" s="27">
        <v>39.957000000000001</v>
      </c>
      <c r="W23" s="27">
        <v>40.601999999999997</v>
      </c>
      <c r="X23" s="27">
        <v>41.267000000000003</v>
      </c>
      <c r="Y23" s="27">
        <v>42.091999999999999</v>
      </c>
      <c r="Z23" s="27">
        <v>43.076999999999998</v>
      </c>
      <c r="AA23" s="27">
        <v>43.594999999999999</v>
      </c>
      <c r="AB23" s="27">
        <v>44.401000000000003</v>
      </c>
      <c r="AC23" s="27">
        <v>45.908000000000001</v>
      </c>
      <c r="AD23" s="27">
        <v>47.110999999999997</v>
      </c>
      <c r="AE23" s="27">
        <v>48.146000000000001</v>
      </c>
      <c r="AF23" s="27">
        <v>49.253</v>
      </c>
      <c r="AG23" s="27">
        <v>50.526000000000003</v>
      </c>
      <c r="AH23" s="27">
        <v>51.871000000000002</v>
      </c>
      <c r="AI23" s="27">
        <v>53.253999999999998</v>
      </c>
      <c r="AJ23" s="27">
        <v>54.951000000000001</v>
      </c>
      <c r="AK23" s="27">
        <v>57.045999999999999</v>
      </c>
      <c r="AL23" s="27">
        <v>59.168999999999997</v>
      </c>
      <c r="AM23" s="27">
        <v>61.725000000000001</v>
      </c>
      <c r="AN23" s="27">
        <v>64.334000000000003</v>
      </c>
      <c r="AO23" s="27">
        <v>66.688000000000002</v>
      </c>
      <c r="AP23" s="27">
        <v>68.554000000000002</v>
      </c>
      <c r="AQ23" s="27">
        <v>70.004000000000005</v>
      </c>
      <c r="AR23" s="27">
        <v>71.242000000000004</v>
      </c>
      <c r="AS23" s="27">
        <v>72.137</v>
      </c>
      <c r="AT23" s="27">
        <v>73.209000000000003</v>
      </c>
      <c r="AU23" s="27">
        <v>74.326999999999998</v>
      </c>
      <c r="AV23" s="27">
        <v>75.483999999999995</v>
      </c>
      <c r="AW23" s="27">
        <v>76.331999999999994</v>
      </c>
      <c r="AX23" s="27">
        <v>76.936000000000007</v>
      </c>
      <c r="AY23" s="27">
        <v>77.424999999999997</v>
      </c>
      <c r="AZ23" s="27">
        <v>77.873999999999995</v>
      </c>
      <c r="BA23" s="27">
        <v>78.356999999999999</v>
      </c>
      <c r="BB23" s="27">
        <v>78.864000000000004</v>
      </c>
      <c r="BC23" s="27">
        <v>80.052999999999997</v>
      </c>
      <c r="BD23" s="27">
        <v>81.113</v>
      </c>
      <c r="BE23" s="27">
        <v>81.847999999999999</v>
      </c>
      <c r="BF23" s="27">
        <v>82.436000000000007</v>
      </c>
      <c r="BG23" s="27">
        <v>83.04</v>
      </c>
      <c r="BH23" s="27">
        <v>83.488</v>
      </c>
      <c r="BI23" s="27">
        <v>84.028999999999996</v>
      </c>
      <c r="BJ23" s="27">
        <v>84.522999999999996</v>
      </c>
      <c r="BK23" s="27">
        <v>85.278000000000006</v>
      </c>
      <c r="BL23" s="27">
        <v>85.828999999999994</v>
      </c>
      <c r="BM23" s="27">
        <v>86.403999999999996</v>
      </c>
      <c r="BN23" s="27">
        <v>86.727000000000004</v>
      </c>
      <c r="BO23" s="27">
        <v>87.001000000000005</v>
      </c>
      <c r="BP23" s="27">
        <v>87.662000000000006</v>
      </c>
      <c r="BQ23" s="27">
        <v>89.287000000000006</v>
      </c>
      <c r="BR23" s="27">
        <v>93.043000000000006</v>
      </c>
      <c r="BS23" s="27">
        <v>93.259</v>
      </c>
      <c r="BT23" s="27">
        <v>93.43</v>
      </c>
      <c r="BU23" s="27">
        <v>93.742999999999995</v>
      </c>
      <c r="BV23" s="27">
        <v>94.228999999999999</v>
      </c>
      <c r="BW23" s="27">
        <v>94.671000000000006</v>
      </c>
      <c r="BX23" s="27">
        <v>94.954999999999998</v>
      </c>
      <c r="BY23" s="27">
        <v>95.134</v>
      </c>
      <c r="BZ23" s="27">
        <v>95.373000000000005</v>
      </c>
      <c r="CA23" s="27">
        <v>95.334999999999994</v>
      </c>
      <c r="CB23" s="27">
        <v>95.671000000000006</v>
      </c>
      <c r="CC23" s="27">
        <v>96.894999999999996</v>
      </c>
      <c r="CD23" s="27">
        <v>97.358000000000004</v>
      </c>
      <c r="CE23" s="27">
        <v>97.903000000000006</v>
      </c>
      <c r="CF23" s="27">
        <v>98.814999999999998</v>
      </c>
      <c r="CG23" s="27">
        <v>99.605999999999995</v>
      </c>
      <c r="CH23" s="27">
        <v>100</v>
      </c>
      <c r="CI23" s="27">
        <v>99.927000000000007</v>
      </c>
      <c r="CJ23" s="27">
        <v>99.921999999999997</v>
      </c>
      <c r="CK23" s="27">
        <v>100.20099999999999</v>
      </c>
      <c r="CL23" s="27">
        <v>100.858</v>
      </c>
      <c r="CM23" s="27">
        <v>102.32</v>
      </c>
      <c r="CN23" s="27">
        <v>102.916</v>
      </c>
    </row>
    <row r="24" spans="1:92" x14ac:dyDescent="0.3">
      <c r="A24" s="27" t="s">
        <v>168</v>
      </c>
      <c r="B24" s="27" t="s">
        <v>414</v>
      </c>
      <c r="C24" s="27">
        <v>10.75</v>
      </c>
      <c r="D24" s="27">
        <v>11.412000000000001</v>
      </c>
      <c r="E24" s="27">
        <v>11.946999999999999</v>
      </c>
      <c r="F24" s="27">
        <v>12.254</v>
      </c>
      <c r="G24" s="27">
        <v>12.36</v>
      </c>
      <c r="H24" s="27">
        <v>12.606999999999999</v>
      </c>
      <c r="I24" s="27">
        <v>12.867000000000001</v>
      </c>
      <c r="J24" s="27">
        <v>13.455</v>
      </c>
      <c r="K24" s="27">
        <v>13.92</v>
      </c>
      <c r="L24" s="27">
        <v>14.441000000000001</v>
      </c>
      <c r="M24" s="27">
        <v>15.035</v>
      </c>
      <c r="N24" s="27">
        <v>15.55</v>
      </c>
      <c r="O24" s="27">
        <v>15.840999999999999</v>
      </c>
      <c r="P24" s="27">
        <v>15.943</v>
      </c>
      <c r="Q24" s="27">
        <v>15.907</v>
      </c>
      <c r="R24" s="27">
        <v>15.792</v>
      </c>
      <c r="S24" s="27">
        <v>15.7</v>
      </c>
      <c r="T24" s="27">
        <v>15.78</v>
      </c>
      <c r="U24" s="27">
        <v>16.04</v>
      </c>
      <c r="V24" s="27">
        <v>16.433</v>
      </c>
      <c r="W24" s="27">
        <v>16.923999999999999</v>
      </c>
      <c r="X24" s="27">
        <v>17.416</v>
      </c>
      <c r="Y24" s="27">
        <v>17.972000000000001</v>
      </c>
      <c r="Z24" s="27">
        <v>18.501999999999999</v>
      </c>
      <c r="AA24" s="27">
        <v>19.076000000000001</v>
      </c>
      <c r="AB24" s="27">
        <v>19.704999999999998</v>
      </c>
      <c r="AC24" s="27">
        <v>20.395</v>
      </c>
      <c r="AD24" s="27">
        <v>21.166</v>
      </c>
      <c r="AE24" s="27">
        <v>21.920999999999999</v>
      </c>
      <c r="AF24" s="27">
        <v>22.672000000000001</v>
      </c>
      <c r="AG24" s="27">
        <v>23.623999999999999</v>
      </c>
      <c r="AH24" s="27">
        <v>24.565000000000001</v>
      </c>
      <c r="AI24" s="27">
        <v>25.57</v>
      </c>
      <c r="AJ24" s="27">
        <v>26.702000000000002</v>
      </c>
      <c r="AK24" s="27">
        <v>27.835000000000001</v>
      </c>
      <c r="AL24" s="27">
        <v>29.318999999999999</v>
      </c>
      <c r="AM24" s="27">
        <v>30.884</v>
      </c>
      <c r="AN24" s="27">
        <v>32.31</v>
      </c>
      <c r="AO24" s="27">
        <v>33.616999999999997</v>
      </c>
      <c r="AP24" s="27">
        <v>35.332000000000001</v>
      </c>
      <c r="AQ24" s="27">
        <v>36.673000000000002</v>
      </c>
      <c r="AR24" s="27">
        <v>37.853999999999999</v>
      </c>
      <c r="AS24" s="27">
        <v>38.976999999999997</v>
      </c>
      <c r="AT24" s="27">
        <v>40.061</v>
      </c>
      <c r="AU24" s="27">
        <v>41.238999999999997</v>
      </c>
      <c r="AV24" s="27">
        <v>42.677</v>
      </c>
      <c r="AW24" s="27">
        <v>44.121000000000002</v>
      </c>
      <c r="AX24" s="27">
        <v>45.575000000000003</v>
      </c>
      <c r="AY24" s="27">
        <v>46.768000000000001</v>
      </c>
      <c r="AZ24" s="27">
        <v>48.249000000000002</v>
      </c>
      <c r="BA24" s="27">
        <v>49.719000000000001</v>
      </c>
      <c r="BB24" s="27">
        <v>51.374000000000002</v>
      </c>
      <c r="BC24" s="27">
        <v>52.67</v>
      </c>
      <c r="BD24" s="27">
        <v>53.835999999999999</v>
      </c>
      <c r="BE24" s="27">
        <v>54.728999999999999</v>
      </c>
      <c r="BF24" s="27">
        <v>55.848999999999997</v>
      </c>
      <c r="BG24" s="27">
        <v>57.06</v>
      </c>
      <c r="BH24" s="27">
        <v>58.487000000000002</v>
      </c>
      <c r="BI24" s="27">
        <v>60.228999999999999</v>
      </c>
      <c r="BJ24" s="27">
        <v>61.957999999999998</v>
      </c>
      <c r="BK24" s="27">
        <v>63.579000000000001</v>
      </c>
      <c r="BL24" s="27">
        <v>65.382999999999996</v>
      </c>
      <c r="BM24" s="27">
        <v>67.272000000000006</v>
      </c>
      <c r="BN24" s="27">
        <v>69.037000000000006</v>
      </c>
      <c r="BO24" s="27">
        <v>70.484999999999999</v>
      </c>
      <c r="BP24" s="27">
        <v>71.679000000000002</v>
      </c>
      <c r="BQ24" s="27">
        <v>72.822000000000003</v>
      </c>
      <c r="BR24" s="27">
        <v>74.230999999999995</v>
      </c>
      <c r="BS24" s="27">
        <v>75.697000000000003</v>
      </c>
      <c r="BT24" s="27">
        <v>77.156000000000006</v>
      </c>
      <c r="BU24" s="27">
        <v>78.617999999999995</v>
      </c>
      <c r="BV24" s="27">
        <v>79.944999999999993</v>
      </c>
      <c r="BW24" s="27">
        <v>81.341999999999999</v>
      </c>
      <c r="BX24" s="27">
        <v>83.010999999999996</v>
      </c>
      <c r="BY24" s="27">
        <v>84.887</v>
      </c>
      <c r="BZ24" s="27">
        <v>86.664000000000001</v>
      </c>
      <c r="CA24" s="27">
        <v>88.141000000000005</v>
      </c>
      <c r="CB24" s="27">
        <v>89.906999999999996</v>
      </c>
      <c r="CC24" s="27">
        <v>91.757000000000005</v>
      </c>
      <c r="CD24" s="27">
        <v>93.51</v>
      </c>
      <c r="CE24" s="27">
        <v>95.350999999999999</v>
      </c>
      <c r="CF24" s="27">
        <v>97.147999999999996</v>
      </c>
      <c r="CG24" s="27">
        <v>98.766000000000005</v>
      </c>
      <c r="CH24" s="27">
        <v>100</v>
      </c>
      <c r="CI24" s="27">
        <v>101.181</v>
      </c>
      <c r="CJ24" s="27">
        <v>102.264</v>
      </c>
      <c r="CK24" s="27">
        <v>103.357</v>
      </c>
      <c r="CL24" s="27">
        <v>104.381</v>
      </c>
      <c r="CM24" s="27">
        <v>105.283</v>
      </c>
      <c r="CN24" s="27">
        <v>106.163</v>
      </c>
    </row>
    <row r="25" spans="1:92" x14ac:dyDescent="0.3">
      <c r="A25" s="27" t="s">
        <v>169</v>
      </c>
      <c r="B25" s="27" t="s">
        <v>415</v>
      </c>
      <c r="C25" s="27">
        <v>0.14399999999999999</v>
      </c>
      <c r="D25" s="27">
        <v>0.19500000000000001</v>
      </c>
      <c r="E25" s="27">
        <v>0.25</v>
      </c>
      <c r="F25" s="27">
        <v>0.31900000000000001</v>
      </c>
      <c r="G25" s="27">
        <v>0.375</v>
      </c>
      <c r="H25" s="27">
        <v>0.40799999999999997</v>
      </c>
      <c r="I25" s="27">
        <v>0.441</v>
      </c>
      <c r="J25" s="27">
        <v>0.47599999999999998</v>
      </c>
      <c r="K25" s="27">
        <v>0.50700000000000001</v>
      </c>
      <c r="L25" s="27">
        <v>0.54200000000000004</v>
      </c>
      <c r="M25" s="27">
        <v>0.58199999999999996</v>
      </c>
      <c r="N25" s="27">
        <v>0.63100000000000001</v>
      </c>
      <c r="O25" s="27">
        <v>0.85599999999999998</v>
      </c>
      <c r="P25" s="27">
        <v>1.165</v>
      </c>
      <c r="Q25" s="27">
        <v>1.6950000000000001</v>
      </c>
      <c r="R25" s="27">
        <v>2.41</v>
      </c>
      <c r="S25" s="27">
        <v>3</v>
      </c>
      <c r="T25" s="27">
        <v>3.403</v>
      </c>
      <c r="U25" s="27">
        <v>3.6680000000000001</v>
      </c>
      <c r="V25" s="27">
        <v>4</v>
      </c>
      <c r="W25" s="27">
        <v>4.3369999999999997</v>
      </c>
      <c r="X25" s="27">
        <v>4.6900000000000004</v>
      </c>
      <c r="Y25" s="27">
        <v>5.0220000000000002</v>
      </c>
      <c r="Z25" s="27">
        <v>5.4210000000000003</v>
      </c>
      <c r="AA25" s="27">
        <v>5.8849999999999998</v>
      </c>
      <c r="AB25" s="27">
        <v>6.4489999999999998</v>
      </c>
      <c r="AC25" s="27">
        <v>7.1449999999999996</v>
      </c>
      <c r="AD25" s="27">
        <v>8.2539999999999996</v>
      </c>
      <c r="AE25" s="27">
        <v>9.5779999999999994</v>
      </c>
      <c r="AF25" s="27">
        <v>10.849</v>
      </c>
      <c r="AG25" s="27">
        <v>12.103999999999999</v>
      </c>
      <c r="AH25" s="27">
        <v>13.481999999999999</v>
      </c>
      <c r="AI25" s="27">
        <v>15.045</v>
      </c>
      <c r="AJ25" s="27">
        <v>16.829999999999998</v>
      </c>
      <c r="AK25" s="27">
        <v>19.192</v>
      </c>
      <c r="AL25" s="27">
        <v>21.75</v>
      </c>
      <c r="AM25" s="27">
        <v>24.43</v>
      </c>
      <c r="AN25" s="27">
        <v>27.492999999999999</v>
      </c>
      <c r="AO25" s="27">
        <v>30.523</v>
      </c>
      <c r="AP25" s="27">
        <v>33.408000000000001</v>
      </c>
      <c r="AQ25" s="27">
        <v>35.996000000000002</v>
      </c>
      <c r="AR25" s="27">
        <v>37.835000000000001</v>
      </c>
      <c r="AS25" s="27">
        <v>39.287999999999997</v>
      </c>
      <c r="AT25" s="27">
        <v>40.776000000000003</v>
      </c>
      <c r="AU25" s="27">
        <v>42.055</v>
      </c>
      <c r="AV25" s="27">
        <v>42.917000000000002</v>
      </c>
      <c r="AW25" s="27">
        <v>43.679000000000002</v>
      </c>
      <c r="AX25" s="27">
        <v>44.636000000000003</v>
      </c>
      <c r="AY25" s="27">
        <v>45.713000000000001</v>
      </c>
      <c r="AZ25" s="27">
        <v>46.99</v>
      </c>
      <c r="BA25" s="27">
        <v>48.448999999999998</v>
      </c>
      <c r="BB25" s="27">
        <v>49.933999999999997</v>
      </c>
      <c r="BC25" s="27">
        <v>51.506999999999998</v>
      </c>
      <c r="BD25" s="27">
        <v>53.012999999999998</v>
      </c>
      <c r="BE25" s="27">
        <v>54.743000000000002</v>
      </c>
      <c r="BF25" s="27">
        <v>56.798000000000002</v>
      </c>
      <c r="BG25" s="27">
        <v>59.472000000000001</v>
      </c>
      <c r="BH25" s="27">
        <v>62.055</v>
      </c>
      <c r="BI25" s="27">
        <v>64.849999999999994</v>
      </c>
      <c r="BJ25" s="27">
        <v>67.078000000000003</v>
      </c>
      <c r="BK25" s="27">
        <v>68.841999999999999</v>
      </c>
      <c r="BL25" s="27">
        <v>70.400000000000006</v>
      </c>
      <c r="BM25" s="27">
        <v>71.326999999999998</v>
      </c>
      <c r="BN25" s="27">
        <v>71.97</v>
      </c>
      <c r="BO25" s="27">
        <v>72.25</v>
      </c>
      <c r="BP25" s="27">
        <v>72.405000000000001</v>
      </c>
      <c r="BQ25" s="27">
        <v>72.411000000000001</v>
      </c>
      <c r="BR25" s="27">
        <v>72.52</v>
      </c>
      <c r="BS25" s="27">
        <v>72.751999999999995</v>
      </c>
      <c r="BT25" s="27">
        <v>73.262</v>
      </c>
      <c r="BU25" s="27">
        <v>73.879000000000005</v>
      </c>
      <c r="BV25" s="27">
        <v>74.727999999999994</v>
      </c>
      <c r="BW25" s="27">
        <v>76.022999999999996</v>
      </c>
      <c r="BX25" s="27">
        <v>77.87</v>
      </c>
      <c r="BY25" s="27">
        <v>80.180999999999997</v>
      </c>
      <c r="BZ25" s="27">
        <v>82.744</v>
      </c>
      <c r="CA25" s="27">
        <v>85.433999999999997</v>
      </c>
      <c r="CB25" s="27">
        <v>88.069000000000003</v>
      </c>
      <c r="CC25" s="27">
        <v>90.626999999999995</v>
      </c>
      <c r="CD25" s="27">
        <v>92.926000000000002</v>
      </c>
      <c r="CE25" s="27">
        <v>95.033000000000001</v>
      </c>
      <c r="CF25" s="27">
        <v>97.028999999999996</v>
      </c>
      <c r="CG25" s="27">
        <v>98.71</v>
      </c>
      <c r="CH25" s="27">
        <v>100</v>
      </c>
      <c r="CI25" s="27">
        <v>101.024</v>
      </c>
      <c r="CJ25" s="27">
        <v>101.468</v>
      </c>
      <c r="CK25" s="27">
        <v>102.062</v>
      </c>
      <c r="CL25" s="27">
        <v>102.70099999999999</v>
      </c>
      <c r="CM25" s="27">
        <v>103.453</v>
      </c>
      <c r="CN25" s="27">
        <v>104.244</v>
      </c>
    </row>
    <row r="26" spans="1:92" x14ac:dyDescent="0.3">
      <c r="A26" s="27" t="s">
        <v>170</v>
      </c>
      <c r="B26" s="27" t="s">
        <v>416</v>
      </c>
      <c r="C26" s="27" t="s">
        <v>29</v>
      </c>
      <c r="D26" s="27" t="s">
        <v>29</v>
      </c>
      <c r="E26" s="27" t="s">
        <v>29</v>
      </c>
      <c r="F26" s="27" t="s">
        <v>29</v>
      </c>
      <c r="G26" s="27" t="s">
        <v>29</v>
      </c>
      <c r="H26" s="27" t="s">
        <v>29</v>
      </c>
      <c r="I26" s="27" t="s">
        <v>29</v>
      </c>
      <c r="J26" s="27" t="s">
        <v>29</v>
      </c>
      <c r="K26" s="27" t="s">
        <v>29</v>
      </c>
      <c r="L26" s="27" t="s">
        <v>29</v>
      </c>
      <c r="M26" s="27" t="s">
        <v>29</v>
      </c>
      <c r="N26" s="27" t="s">
        <v>29</v>
      </c>
      <c r="O26" s="27" t="s">
        <v>29</v>
      </c>
      <c r="P26" s="27" t="s">
        <v>29</v>
      </c>
      <c r="Q26" s="27" t="s">
        <v>29</v>
      </c>
      <c r="R26" s="27" t="s">
        <v>29</v>
      </c>
      <c r="S26" s="27" t="s">
        <v>29</v>
      </c>
      <c r="T26" s="27" t="s">
        <v>29</v>
      </c>
      <c r="U26" s="27" t="s">
        <v>29</v>
      </c>
      <c r="V26" s="27" t="s">
        <v>29</v>
      </c>
      <c r="W26" s="27" t="s">
        <v>29</v>
      </c>
      <c r="X26" s="27" t="s">
        <v>29</v>
      </c>
      <c r="Y26" s="27" t="s">
        <v>29</v>
      </c>
      <c r="Z26" s="27" t="s">
        <v>29</v>
      </c>
      <c r="AA26" s="27" t="s">
        <v>29</v>
      </c>
      <c r="AB26" s="27" t="s">
        <v>29</v>
      </c>
      <c r="AC26" s="27" t="s">
        <v>29</v>
      </c>
      <c r="AD26" s="27" t="s">
        <v>29</v>
      </c>
      <c r="AE26" s="27" t="s">
        <v>29</v>
      </c>
      <c r="AF26" s="27" t="s">
        <v>29</v>
      </c>
      <c r="AG26" s="27">
        <v>3.0000000000000001E-3</v>
      </c>
      <c r="AH26" s="27">
        <v>9.7000000000000003E-2</v>
      </c>
      <c r="AI26" s="27">
        <v>0.20300000000000001</v>
      </c>
      <c r="AJ26" s="27">
        <v>0.312</v>
      </c>
      <c r="AK26" s="27">
        <v>0.50700000000000001</v>
      </c>
      <c r="AL26" s="27">
        <v>0.69299999999999995</v>
      </c>
      <c r="AM26" s="27">
        <v>0.90300000000000002</v>
      </c>
      <c r="AN26" s="27">
        <v>1.2549999999999999</v>
      </c>
      <c r="AO26" s="27">
        <v>1.633</v>
      </c>
      <c r="AP26" s="27">
        <v>2.0150000000000001</v>
      </c>
      <c r="AQ26" s="27">
        <v>2.625</v>
      </c>
      <c r="AR26" s="27">
        <v>3.4489999999999998</v>
      </c>
      <c r="AS26" s="27">
        <v>4.1239999999999997</v>
      </c>
      <c r="AT26" s="27">
        <v>4.7939999999999996</v>
      </c>
      <c r="AU26" s="27">
        <v>5.63</v>
      </c>
      <c r="AV26" s="27">
        <v>6.601</v>
      </c>
      <c r="AW26" s="27">
        <v>7.7050000000000001</v>
      </c>
      <c r="AX26" s="27">
        <v>8.6289999999999996</v>
      </c>
      <c r="AY26" s="27">
        <v>9.3689999999999998</v>
      </c>
      <c r="AZ26" s="27">
        <v>10.446</v>
      </c>
      <c r="BA26" s="27">
        <v>11.961</v>
      </c>
      <c r="BB26" s="27">
        <v>13.756</v>
      </c>
      <c r="BC26" s="27">
        <v>15.782999999999999</v>
      </c>
      <c r="BD26" s="27">
        <v>17.690999999999999</v>
      </c>
      <c r="BE26" s="27">
        <v>20.021999999999998</v>
      </c>
      <c r="BF26" s="27">
        <v>22.99</v>
      </c>
      <c r="BG26" s="27">
        <v>26.366</v>
      </c>
      <c r="BH26" s="27">
        <v>29.635999999999999</v>
      </c>
      <c r="BI26" s="27">
        <v>32.902000000000001</v>
      </c>
      <c r="BJ26" s="27">
        <v>36.69</v>
      </c>
      <c r="BK26" s="27">
        <v>41.731000000000002</v>
      </c>
      <c r="BL26" s="27">
        <v>46.453000000000003</v>
      </c>
      <c r="BM26" s="27">
        <v>50.406999999999996</v>
      </c>
      <c r="BN26" s="27">
        <v>54.491</v>
      </c>
      <c r="BO26" s="27">
        <v>56.875999999999998</v>
      </c>
      <c r="BP26" s="27">
        <v>58.093000000000004</v>
      </c>
      <c r="BQ26" s="27">
        <v>58.427999999999997</v>
      </c>
      <c r="BR26" s="27">
        <v>59.265999999999998</v>
      </c>
      <c r="BS26" s="27">
        <v>61.19</v>
      </c>
      <c r="BT26" s="27">
        <v>65.097999999999999</v>
      </c>
      <c r="BU26" s="27">
        <v>68.778000000000006</v>
      </c>
      <c r="BV26" s="27">
        <v>72.334999999999994</v>
      </c>
      <c r="BW26" s="27">
        <v>74.965000000000003</v>
      </c>
      <c r="BX26" s="27">
        <v>74.7</v>
      </c>
      <c r="BY26" s="27">
        <v>74.825999999999993</v>
      </c>
      <c r="BZ26" s="27">
        <v>76.055000000000007</v>
      </c>
      <c r="CA26" s="27">
        <v>78.222999999999999</v>
      </c>
      <c r="CB26" s="27">
        <v>80.876000000000005</v>
      </c>
      <c r="CC26" s="27">
        <v>84.325999999999993</v>
      </c>
      <c r="CD26" s="27">
        <v>88.036000000000001</v>
      </c>
      <c r="CE26" s="27">
        <v>90.119</v>
      </c>
      <c r="CF26" s="27">
        <v>93.076999999999998</v>
      </c>
      <c r="CG26" s="27">
        <v>96.792000000000002</v>
      </c>
      <c r="CH26" s="27">
        <v>100</v>
      </c>
      <c r="CI26" s="27">
        <v>106.861</v>
      </c>
      <c r="CJ26" s="27">
        <v>112.42700000000001</v>
      </c>
      <c r="CK26" s="27">
        <v>116.36</v>
      </c>
      <c r="CL26" s="27">
        <v>121.18300000000001</v>
      </c>
      <c r="CM26" s="27">
        <v>126.977</v>
      </c>
      <c r="CN26" s="27">
        <v>135.32900000000001</v>
      </c>
    </row>
    <row r="27" spans="1:92" x14ac:dyDescent="0.3">
      <c r="A27" s="27" t="s">
        <v>171</v>
      </c>
      <c r="B27" s="27" t="s">
        <v>417</v>
      </c>
      <c r="C27" s="27">
        <v>0.16300000000000001</v>
      </c>
      <c r="D27" s="27">
        <v>0.22</v>
      </c>
      <c r="E27" s="27">
        <v>0.28199999999999997</v>
      </c>
      <c r="F27" s="27">
        <v>0.36</v>
      </c>
      <c r="G27" s="27">
        <v>0.42399999999999999</v>
      </c>
      <c r="H27" s="27">
        <v>0.46100000000000002</v>
      </c>
      <c r="I27" s="27">
        <v>0.498</v>
      </c>
      <c r="J27" s="27">
        <v>0.53800000000000003</v>
      </c>
      <c r="K27" s="27">
        <v>0.57199999999999995</v>
      </c>
      <c r="L27" s="27">
        <v>0.61199999999999999</v>
      </c>
      <c r="M27" s="27">
        <v>0.65700000000000003</v>
      </c>
      <c r="N27" s="27">
        <v>0.71199999999999997</v>
      </c>
      <c r="O27" s="27">
        <v>0.96599999999999997</v>
      </c>
      <c r="P27" s="27">
        <v>1.3149999999999999</v>
      </c>
      <c r="Q27" s="27">
        <v>1.913</v>
      </c>
      <c r="R27" s="27">
        <v>2.72</v>
      </c>
      <c r="S27" s="27">
        <v>3.3860000000000001</v>
      </c>
      <c r="T27" s="27">
        <v>3.8410000000000002</v>
      </c>
      <c r="U27" s="27">
        <v>4.1399999999999997</v>
      </c>
      <c r="V27" s="27">
        <v>4.5149999999999997</v>
      </c>
      <c r="W27" s="27">
        <v>4.8949999999999996</v>
      </c>
      <c r="X27" s="27">
        <v>5.2939999999999996</v>
      </c>
      <c r="Y27" s="27">
        <v>5.6689999999999996</v>
      </c>
      <c r="Z27" s="27">
        <v>6.1189999999999998</v>
      </c>
      <c r="AA27" s="27">
        <v>6.6429999999999998</v>
      </c>
      <c r="AB27" s="27">
        <v>7.2789999999999999</v>
      </c>
      <c r="AC27" s="27">
        <v>8.0649999999999995</v>
      </c>
      <c r="AD27" s="27">
        <v>9.3170000000000002</v>
      </c>
      <c r="AE27" s="27">
        <v>10.811</v>
      </c>
      <c r="AF27" s="27">
        <v>12.246</v>
      </c>
      <c r="AG27" s="27">
        <v>13.662000000000001</v>
      </c>
      <c r="AH27" s="27">
        <v>15.201000000000001</v>
      </c>
      <c r="AI27" s="27">
        <v>16.946999999999999</v>
      </c>
      <c r="AJ27" s="27">
        <v>18.943999999999999</v>
      </c>
      <c r="AK27" s="27">
        <v>21.577000000000002</v>
      </c>
      <c r="AL27" s="27">
        <v>24.431999999999999</v>
      </c>
      <c r="AM27" s="27">
        <v>27.420999999999999</v>
      </c>
      <c r="AN27" s="27">
        <v>30.818000000000001</v>
      </c>
      <c r="AO27" s="27">
        <v>34.170999999999999</v>
      </c>
      <c r="AP27" s="27">
        <v>37.36</v>
      </c>
      <c r="AQ27" s="27">
        <v>40.171999999999997</v>
      </c>
      <c r="AR27" s="27">
        <v>42.103000000000002</v>
      </c>
      <c r="AS27" s="27">
        <v>43.625</v>
      </c>
      <c r="AT27" s="27">
        <v>45.189</v>
      </c>
      <c r="AU27" s="27">
        <v>46.491999999999997</v>
      </c>
      <c r="AV27" s="27">
        <v>47.305</v>
      </c>
      <c r="AW27" s="27">
        <v>47.985999999999997</v>
      </c>
      <c r="AX27" s="27">
        <v>48.917000000000002</v>
      </c>
      <c r="AY27" s="27">
        <v>50.015000000000001</v>
      </c>
      <c r="AZ27" s="27">
        <v>51.290999999999997</v>
      </c>
      <c r="BA27" s="27">
        <v>52.709000000000003</v>
      </c>
      <c r="BB27" s="27">
        <v>54.12</v>
      </c>
      <c r="BC27" s="27">
        <v>55.603000000000002</v>
      </c>
      <c r="BD27" s="27">
        <v>57.031999999999996</v>
      </c>
      <c r="BE27" s="27">
        <v>58.66</v>
      </c>
      <c r="BF27" s="27">
        <v>60.576000000000001</v>
      </c>
      <c r="BG27" s="27">
        <v>63.137</v>
      </c>
      <c r="BH27" s="27">
        <v>65.611999999999995</v>
      </c>
      <c r="BI27" s="27">
        <v>68.326999999999998</v>
      </c>
      <c r="BJ27" s="27">
        <v>70.349000000000004</v>
      </c>
      <c r="BK27" s="27">
        <v>71.713999999999999</v>
      </c>
      <c r="BL27" s="27">
        <v>72.893000000000001</v>
      </c>
      <c r="BM27" s="27">
        <v>73.465999999999994</v>
      </c>
      <c r="BN27" s="27">
        <v>73.72</v>
      </c>
      <c r="BO27" s="27">
        <v>73.766000000000005</v>
      </c>
      <c r="BP27" s="27">
        <v>73.805000000000007</v>
      </c>
      <c r="BQ27" s="27">
        <v>73.775999999999996</v>
      </c>
      <c r="BR27" s="27">
        <v>73.807000000000002</v>
      </c>
      <c r="BS27" s="27">
        <v>73.864000000000004</v>
      </c>
      <c r="BT27" s="27">
        <v>74.027000000000001</v>
      </c>
      <c r="BU27" s="27">
        <v>74.331999999999994</v>
      </c>
      <c r="BV27" s="27">
        <v>74.903000000000006</v>
      </c>
      <c r="BW27" s="27">
        <v>76.058999999999997</v>
      </c>
      <c r="BX27" s="27">
        <v>78.119</v>
      </c>
      <c r="BY27" s="27">
        <v>80.646000000000001</v>
      </c>
      <c r="BZ27" s="27">
        <v>83.334999999999994</v>
      </c>
      <c r="CA27" s="27">
        <v>86.072999999999993</v>
      </c>
      <c r="CB27" s="27">
        <v>88.704999999999998</v>
      </c>
      <c r="CC27" s="27">
        <v>91.179000000000002</v>
      </c>
      <c r="CD27" s="27">
        <v>93.347999999999999</v>
      </c>
      <c r="CE27" s="27">
        <v>95.456000000000003</v>
      </c>
      <c r="CF27" s="27">
        <v>97.367999999999995</v>
      </c>
      <c r="CG27" s="27">
        <v>98.873999999999995</v>
      </c>
      <c r="CH27" s="27">
        <v>100</v>
      </c>
      <c r="CI27" s="27">
        <v>100.53400000000001</v>
      </c>
      <c r="CJ27" s="27">
        <v>100.55500000000001</v>
      </c>
      <c r="CK27" s="27">
        <v>100.875</v>
      </c>
      <c r="CL27" s="27">
        <v>101.175</v>
      </c>
      <c r="CM27" s="27">
        <v>101.527</v>
      </c>
      <c r="CN27" s="27">
        <v>101.732</v>
      </c>
    </row>
    <row r="28" spans="1:92" x14ac:dyDescent="0.3">
      <c r="A28" s="27" t="s">
        <v>172</v>
      </c>
      <c r="B28" s="28" t="s">
        <v>418</v>
      </c>
      <c r="C28" s="27">
        <v>4.274</v>
      </c>
      <c r="D28" s="27">
        <v>4.3129999999999997</v>
      </c>
      <c r="E28" s="27">
        <v>4.4059999999999997</v>
      </c>
      <c r="F28" s="27">
        <v>4.5549999999999997</v>
      </c>
      <c r="G28" s="27">
        <v>4.827</v>
      </c>
      <c r="H28" s="27">
        <v>5.13</v>
      </c>
      <c r="I28" s="27">
        <v>5.5979999999999999</v>
      </c>
      <c r="J28" s="27">
        <v>6.0789999999999997</v>
      </c>
      <c r="K28" s="27">
        <v>6.524</v>
      </c>
      <c r="L28" s="27">
        <v>6.9390000000000001</v>
      </c>
      <c r="M28" s="27">
        <v>7.3159999999999998</v>
      </c>
      <c r="N28" s="27">
        <v>7.9320000000000004</v>
      </c>
      <c r="O28" s="27">
        <v>11.882999999999999</v>
      </c>
      <c r="P28" s="27">
        <v>24.027999999999999</v>
      </c>
      <c r="Q28" s="27">
        <v>38.703000000000003</v>
      </c>
      <c r="R28" s="27">
        <v>51.012999999999998</v>
      </c>
      <c r="S28" s="27">
        <v>55.811999999999998</v>
      </c>
      <c r="T28" s="27">
        <v>49.683</v>
      </c>
      <c r="U28" s="27">
        <v>43.835000000000001</v>
      </c>
      <c r="V28" s="27">
        <v>39.161999999999999</v>
      </c>
      <c r="W28" s="27">
        <v>36.901000000000003</v>
      </c>
      <c r="X28" s="27">
        <v>34.680999999999997</v>
      </c>
      <c r="Y28" s="27">
        <v>36.220999999999997</v>
      </c>
      <c r="Z28" s="27">
        <v>38.887999999999998</v>
      </c>
      <c r="AA28" s="27">
        <v>41.686999999999998</v>
      </c>
      <c r="AB28" s="27">
        <v>43.462000000000003</v>
      </c>
      <c r="AC28" s="27">
        <v>44.53</v>
      </c>
      <c r="AD28" s="27">
        <v>45.668999999999997</v>
      </c>
      <c r="AE28" s="27">
        <v>46.933</v>
      </c>
      <c r="AF28" s="27">
        <v>48.356999999999999</v>
      </c>
      <c r="AG28" s="27">
        <v>50.252000000000002</v>
      </c>
      <c r="AH28" s="27">
        <v>51.956000000000003</v>
      </c>
      <c r="AI28" s="27">
        <v>54.13</v>
      </c>
      <c r="AJ28" s="27">
        <v>56.45</v>
      </c>
      <c r="AK28" s="27">
        <v>58.49</v>
      </c>
      <c r="AL28" s="27">
        <v>60.408999999999999</v>
      </c>
      <c r="AM28" s="27">
        <v>62.027999999999999</v>
      </c>
      <c r="AN28" s="27">
        <v>64.063000000000002</v>
      </c>
      <c r="AO28" s="27">
        <v>66.087000000000003</v>
      </c>
      <c r="AP28" s="27">
        <v>67.41</v>
      </c>
      <c r="AQ28" s="27">
        <v>68.287000000000006</v>
      </c>
      <c r="AR28" s="27">
        <v>68.671000000000006</v>
      </c>
      <c r="AS28" s="27">
        <v>68.313000000000002</v>
      </c>
      <c r="AT28" s="27">
        <v>68.137</v>
      </c>
      <c r="AU28" s="27">
        <v>68.031999999999996</v>
      </c>
      <c r="AV28" s="27">
        <v>67.988</v>
      </c>
      <c r="AW28" s="27">
        <v>68.001999999999995</v>
      </c>
      <c r="AX28" s="27">
        <v>68.254999999999995</v>
      </c>
      <c r="AY28" s="27">
        <v>68.593000000000004</v>
      </c>
      <c r="AZ28" s="27">
        <v>68.995000000000005</v>
      </c>
      <c r="BA28" s="27">
        <v>69.554000000000002</v>
      </c>
      <c r="BB28" s="27">
        <v>70.259</v>
      </c>
      <c r="BC28" s="27">
        <v>71.216999999999999</v>
      </c>
      <c r="BD28" s="27">
        <v>72.260000000000005</v>
      </c>
      <c r="BE28" s="27">
        <v>73.653999999999996</v>
      </c>
      <c r="BF28" s="27">
        <v>75.260000000000005</v>
      </c>
      <c r="BG28" s="27">
        <v>77.421999999999997</v>
      </c>
      <c r="BH28" s="27">
        <v>79.849999999999994</v>
      </c>
      <c r="BI28" s="27">
        <v>82.484999999999999</v>
      </c>
      <c r="BJ28" s="27">
        <v>84.225999999999999</v>
      </c>
      <c r="BK28" s="27">
        <v>85.620999999999995</v>
      </c>
      <c r="BL28" s="27">
        <v>86.997</v>
      </c>
      <c r="BM28" s="27">
        <v>87.870999999999995</v>
      </c>
      <c r="BN28" s="27">
        <v>88.522000000000006</v>
      </c>
      <c r="BO28" s="27">
        <v>88.677000000000007</v>
      </c>
      <c r="BP28" s="27">
        <v>88.387</v>
      </c>
      <c r="BQ28" s="27">
        <v>88.185000000000002</v>
      </c>
      <c r="BR28" s="27">
        <v>88.350999999999999</v>
      </c>
      <c r="BS28" s="27">
        <v>87.86</v>
      </c>
      <c r="BT28" s="27">
        <v>87.522000000000006</v>
      </c>
      <c r="BU28" s="27">
        <v>87.320999999999998</v>
      </c>
      <c r="BV28" s="27">
        <v>87.051000000000002</v>
      </c>
      <c r="BW28" s="27">
        <v>87.004999999999995</v>
      </c>
      <c r="BX28" s="27">
        <v>87.635999999999996</v>
      </c>
      <c r="BY28" s="27">
        <v>88.501999999999995</v>
      </c>
      <c r="BZ28" s="27">
        <v>89.600999999999999</v>
      </c>
      <c r="CA28" s="27">
        <v>90.731999999999999</v>
      </c>
      <c r="CB28" s="27">
        <v>91.956999999999994</v>
      </c>
      <c r="CC28" s="27">
        <v>93.311999999999998</v>
      </c>
      <c r="CD28" s="27">
        <v>94.811000000000007</v>
      </c>
      <c r="CE28" s="27">
        <v>96.400999999999996</v>
      </c>
      <c r="CF28" s="27">
        <v>98.113</v>
      </c>
      <c r="CG28" s="27">
        <v>99.32</v>
      </c>
      <c r="CH28" s="27">
        <v>100</v>
      </c>
      <c r="CI28" s="27">
        <v>100.032</v>
      </c>
      <c r="CJ28" s="27">
        <v>99.796999999999997</v>
      </c>
      <c r="CK28" s="27">
        <v>99.581000000000003</v>
      </c>
      <c r="CL28" s="27">
        <v>99.408000000000001</v>
      </c>
      <c r="CM28" s="27">
        <v>99.540999999999997</v>
      </c>
      <c r="CN28" s="27">
        <v>99.545000000000002</v>
      </c>
    </row>
    <row r="29" spans="1:92" x14ac:dyDescent="0.3">
      <c r="A29" s="27" t="s">
        <v>173</v>
      </c>
      <c r="B29" s="28" t="s">
        <v>419</v>
      </c>
      <c r="C29" s="27">
        <v>6.3710000000000004</v>
      </c>
      <c r="D29" s="27">
        <v>6.2729999999999997</v>
      </c>
      <c r="E29" s="27">
        <v>6.2060000000000004</v>
      </c>
      <c r="F29" s="27">
        <v>6.1360000000000001</v>
      </c>
      <c r="G29" s="27">
        <v>6.085</v>
      </c>
      <c r="H29" s="27">
        <v>6.0469999999999997</v>
      </c>
      <c r="I29" s="27">
        <v>5.9939999999999998</v>
      </c>
      <c r="J29" s="27">
        <v>6.1340000000000003</v>
      </c>
      <c r="K29" s="27">
        <v>6.3159999999999998</v>
      </c>
      <c r="L29" s="27">
        <v>6.4790000000000001</v>
      </c>
      <c r="M29" s="27">
        <v>6.6559999999999997</v>
      </c>
      <c r="N29" s="27">
        <v>7.4139999999999997</v>
      </c>
      <c r="O29" s="27">
        <v>14.497</v>
      </c>
      <c r="P29" s="27">
        <v>37.549999999999997</v>
      </c>
      <c r="Q29" s="27">
        <v>65.933000000000007</v>
      </c>
      <c r="R29" s="27">
        <v>90.114999999999995</v>
      </c>
      <c r="S29" s="27">
        <v>99.641999999999996</v>
      </c>
      <c r="T29" s="27">
        <v>87.676000000000002</v>
      </c>
      <c r="U29" s="27">
        <v>75.838999999999999</v>
      </c>
      <c r="V29" s="27">
        <v>65.921999999999997</v>
      </c>
      <c r="W29" s="27">
        <v>60.570999999999998</v>
      </c>
      <c r="X29" s="27">
        <v>55.234999999999999</v>
      </c>
      <c r="Y29" s="27">
        <v>57.686</v>
      </c>
      <c r="Z29" s="27">
        <v>62.381</v>
      </c>
      <c r="AA29" s="27">
        <v>67.605999999999995</v>
      </c>
      <c r="AB29" s="27">
        <v>70.814999999999998</v>
      </c>
      <c r="AC29" s="27">
        <v>72.664000000000001</v>
      </c>
      <c r="AD29" s="27">
        <v>74.474000000000004</v>
      </c>
      <c r="AE29" s="27">
        <v>76.409000000000006</v>
      </c>
      <c r="AF29" s="27">
        <v>78.459999999999994</v>
      </c>
      <c r="AG29" s="27">
        <v>81.438000000000002</v>
      </c>
      <c r="AH29" s="27">
        <v>83.724000000000004</v>
      </c>
      <c r="AI29" s="27">
        <v>86.733000000000004</v>
      </c>
      <c r="AJ29" s="27">
        <v>89.61</v>
      </c>
      <c r="AK29" s="27">
        <v>91.19</v>
      </c>
      <c r="AL29" s="27">
        <v>91.98</v>
      </c>
      <c r="AM29" s="27">
        <v>91.813999999999993</v>
      </c>
      <c r="AN29" s="27">
        <v>92.215999999999994</v>
      </c>
      <c r="AO29" s="27">
        <v>93.313999999999993</v>
      </c>
      <c r="AP29" s="27">
        <v>93.212000000000003</v>
      </c>
      <c r="AQ29" s="27">
        <v>92.632000000000005</v>
      </c>
      <c r="AR29" s="27">
        <v>91.474000000000004</v>
      </c>
      <c r="AS29" s="27">
        <v>89.087999999999994</v>
      </c>
      <c r="AT29" s="27">
        <v>87.076999999999998</v>
      </c>
      <c r="AU29" s="27">
        <v>85.388000000000005</v>
      </c>
      <c r="AV29" s="27">
        <v>84.001999999999995</v>
      </c>
      <c r="AW29" s="27">
        <v>82.796000000000006</v>
      </c>
      <c r="AX29" s="27">
        <v>81.994</v>
      </c>
      <c r="AY29" s="27">
        <v>81.268000000000001</v>
      </c>
      <c r="AZ29" s="27">
        <v>80.483999999999995</v>
      </c>
      <c r="BA29" s="27">
        <v>80.114000000000004</v>
      </c>
      <c r="BB29" s="27">
        <v>80.066999999999993</v>
      </c>
      <c r="BC29" s="27">
        <v>80.543999999999997</v>
      </c>
      <c r="BD29" s="27">
        <v>81.619</v>
      </c>
      <c r="BE29" s="27">
        <v>83.558999999999997</v>
      </c>
      <c r="BF29" s="27">
        <v>85.872</v>
      </c>
      <c r="BG29" s="27">
        <v>89.138999999999996</v>
      </c>
      <c r="BH29" s="27">
        <v>92.9</v>
      </c>
      <c r="BI29" s="27">
        <v>96.882000000000005</v>
      </c>
      <c r="BJ29" s="27">
        <v>99.37</v>
      </c>
      <c r="BK29" s="27">
        <v>101.05</v>
      </c>
      <c r="BL29" s="27">
        <v>102.44199999999999</v>
      </c>
      <c r="BM29" s="27">
        <v>102.681</v>
      </c>
      <c r="BN29" s="27">
        <v>102.41800000000001</v>
      </c>
      <c r="BO29" s="27">
        <v>101.27</v>
      </c>
      <c r="BP29" s="27">
        <v>99.647000000000006</v>
      </c>
      <c r="BQ29" s="27">
        <v>97.984999999999999</v>
      </c>
      <c r="BR29" s="27">
        <v>96.465000000000003</v>
      </c>
      <c r="BS29" s="27">
        <v>94.555999999999997</v>
      </c>
      <c r="BT29" s="27">
        <v>92.787000000000006</v>
      </c>
      <c r="BU29" s="27">
        <v>91.167000000000002</v>
      </c>
      <c r="BV29" s="27">
        <v>89.713999999999999</v>
      </c>
      <c r="BW29" s="27">
        <v>88.7</v>
      </c>
      <c r="BX29" s="27">
        <v>88.685000000000002</v>
      </c>
      <c r="BY29" s="27">
        <v>89.087000000000003</v>
      </c>
      <c r="BZ29" s="27">
        <v>89.986000000000004</v>
      </c>
      <c r="CA29" s="27">
        <v>91.106999999999999</v>
      </c>
      <c r="CB29" s="27">
        <v>92.292000000000002</v>
      </c>
      <c r="CC29" s="27">
        <v>93.682000000000002</v>
      </c>
      <c r="CD29" s="27">
        <v>95.466999999999999</v>
      </c>
      <c r="CE29" s="27">
        <v>97.301000000000002</v>
      </c>
      <c r="CF29" s="27">
        <v>98.935000000000002</v>
      </c>
      <c r="CG29" s="27">
        <v>99.825000000000003</v>
      </c>
      <c r="CH29" s="27">
        <v>100</v>
      </c>
      <c r="CI29" s="27">
        <v>99.448999999999998</v>
      </c>
      <c r="CJ29" s="27">
        <v>98.512</v>
      </c>
      <c r="CK29" s="27">
        <v>97.552000000000007</v>
      </c>
      <c r="CL29" s="27">
        <v>96.557000000000002</v>
      </c>
      <c r="CM29" s="27">
        <v>95.896000000000001</v>
      </c>
      <c r="CN29" s="27">
        <v>95.322999999999993</v>
      </c>
    </row>
    <row r="30" spans="1:92" x14ac:dyDescent="0.3">
      <c r="A30" s="27" t="s">
        <v>174</v>
      </c>
      <c r="B30" s="27" t="s">
        <v>253</v>
      </c>
      <c r="C30" s="27">
        <v>3.181</v>
      </c>
      <c r="D30" s="27">
        <v>3.0209999999999999</v>
      </c>
      <c r="E30" s="27">
        <v>2.891</v>
      </c>
      <c r="F30" s="27">
        <v>2.7490000000000001</v>
      </c>
      <c r="G30" s="27">
        <v>2.6480000000000001</v>
      </c>
      <c r="H30" s="27">
        <v>2.5409999999999999</v>
      </c>
      <c r="I30" s="27">
        <v>2.4369999999999998</v>
      </c>
      <c r="J30" s="27">
        <v>2.415</v>
      </c>
      <c r="K30" s="27">
        <v>2.3980000000000001</v>
      </c>
      <c r="L30" s="27">
        <v>2.4060000000000001</v>
      </c>
      <c r="M30" s="27">
        <v>2.4689999999999999</v>
      </c>
      <c r="N30" s="27">
        <v>2.597</v>
      </c>
      <c r="O30" s="27">
        <v>7.5940000000000003</v>
      </c>
      <c r="P30" s="27">
        <v>32.662999999999997</v>
      </c>
      <c r="Q30" s="27">
        <v>82.897000000000006</v>
      </c>
      <c r="R30" s="27">
        <v>132.268</v>
      </c>
      <c r="S30" s="27">
        <v>150.42400000000001</v>
      </c>
      <c r="T30" s="27">
        <v>121.628</v>
      </c>
      <c r="U30" s="27">
        <v>94.614999999999995</v>
      </c>
      <c r="V30" s="27">
        <v>72.305999999999997</v>
      </c>
      <c r="W30" s="27">
        <v>60.718000000000004</v>
      </c>
      <c r="X30" s="27">
        <v>49.268999999999998</v>
      </c>
      <c r="Y30" s="27">
        <v>53.055999999999997</v>
      </c>
      <c r="Z30" s="27">
        <v>60.137</v>
      </c>
      <c r="AA30" s="27">
        <v>67.912000000000006</v>
      </c>
      <c r="AB30" s="27">
        <v>71.69</v>
      </c>
      <c r="AC30" s="27">
        <v>73.129000000000005</v>
      </c>
      <c r="AD30" s="27">
        <v>73.929000000000002</v>
      </c>
      <c r="AE30" s="27">
        <v>74.716999999999999</v>
      </c>
      <c r="AF30" s="27">
        <v>75.769000000000005</v>
      </c>
      <c r="AG30" s="27">
        <v>78.88</v>
      </c>
      <c r="AH30" s="27">
        <v>80.989999999999995</v>
      </c>
      <c r="AI30" s="27">
        <v>84.275999999999996</v>
      </c>
      <c r="AJ30" s="27">
        <v>88.001000000000005</v>
      </c>
      <c r="AK30" s="27">
        <v>89.563999999999993</v>
      </c>
      <c r="AL30" s="27">
        <v>90.275999999999996</v>
      </c>
      <c r="AM30" s="27">
        <v>89.617999999999995</v>
      </c>
      <c r="AN30" s="27">
        <v>89.968999999999994</v>
      </c>
      <c r="AO30" s="27">
        <v>91.376999999999995</v>
      </c>
      <c r="AP30" s="27">
        <v>90.694999999999993</v>
      </c>
      <c r="AQ30" s="27">
        <v>88.938999999999993</v>
      </c>
      <c r="AR30" s="27">
        <v>86.795000000000002</v>
      </c>
      <c r="AS30" s="27">
        <v>81.671999999999997</v>
      </c>
      <c r="AT30" s="27">
        <v>77.123999999999995</v>
      </c>
      <c r="AU30" s="27">
        <v>73.343000000000004</v>
      </c>
      <c r="AV30" s="27">
        <v>70.81</v>
      </c>
      <c r="AW30" s="27">
        <v>68.968000000000004</v>
      </c>
      <c r="AX30" s="27">
        <v>67.978999999999999</v>
      </c>
      <c r="AY30" s="27">
        <v>66.972999999999999</v>
      </c>
      <c r="AZ30" s="27">
        <v>65.768000000000001</v>
      </c>
      <c r="BA30" s="27">
        <v>65.406999999999996</v>
      </c>
      <c r="BB30" s="27">
        <v>65.388000000000005</v>
      </c>
      <c r="BC30" s="27">
        <v>66.051000000000002</v>
      </c>
      <c r="BD30" s="27">
        <v>67.233000000000004</v>
      </c>
      <c r="BE30" s="27">
        <v>69.334999999999994</v>
      </c>
      <c r="BF30" s="27">
        <v>71.688999999999993</v>
      </c>
      <c r="BG30" s="27">
        <v>75.03</v>
      </c>
      <c r="BH30" s="27">
        <v>79.641999999999996</v>
      </c>
      <c r="BI30" s="27">
        <v>84.58</v>
      </c>
      <c r="BJ30" s="27">
        <v>87.492999999999995</v>
      </c>
      <c r="BK30" s="27">
        <v>90.102999999999994</v>
      </c>
      <c r="BL30" s="27">
        <v>92.853999999999999</v>
      </c>
      <c r="BM30" s="27">
        <v>94.573999999999998</v>
      </c>
      <c r="BN30" s="27">
        <v>95.537000000000006</v>
      </c>
      <c r="BO30" s="27">
        <v>94.911000000000001</v>
      </c>
      <c r="BP30" s="27">
        <v>93.212999999999994</v>
      </c>
      <c r="BQ30" s="27">
        <v>91.215999999999994</v>
      </c>
      <c r="BR30" s="27">
        <v>89.358000000000004</v>
      </c>
      <c r="BS30" s="27">
        <v>86.531999999999996</v>
      </c>
      <c r="BT30" s="27">
        <v>83.956999999999994</v>
      </c>
      <c r="BU30" s="27">
        <v>81.864000000000004</v>
      </c>
      <c r="BV30" s="27">
        <v>80.045000000000002</v>
      </c>
      <c r="BW30" s="27">
        <v>78.754000000000005</v>
      </c>
      <c r="BX30" s="27">
        <v>78.738</v>
      </c>
      <c r="BY30" s="27">
        <v>78.951999999999998</v>
      </c>
      <c r="BZ30" s="27">
        <v>80.061000000000007</v>
      </c>
      <c r="CA30" s="27">
        <v>81.811000000000007</v>
      </c>
      <c r="CB30" s="27">
        <v>83.894000000000005</v>
      </c>
      <c r="CC30" s="27">
        <v>86.367000000000004</v>
      </c>
      <c r="CD30" s="27">
        <v>89.840999999999994</v>
      </c>
      <c r="CE30" s="27">
        <v>93.228999999999999</v>
      </c>
      <c r="CF30" s="27">
        <v>96.415000000000006</v>
      </c>
      <c r="CG30" s="27">
        <v>98.525000000000006</v>
      </c>
      <c r="CH30" s="27">
        <v>100</v>
      </c>
      <c r="CI30" s="27">
        <v>100.122</v>
      </c>
      <c r="CJ30" s="27">
        <v>99.960999999999999</v>
      </c>
      <c r="CK30" s="27">
        <v>99.653000000000006</v>
      </c>
      <c r="CL30" s="27">
        <v>99.44</v>
      </c>
      <c r="CM30" s="27">
        <v>99.971999999999994</v>
      </c>
      <c r="CN30" s="27">
        <v>101.264</v>
      </c>
    </row>
    <row r="31" spans="1:92" x14ac:dyDescent="0.3">
      <c r="A31" s="27" t="s">
        <v>175</v>
      </c>
      <c r="B31" s="27" t="s">
        <v>420</v>
      </c>
      <c r="C31" s="27" t="s">
        <v>29</v>
      </c>
      <c r="D31" s="27" t="s">
        <v>29</v>
      </c>
      <c r="E31" s="27" t="s">
        <v>29</v>
      </c>
      <c r="F31" s="27" t="s">
        <v>29</v>
      </c>
      <c r="G31" s="27" t="s">
        <v>29</v>
      </c>
      <c r="H31" s="27" t="s">
        <v>29</v>
      </c>
      <c r="I31" s="27" t="s">
        <v>29</v>
      </c>
      <c r="J31" s="27" t="s">
        <v>29</v>
      </c>
      <c r="K31" s="27" t="s">
        <v>29</v>
      </c>
      <c r="L31" s="27" t="s">
        <v>29</v>
      </c>
      <c r="M31" s="27" t="s">
        <v>29</v>
      </c>
      <c r="N31" s="27" t="s">
        <v>29</v>
      </c>
      <c r="O31" s="27" t="s">
        <v>29</v>
      </c>
      <c r="P31" s="27" t="s">
        <v>29</v>
      </c>
      <c r="Q31" s="27" t="s">
        <v>29</v>
      </c>
      <c r="R31" s="27" t="s">
        <v>29</v>
      </c>
      <c r="S31" s="27" t="s">
        <v>29</v>
      </c>
      <c r="T31" s="27" t="s">
        <v>29</v>
      </c>
      <c r="U31" s="27" t="s">
        <v>29</v>
      </c>
      <c r="V31" s="27" t="s">
        <v>29</v>
      </c>
      <c r="W31" s="27" t="s">
        <v>29</v>
      </c>
      <c r="X31" s="27" t="s">
        <v>29</v>
      </c>
      <c r="Y31" s="27" t="s">
        <v>29</v>
      </c>
      <c r="Z31" s="27" t="s">
        <v>29</v>
      </c>
      <c r="AA31" s="27" t="s">
        <v>29</v>
      </c>
      <c r="AB31" s="27" t="s">
        <v>29</v>
      </c>
      <c r="AC31" s="27" t="s">
        <v>29</v>
      </c>
      <c r="AD31" s="27" t="s">
        <v>29</v>
      </c>
      <c r="AE31" s="27" t="s">
        <v>29</v>
      </c>
      <c r="AF31" s="27" t="s">
        <v>29</v>
      </c>
      <c r="AG31" s="27" t="s">
        <v>29</v>
      </c>
      <c r="AH31" s="27" t="s">
        <v>29</v>
      </c>
      <c r="AI31" s="27" t="s">
        <v>29</v>
      </c>
      <c r="AJ31" s="27" t="s">
        <v>29</v>
      </c>
      <c r="AK31" s="27" t="s">
        <v>29</v>
      </c>
      <c r="AL31" s="27" t="s">
        <v>29</v>
      </c>
      <c r="AM31" s="27" t="s">
        <v>29</v>
      </c>
      <c r="AN31" s="27" t="s">
        <v>29</v>
      </c>
      <c r="AO31" s="27" t="s">
        <v>29</v>
      </c>
      <c r="AP31" s="27" t="s">
        <v>29</v>
      </c>
      <c r="AQ31" s="27" t="s">
        <v>29</v>
      </c>
      <c r="AR31" s="27" t="s">
        <v>29</v>
      </c>
      <c r="AS31" s="27" t="s">
        <v>29</v>
      </c>
      <c r="AT31" s="27">
        <v>144.25800000000001</v>
      </c>
      <c r="AU31" s="27">
        <v>133.73500000000001</v>
      </c>
      <c r="AV31" s="27">
        <v>126.07</v>
      </c>
      <c r="AW31" s="27">
        <v>122.02500000000001</v>
      </c>
      <c r="AX31" s="27">
        <v>119.136</v>
      </c>
      <c r="AY31" s="27">
        <v>116.39</v>
      </c>
      <c r="AZ31" s="27">
        <v>112.527</v>
      </c>
      <c r="BA31" s="27">
        <v>110.678</v>
      </c>
      <c r="BB31" s="27">
        <v>109.658</v>
      </c>
      <c r="BC31" s="27">
        <v>109.395</v>
      </c>
      <c r="BD31" s="27">
        <v>108.56399999999999</v>
      </c>
      <c r="BE31" s="27">
        <v>108.78700000000001</v>
      </c>
      <c r="BF31" s="27">
        <v>108.113</v>
      </c>
      <c r="BG31" s="27">
        <v>109.553</v>
      </c>
      <c r="BH31" s="27">
        <v>117.343</v>
      </c>
      <c r="BI31" s="27">
        <v>126.379</v>
      </c>
      <c r="BJ31" s="27">
        <v>130.23699999999999</v>
      </c>
      <c r="BK31" s="27">
        <v>131.04400000000001</v>
      </c>
      <c r="BL31" s="27">
        <v>130.70400000000001</v>
      </c>
      <c r="BM31" s="27">
        <v>126.76</v>
      </c>
      <c r="BN31" s="27">
        <v>122.395</v>
      </c>
      <c r="BO31" s="27">
        <v>119.59099999999999</v>
      </c>
      <c r="BP31" s="27">
        <v>117.256</v>
      </c>
      <c r="BQ31" s="27">
        <v>113.931</v>
      </c>
      <c r="BR31" s="27">
        <v>110.89700000000001</v>
      </c>
      <c r="BS31" s="27">
        <v>105.56399999999999</v>
      </c>
      <c r="BT31" s="27">
        <v>100.682</v>
      </c>
      <c r="BU31" s="27">
        <v>96.334000000000003</v>
      </c>
      <c r="BV31" s="27">
        <v>92.994</v>
      </c>
      <c r="BW31" s="27">
        <v>90.436999999999998</v>
      </c>
      <c r="BX31" s="27">
        <v>88.944999999999993</v>
      </c>
      <c r="BY31" s="27">
        <v>87.016000000000005</v>
      </c>
      <c r="BZ31" s="27">
        <v>86.575999999999993</v>
      </c>
      <c r="CA31" s="27">
        <v>88.057000000000002</v>
      </c>
      <c r="CB31" s="27">
        <v>89.278999999999996</v>
      </c>
      <c r="CC31" s="27">
        <v>89.73</v>
      </c>
      <c r="CD31" s="27">
        <v>90.152000000000001</v>
      </c>
      <c r="CE31" s="27">
        <v>90.662000000000006</v>
      </c>
      <c r="CF31" s="27">
        <v>92.888999999999996</v>
      </c>
      <c r="CG31" s="27">
        <v>96.632000000000005</v>
      </c>
      <c r="CH31" s="27">
        <v>100</v>
      </c>
      <c r="CI31" s="27">
        <v>103.018</v>
      </c>
      <c r="CJ31" s="27">
        <v>105.358</v>
      </c>
      <c r="CK31" s="27">
        <v>107.021</v>
      </c>
      <c r="CL31" s="27">
        <v>107.834</v>
      </c>
      <c r="CM31" s="27">
        <v>109.726</v>
      </c>
      <c r="CN31" s="27">
        <v>112.30800000000001</v>
      </c>
    </row>
    <row r="32" spans="1:92" x14ac:dyDescent="0.3">
      <c r="A32" s="27" t="s">
        <v>176</v>
      </c>
      <c r="B32" s="27" t="s">
        <v>421</v>
      </c>
      <c r="C32" s="27" t="s">
        <v>29</v>
      </c>
      <c r="D32" s="27" t="s">
        <v>29</v>
      </c>
      <c r="E32" s="27" t="s">
        <v>29</v>
      </c>
      <c r="F32" s="27" t="s">
        <v>29</v>
      </c>
      <c r="G32" s="27" t="s">
        <v>29</v>
      </c>
      <c r="H32" s="27" t="s">
        <v>29</v>
      </c>
      <c r="I32" s="27" t="s">
        <v>29</v>
      </c>
      <c r="J32" s="27" t="s">
        <v>29</v>
      </c>
      <c r="K32" s="27" t="s">
        <v>29</v>
      </c>
      <c r="L32" s="27" t="s">
        <v>29</v>
      </c>
      <c r="M32" s="27" t="s">
        <v>29</v>
      </c>
      <c r="N32" s="27" t="s">
        <v>29</v>
      </c>
      <c r="O32" s="27" t="s">
        <v>29</v>
      </c>
      <c r="P32" s="27" t="s">
        <v>29</v>
      </c>
      <c r="Q32" s="27" t="s">
        <v>29</v>
      </c>
      <c r="R32" s="27" t="s">
        <v>29</v>
      </c>
      <c r="S32" s="27" t="s">
        <v>29</v>
      </c>
      <c r="T32" s="27" t="s">
        <v>29</v>
      </c>
      <c r="U32" s="27" t="s">
        <v>29</v>
      </c>
      <c r="V32" s="27" t="s">
        <v>29</v>
      </c>
      <c r="W32" s="27" t="s">
        <v>29</v>
      </c>
      <c r="X32" s="27" t="s">
        <v>29</v>
      </c>
      <c r="Y32" s="27" t="s">
        <v>29</v>
      </c>
      <c r="Z32" s="27" t="s">
        <v>29</v>
      </c>
      <c r="AA32" s="27" t="s">
        <v>29</v>
      </c>
      <c r="AB32" s="27" t="s">
        <v>29</v>
      </c>
      <c r="AC32" s="27" t="s">
        <v>29</v>
      </c>
      <c r="AD32" s="27" t="s">
        <v>29</v>
      </c>
      <c r="AE32" s="27" t="s">
        <v>29</v>
      </c>
      <c r="AF32" s="27" t="s">
        <v>29</v>
      </c>
      <c r="AG32" s="27" t="s">
        <v>29</v>
      </c>
      <c r="AH32" s="27" t="s">
        <v>29</v>
      </c>
      <c r="AI32" s="27" t="s">
        <v>29</v>
      </c>
      <c r="AJ32" s="27" t="s">
        <v>29</v>
      </c>
      <c r="AK32" s="27" t="s">
        <v>29</v>
      </c>
      <c r="AL32" s="27" t="s">
        <v>29</v>
      </c>
      <c r="AM32" s="27" t="s">
        <v>29</v>
      </c>
      <c r="AN32" s="27" t="s">
        <v>29</v>
      </c>
      <c r="AO32" s="27" t="s">
        <v>29</v>
      </c>
      <c r="AP32" s="27" t="s">
        <v>29</v>
      </c>
      <c r="AQ32" s="27" t="s">
        <v>29</v>
      </c>
      <c r="AR32" s="27" t="s">
        <v>29</v>
      </c>
      <c r="AS32" s="27" t="s">
        <v>29</v>
      </c>
      <c r="AT32" s="27">
        <v>156.642</v>
      </c>
      <c r="AU32" s="27">
        <v>151.197</v>
      </c>
      <c r="AV32" s="27">
        <v>145.88</v>
      </c>
      <c r="AW32" s="27">
        <v>137.751</v>
      </c>
      <c r="AX32" s="27">
        <v>132.197</v>
      </c>
      <c r="AY32" s="27">
        <v>124.61</v>
      </c>
      <c r="AZ32" s="27">
        <v>116.63800000000001</v>
      </c>
      <c r="BA32" s="27">
        <v>111.077</v>
      </c>
      <c r="BB32" s="27">
        <v>108.83499999999999</v>
      </c>
      <c r="BC32" s="27">
        <v>109.59</v>
      </c>
      <c r="BD32" s="27">
        <v>111.36499999999999</v>
      </c>
      <c r="BE32" s="27">
        <v>115.37</v>
      </c>
      <c r="BF32" s="27">
        <v>120.538</v>
      </c>
      <c r="BG32" s="27">
        <v>126.908</v>
      </c>
      <c r="BH32" s="27">
        <v>135.46100000000001</v>
      </c>
      <c r="BI32" s="27">
        <v>145.57300000000001</v>
      </c>
      <c r="BJ32" s="27">
        <v>151.84200000000001</v>
      </c>
      <c r="BK32" s="27">
        <v>160.02799999999999</v>
      </c>
      <c r="BL32" s="27">
        <v>173.16900000000001</v>
      </c>
      <c r="BM32" s="27">
        <v>183.04400000000001</v>
      </c>
      <c r="BN32" s="27">
        <v>193.41300000000001</v>
      </c>
      <c r="BO32" s="27">
        <v>195.43600000000001</v>
      </c>
      <c r="BP32" s="27">
        <v>189.369</v>
      </c>
      <c r="BQ32" s="27">
        <v>181.858</v>
      </c>
      <c r="BR32" s="27">
        <v>173.26300000000001</v>
      </c>
      <c r="BS32" s="27">
        <v>162.566</v>
      </c>
      <c r="BT32" s="27">
        <v>152.94200000000001</v>
      </c>
      <c r="BU32" s="27">
        <v>142.98099999999999</v>
      </c>
      <c r="BV32" s="27">
        <v>133.364</v>
      </c>
      <c r="BW32" s="27">
        <v>126.063</v>
      </c>
      <c r="BX32" s="27">
        <v>119.488</v>
      </c>
      <c r="BY32" s="27">
        <v>112.35299999999999</v>
      </c>
      <c r="BZ32" s="27">
        <v>108.342</v>
      </c>
      <c r="CA32" s="27">
        <v>104.626</v>
      </c>
      <c r="CB32" s="27">
        <v>102.476</v>
      </c>
      <c r="CC32" s="27">
        <v>100.175</v>
      </c>
      <c r="CD32" s="27">
        <v>97.891999999999996</v>
      </c>
      <c r="CE32" s="27">
        <v>97.498999999999995</v>
      </c>
      <c r="CF32" s="27">
        <v>98.138000000000005</v>
      </c>
      <c r="CG32" s="27">
        <v>97.263999999999996</v>
      </c>
      <c r="CH32" s="27">
        <v>100</v>
      </c>
      <c r="CI32" s="27">
        <v>101.76900000000001</v>
      </c>
      <c r="CJ32" s="27">
        <v>103.81399999999999</v>
      </c>
      <c r="CK32" s="27">
        <v>105.596</v>
      </c>
      <c r="CL32" s="27">
        <v>104.23</v>
      </c>
      <c r="CM32" s="27">
        <v>102.742</v>
      </c>
      <c r="CN32" s="27">
        <v>101.005</v>
      </c>
    </row>
    <row r="33" spans="1:92" x14ac:dyDescent="0.3">
      <c r="A33" s="27" t="s">
        <v>177</v>
      </c>
      <c r="B33" s="27" t="s">
        <v>422</v>
      </c>
      <c r="C33" s="27" t="s">
        <v>29</v>
      </c>
      <c r="D33" s="27" t="s">
        <v>29</v>
      </c>
      <c r="E33" s="27" t="s">
        <v>29</v>
      </c>
      <c r="F33" s="27" t="s">
        <v>29</v>
      </c>
      <c r="G33" s="27" t="s">
        <v>29</v>
      </c>
      <c r="H33" s="27" t="s">
        <v>29</v>
      </c>
      <c r="I33" s="27" t="s">
        <v>29</v>
      </c>
      <c r="J33" s="27" t="s">
        <v>29</v>
      </c>
      <c r="K33" s="27" t="s">
        <v>29</v>
      </c>
      <c r="L33" s="27" t="s">
        <v>29</v>
      </c>
      <c r="M33" s="27" t="s">
        <v>29</v>
      </c>
      <c r="N33" s="27" t="s">
        <v>29</v>
      </c>
      <c r="O33" s="27" t="s">
        <v>29</v>
      </c>
      <c r="P33" s="27" t="s">
        <v>29</v>
      </c>
      <c r="Q33" s="27" t="s">
        <v>29</v>
      </c>
      <c r="R33" s="27" t="s">
        <v>29</v>
      </c>
      <c r="S33" s="27" t="s">
        <v>29</v>
      </c>
      <c r="T33" s="27" t="s">
        <v>29</v>
      </c>
      <c r="U33" s="27" t="s">
        <v>29</v>
      </c>
      <c r="V33" s="27" t="s">
        <v>29</v>
      </c>
      <c r="W33" s="27" t="s">
        <v>29</v>
      </c>
      <c r="X33" s="27" t="s">
        <v>29</v>
      </c>
      <c r="Y33" s="27" t="s">
        <v>29</v>
      </c>
      <c r="Z33" s="27" t="s">
        <v>29</v>
      </c>
      <c r="AA33" s="27" t="s">
        <v>29</v>
      </c>
      <c r="AB33" s="27" t="s">
        <v>29</v>
      </c>
      <c r="AC33" s="27" t="s">
        <v>29</v>
      </c>
      <c r="AD33" s="27" t="s">
        <v>29</v>
      </c>
      <c r="AE33" s="27" t="s">
        <v>29</v>
      </c>
      <c r="AF33" s="27" t="s">
        <v>29</v>
      </c>
      <c r="AG33" s="27" t="s">
        <v>29</v>
      </c>
      <c r="AH33" s="27" t="s">
        <v>29</v>
      </c>
      <c r="AI33" s="27" t="s">
        <v>29</v>
      </c>
      <c r="AJ33" s="27" t="s">
        <v>29</v>
      </c>
      <c r="AK33" s="27" t="s">
        <v>29</v>
      </c>
      <c r="AL33" s="27" t="s">
        <v>29</v>
      </c>
      <c r="AM33" s="27" t="s">
        <v>29</v>
      </c>
      <c r="AN33" s="27" t="s">
        <v>29</v>
      </c>
      <c r="AO33" s="27" t="s">
        <v>29</v>
      </c>
      <c r="AP33" s="27" t="s">
        <v>29</v>
      </c>
      <c r="AQ33" s="27" t="s">
        <v>29</v>
      </c>
      <c r="AR33" s="27" t="s">
        <v>29</v>
      </c>
      <c r="AS33" s="27" t="s">
        <v>29</v>
      </c>
      <c r="AT33" s="27">
        <v>85.337000000000003</v>
      </c>
      <c r="AU33" s="27">
        <v>84.584999999999994</v>
      </c>
      <c r="AV33" s="27">
        <v>84.960999999999999</v>
      </c>
      <c r="AW33" s="27">
        <v>84.587000000000003</v>
      </c>
      <c r="AX33" s="27">
        <v>84.363</v>
      </c>
      <c r="AY33" s="27">
        <v>85.085999999999999</v>
      </c>
      <c r="AZ33" s="27">
        <v>86.53</v>
      </c>
      <c r="BA33" s="27">
        <v>88.025999999999996</v>
      </c>
      <c r="BB33" s="27">
        <v>88.430999999999997</v>
      </c>
      <c r="BC33" s="27">
        <v>89.688999999999993</v>
      </c>
      <c r="BD33" s="27">
        <v>92.061999999999998</v>
      </c>
      <c r="BE33" s="27">
        <v>95.144000000000005</v>
      </c>
      <c r="BF33" s="27">
        <v>98.462000000000003</v>
      </c>
      <c r="BG33" s="27">
        <v>102.501</v>
      </c>
      <c r="BH33" s="27">
        <v>105.768</v>
      </c>
      <c r="BI33" s="27">
        <v>108.402</v>
      </c>
      <c r="BJ33" s="27">
        <v>110.209</v>
      </c>
      <c r="BK33" s="27">
        <v>112.922</v>
      </c>
      <c r="BL33" s="27">
        <v>115.98699999999999</v>
      </c>
      <c r="BM33" s="27">
        <v>117.554</v>
      </c>
      <c r="BN33" s="27">
        <v>118.63500000000001</v>
      </c>
      <c r="BO33" s="27">
        <v>117.973</v>
      </c>
      <c r="BP33" s="27">
        <v>116.48</v>
      </c>
      <c r="BQ33" s="27">
        <v>114.65900000000001</v>
      </c>
      <c r="BR33" s="27">
        <v>111.858</v>
      </c>
      <c r="BS33" s="27">
        <v>108.60299999999999</v>
      </c>
      <c r="BT33" s="27">
        <v>105.944</v>
      </c>
      <c r="BU33" s="27">
        <v>103.87</v>
      </c>
      <c r="BV33" s="27">
        <v>101.67</v>
      </c>
      <c r="BW33" s="27">
        <v>100.2</v>
      </c>
      <c r="BX33" s="27">
        <v>99.85</v>
      </c>
      <c r="BY33" s="27">
        <v>100.128</v>
      </c>
      <c r="BZ33" s="27">
        <v>100.47199999999999</v>
      </c>
      <c r="CA33" s="27">
        <v>100.352</v>
      </c>
      <c r="CB33" s="27">
        <v>100.661</v>
      </c>
      <c r="CC33" s="27">
        <v>100.41800000000001</v>
      </c>
      <c r="CD33" s="27">
        <v>100.414</v>
      </c>
      <c r="CE33" s="27">
        <v>100.30200000000001</v>
      </c>
      <c r="CF33" s="27">
        <v>100.458</v>
      </c>
      <c r="CG33" s="27">
        <v>100.14</v>
      </c>
      <c r="CH33" s="27">
        <v>100</v>
      </c>
      <c r="CI33" s="27">
        <v>100.364</v>
      </c>
      <c r="CJ33" s="27">
        <v>101.19799999999999</v>
      </c>
      <c r="CK33" s="27">
        <v>102.322</v>
      </c>
      <c r="CL33" s="27">
        <v>104.04300000000001</v>
      </c>
      <c r="CM33" s="27">
        <v>105.44</v>
      </c>
      <c r="CN33" s="27">
        <v>107.621</v>
      </c>
    </row>
    <row r="34" spans="1:92" x14ac:dyDescent="0.3">
      <c r="A34" s="27" t="s">
        <v>178</v>
      </c>
      <c r="B34" s="27" t="s">
        <v>423</v>
      </c>
      <c r="C34" s="27" t="s">
        <v>29</v>
      </c>
      <c r="D34" s="27" t="s">
        <v>29</v>
      </c>
      <c r="E34" s="27" t="s">
        <v>29</v>
      </c>
      <c r="F34" s="27" t="s">
        <v>29</v>
      </c>
      <c r="G34" s="27" t="s">
        <v>29</v>
      </c>
      <c r="H34" s="27" t="s">
        <v>29</v>
      </c>
      <c r="I34" s="27" t="s">
        <v>29</v>
      </c>
      <c r="J34" s="27" t="s">
        <v>29</v>
      </c>
      <c r="K34" s="27" t="s">
        <v>29</v>
      </c>
      <c r="L34" s="27" t="s">
        <v>29</v>
      </c>
      <c r="M34" s="27" t="s">
        <v>29</v>
      </c>
      <c r="N34" s="27" t="s">
        <v>29</v>
      </c>
      <c r="O34" s="27" t="s">
        <v>29</v>
      </c>
      <c r="P34" s="27" t="s">
        <v>29</v>
      </c>
      <c r="Q34" s="27" t="s">
        <v>29</v>
      </c>
      <c r="R34" s="27" t="s">
        <v>29</v>
      </c>
      <c r="S34" s="27" t="s">
        <v>29</v>
      </c>
      <c r="T34" s="27" t="s">
        <v>29</v>
      </c>
      <c r="U34" s="27" t="s">
        <v>29</v>
      </c>
      <c r="V34" s="27" t="s">
        <v>29</v>
      </c>
      <c r="W34" s="27" t="s">
        <v>29</v>
      </c>
      <c r="X34" s="27" t="s">
        <v>29</v>
      </c>
      <c r="Y34" s="27" t="s">
        <v>29</v>
      </c>
      <c r="Z34" s="27" t="s">
        <v>29</v>
      </c>
      <c r="AA34" s="27" t="s">
        <v>29</v>
      </c>
      <c r="AB34" s="27" t="s">
        <v>29</v>
      </c>
      <c r="AC34" s="27" t="s">
        <v>29</v>
      </c>
      <c r="AD34" s="27" t="s">
        <v>29</v>
      </c>
      <c r="AE34" s="27" t="s">
        <v>29</v>
      </c>
      <c r="AF34" s="27" t="s">
        <v>29</v>
      </c>
      <c r="AG34" s="27" t="s">
        <v>29</v>
      </c>
      <c r="AH34" s="27" t="s">
        <v>29</v>
      </c>
      <c r="AI34" s="27" t="s">
        <v>29</v>
      </c>
      <c r="AJ34" s="27" t="s">
        <v>29</v>
      </c>
      <c r="AK34" s="27" t="s">
        <v>29</v>
      </c>
      <c r="AL34" s="27" t="s">
        <v>29</v>
      </c>
      <c r="AM34" s="27" t="s">
        <v>29</v>
      </c>
      <c r="AN34" s="27" t="s">
        <v>29</v>
      </c>
      <c r="AO34" s="27" t="s">
        <v>29</v>
      </c>
      <c r="AP34" s="27" t="s">
        <v>29</v>
      </c>
      <c r="AQ34" s="27" t="s">
        <v>29</v>
      </c>
      <c r="AR34" s="27" t="s">
        <v>29</v>
      </c>
      <c r="AS34" s="27" t="s">
        <v>29</v>
      </c>
      <c r="AT34" s="27">
        <v>52.779000000000003</v>
      </c>
      <c r="AU34" s="27">
        <v>45.933</v>
      </c>
      <c r="AV34" s="27">
        <v>40.734000000000002</v>
      </c>
      <c r="AW34" s="27">
        <v>35.265999999999998</v>
      </c>
      <c r="AX34" s="27">
        <v>34.353999999999999</v>
      </c>
      <c r="AY34" s="27">
        <v>34.698999999999998</v>
      </c>
      <c r="AZ34" s="27">
        <v>36.195999999999998</v>
      </c>
      <c r="BA34" s="27">
        <v>37.798999999999999</v>
      </c>
      <c r="BB34" s="27">
        <v>39.862000000000002</v>
      </c>
      <c r="BC34" s="27">
        <v>39.609000000000002</v>
      </c>
      <c r="BD34" s="27">
        <v>41.902999999999999</v>
      </c>
      <c r="BE34" s="27">
        <v>48.228999999999999</v>
      </c>
      <c r="BF34" s="27">
        <v>57.375999999999998</v>
      </c>
      <c r="BG34" s="27">
        <v>63.567999999999998</v>
      </c>
      <c r="BH34" s="27">
        <v>70.076999999999998</v>
      </c>
      <c r="BI34" s="27">
        <v>76.488</v>
      </c>
      <c r="BJ34" s="27">
        <v>79.894000000000005</v>
      </c>
      <c r="BK34" s="27">
        <v>81.227000000000004</v>
      </c>
      <c r="BL34" s="27">
        <v>82.468999999999994</v>
      </c>
      <c r="BM34" s="27">
        <v>84.320999999999998</v>
      </c>
      <c r="BN34" s="27">
        <v>83.096999999999994</v>
      </c>
      <c r="BO34" s="27">
        <v>78.608999999999995</v>
      </c>
      <c r="BP34" s="27">
        <v>72.091999999999999</v>
      </c>
      <c r="BQ34" s="27">
        <v>66.656000000000006</v>
      </c>
      <c r="BR34" s="27">
        <v>62.287999999999997</v>
      </c>
      <c r="BS34" s="27">
        <v>59.046999999999997</v>
      </c>
      <c r="BT34" s="27">
        <v>56.618000000000002</v>
      </c>
      <c r="BU34" s="27">
        <v>54.887</v>
      </c>
      <c r="BV34" s="27">
        <v>53.802999999999997</v>
      </c>
      <c r="BW34" s="27">
        <v>53.075000000000003</v>
      </c>
      <c r="BX34" s="27">
        <v>54.466000000000001</v>
      </c>
      <c r="BY34" s="27">
        <v>56.234999999999999</v>
      </c>
      <c r="BZ34" s="27">
        <v>56.805</v>
      </c>
      <c r="CA34" s="27">
        <v>59.918999999999997</v>
      </c>
      <c r="CB34" s="27">
        <v>65.135000000000005</v>
      </c>
      <c r="CC34" s="27">
        <v>72.793000000000006</v>
      </c>
      <c r="CD34" s="27">
        <v>85.102999999999994</v>
      </c>
      <c r="CE34" s="27">
        <v>95.245999999999995</v>
      </c>
      <c r="CF34" s="27">
        <v>103.313</v>
      </c>
      <c r="CG34" s="27">
        <v>103.604</v>
      </c>
      <c r="CH34" s="27">
        <v>100</v>
      </c>
      <c r="CI34" s="27">
        <v>92.180999999999997</v>
      </c>
      <c r="CJ34" s="27">
        <v>83.807000000000002</v>
      </c>
      <c r="CK34" s="27">
        <v>75.674000000000007</v>
      </c>
      <c r="CL34" s="27">
        <v>68.951999999999998</v>
      </c>
      <c r="CM34" s="27">
        <v>63.656999999999996</v>
      </c>
      <c r="CN34" s="27">
        <v>60.057000000000002</v>
      </c>
    </row>
    <row r="35" spans="1:92" x14ac:dyDescent="0.3">
      <c r="A35" s="27" t="s">
        <v>179</v>
      </c>
      <c r="B35" s="27" t="s">
        <v>424</v>
      </c>
      <c r="C35" s="27" t="s">
        <v>29</v>
      </c>
      <c r="D35" s="27" t="s">
        <v>29</v>
      </c>
      <c r="E35" s="27" t="s">
        <v>29</v>
      </c>
      <c r="F35" s="27" t="s">
        <v>29</v>
      </c>
      <c r="G35" s="27" t="s">
        <v>29</v>
      </c>
      <c r="H35" s="27" t="s">
        <v>29</v>
      </c>
      <c r="I35" s="27" t="s">
        <v>29</v>
      </c>
      <c r="J35" s="27" t="s">
        <v>29</v>
      </c>
      <c r="K35" s="27" t="s">
        <v>29</v>
      </c>
      <c r="L35" s="27" t="s">
        <v>29</v>
      </c>
      <c r="M35" s="27" t="s">
        <v>29</v>
      </c>
      <c r="N35" s="27" t="s">
        <v>29</v>
      </c>
      <c r="O35" s="27" t="s">
        <v>29</v>
      </c>
      <c r="P35" s="27" t="s">
        <v>29</v>
      </c>
      <c r="Q35" s="27" t="s">
        <v>29</v>
      </c>
      <c r="R35" s="27" t="s">
        <v>29</v>
      </c>
      <c r="S35" s="27" t="s">
        <v>29</v>
      </c>
      <c r="T35" s="27" t="s">
        <v>29</v>
      </c>
      <c r="U35" s="27" t="s">
        <v>29</v>
      </c>
      <c r="V35" s="27" t="s">
        <v>29</v>
      </c>
      <c r="W35" s="27" t="s">
        <v>29</v>
      </c>
      <c r="X35" s="27" t="s">
        <v>29</v>
      </c>
      <c r="Y35" s="27" t="s">
        <v>29</v>
      </c>
      <c r="Z35" s="27" t="s">
        <v>29</v>
      </c>
      <c r="AA35" s="27" t="s">
        <v>29</v>
      </c>
      <c r="AB35" s="27" t="s">
        <v>29</v>
      </c>
      <c r="AC35" s="27" t="s">
        <v>29</v>
      </c>
      <c r="AD35" s="27" t="s">
        <v>29</v>
      </c>
      <c r="AE35" s="27" t="s">
        <v>29</v>
      </c>
      <c r="AF35" s="27" t="s">
        <v>29</v>
      </c>
      <c r="AG35" s="27" t="s">
        <v>29</v>
      </c>
      <c r="AH35" s="27" t="s">
        <v>29</v>
      </c>
      <c r="AI35" s="27" t="s">
        <v>29</v>
      </c>
      <c r="AJ35" s="27" t="s">
        <v>29</v>
      </c>
      <c r="AK35" s="27" t="s">
        <v>29</v>
      </c>
      <c r="AL35" s="27" t="s">
        <v>29</v>
      </c>
      <c r="AM35" s="27" t="s">
        <v>29</v>
      </c>
      <c r="AN35" s="27" t="s">
        <v>29</v>
      </c>
      <c r="AO35" s="27" t="s">
        <v>29</v>
      </c>
      <c r="AP35" s="27" t="s">
        <v>29</v>
      </c>
      <c r="AQ35" s="27" t="s">
        <v>29</v>
      </c>
      <c r="AR35" s="27" t="s">
        <v>29</v>
      </c>
      <c r="AS35" s="27" t="s">
        <v>29</v>
      </c>
      <c r="AT35" s="27">
        <v>23.978000000000002</v>
      </c>
      <c r="AU35" s="27">
        <v>20.742999999999999</v>
      </c>
      <c r="AV35" s="27">
        <v>18.175000000000001</v>
      </c>
      <c r="AW35" s="27">
        <v>16.292999999999999</v>
      </c>
      <c r="AX35" s="27">
        <v>15.119</v>
      </c>
      <c r="AY35" s="27">
        <v>14.348000000000001</v>
      </c>
      <c r="AZ35" s="27">
        <v>14.103999999999999</v>
      </c>
      <c r="BA35" s="27">
        <v>13.819000000000001</v>
      </c>
      <c r="BB35" s="27">
        <v>14.048</v>
      </c>
      <c r="BC35" s="27">
        <v>14.595000000000001</v>
      </c>
      <c r="BD35" s="27">
        <v>15.486000000000001</v>
      </c>
      <c r="BE35" s="27">
        <v>16.905000000000001</v>
      </c>
      <c r="BF35" s="27">
        <v>18.734999999999999</v>
      </c>
      <c r="BG35" s="27">
        <v>21.48</v>
      </c>
      <c r="BH35" s="27">
        <v>24.048999999999999</v>
      </c>
      <c r="BI35" s="27">
        <v>26.805</v>
      </c>
      <c r="BJ35" s="27">
        <v>28.582000000000001</v>
      </c>
      <c r="BK35" s="27">
        <v>29.591999999999999</v>
      </c>
      <c r="BL35" s="27">
        <v>30.315999999999999</v>
      </c>
      <c r="BM35" s="27">
        <v>30.446999999999999</v>
      </c>
      <c r="BN35" s="27">
        <v>30.675000000000001</v>
      </c>
      <c r="BO35" s="27">
        <v>31.31</v>
      </c>
      <c r="BP35" s="27">
        <v>31.149000000000001</v>
      </c>
      <c r="BQ35" s="27">
        <v>30.353999999999999</v>
      </c>
      <c r="BR35" s="27">
        <v>29.946000000000002</v>
      </c>
      <c r="BS35" s="27">
        <v>29.722999999999999</v>
      </c>
      <c r="BT35" s="27">
        <v>29.454000000000001</v>
      </c>
      <c r="BU35" s="27">
        <v>30.387</v>
      </c>
      <c r="BV35" s="27">
        <v>31.533000000000001</v>
      </c>
      <c r="BW35" s="27">
        <v>32.539000000000001</v>
      </c>
      <c r="BX35" s="27">
        <v>34.344999999999999</v>
      </c>
      <c r="BY35" s="27">
        <v>37.188000000000002</v>
      </c>
      <c r="BZ35" s="27">
        <v>40.802</v>
      </c>
      <c r="CA35" s="27">
        <v>45.665999999999997</v>
      </c>
      <c r="CB35" s="27">
        <v>52.709000000000003</v>
      </c>
      <c r="CC35" s="27">
        <v>63.317</v>
      </c>
      <c r="CD35" s="27">
        <v>76.783000000000001</v>
      </c>
      <c r="CE35" s="27">
        <v>89.064999999999998</v>
      </c>
      <c r="CF35" s="27">
        <v>97.253</v>
      </c>
      <c r="CG35" s="27">
        <v>100.116</v>
      </c>
      <c r="CH35" s="27">
        <v>100</v>
      </c>
      <c r="CI35" s="27">
        <v>95.83</v>
      </c>
      <c r="CJ35" s="27">
        <v>90.489000000000004</v>
      </c>
      <c r="CK35" s="27">
        <v>85.683000000000007</v>
      </c>
      <c r="CL35" s="27">
        <v>82.602000000000004</v>
      </c>
      <c r="CM35" s="27">
        <v>80.811999999999998</v>
      </c>
      <c r="CN35" s="27">
        <v>79.414000000000001</v>
      </c>
    </row>
    <row r="36" spans="1:92" x14ac:dyDescent="0.3">
      <c r="A36" s="27" t="s">
        <v>180</v>
      </c>
      <c r="B36" s="27" t="s">
        <v>425</v>
      </c>
      <c r="C36" s="27" t="s">
        <v>29</v>
      </c>
      <c r="D36" s="27" t="s">
        <v>29</v>
      </c>
      <c r="E36" s="27" t="s">
        <v>29</v>
      </c>
      <c r="F36" s="27" t="s">
        <v>29</v>
      </c>
      <c r="G36" s="27" t="s">
        <v>29</v>
      </c>
      <c r="H36" s="27" t="s">
        <v>29</v>
      </c>
      <c r="I36" s="27" t="s">
        <v>29</v>
      </c>
      <c r="J36" s="27" t="s">
        <v>29</v>
      </c>
      <c r="K36" s="27" t="s">
        <v>29</v>
      </c>
      <c r="L36" s="27" t="s">
        <v>29</v>
      </c>
      <c r="M36" s="27" t="s">
        <v>29</v>
      </c>
      <c r="N36" s="27" t="s">
        <v>29</v>
      </c>
      <c r="O36" s="27" t="s">
        <v>29</v>
      </c>
      <c r="P36" s="27" t="s">
        <v>29</v>
      </c>
      <c r="Q36" s="27" t="s">
        <v>29</v>
      </c>
      <c r="R36" s="27" t="s">
        <v>29</v>
      </c>
      <c r="S36" s="27" t="s">
        <v>29</v>
      </c>
      <c r="T36" s="27" t="s">
        <v>29</v>
      </c>
      <c r="U36" s="27" t="s">
        <v>29</v>
      </c>
      <c r="V36" s="27" t="s">
        <v>29</v>
      </c>
      <c r="W36" s="27" t="s">
        <v>29</v>
      </c>
      <c r="X36" s="27" t="s">
        <v>29</v>
      </c>
      <c r="Y36" s="27" t="s">
        <v>29</v>
      </c>
      <c r="Z36" s="27" t="s">
        <v>29</v>
      </c>
      <c r="AA36" s="27" t="s">
        <v>29</v>
      </c>
      <c r="AB36" s="27" t="s">
        <v>29</v>
      </c>
      <c r="AC36" s="27" t="s">
        <v>29</v>
      </c>
      <c r="AD36" s="27" t="s">
        <v>29</v>
      </c>
      <c r="AE36" s="27" t="s">
        <v>29</v>
      </c>
      <c r="AF36" s="27" t="s">
        <v>29</v>
      </c>
      <c r="AG36" s="27" t="s">
        <v>29</v>
      </c>
      <c r="AH36" s="27" t="s">
        <v>29</v>
      </c>
      <c r="AI36" s="27" t="s">
        <v>29</v>
      </c>
      <c r="AJ36" s="27" t="s">
        <v>29</v>
      </c>
      <c r="AK36" s="27" t="s">
        <v>29</v>
      </c>
      <c r="AL36" s="27" t="s">
        <v>29</v>
      </c>
      <c r="AM36" s="27" t="s">
        <v>29</v>
      </c>
      <c r="AN36" s="27" t="s">
        <v>29</v>
      </c>
      <c r="AO36" s="27" t="s">
        <v>29</v>
      </c>
      <c r="AP36" s="27" t="s">
        <v>29</v>
      </c>
      <c r="AQ36" s="27" t="s">
        <v>29</v>
      </c>
      <c r="AR36" s="27" t="s">
        <v>29</v>
      </c>
      <c r="AS36" s="27" t="s">
        <v>29</v>
      </c>
      <c r="AT36" s="27">
        <v>20.986000000000001</v>
      </c>
      <c r="AU36" s="27">
        <v>21.484999999999999</v>
      </c>
      <c r="AV36" s="27">
        <v>22.273</v>
      </c>
      <c r="AW36" s="27">
        <v>23.486999999999998</v>
      </c>
      <c r="AX36" s="27">
        <v>24.867000000000001</v>
      </c>
      <c r="AY36" s="27">
        <v>25.853000000000002</v>
      </c>
      <c r="AZ36" s="27">
        <v>26.327000000000002</v>
      </c>
      <c r="BA36" s="27">
        <v>27.321999999999999</v>
      </c>
      <c r="BB36" s="27">
        <v>27.863</v>
      </c>
      <c r="BC36" s="27">
        <v>28.888999999999999</v>
      </c>
      <c r="BD36" s="27">
        <v>30.251000000000001</v>
      </c>
      <c r="BE36" s="27">
        <v>31.533000000000001</v>
      </c>
      <c r="BF36" s="27">
        <v>33.868000000000002</v>
      </c>
      <c r="BG36" s="27">
        <v>37.228999999999999</v>
      </c>
      <c r="BH36" s="27">
        <v>39.264000000000003</v>
      </c>
      <c r="BI36" s="27">
        <v>41.515000000000001</v>
      </c>
      <c r="BJ36" s="27">
        <v>43.518999999999998</v>
      </c>
      <c r="BK36" s="27">
        <v>45.984999999999999</v>
      </c>
      <c r="BL36" s="27">
        <v>48.19</v>
      </c>
      <c r="BM36" s="27">
        <v>51.582000000000001</v>
      </c>
      <c r="BN36" s="27">
        <v>53.817999999999998</v>
      </c>
      <c r="BO36" s="27">
        <v>54.137999999999998</v>
      </c>
      <c r="BP36" s="27">
        <v>54.390999999999998</v>
      </c>
      <c r="BQ36" s="27">
        <v>54.982999999999997</v>
      </c>
      <c r="BR36" s="27">
        <v>56.253</v>
      </c>
      <c r="BS36" s="27">
        <v>56.655000000000001</v>
      </c>
      <c r="BT36" s="27">
        <v>56.85</v>
      </c>
      <c r="BU36" s="27">
        <v>57.518999999999998</v>
      </c>
      <c r="BV36" s="27">
        <v>58.103000000000002</v>
      </c>
      <c r="BW36" s="27">
        <v>58.625</v>
      </c>
      <c r="BX36" s="27">
        <v>60.749000000000002</v>
      </c>
      <c r="BY36" s="27">
        <v>63.392000000000003</v>
      </c>
      <c r="BZ36" s="27">
        <v>66.909000000000006</v>
      </c>
      <c r="CA36" s="27">
        <v>70.385999999999996</v>
      </c>
      <c r="CB36" s="27">
        <v>73.55</v>
      </c>
      <c r="CC36" s="27">
        <v>77.745000000000005</v>
      </c>
      <c r="CD36" s="27">
        <v>83.626000000000005</v>
      </c>
      <c r="CE36" s="27">
        <v>89.5</v>
      </c>
      <c r="CF36" s="27">
        <v>94.320999999999998</v>
      </c>
      <c r="CG36" s="27">
        <v>97.876000000000005</v>
      </c>
      <c r="CH36" s="27">
        <v>100</v>
      </c>
      <c r="CI36" s="27">
        <v>99.646000000000001</v>
      </c>
      <c r="CJ36" s="27">
        <v>98.99</v>
      </c>
      <c r="CK36" s="27">
        <v>98.305999999999997</v>
      </c>
      <c r="CL36" s="27">
        <v>98.347999999999999</v>
      </c>
      <c r="CM36" s="27">
        <v>99.635999999999996</v>
      </c>
      <c r="CN36" s="27">
        <v>101.846</v>
      </c>
    </row>
    <row r="37" spans="1:92" x14ac:dyDescent="0.3">
      <c r="A37" s="27" t="s">
        <v>181</v>
      </c>
      <c r="B37" s="27" t="s">
        <v>247</v>
      </c>
      <c r="C37" s="27">
        <v>16.812000000000001</v>
      </c>
      <c r="D37" s="27">
        <v>16.675000000000001</v>
      </c>
      <c r="E37" s="27">
        <v>16.626999999999999</v>
      </c>
      <c r="F37" s="27">
        <v>16.579000000000001</v>
      </c>
      <c r="G37" s="27">
        <v>16.541</v>
      </c>
      <c r="H37" s="27">
        <v>16.61</v>
      </c>
      <c r="I37" s="27">
        <v>16.611000000000001</v>
      </c>
      <c r="J37" s="27">
        <v>17.154</v>
      </c>
      <c r="K37" s="27">
        <v>17.853999999999999</v>
      </c>
      <c r="L37" s="27">
        <v>18.419</v>
      </c>
      <c r="M37" s="27">
        <v>18.905000000000001</v>
      </c>
      <c r="N37" s="27">
        <v>21.414999999999999</v>
      </c>
      <c r="O37" s="27">
        <v>36.591999999999999</v>
      </c>
      <c r="P37" s="27">
        <v>73.619</v>
      </c>
      <c r="Q37" s="27">
        <v>92.022999999999996</v>
      </c>
      <c r="R37" s="27">
        <v>99.093000000000004</v>
      </c>
      <c r="S37" s="27">
        <v>102.934</v>
      </c>
      <c r="T37" s="27">
        <v>101.874</v>
      </c>
      <c r="U37" s="27">
        <v>100.22499999999999</v>
      </c>
      <c r="V37" s="27">
        <v>98.998999999999995</v>
      </c>
      <c r="W37" s="27">
        <v>97.778000000000006</v>
      </c>
      <c r="X37" s="27">
        <v>96.822000000000003</v>
      </c>
      <c r="Y37" s="27">
        <v>98.798000000000002</v>
      </c>
      <c r="Z37" s="27">
        <v>103.032</v>
      </c>
      <c r="AA37" s="27">
        <v>107.339</v>
      </c>
      <c r="AB37" s="27">
        <v>110.46299999999999</v>
      </c>
      <c r="AC37" s="27">
        <v>112.30500000000001</v>
      </c>
      <c r="AD37" s="27">
        <v>113.86</v>
      </c>
      <c r="AE37" s="27">
        <v>115.48</v>
      </c>
      <c r="AF37" s="27">
        <v>117.565</v>
      </c>
      <c r="AG37" s="27">
        <v>119.43</v>
      </c>
      <c r="AH37" s="27">
        <v>120.822</v>
      </c>
      <c r="AI37" s="27">
        <v>122.54</v>
      </c>
      <c r="AJ37" s="27">
        <v>123.47499999999999</v>
      </c>
      <c r="AK37" s="27">
        <v>123.691</v>
      </c>
      <c r="AL37" s="27">
        <v>123.238</v>
      </c>
      <c r="AM37" s="27">
        <v>122.521</v>
      </c>
      <c r="AN37" s="27">
        <v>121.929</v>
      </c>
      <c r="AO37" s="27">
        <v>121.203</v>
      </c>
      <c r="AP37" s="27">
        <v>120.486</v>
      </c>
      <c r="AQ37" s="27">
        <v>119.943</v>
      </c>
      <c r="AR37" s="27">
        <v>119.08499999999999</v>
      </c>
      <c r="AS37" s="27">
        <v>118.71899999999999</v>
      </c>
      <c r="AT37" s="27">
        <v>118.19499999999999</v>
      </c>
      <c r="AU37" s="27">
        <v>117.657</v>
      </c>
      <c r="AV37" s="27">
        <v>116.91</v>
      </c>
      <c r="AW37" s="27">
        <v>116.065</v>
      </c>
      <c r="AX37" s="27">
        <v>115.098</v>
      </c>
      <c r="AY37" s="27">
        <v>114.20399999999999</v>
      </c>
      <c r="AZ37" s="27">
        <v>113.36799999999999</v>
      </c>
      <c r="BA37" s="27">
        <v>112.36199999999999</v>
      </c>
      <c r="BB37" s="27">
        <v>111.578</v>
      </c>
      <c r="BC37" s="27">
        <v>110.732</v>
      </c>
      <c r="BD37" s="27">
        <v>110.16</v>
      </c>
      <c r="BE37" s="27">
        <v>109.95399999999999</v>
      </c>
      <c r="BF37" s="27">
        <v>109.721</v>
      </c>
      <c r="BG37" s="27">
        <v>109.89100000000001</v>
      </c>
      <c r="BH37" s="27">
        <v>110.209</v>
      </c>
      <c r="BI37" s="27">
        <v>110.705</v>
      </c>
      <c r="BJ37" s="27">
        <v>111.05</v>
      </c>
      <c r="BK37" s="27">
        <v>110.937</v>
      </c>
      <c r="BL37" s="27">
        <v>110.68600000000001</v>
      </c>
      <c r="BM37" s="27">
        <v>109.93600000000001</v>
      </c>
      <c r="BN37" s="27">
        <v>109.339</v>
      </c>
      <c r="BO37" s="27">
        <v>108.709</v>
      </c>
      <c r="BP37" s="27">
        <v>108.16</v>
      </c>
      <c r="BQ37" s="27">
        <v>107.79900000000001</v>
      </c>
      <c r="BR37" s="27">
        <v>107.3</v>
      </c>
      <c r="BS37" s="27">
        <v>106.723</v>
      </c>
      <c r="BT37" s="27">
        <v>106.053</v>
      </c>
      <c r="BU37" s="27">
        <v>105.248</v>
      </c>
      <c r="BV37" s="27">
        <v>104.413</v>
      </c>
      <c r="BW37" s="27">
        <v>103.542</v>
      </c>
      <c r="BX37" s="27">
        <v>102.825</v>
      </c>
      <c r="BY37" s="27">
        <v>102.27500000000001</v>
      </c>
      <c r="BZ37" s="27">
        <v>101.63800000000001</v>
      </c>
      <c r="CA37" s="27">
        <v>100.863</v>
      </c>
      <c r="CB37" s="27">
        <v>100.179</v>
      </c>
      <c r="CC37" s="27">
        <v>99.751999999999995</v>
      </c>
      <c r="CD37" s="27">
        <v>99.778999999999996</v>
      </c>
      <c r="CE37" s="27">
        <v>100.32899999999999</v>
      </c>
      <c r="CF37" s="27">
        <v>100.824</v>
      </c>
      <c r="CG37" s="27">
        <v>100.789</v>
      </c>
      <c r="CH37" s="27">
        <v>100</v>
      </c>
      <c r="CI37" s="27">
        <v>98.988</v>
      </c>
      <c r="CJ37" s="27">
        <v>97.805999999999997</v>
      </c>
      <c r="CK37" s="27">
        <v>96.515000000000001</v>
      </c>
      <c r="CL37" s="27">
        <v>95.128</v>
      </c>
      <c r="CM37" s="27">
        <v>93.804000000000002</v>
      </c>
      <c r="CN37" s="27">
        <v>91.869</v>
      </c>
    </row>
    <row r="38" spans="1:92" x14ac:dyDescent="0.3">
      <c r="A38" s="27" t="s">
        <v>182</v>
      </c>
      <c r="B38" s="27" t="s">
        <v>426</v>
      </c>
      <c r="C38" s="27">
        <v>0</v>
      </c>
      <c r="D38" s="27">
        <v>0</v>
      </c>
      <c r="E38" s="27">
        <v>0</v>
      </c>
      <c r="F38" s="27">
        <v>0</v>
      </c>
      <c r="G38" s="27">
        <v>4.2000000000000003E-2</v>
      </c>
      <c r="H38" s="27">
        <v>0.25900000000000001</v>
      </c>
      <c r="I38" s="27">
        <v>0.45600000000000002</v>
      </c>
      <c r="J38" s="27">
        <v>2.0070000000000001</v>
      </c>
      <c r="K38" s="27">
        <v>3.8929999999999998</v>
      </c>
      <c r="L38" s="27">
        <v>4.99</v>
      </c>
      <c r="M38" s="27">
        <v>5.2519999999999998</v>
      </c>
      <c r="N38" s="27">
        <v>7.4139999999999997</v>
      </c>
      <c r="O38" s="27">
        <v>28.497</v>
      </c>
      <c r="P38" s="27">
        <v>74.748999999999995</v>
      </c>
      <c r="Q38" s="27">
        <v>102.224</v>
      </c>
      <c r="R38" s="27">
        <v>116.619</v>
      </c>
      <c r="S38" s="27">
        <v>123.235</v>
      </c>
      <c r="T38" s="27">
        <v>122.536</v>
      </c>
      <c r="U38" s="27">
        <v>119.73699999999999</v>
      </c>
      <c r="V38" s="27">
        <v>118.06399999999999</v>
      </c>
      <c r="W38" s="27">
        <v>116.43300000000001</v>
      </c>
      <c r="X38" s="27">
        <v>115.214</v>
      </c>
      <c r="Y38" s="27">
        <v>118.623</v>
      </c>
      <c r="Z38" s="27">
        <v>126.324</v>
      </c>
      <c r="AA38" s="27">
        <v>134.596</v>
      </c>
      <c r="AB38" s="27">
        <v>140.648</v>
      </c>
      <c r="AC38" s="27">
        <v>141.24</v>
      </c>
      <c r="AD38" s="27">
        <v>140.5</v>
      </c>
      <c r="AE38" s="27">
        <v>140.68199999999999</v>
      </c>
      <c r="AF38" s="27">
        <v>141.761</v>
      </c>
      <c r="AG38" s="27">
        <v>142.81200000000001</v>
      </c>
      <c r="AH38" s="27">
        <v>143.071</v>
      </c>
      <c r="AI38" s="27">
        <v>144.05699999999999</v>
      </c>
      <c r="AJ38" s="27">
        <v>143.63200000000001</v>
      </c>
      <c r="AK38" s="27">
        <v>142.05500000000001</v>
      </c>
      <c r="AL38" s="27">
        <v>139.85400000000001</v>
      </c>
      <c r="AM38" s="27">
        <v>137.529</v>
      </c>
      <c r="AN38" s="27">
        <v>135.00700000000001</v>
      </c>
      <c r="AO38" s="27">
        <v>132.47999999999999</v>
      </c>
      <c r="AP38" s="27">
        <v>130.358</v>
      </c>
      <c r="AQ38" s="27">
        <v>128.54599999999999</v>
      </c>
      <c r="AR38" s="27">
        <v>126.602</v>
      </c>
      <c r="AS38" s="27">
        <v>125.526</v>
      </c>
      <c r="AT38" s="27">
        <v>124.733</v>
      </c>
      <c r="AU38" s="27">
        <v>123.899</v>
      </c>
      <c r="AV38" s="27">
        <v>122.94199999999999</v>
      </c>
      <c r="AW38" s="27">
        <v>121.48099999999999</v>
      </c>
      <c r="AX38" s="27">
        <v>119.96299999999999</v>
      </c>
      <c r="AY38" s="27">
        <v>118.596</v>
      </c>
      <c r="AZ38" s="27">
        <v>117.43600000000001</v>
      </c>
      <c r="BA38" s="27">
        <v>116.065</v>
      </c>
      <c r="BB38" s="27">
        <v>115.131</v>
      </c>
      <c r="BC38" s="27">
        <v>114.423</v>
      </c>
      <c r="BD38" s="27">
        <v>114.074</v>
      </c>
      <c r="BE38" s="27">
        <v>114.33199999999999</v>
      </c>
      <c r="BF38" s="27">
        <v>114.396</v>
      </c>
      <c r="BG38" s="27">
        <v>115.288</v>
      </c>
      <c r="BH38" s="27">
        <v>116.176</v>
      </c>
      <c r="BI38" s="27">
        <v>117.00700000000001</v>
      </c>
      <c r="BJ38" s="27">
        <v>117.50700000000001</v>
      </c>
      <c r="BK38" s="27">
        <v>117.643</v>
      </c>
      <c r="BL38" s="27">
        <v>117.92100000000001</v>
      </c>
      <c r="BM38" s="27">
        <v>117.76600000000001</v>
      </c>
      <c r="BN38" s="27">
        <v>117.41500000000001</v>
      </c>
      <c r="BO38" s="27">
        <v>116.902</v>
      </c>
      <c r="BP38" s="27">
        <v>116.461</v>
      </c>
      <c r="BQ38" s="27">
        <v>115.971</v>
      </c>
      <c r="BR38" s="27">
        <v>115.384</v>
      </c>
      <c r="BS38" s="27">
        <v>114.675</v>
      </c>
      <c r="BT38" s="27">
        <v>113.652</v>
      </c>
      <c r="BU38" s="27">
        <v>112.494</v>
      </c>
      <c r="BV38" s="27">
        <v>111.25700000000001</v>
      </c>
      <c r="BW38" s="27">
        <v>110.2</v>
      </c>
      <c r="BX38" s="27">
        <v>109.325</v>
      </c>
      <c r="BY38" s="27">
        <v>108.57899999999999</v>
      </c>
      <c r="BZ38" s="27">
        <v>107.56100000000001</v>
      </c>
      <c r="CA38" s="27">
        <v>106.504</v>
      </c>
      <c r="CB38" s="27">
        <v>105.398</v>
      </c>
      <c r="CC38" s="27">
        <v>104.40900000000001</v>
      </c>
      <c r="CD38" s="27">
        <v>103.623</v>
      </c>
      <c r="CE38" s="27">
        <v>102.67400000000001</v>
      </c>
      <c r="CF38" s="27">
        <v>101.926</v>
      </c>
      <c r="CG38" s="27">
        <v>101.11199999999999</v>
      </c>
      <c r="CH38" s="27">
        <v>100</v>
      </c>
      <c r="CI38" s="27">
        <v>98.721000000000004</v>
      </c>
      <c r="CJ38" s="27">
        <v>97.316000000000003</v>
      </c>
      <c r="CK38" s="27">
        <v>95.792000000000002</v>
      </c>
      <c r="CL38" s="27">
        <v>94.221000000000004</v>
      </c>
      <c r="CM38" s="27">
        <v>92.736999999999995</v>
      </c>
      <c r="CN38" s="27">
        <v>91.248000000000005</v>
      </c>
    </row>
    <row r="39" spans="1:92" x14ac:dyDescent="0.3">
      <c r="A39" s="27" t="s">
        <v>183</v>
      </c>
      <c r="B39" s="27" t="s">
        <v>214</v>
      </c>
      <c r="C39" s="27">
        <v>0</v>
      </c>
      <c r="D39" s="27">
        <v>0</v>
      </c>
      <c r="E39" s="27">
        <v>0</v>
      </c>
      <c r="F39" s="27">
        <v>0</v>
      </c>
      <c r="G39" s="27">
        <v>0</v>
      </c>
      <c r="H39" s="27">
        <v>2.5000000000000001E-2</v>
      </c>
      <c r="I39" s="27">
        <v>0.23400000000000001</v>
      </c>
      <c r="J39" s="27">
        <v>1.718</v>
      </c>
      <c r="K39" s="27">
        <v>3.802</v>
      </c>
      <c r="L39" s="27">
        <v>4.5330000000000004</v>
      </c>
      <c r="M39" s="27">
        <v>4.5659999999999998</v>
      </c>
      <c r="N39" s="27">
        <v>4.5949999999999998</v>
      </c>
      <c r="O39" s="27">
        <v>9.6750000000000007</v>
      </c>
      <c r="P39" s="27">
        <v>16.827000000000002</v>
      </c>
      <c r="Q39" s="27">
        <v>29.744</v>
      </c>
      <c r="R39" s="27">
        <v>33.119999999999997</v>
      </c>
      <c r="S39" s="27">
        <v>34.127000000000002</v>
      </c>
      <c r="T39" s="27">
        <v>37.968000000000004</v>
      </c>
      <c r="U39" s="27">
        <v>37.598999999999997</v>
      </c>
      <c r="V39" s="27">
        <v>37.548000000000002</v>
      </c>
      <c r="W39" s="27">
        <v>37.491999999999997</v>
      </c>
      <c r="X39" s="27">
        <v>37.213000000000001</v>
      </c>
      <c r="Y39" s="27">
        <v>36.93</v>
      </c>
      <c r="Z39" s="27">
        <v>36.747999999999998</v>
      </c>
      <c r="AA39" s="27">
        <v>36.674999999999997</v>
      </c>
      <c r="AB39" s="27">
        <v>36.4</v>
      </c>
      <c r="AC39" s="27">
        <v>36.088999999999999</v>
      </c>
      <c r="AD39" s="27">
        <v>36.054000000000002</v>
      </c>
      <c r="AE39" s="27">
        <v>37.377000000000002</v>
      </c>
      <c r="AF39" s="27">
        <v>40.659999999999997</v>
      </c>
      <c r="AG39" s="27">
        <v>45.158000000000001</v>
      </c>
      <c r="AH39" s="27">
        <v>47.523000000000003</v>
      </c>
      <c r="AI39" s="27">
        <v>49.863</v>
      </c>
      <c r="AJ39" s="27">
        <v>51.252000000000002</v>
      </c>
      <c r="AK39" s="27">
        <v>51.970999999999997</v>
      </c>
      <c r="AL39" s="27">
        <v>52.372</v>
      </c>
      <c r="AM39" s="27">
        <v>53.194000000000003</v>
      </c>
      <c r="AN39" s="27">
        <v>53.448999999999998</v>
      </c>
      <c r="AO39" s="27">
        <v>53.268999999999998</v>
      </c>
      <c r="AP39" s="27">
        <v>53.259</v>
      </c>
      <c r="AQ39" s="27">
        <v>53.908000000000001</v>
      </c>
      <c r="AR39" s="27">
        <v>54.082999999999998</v>
      </c>
      <c r="AS39" s="27">
        <v>54.438000000000002</v>
      </c>
      <c r="AT39" s="27">
        <v>56.335999999999999</v>
      </c>
      <c r="AU39" s="27">
        <v>58.027000000000001</v>
      </c>
      <c r="AV39" s="27">
        <v>60.415999999999997</v>
      </c>
      <c r="AW39" s="27">
        <v>63.424999999999997</v>
      </c>
      <c r="AX39" s="27">
        <v>65.847999999999999</v>
      </c>
      <c r="AY39" s="27">
        <v>67.406999999999996</v>
      </c>
      <c r="AZ39" s="27">
        <v>68.924000000000007</v>
      </c>
      <c r="BA39" s="27">
        <v>69.483000000000004</v>
      </c>
      <c r="BB39" s="27">
        <v>70.691000000000003</v>
      </c>
      <c r="BC39" s="27">
        <v>72.031000000000006</v>
      </c>
      <c r="BD39" s="27">
        <v>73.622</v>
      </c>
      <c r="BE39" s="27">
        <v>75.72</v>
      </c>
      <c r="BF39" s="27">
        <v>77.224999999999994</v>
      </c>
      <c r="BG39" s="27">
        <v>79.572999999999993</v>
      </c>
      <c r="BH39" s="27">
        <v>82.546999999999997</v>
      </c>
      <c r="BI39" s="27">
        <v>85.947000000000003</v>
      </c>
      <c r="BJ39" s="27">
        <v>88.518000000000001</v>
      </c>
      <c r="BK39" s="27">
        <v>90.387</v>
      </c>
      <c r="BL39" s="27">
        <v>92.338999999999999</v>
      </c>
      <c r="BM39" s="27">
        <v>93.132999999999996</v>
      </c>
      <c r="BN39" s="27">
        <v>93.86</v>
      </c>
      <c r="BO39" s="27">
        <v>94.646000000000001</v>
      </c>
      <c r="BP39" s="27">
        <v>95.649000000000001</v>
      </c>
      <c r="BQ39" s="27">
        <v>96.638000000000005</v>
      </c>
      <c r="BR39" s="27">
        <v>97.397000000000006</v>
      </c>
      <c r="BS39" s="27">
        <v>98.186000000000007</v>
      </c>
      <c r="BT39" s="27">
        <v>98.742999999999995</v>
      </c>
      <c r="BU39" s="27">
        <v>99.037999999999997</v>
      </c>
      <c r="BV39" s="27">
        <v>99.09</v>
      </c>
      <c r="BW39" s="27">
        <v>99.213999999999999</v>
      </c>
      <c r="BX39" s="27">
        <v>99.343999999999994</v>
      </c>
      <c r="BY39" s="27">
        <v>99.643000000000001</v>
      </c>
      <c r="BZ39" s="27">
        <v>99.686000000000007</v>
      </c>
      <c r="CA39" s="27">
        <v>99.804000000000002</v>
      </c>
      <c r="CB39" s="27">
        <v>99.787999999999997</v>
      </c>
      <c r="CC39" s="27">
        <v>99.98</v>
      </c>
      <c r="CD39" s="27">
        <v>100.315</v>
      </c>
      <c r="CE39" s="27">
        <v>100.152</v>
      </c>
      <c r="CF39" s="27">
        <v>100.35599999999999</v>
      </c>
      <c r="CG39" s="27">
        <v>100.376</v>
      </c>
      <c r="CH39" s="27">
        <v>100</v>
      </c>
      <c r="CI39" s="27">
        <v>99.340999999999994</v>
      </c>
      <c r="CJ39" s="27">
        <v>98.501000000000005</v>
      </c>
      <c r="CK39" s="27">
        <v>97.649000000000001</v>
      </c>
      <c r="CL39" s="27">
        <v>96.784999999999997</v>
      </c>
      <c r="CM39" s="27">
        <v>95.91</v>
      </c>
      <c r="CN39" s="27">
        <v>95.004999999999995</v>
      </c>
    </row>
    <row r="40" spans="1:92" x14ac:dyDescent="0.3">
      <c r="A40" s="27" t="s">
        <v>184</v>
      </c>
      <c r="B40" s="27" t="s">
        <v>427</v>
      </c>
      <c r="C40" s="27">
        <v>0</v>
      </c>
      <c r="D40" s="27">
        <v>0</v>
      </c>
      <c r="E40" s="27">
        <v>0</v>
      </c>
      <c r="F40" s="27">
        <v>0</v>
      </c>
      <c r="G40" s="27">
        <v>0.11</v>
      </c>
      <c r="H40" s="27">
        <v>0.63300000000000001</v>
      </c>
      <c r="I40" s="27">
        <v>0.77500000000000002</v>
      </c>
      <c r="J40" s="27">
        <v>2.2330000000000001</v>
      </c>
      <c r="K40" s="27">
        <v>3.5640000000000001</v>
      </c>
      <c r="L40" s="27">
        <v>5.0970000000000004</v>
      </c>
      <c r="M40" s="27">
        <v>5.6790000000000003</v>
      </c>
      <c r="N40" s="27">
        <v>10.734999999999999</v>
      </c>
      <c r="O40" s="27">
        <v>52.384</v>
      </c>
      <c r="P40" s="27">
        <v>149.21100000000001</v>
      </c>
      <c r="Q40" s="27">
        <v>194.60900000000001</v>
      </c>
      <c r="R40" s="27">
        <v>223.18100000000001</v>
      </c>
      <c r="S40" s="27">
        <v>237.054</v>
      </c>
      <c r="T40" s="27">
        <v>230.22200000000001</v>
      </c>
      <c r="U40" s="27">
        <v>224.143</v>
      </c>
      <c r="V40" s="27">
        <v>220.23099999999999</v>
      </c>
      <c r="W40" s="27">
        <v>216.536</v>
      </c>
      <c r="X40" s="27">
        <v>214.09200000000001</v>
      </c>
      <c r="Y40" s="27">
        <v>222.93899999999999</v>
      </c>
      <c r="Z40" s="27">
        <v>241.69800000000001</v>
      </c>
      <c r="AA40" s="27">
        <v>261.05599999999998</v>
      </c>
      <c r="AB40" s="27">
        <v>276.43700000000001</v>
      </c>
      <c r="AC40" s="27">
        <v>278.37</v>
      </c>
      <c r="AD40" s="27">
        <v>276.733</v>
      </c>
      <c r="AE40" s="27">
        <v>275.46899999999999</v>
      </c>
      <c r="AF40" s="27">
        <v>273.92899999999997</v>
      </c>
      <c r="AG40" s="27">
        <v>270.678</v>
      </c>
      <c r="AH40" s="27">
        <v>268.13299999999998</v>
      </c>
      <c r="AI40" s="27">
        <v>267.291</v>
      </c>
      <c r="AJ40" s="27">
        <v>264.459</v>
      </c>
      <c r="AK40" s="27">
        <v>259.875</v>
      </c>
      <c r="AL40" s="27">
        <v>254.28800000000001</v>
      </c>
      <c r="AM40" s="27">
        <v>247.922</v>
      </c>
      <c r="AN40" s="27">
        <v>241.899</v>
      </c>
      <c r="AO40" s="27">
        <v>236.45599999999999</v>
      </c>
      <c r="AP40" s="27">
        <v>231.755</v>
      </c>
      <c r="AQ40" s="27">
        <v>227.00800000000001</v>
      </c>
      <c r="AR40" s="27">
        <v>222.53100000000001</v>
      </c>
      <c r="AS40" s="27">
        <v>219.81299999999999</v>
      </c>
      <c r="AT40" s="27">
        <v>216.07400000000001</v>
      </c>
      <c r="AU40" s="27">
        <v>212.40799999999999</v>
      </c>
      <c r="AV40" s="27">
        <v>208.01</v>
      </c>
      <c r="AW40" s="27">
        <v>202.09399999999999</v>
      </c>
      <c r="AX40" s="27">
        <v>196.387</v>
      </c>
      <c r="AY40" s="27">
        <v>191.70599999999999</v>
      </c>
      <c r="AZ40" s="27">
        <v>187.34399999999999</v>
      </c>
      <c r="BA40" s="27">
        <v>183.423</v>
      </c>
      <c r="BB40" s="27">
        <v>179.70400000000001</v>
      </c>
      <c r="BC40" s="27">
        <v>176.47300000000001</v>
      </c>
      <c r="BD40" s="27">
        <v>173.72</v>
      </c>
      <c r="BE40" s="27">
        <v>171.42099999999999</v>
      </c>
      <c r="BF40" s="27">
        <v>169.262</v>
      </c>
      <c r="BG40" s="27">
        <v>168.083</v>
      </c>
      <c r="BH40" s="27">
        <v>166.386</v>
      </c>
      <c r="BI40" s="27">
        <v>164.124</v>
      </c>
      <c r="BJ40" s="27">
        <v>161.72499999999999</v>
      </c>
      <c r="BK40" s="27">
        <v>159.13300000000001</v>
      </c>
      <c r="BL40" s="27">
        <v>156.804</v>
      </c>
      <c r="BM40" s="27">
        <v>155.22999999999999</v>
      </c>
      <c r="BN40" s="27">
        <v>153.28299999999999</v>
      </c>
      <c r="BO40" s="27">
        <v>150.77699999999999</v>
      </c>
      <c r="BP40" s="27">
        <v>148.06100000000001</v>
      </c>
      <c r="BQ40" s="27">
        <v>145.24199999999999</v>
      </c>
      <c r="BR40" s="27">
        <v>142.56</v>
      </c>
      <c r="BS40" s="27">
        <v>139.54300000000001</v>
      </c>
      <c r="BT40" s="27">
        <v>136.11000000000001</v>
      </c>
      <c r="BU40" s="27">
        <v>132.72900000000001</v>
      </c>
      <c r="BV40" s="27">
        <v>129.51300000000001</v>
      </c>
      <c r="BW40" s="27">
        <v>126.627</v>
      </c>
      <c r="BX40" s="27">
        <v>124.169</v>
      </c>
      <c r="BY40" s="27">
        <v>121.745</v>
      </c>
      <c r="BZ40" s="27">
        <v>119.011</v>
      </c>
      <c r="CA40" s="27">
        <v>116.063</v>
      </c>
      <c r="CB40" s="27">
        <v>113.246</v>
      </c>
      <c r="CC40" s="27">
        <v>110.504</v>
      </c>
      <c r="CD40" s="27">
        <v>108.148</v>
      </c>
      <c r="CE40" s="27">
        <v>106.11799999999999</v>
      </c>
      <c r="CF40" s="27">
        <v>104.054</v>
      </c>
      <c r="CG40" s="27">
        <v>102.104</v>
      </c>
      <c r="CH40" s="27">
        <v>100</v>
      </c>
      <c r="CI40" s="27">
        <v>97.887</v>
      </c>
      <c r="CJ40" s="27">
        <v>95.727000000000004</v>
      </c>
      <c r="CK40" s="27">
        <v>93.305000000000007</v>
      </c>
      <c r="CL40" s="27">
        <v>90.798000000000002</v>
      </c>
      <c r="CM40" s="27">
        <v>88.509</v>
      </c>
      <c r="CN40" s="27">
        <v>86.251000000000005</v>
      </c>
    </row>
    <row r="41" spans="1:92" x14ac:dyDescent="0.3">
      <c r="A41" s="27" t="s">
        <v>185</v>
      </c>
      <c r="B41" s="27" t="s">
        <v>428</v>
      </c>
      <c r="C41" s="27">
        <v>25.234000000000002</v>
      </c>
      <c r="D41" s="27">
        <v>25.027999999999999</v>
      </c>
      <c r="E41" s="27">
        <v>24.956</v>
      </c>
      <c r="F41" s="27">
        <v>24.885000000000002</v>
      </c>
      <c r="G41" s="27">
        <v>24.808</v>
      </c>
      <c r="H41" s="27">
        <v>24.808</v>
      </c>
      <c r="I41" s="27">
        <v>24.713000000000001</v>
      </c>
      <c r="J41" s="27">
        <v>24.754999999999999</v>
      </c>
      <c r="K41" s="27">
        <v>24.867999999999999</v>
      </c>
      <c r="L41" s="27">
        <v>25.175999999999998</v>
      </c>
      <c r="M41" s="27">
        <v>25.777000000000001</v>
      </c>
      <c r="N41" s="27">
        <v>28.486999999999998</v>
      </c>
      <c r="O41" s="27">
        <v>40.991</v>
      </c>
      <c r="P41" s="27">
        <v>74.150999999999996</v>
      </c>
      <c r="Q41" s="27">
        <v>88.546999999999997</v>
      </c>
      <c r="R41" s="27">
        <v>92.256</v>
      </c>
      <c r="S41" s="27">
        <v>94.825999999999993</v>
      </c>
      <c r="T41" s="27">
        <v>93.578999999999994</v>
      </c>
      <c r="U41" s="27">
        <v>92.444999999999993</v>
      </c>
      <c r="V41" s="27">
        <v>91.411000000000001</v>
      </c>
      <c r="W41" s="27">
        <v>90.366</v>
      </c>
      <c r="X41" s="27">
        <v>89.521000000000001</v>
      </c>
      <c r="Y41" s="27">
        <v>90.858999999999995</v>
      </c>
      <c r="Z41" s="27">
        <v>93.584000000000003</v>
      </c>
      <c r="AA41" s="27">
        <v>96.174000000000007</v>
      </c>
      <c r="AB41" s="27">
        <v>97.962999999999994</v>
      </c>
      <c r="AC41" s="27">
        <v>100.41500000000001</v>
      </c>
      <c r="AD41" s="27">
        <v>102.997</v>
      </c>
      <c r="AE41" s="27">
        <v>105.31100000000001</v>
      </c>
      <c r="AF41" s="27">
        <v>107.90300000000001</v>
      </c>
      <c r="AG41" s="27">
        <v>110.16</v>
      </c>
      <c r="AH41" s="27">
        <v>112.05800000000001</v>
      </c>
      <c r="AI41" s="27">
        <v>114.104</v>
      </c>
      <c r="AJ41" s="27">
        <v>115.624</v>
      </c>
      <c r="AK41" s="27">
        <v>116.599</v>
      </c>
      <c r="AL41" s="27">
        <v>116.884</v>
      </c>
      <c r="AM41" s="27">
        <v>116.863</v>
      </c>
      <c r="AN41" s="27">
        <v>117.133</v>
      </c>
      <c r="AO41" s="27">
        <v>117.211</v>
      </c>
      <c r="AP41" s="27">
        <v>117.11</v>
      </c>
      <c r="AQ41" s="27">
        <v>117.121</v>
      </c>
      <c r="AR41" s="27">
        <v>116.727</v>
      </c>
      <c r="AS41" s="27">
        <v>116.664</v>
      </c>
      <c r="AT41" s="27">
        <v>116.246</v>
      </c>
      <c r="AU41" s="27">
        <v>115.812</v>
      </c>
      <c r="AV41" s="27">
        <v>115.133</v>
      </c>
      <c r="AW41" s="27">
        <v>114.491</v>
      </c>
      <c r="AX41" s="27">
        <v>113.69799999999999</v>
      </c>
      <c r="AY41" s="27">
        <v>112.953</v>
      </c>
      <c r="AZ41" s="27">
        <v>112.223</v>
      </c>
      <c r="BA41" s="27">
        <v>111.337</v>
      </c>
      <c r="BB41" s="27">
        <v>110.601</v>
      </c>
      <c r="BC41" s="27">
        <v>109.705</v>
      </c>
      <c r="BD41" s="27">
        <v>109.045</v>
      </c>
      <c r="BE41" s="27">
        <v>108.649</v>
      </c>
      <c r="BF41" s="27">
        <v>108.294</v>
      </c>
      <c r="BG41" s="27">
        <v>108.18600000000001</v>
      </c>
      <c r="BH41" s="27">
        <v>108.303</v>
      </c>
      <c r="BI41" s="27">
        <v>108.681</v>
      </c>
      <c r="BJ41" s="27">
        <v>108.96599999999999</v>
      </c>
      <c r="BK41" s="27">
        <v>108.754</v>
      </c>
      <c r="BL41" s="27">
        <v>108.288</v>
      </c>
      <c r="BM41" s="27">
        <v>107.304</v>
      </c>
      <c r="BN41" s="27">
        <v>106.614</v>
      </c>
      <c r="BO41" s="27">
        <v>105.94199999999999</v>
      </c>
      <c r="BP41" s="27">
        <v>105.35299999999999</v>
      </c>
      <c r="BQ41" s="27">
        <v>105.03700000000001</v>
      </c>
      <c r="BR41" s="27">
        <v>104.568</v>
      </c>
      <c r="BS41" s="27">
        <v>104.038</v>
      </c>
      <c r="BT41" s="27">
        <v>103.495</v>
      </c>
      <c r="BU41" s="27">
        <v>102.816</v>
      </c>
      <c r="BV41" s="27">
        <v>102.126</v>
      </c>
      <c r="BW41" s="27">
        <v>101.32</v>
      </c>
      <c r="BX41" s="27">
        <v>100.65900000000001</v>
      </c>
      <c r="BY41" s="27">
        <v>100.182</v>
      </c>
      <c r="BZ41" s="27">
        <v>99.686000000000007</v>
      </c>
      <c r="CA41" s="27">
        <v>99.015000000000001</v>
      </c>
      <c r="CB41" s="27">
        <v>98.483999999999995</v>
      </c>
      <c r="CC41" s="27">
        <v>98.254999999999995</v>
      </c>
      <c r="CD41" s="27">
        <v>98.552999999999997</v>
      </c>
      <c r="CE41" s="27">
        <v>99.587999999999994</v>
      </c>
      <c r="CF41" s="27">
        <v>100.48</v>
      </c>
      <c r="CG41" s="27">
        <v>100.68899999999999</v>
      </c>
      <c r="CH41" s="27">
        <v>100</v>
      </c>
      <c r="CI41" s="27">
        <v>99.070999999999998</v>
      </c>
      <c r="CJ41" s="27">
        <v>97.96</v>
      </c>
      <c r="CK41" s="27">
        <v>96.742999999999995</v>
      </c>
      <c r="CL41" s="27">
        <v>95.415999999999997</v>
      </c>
      <c r="CM41" s="27">
        <v>94.143000000000001</v>
      </c>
      <c r="CN41" s="27">
        <v>92.061999999999998</v>
      </c>
    </row>
    <row r="42" spans="1:92" x14ac:dyDescent="0.3">
      <c r="A42" s="27" t="s">
        <v>186</v>
      </c>
      <c r="B42" s="27" t="s">
        <v>255</v>
      </c>
      <c r="C42" s="27">
        <v>0.05</v>
      </c>
      <c r="D42" s="27">
        <v>0.125</v>
      </c>
      <c r="E42" s="27">
        <v>0.18</v>
      </c>
      <c r="F42" s="27">
        <v>0.255</v>
      </c>
      <c r="G42" s="27">
        <v>0.31</v>
      </c>
      <c r="H42" s="27">
        <v>0.33300000000000002</v>
      </c>
      <c r="I42" s="27">
        <v>0.35699999999999998</v>
      </c>
      <c r="J42" s="27">
        <v>0.38200000000000001</v>
      </c>
      <c r="K42" s="27">
        <v>0.39900000000000002</v>
      </c>
      <c r="L42" s="27">
        <v>0.42299999999999999</v>
      </c>
      <c r="M42" s="27">
        <v>0.45300000000000001</v>
      </c>
      <c r="N42" s="27">
        <v>0.49199999999999999</v>
      </c>
      <c r="O42" s="27">
        <v>1.1080000000000001</v>
      </c>
      <c r="P42" s="27">
        <v>1.956</v>
      </c>
      <c r="Q42" s="27">
        <v>3.4420000000000002</v>
      </c>
      <c r="R42" s="27">
        <v>5.6079999999999997</v>
      </c>
      <c r="S42" s="27">
        <v>7.4329999999999998</v>
      </c>
      <c r="T42" s="27">
        <v>8.7189999999999994</v>
      </c>
      <c r="U42" s="27">
        <v>9.5350000000000001</v>
      </c>
      <c r="V42" s="27">
        <v>10.385999999999999</v>
      </c>
      <c r="W42" s="27">
        <v>11.102</v>
      </c>
      <c r="X42" s="27">
        <v>11.563000000000001</v>
      </c>
      <c r="Y42" s="27">
        <v>12.09</v>
      </c>
      <c r="Z42" s="27">
        <v>13.013999999999999</v>
      </c>
      <c r="AA42" s="27">
        <v>14.396000000000001</v>
      </c>
      <c r="AB42" s="27">
        <v>16.131</v>
      </c>
      <c r="AC42" s="27">
        <v>18.172999999999998</v>
      </c>
      <c r="AD42" s="27">
        <v>21.359000000000002</v>
      </c>
      <c r="AE42" s="27">
        <v>24.956</v>
      </c>
      <c r="AF42" s="27">
        <v>28.059000000000001</v>
      </c>
      <c r="AG42" s="27">
        <v>31.24</v>
      </c>
      <c r="AH42" s="27">
        <v>34.082999999999998</v>
      </c>
      <c r="AI42" s="27">
        <v>37.154000000000003</v>
      </c>
      <c r="AJ42" s="27">
        <v>39.860999999999997</v>
      </c>
      <c r="AK42" s="27">
        <v>42.377000000000002</v>
      </c>
      <c r="AL42" s="27">
        <v>44.277000000000001</v>
      </c>
      <c r="AM42" s="27">
        <v>45.44</v>
      </c>
      <c r="AN42" s="27">
        <v>46.817</v>
      </c>
      <c r="AO42" s="27">
        <v>49.075000000000003</v>
      </c>
      <c r="AP42" s="27">
        <v>50.6</v>
      </c>
      <c r="AQ42" s="27">
        <v>52.005000000000003</v>
      </c>
      <c r="AR42" s="27">
        <v>52.305999999999997</v>
      </c>
      <c r="AS42" s="27">
        <v>52.392000000000003</v>
      </c>
      <c r="AT42" s="27">
        <v>53.01</v>
      </c>
      <c r="AU42" s="27">
        <v>53.502000000000002</v>
      </c>
      <c r="AV42" s="27">
        <v>53.24</v>
      </c>
      <c r="AW42" s="27">
        <v>52.706000000000003</v>
      </c>
      <c r="AX42" s="27">
        <v>52.566000000000003</v>
      </c>
      <c r="AY42" s="27">
        <v>52.716999999999999</v>
      </c>
      <c r="AZ42" s="27">
        <v>52.991</v>
      </c>
      <c r="BA42" s="27">
        <v>53.633000000000003</v>
      </c>
      <c r="BB42" s="27">
        <v>54.726999999999997</v>
      </c>
      <c r="BC42" s="27">
        <v>56.85</v>
      </c>
      <c r="BD42" s="27">
        <v>60.024000000000001</v>
      </c>
      <c r="BE42" s="27">
        <v>64.454999999999998</v>
      </c>
      <c r="BF42" s="27">
        <v>70.007000000000005</v>
      </c>
      <c r="BG42" s="27">
        <v>77.129000000000005</v>
      </c>
      <c r="BH42" s="27">
        <v>83.712999999999994</v>
      </c>
      <c r="BI42" s="27">
        <v>90.561000000000007</v>
      </c>
      <c r="BJ42" s="27">
        <v>95.186000000000007</v>
      </c>
      <c r="BK42" s="27">
        <v>97.622</v>
      </c>
      <c r="BL42" s="27">
        <v>98.739000000000004</v>
      </c>
      <c r="BM42" s="27">
        <v>97.572000000000003</v>
      </c>
      <c r="BN42" s="27">
        <v>95.447999999999993</v>
      </c>
      <c r="BO42" s="27">
        <v>92.522000000000006</v>
      </c>
      <c r="BP42" s="27">
        <v>89.438000000000002</v>
      </c>
      <c r="BQ42" s="27">
        <v>86.453999999999994</v>
      </c>
      <c r="BR42" s="27">
        <v>84.028000000000006</v>
      </c>
      <c r="BS42" s="27">
        <v>81.822999999999993</v>
      </c>
      <c r="BT42" s="27">
        <v>79.891999999999996</v>
      </c>
      <c r="BU42" s="27">
        <v>77.930000000000007</v>
      </c>
      <c r="BV42" s="27">
        <v>76.212999999999994</v>
      </c>
      <c r="BW42" s="27">
        <v>75.537999999999997</v>
      </c>
      <c r="BX42" s="27">
        <v>76.834999999999994</v>
      </c>
      <c r="BY42" s="27">
        <v>79.382000000000005</v>
      </c>
      <c r="BZ42" s="27">
        <v>82.843000000000004</v>
      </c>
      <c r="CA42" s="27">
        <v>86.674999999999997</v>
      </c>
      <c r="CB42" s="27">
        <v>90.272000000000006</v>
      </c>
      <c r="CC42" s="27">
        <v>93.796000000000006</v>
      </c>
      <c r="CD42" s="27">
        <v>96.465000000000003</v>
      </c>
      <c r="CE42" s="27">
        <v>98.27</v>
      </c>
      <c r="CF42" s="27">
        <v>99.477000000000004</v>
      </c>
      <c r="CG42" s="27">
        <v>100.107</v>
      </c>
      <c r="CH42" s="27">
        <v>100</v>
      </c>
      <c r="CI42" s="27">
        <v>99.25</v>
      </c>
      <c r="CJ42" s="27">
        <v>97.42</v>
      </c>
      <c r="CK42" s="27">
        <v>96.015000000000001</v>
      </c>
      <c r="CL42" s="27">
        <v>94.495999999999995</v>
      </c>
      <c r="CM42" s="27">
        <v>93.242000000000004</v>
      </c>
      <c r="CN42" s="27">
        <v>92.611000000000004</v>
      </c>
    </row>
    <row r="43" spans="1:92" x14ac:dyDescent="0.3">
      <c r="A43" s="27" t="s">
        <v>187</v>
      </c>
      <c r="B43" s="27" t="s">
        <v>429</v>
      </c>
      <c r="C43" s="27" t="s">
        <v>29</v>
      </c>
      <c r="D43" s="27" t="s">
        <v>29</v>
      </c>
      <c r="E43" s="27" t="s">
        <v>29</v>
      </c>
      <c r="F43" s="27" t="s">
        <v>29</v>
      </c>
      <c r="G43" s="27" t="s">
        <v>29</v>
      </c>
      <c r="H43" s="27" t="s">
        <v>29</v>
      </c>
      <c r="I43" s="27" t="s">
        <v>29</v>
      </c>
      <c r="J43" s="27" t="s">
        <v>29</v>
      </c>
      <c r="K43" s="27" t="s">
        <v>29</v>
      </c>
      <c r="L43" s="27" t="s">
        <v>29</v>
      </c>
      <c r="M43" s="27" t="s">
        <v>29</v>
      </c>
      <c r="N43" s="27" t="s">
        <v>29</v>
      </c>
      <c r="O43" s="27" t="s">
        <v>29</v>
      </c>
      <c r="P43" s="27" t="s">
        <v>29</v>
      </c>
      <c r="Q43" s="27" t="s">
        <v>29</v>
      </c>
      <c r="R43" s="27" t="s">
        <v>29</v>
      </c>
      <c r="S43" s="27" t="s">
        <v>29</v>
      </c>
      <c r="T43" s="27" t="s">
        <v>29</v>
      </c>
      <c r="U43" s="27" t="s">
        <v>29</v>
      </c>
      <c r="V43" s="27" t="s">
        <v>29</v>
      </c>
      <c r="W43" s="27" t="s">
        <v>29</v>
      </c>
      <c r="X43" s="27" t="s">
        <v>29</v>
      </c>
      <c r="Y43" s="27" t="s">
        <v>29</v>
      </c>
      <c r="Z43" s="27" t="s">
        <v>29</v>
      </c>
      <c r="AA43" s="27" t="s">
        <v>29</v>
      </c>
      <c r="AB43" s="27" t="s">
        <v>29</v>
      </c>
      <c r="AC43" s="27" t="s">
        <v>29</v>
      </c>
      <c r="AD43" s="27" t="s">
        <v>29</v>
      </c>
      <c r="AE43" s="27" t="s">
        <v>29</v>
      </c>
      <c r="AF43" s="27" t="s">
        <v>29</v>
      </c>
      <c r="AG43" s="27" t="s">
        <v>29</v>
      </c>
      <c r="AH43" s="27">
        <v>0.214</v>
      </c>
      <c r="AI43" s="27">
        <v>0.29299999999999998</v>
      </c>
      <c r="AJ43" s="27">
        <v>0.41799999999999998</v>
      </c>
      <c r="AK43" s="27">
        <v>0.64600000000000002</v>
      </c>
      <c r="AL43" s="27">
        <v>0.85899999999999999</v>
      </c>
      <c r="AM43" s="27">
        <v>1.0880000000000001</v>
      </c>
      <c r="AN43" s="27">
        <v>1.569</v>
      </c>
      <c r="AO43" s="27">
        <v>2.0430000000000001</v>
      </c>
      <c r="AP43" s="27">
        <v>2.536</v>
      </c>
      <c r="AQ43" s="27">
        <v>3.2029999999999998</v>
      </c>
      <c r="AR43" s="27">
        <v>4.2350000000000003</v>
      </c>
      <c r="AS43" s="27">
        <v>5.0620000000000003</v>
      </c>
      <c r="AT43" s="27">
        <v>5.8840000000000003</v>
      </c>
      <c r="AU43" s="27">
        <v>6.9390000000000001</v>
      </c>
      <c r="AV43" s="27">
        <v>8.09</v>
      </c>
      <c r="AW43" s="27">
        <v>9.4309999999999992</v>
      </c>
      <c r="AX43" s="27">
        <v>10.496</v>
      </c>
      <c r="AY43" s="27">
        <v>11.347</v>
      </c>
      <c r="AZ43" s="27">
        <v>12.59</v>
      </c>
      <c r="BA43" s="27">
        <v>14.363</v>
      </c>
      <c r="BB43" s="27">
        <v>16.347000000000001</v>
      </c>
      <c r="BC43" s="27">
        <v>18.876999999999999</v>
      </c>
      <c r="BD43" s="27">
        <v>21.244</v>
      </c>
      <c r="BE43" s="27">
        <v>24.146999999999998</v>
      </c>
      <c r="BF43" s="27">
        <v>29.196999999999999</v>
      </c>
      <c r="BG43" s="27">
        <v>35.311</v>
      </c>
      <c r="BH43" s="27">
        <v>42.332999999999998</v>
      </c>
      <c r="BI43" s="27">
        <v>49.1</v>
      </c>
      <c r="BJ43" s="27">
        <v>56.843000000000004</v>
      </c>
      <c r="BK43" s="27">
        <v>65.084000000000003</v>
      </c>
      <c r="BL43" s="27">
        <v>72.441000000000003</v>
      </c>
      <c r="BM43" s="27">
        <v>77.837999999999994</v>
      </c>
      <c r="BN43" s="27">
        <v>83.492999999999995</v>
      </c>
      <c r="BO43" s="27">
        <v>85.331999999999994</v>
      </c>
      <c r="BP43" s="27">
        <v>85.802000000000007</v>
      </c>
      <c r="BQ43" s="27">
        <v>85.213999999999999</v>
      </c>
      <c r="BR43" s="27">
        <v>85.972999999999999</v>
      </c>
      <c r="BS43" s="27">
        <v>86.623000000000005</v>
      </c>
      <c r="BT43" s="27">
        <v>88.430999999999997</v>
      </c>
      <c r="BU43" s="27">
        <v>88.903999999999996</v>
      </c>
      <c r="BV43" s="27">
        <v>88.570999999999998</v>
      </c>
      <c r="BW43" s="27">
        <v>86.263000000000005</v>
      </c>
      <c r="BX43" s="27">
        <v>83.566000000000003</v>
      </c>
      <c r="BY43" s="27">
        <v>81.995000000000005</v>
      </c>
      <c r="BZ43" s="27">
        <v>81.215000000000003</v>
      </c>
      <c r="CA43" s="27">
        <v>81.45</v>
      </c>
      <c r="CB43" s="27">
        <v>82.442999999999998</v>
      </c>
      <c r="CC43" s="27">
        <v>84.427999999999997</v>
      </c>
      <c r="CD43" s="27">
        <v>87.049000000000007</v>
      </c>
      <c r="CE43" s="27">
        <v>88.575000000000003</v>
      </c>
      <c r="CF43" s="27">
        <v>92.536000000000001</v>
      </c>
      <c r="CG43" s="27">
        <v>96.887</v>
      </c>
      <c r="CH43" s="27">
        <v>100</v>
      </c>
      <c r="CI43" s="27">
        <v>108.357</v>
      </c>
      <c r="CJ43" s="27">
        <v>114.33499999999999</v>
      </c>
      <c r="CK43" s="27">
        <v>118.244</v>
      </c>
      <c r="CL43" s="27">
        <v>123.45099999999999</v>
      </c>
      <c r="CM43" s="27">
        <v>129.494</v>
      </c>
      <c r="CN43" s="27">
        <v>138.024</v>
      </c>
    </row>
    <row r="44" spans="1:92" x14ac:dyDescent="0.3">
      <c r="A44" s="27" t="s">
        <v>188</v>
      </c>
      <c r="B44" s="27" t="s">
        <v>430</v>
      </c>
      <c r="C44" s="27">
        <v>5.5E-2</v>
      </c>
      <c r="D44" s="27">
        <v>0.13600000000000001</v>
      </c>
      <c r="E44" s="27">
        <v>0.19700000000000001</v>
      </c>
      <c r="F44" s="27">
        <v>0.27800000000000002</v>
      </c>
      <c r="G44" s="27">
        <v>0.33900000000000002</v>
      </c>
      <c r="H44" s="27">
        <v>0.36399999999999999</v>
      </c>
      <c r="I44" s="27">
        <v>0.39</v>
      </c>
      <c r="J44" s="27">
        <v>0.41699999999999998</v>
      </c>
      <c r="K44" s="27">
        <v>0.436</v>
      </c>
      <c r="L44" s="27">
        <v>0.46200000000000002</v>
      </c>
      <c r="M44" s="27">
        <v>0.495</v>
      </c>
      <c r="N44" s="27">
        <v>0.53800000000000003</v>
      </c>
      <c r="O44" s="27">
        <v>1.21</v>
      </c>
      <c r="P44" s="27">
        <v>2.137</v>
      </c>
      <c r="Q44" s="27">
        <v>3.7610000000000001</v>
      </c>
      <c r="R44" s="27">
        <v>6.1269999999999998</v>
      </c>
      <c r="S44" s="27">
        <v>8.1210000000000004</v>
      </c>
      <c r="T44" s="27">
        <v>9.5250000000000004</v>
      </c>
      <c r="U44" s="27">
        <v>10.417</v>
      </c>
      <c r="V44" s="27">
        <v>11.347</v>
      </c>
      <c r="W44" s="27">
        <v>12.129</v>
      </c>
      <c r="X44" s="27">
        <v>12.632999999999999</v>
      </c>
      <c r="Y44" s="27">
        <v>13.209</v>
      </c>
      <c r="Z44" s="27">
        <v>14.218</v>
      </c>
      <c r="AA44" s="27">
        <v>15.728</v>
      </c>
      <c r="AB44" s="27">
        <v>17.623000000000001</v>
      </c>
      <c r="AC44" s="27">
        <v>19.853999999999999</v>
      </c>
      <c r="AD44" s="27">
        <v>23.335000000000001</v>
      </c>
      <c r="AE44" s="27">
        <v>27.265000000000001</v>
      </c>
      <c r="AF44" s="27">
        <v>30.655000000000001</v>
      </c>
      <c r="AG44" s="27">
        <v>34.130000000000003</v>
      </c>
      <c r="AH44" s="27">
        <v>37.21</v>
      </c>
      <c r="AI44" s="27">
        <v>40.555999999999997</v>
      </c>
      <c r="AJ44" s="27">
        <v>43.497999999999998</v>
      </c>
      <c r="AK44" s="27">
        <v>46.219000000000001</v>
      </c>
      <c r="AL44" s="27">
        <v>48.268999999999998</v>
      </c>
      <c r="AM44" s="27">
        <v>49.511000000000003</v>
      </c>
      <c r="AN44" s="27">
        <v>50.954000000000001</v>
      </c>
      <c r="AO44" s="27">
        <v>53.360999999999997</v>
      </c>
      <c r="AP44" s="27">
        <v>54.963999999999999</v>
      </c>
      <c r="AQ44" s="27">
        <v>56.412999999999997</v>
      </c>
      <c r="AR44" s="27">
        <v>56.609000000000002</v>
      </c>
      <c r="AS44" s="27">
        <v>56.598999999999997</v>
      </c>
      <c r="AT44" s="27">
        <v>57.173000000000002</v>
      </c>
      <c r="AU44" s="27">
        <v>57.584000000000003</v>
      </c>
      <c r="AV44" s="27">
        <v>57.161999999999999</v>
      </c>
      <c r="AW44" s="27">
        <v>56.423000000000002</v>
      </c>
      <c r="AX44" s="27">
        <v>56.148000000000003</v>
      </c>
      <c r="AY44" s="27">
        <v>56.219000000000001</v>
      </c>
      <c r="AZ44" s="27">
        <v>56.383000000000003</v>
      </c>
      <c r="BA44" s="27">
        <v>56.896999999999998</v>
      </c>
      <c r="BB44" s="27">
        <v>57.884</v>
      </c>
      <c r="BC44" s="27">
        <v>59.942</v>
      </c>
      <c r="BD44" s="27">
        <v>63.161999999999999</v>
      </c>
      <c r="BE44" s="27">
        <v>67.7</v>
      </c>
      <c r="BF44" s="27">
        <v>73.260999999999996</v>
      </c>
      <c r="BG44" s="27">
        <v>80.433999999999997</v>
      </c>
      <c r="BH44" s="27">
        <v>86.95</v>
      </c>
      <c r="BI44" s="27">
        <v>93.778999999999996</v>
      </c>
      <c r="BJ44" s="27">
        <v>98.128</v>
      </c>
      <c r="BK44" s="27">
        <v>100.086</v>
      </c>
      <c r="BL44" s="27">
        <v>100.70099999999999</v>
      </c>
      <c r="BM44" s="27">
        <v>99.019000000000005</v>
      </c>
      <c r="BN44" s="27">
        <v>96.305000000000007</v>
      </c>
      <c r="BO44" s="27">
        <v>93.024000000000001</v>
      </c>
      <c r="BP44" s="27">
        <v>89.68</v>
      </c>
      <c r="BQ44" s="27">
        <v>86.522999999999996</v>
      </c>
      <c r="BR44" s="27">
        <v>83.872</v>
      </c>
      <c r="BS44" s="27">
        <v>81.47</v>
      </c>
      <c r="BT44" s="27">
        <v>79.287999999999997</v>
      </c>
      <c r="BU44" s="27">
        <v>77.164000000000001</v>
      </c>
      <c r="BV44" s="27">
        <v>75.352999999999994</v>
      </c>
      <c r="BW44" s="27">
        <v>74.789000000000001</v>
      </c>
      <c r="BX44" s="27">
        <v>76.355000000000004</v>
      </c>
      <c r="BY44" s="27">
        <v>79.17</v>
      </c>
      <c r="BZ44" s="27">
        <v>82.899000000000001</v>
      </c>
      <c r="CA44" s="27">
        <v>86.954999999999998</v>
      </c>
      <c r="CB44" s="27">
        <v>90.712000000000003</v>
      </c>
      <c r="CC44" s="27">
        <v>94.328000000000003</v>
      </c>
      <c r="CD44" s="27">
        <v>96.998999999999995</v>
      </c>
      <c r="CE44" s="27">
        <v>98.820999999999998</v>
      </c>
      <c r="CF44" s="27">
        <v>99.867000000000004</v>
      </c>
      <c r="CG44" s="27">
        <v>100.286</v>
      </c>
      <c r="CH44" s="27">
        <v>100</v>
      </c>
      <c r="CI44" s="27">
        <v>98.754000000000005</v>
      </c>
      <c r="CJ44" s="27">
        <v>96.507000000000005</v>
      </c>
      <c r="CK44" s="27">
        <v>94.82</v>
      </c>
      <c r="CL44" s="27">
        <v>92.95</v>
      </c>
      <c r="CM44" s="27">
        <v>91.323999999999998</v>
      </c>
      <c r="CN44" s="27">
        <v>90.238</v>
      </c>
    </row>
    <row r="45" spans="1:92" x14ac:dyDescent="0.3">
      <c r="A45" s="27" t="s">
        <v>189</v>
      </c>
      <c r="B45" s="28" t="s">
        <v>431</v>
      </c>
      <c r="C45" s="27">
        <v>2.762</v>
      </c>
      <c r="D45" s="27">
        <v>2.952</v>
      </c>
      <c r="E45" s="27">
        <v>3.2320000000000002</v>
      </c>
      <c r="F45" s="27">
        <v>3.661</v>
      </c>
      <c r="G45" s="27">
        <v>4.38</v>
      </c>
      <c r="H45" s="27">
        <v>5.1740000000000004</v>
      </c>
      <c r="I45" s="27">
        <v>6.4020000000000001</v>
      </c>
      <c r="J45" s="27">
        <v>7.4210000000000003</v>
      </c>
      <c r="K45" s="27">
        <v>8.2959999999999994</v>
      </c>
      <c r="L45" s="27">
        <v>9.1199999999999992</v>
      </c>
      <c r="M45" s="27">
        <v>9.8360000000000003</v>
      </c>
      <c r="N45" s="27">
        <v>10.412000000000001</v>
      </c>
      <c r="O45" s="27">
        <v>11.179</v>
      </c>
      <c r="P45" s="27">
        <v>11.76</v>
      </c>
      <c r="Q45" s="27">
        <v>12.167</v>
      </c>
      <c r="R45" s="27">
        <v>12.358000000000001</v>
      </c>
      <c r="S45" s="27">
        <v>12.398</v>
      </c>
      <c r="T45" s="27">
        <v>12.03</v>
      </c>
      <c r="U45" s="27">
        <v>11.952999999999999</v>
      </c>
      <c r="V45" s="27">
        <v>12.231999999999999</v>
      </c>
      <c r="W45" s="27">
        <v>12.827</v>
      </c>
      <c r="X45" s="27">
        <v>13.548999999999999</v>
      </c>
      <c r="Y45" s="27">
        <v>14.151999999999999</v>
      </c>
      <c r="Z45" s="27">
        <v>14.771000000000001</v>
      </c>
      <c r="AA45" s="27">
        <v>15.141999999999999</v>
      </c>
      <c r="AB45" s="27">
        <v>15.467000000000001</v>
      </c>
      <c r="AC45" s="27">
        <v>15.739000000000001</v>
      </c>
      <c r="AD45" s="27">
        <v>16.187999999999999</v>
      </c>
      <c r="AE45" s="27">
        <v>16.760999999999999</v>
      </c>
      <c r="AF45" s="27">
        <v>17.529</v>
      </c>
      <c r="AG45" s="27">
        <v>18.309999999999999</v>
      </c>
      <c r="AH45" s="27">
        <v>19.393000000000001</v>
      </c>
      <c r="AI45" s="27">
        <v>20.683</v>
      </c>
      <c r="AJ45" s="27">
        <v>22.382999999999999</v>
      </c>
      <c r="AK45" s="27">
        <v>24.776</v>
      </c>
      <c r="AL45" s="27">
        <v>27.684000000000001</v>
      </c>
      <c r="AM45" s="27">
        <v>30.927</v>
      </c>
      <c r="AN45" s="27">
        <v>34.414999999999999</v>
      </c>
      <c r="AO45" s="27">
        <v>37.238</v>
      </c>
      <c r="AP45" s="27">
        <v>39.875999999999998</v>
      </c>
      <c r="AQ45" s="27">
        <v>42.103000000000002</v>
      </c>
      <c r="AR45" s="27">
        <v>43.936999999999998</v>
      </c>
      <c r="AS45" s="27">
        <v>45.527999999999999</v>
      </c>
      <c r="AT45" s="27">
        <v>47.155000000000001</v>
      </c>
      <c r="AU45" s="27">
        <v>48.677999999999997</v>
      </c>
      <c r="AV45" s="27">
        <v>50.043999999999997</v>
      </c>
      <c r="AW45" s="27">
        <v>51.335000000000001</v>
      </c>
      <c r="AX45" s="27">
        <v>52.712000000000003</v>
      </c>
      <c r="AY45" s="27">
        <v>54.209000000000003</v>
      </c>
      <c r="AZ45" s="27">
        <v>55.924999999999997</v>
      </c>
      <c r="BA45" s="27">
        <v>57.531999999999996</v>
      </c>
      <c r="BB45" s="27">
        <v>59.081000000000003</v>
      </c>
      <c r="BC45" s="27">
        <v>60.564</v>
      </c>
      <c r="BD45" s="27">
        <v>61.564999999999998</v>
      </c>
      <c r="BE45" s="27">
        <v>62.348999999999997</v>
      </c>
      <c r="BF45" s="27">
        <v>63.146000000000001</v>
      </c>
      <c r="BG45" s="27">
        <v>64.034999999999997</v>
      </c>
      <c r="BH45" s="27">
        <v>64.956000000000003</v>
      </c>
      <c r="BI45" s="27">
        <v>66.087000000000003</v>
      </c>
      <c r="BJ45" s="27">
        <v>66.997</v>
      </c>
      <c r="BK45" s="27">
        <v>68.069999999999993</v>
      </c>
      <c r="BL45" s="27">
        <v>69.417000000000002</v>
      </c>
      <c r="BM45" s="27">
        <v>70.981999999999999</v>
      </c>
      <c r="BN45" s="27">
        <v>72.644999999999996</v>
      </c>
      <c r="BO45" s="27">
        <v>74.269000000000005</v>
      </c>
      <c r="BP45" s="27">
        <v>75.498000000000005</v>
      </c>
      <c r="BQ45" s="27">
        <v>76.966999999999999</v>
      </c>
      <c r="BR45" s="27">
        <v>79.055000000000007</v>
      </c>
      <c r="BS45" s="27">
        <v>80.17</v>
      </c>
      <c r="BT45" s="27">
        <v>81.459999999999994</v>
      </c>
      <c r="BU45" s="27">
        <v>82.894000000000005</v>
      </c>
      <c r="BV45" s="27">
        <v>83.989000000000004</v>
      </c>
      <c r="BW45" s="27">
        <v>85.052000000000007</v>
      </c>
      <c r="BX45" s="27">
        <v>86.424999999999997</v>
      </c>
      <c r="BY45" s="27">
        <v>87.825999999999993</v>
      </c>
      <c r="BZ45" s="27">
        <v>89.156000000000006</v>
      </c>
      <c r="CA45" s="27">
        <v>90.299000000000007</v>
      </c>
      <c r="CB45" s="27">
        <v>91.572000000000003</v>
      </c>
      <c r="CC45" s="27">
        <v>92.885000000000005</v>
      </c>
      <c r="CD45" s="27">
        <v>94.051000000000002</v>
      </c>
      <c r="CE45" s="27">
        <v>95.353999999999999</v>
      </c>
      <c r="CF45" s="27">
        <v>97.158000000000001</v>
      </c>
      <c r="CG45" s="27">
        <v>98.733000000000004</v>
      </c>
      <c r="CH45" s="27">
        <v>100</v>
      </c>
      <c r="CI45" s="27">
        <v>100.709</v>
      </c>
      <c r="CJ45" s="27">
        <v>101.289</v>
      </c>
      <c r="CK45" s="27">
        <v>101.93600000000001</v>
      </c>
      <c r="CL45" s="27">
        <v>102.71599999999999</v>
      </c>
      <c r="CM45" s="27">
        <v>103.76900000000001</v>
      </c>
      <c r="CN45" s="27">
        <v>104.44</v>
      </c>
    </row>
    <row r="46" spans="1:92" x14ac:dyDescent="0.3">
      <c r="A46" s="27" t="s">
        <v>190</v>
      </c>
      <c r="B46" s="27" t="s">
        <v>253</v>
      </c>
      <c r="C46" s="27">
        <v>0.24099999999999999</v>
      </c>
      <c r="D46" s="27">
        <v>0.28000000000000003</v>
      </c>
      <c r="E46" s="27">
        <v>0.32100000000000001</v>
      </c>
      <c r="F46" s="27">
        <v>0.32200000000000001</v>
      </c>
      <c r="G46" s="27">
        <v>0.374</v>
      </c>
      <c r="H46" s="27">
        <v>0.69399999999999995</v>
      </c>
      <c r="I46" s="27">
        <v>1.323</v>
      </c>
      <c r="J46" s="27">
        <v>1.677</v>
      </c>
      <c r="K46" s="27">
        <v>1.998</v>
      </c>
      <c r="L46" s="27">
        <v>2.407</v>
      </c>
      <c r="M46" s="27">
        <v>2.6960000000000002</v>
      </c>
      <c r="N46" s="27">
        <v>2.8809999999999998</v>
      </c>
      <c r="O46" s="27">
        <v>3.657</v>
      </c>
      <c r="P46" s="27">
        <v>4.3970000000000002</v>
      </c>
      <c r="Q46" s="27">
        <v>4.7960000000000003</v>
      </c>
      <c r="R46" s="27">
        <v>4.8860000000000001</v>
      </c>
      <c r="S46" s="27">
        <v>4.7409999999999997</v>
      </c>
      <c r="T46" s="27">
        <v>4.7839999999999998</v>
      </c>
      <c r="U46" s="27">
        <v>4.6820000000000004</v>
      </c>
      <c r="V46" s="27">
        <v>4.7869999999999999</v>
      </c>
      <c r="W46" s="27">
        <v>4.8490000000000002</v>
      </c>
      <c r="X46" s="27">
        <v>4.9260000000000002</v>
      </c>
      <c r="Y46" s="27">
        <v>5.0919999999999996</v>
      </c>
      <c r="Z46" s="27">
        <v>5.5730000000000004</v>
      </c>
      <c r="AA46" s="27">
        <v>5.77</v>
      </c>
      <c r="AB46" s="27">
        <v>5.7690000000000001</v>
      </c>
      <c r="AC46" s="27">
        <v>5.6660000000000004</v>
      </c>
      <c r="AD46" s="27">
        <v>5.6349999999999998</v>
      </c>
      <c r="AE46" s="27">
        <v>5.6470000000000002</v>
      </c>
      <c r="AF46" s="27">
        <v>5.5389999999999997</v>
      </c>
      <c r="AG46" s="27">
        <v>5.4960000000000004</v>
      </c>
      <c r="AH46" s="27">
        <v>5.5190000000000001</v>
      </c>
      <c r="AI46" s="27">
        <v>5.7089999999999996</v>
      </c>
      <c r="AJ46" s="27">
        <v>5.8239999999999998</v>
      </c>
      <c r="AK46" s="27">
        <v>6.048</v>
      </c>
      <c r="AL46" s="27">
        <v>6.6230000000000002</v>
      </c>
      <c r="AM46" s="27">
        <v>7.0039999999999996</v>
      </c>
      <c r="AN46" s="27">
        <v>7.53</v>
      </c>
      <c r="AO46" s="27">
        <v>8.0079999999999991</v>
      </c>
      <c r="AP46" s="27">
        <v>8.157</v>
      </c>
      <c r="AQ46" s="27">
        <v>8.3859999999999992</v>
      </c>
      <c r="AR46" s="27">
        <v>8.8019999999999996</v>
      </c>
      <c r="AS46" s="27">
        <v>9.3539999999999992</v>
      </c>
      <c r="AT46" s="27">
        <v>10.294</v>
      </c>
      <c r="AU46" s="27">
        <v>11.026</v>
      </c>
      <c r="AV46" s="27">
        <v>12.151</v>
      </c>
      <c r="AW46" s="27">
        <v>13.087999999999999</v>
      </c>
      <c r="AX46" s="27">
        <v>14.058</v>
      </c>
      <c r="AY46" s="27">
        <v>15.443</v>
      </c>
      <c r="AZ46" s="27">
        <v>17.059000000000001</v>
      </c>
      <c r="BA46" s="27">
        <v>18.323</v>
      </c>
      <c r="BB46" s="27">
        <v>19.702000000000002</v>
      </c>
      <c r="BC46" s="27">
        <v>20.75</v>
      </c>
      <c r="BD46" s="27">
        <v>21.957000000000001</v>
      </c>
      <c r="BE46" s="27">
        <v>23.35</v>
      </c>
      <c r="BF46" s="27">
        <v>24.870999999999999</v>
      </c>
      <c r="BG46" s="27">
        <v>26.498999999999999</v>
      </c>
      <c r="BH46" s="27">
        <v>27.532</v>
      </c>
      <c r="BI46" s="27">
        <v>28.728999999999999</v>
      </c>
      <c r="BJ46" s="27">
        <v>30.353999999999999</v>
      </c>
      <c r="BK46" s="27">
        <v>32.427</v>
      </c>
      <c r="BL46" s="27">
        <v>34.695</v>
      </c>
      <c r="BM46" s="27">
        <v>37.152000000000001</v>
      </c>
      <c r="BN46" s="27">
        <v>40.22</v>
      </c>
      <c r="BO46" s="27">
        <v>42.817</v>
      </c>
      <c r="BP46" s="27">
        <v>43.338000000000001</v>
      </c>
      <c r="BQ46" s="27">
        <v>44.548999999999999</v>
      </c>
      <c r="BR46" s="27">
        <v>46.472000000000001</v>
      </c>
      <c r="BS46" s="27">
        <v>48.345999999999997</v>
      </c>
      <c r="BT46" s="27">
        <v>50.26</v>
      </c>
      <c r="BU46" s="27">
        <v>53.05</v>
      </c>
      <c r="BV46" s="27">
        <v>54.48</v>
      </c>
      <c r="BW46" s="27">
        <v>55.25</v>
      </c>
      <c r="BX46" s="27">
        <v>57.72</v>
      </c>
      <c r="BY46" s="27">
        <v>60.366999999999997</v>
      </c>
      <c r="BZ46" s="27">
        <v>63.661999999999999</v>
      </c>
      <c r="CA46" s="27">
        <v>68.125</v>
      </c>
      <c r="CB46" s="27">
        <v>73.819000000000003</v>
      </c>
      <c r="CC46" s="27">
        <v>77.923000000000002</v>
      </c>
      <c r="CD46" s="27">
        <v>82.846000000000004</v>
      </c>
      <c r="CE46" s="27">
        <v>87.406999999999996</v>
      </c>
      <c r="CF46" s="27">
        <v>92.594999999999999</v>
      </c>
      <c r="CG46" s="27">
        <v>96.474999999999994</v>
      </c>
      <c r="CH46" s="27">
        <v>100</v>
      </c>
      <c r="CI46" s="27">
        <v>101.31399999999999</v>
      </c>
      <c r="CJ46" s="27">
        <v>103.46299999999999</v>
      </c>
      <c r="CK46" s="27">
        <v>106.55500000000001</v>
      </c>
      <c r="CL46" s="27">
        <v>109.684</v>
      </c>
      <c r="CM46" s="27">
        <v>112.876</v>
      </c>
      <c r="CN46" s="27">
        <v>116.83799999999999</v>
      </c>
    </row>
    <row r="47" spans="1:92" x14ac:dyDescent="0.3">
      <c r="A47" s="27" t="s">
        <v>191</v>
      </c>
      <c r="B47" s="27" t="s">
        <v>247</v>
      </c>
      <c r="C47" s="27">
        <v>8.3949999999999996</v>
      </c>
      <c r="D47" s="27">
        <v>8.8719999999999999</v>
      </c>
      <c r="E47" s="27">
        <v>9.5950000000000006</v>
      </c>
      <c r="F47" s="27">
        <v>10.8</v>
      </c>
      <c r="G47" s="27">
        <v>12.89</v>
      </c>
      <c r="H47" s="27">
        <v>14.944000000000001</v>
      </c>
      <c r="I47" s="27">
        <v>18.015000000000001</v>
      </c>
      <c r="J47" s="27">
        <v>20.768999999999998</v>
      </c>
      <c r="K47" s="27">
        <v>23.126999999999999</v>
      </c>
      <c r="L47" s="27">
        <v>25.244</v>
      </c>
      <c r="M47" s="27">
        <v>27.119</v>
      </c>
      <c r="N47" s="27">
        <v>28.625</v>
      </c>
      <c r="O47" s="27">
        <v>30.033999999999999</v>
      </c>
      <c r="P47" s="27">
        <v>30.835000000000001</v>
      </c>
      <c r="Q47" s="27">
        <v>31.338999999999999</v>
      </c>
      <c r="R47" s="27">
        <v>31.545999999999999</v>
      </c>
      <c r="S47" s="27">
        <v>31.643999999999998</v>
      </c>
      <c r="T47" s="27">
        <v>30.414999999999999</v>
      </c>
      <c r="U47" s="27">
        <v>30.184999999999999</v>
      </c>
      <c r="V47" s="27">
        <v>30.718</v>
      </c>
      <c r="W47" s="27">
        <v>32.085999999999999</v>
      </c>
      <c r="X47" s="27">
        <v>33.555999999999997</v>
      </c>
      <c r="Y47" s="27">
        <v>34.719000000000001</v>
      </c>
      <c r="Z47" s="27">
        <v>35.887</v>
      </c>
      <c r="AA47" s="27">
        <v>36.723999999999997</v>
      </c>
      <c r="AB47" s="27">
        <v>37.594999999999999</v>
      </c>
      <c r="AC47" s="27">
        <v>38.256999999999998</v>
      </c>
      <c r="AD47" s="27">
        <v>39.185000000000002</v>
      </c>
      <c r="AE47" s="27">
        <v>40.189</v>
      </c>
      <c r="AF47" s="27">
        <v>41.56</v>
      </c>
      <c r="AG47" s="27">
        <v>43.051000000000002</v>
      </c>
      <c r="AH47" s="27">
        <v>44.734000000000002</v>
      </c>
      <c r="AI47" s="27">
        <v>46.573</v>
      </c>
      <c r="AJ47" s="27">
        <v>48.726999999999997</v>
      </c>
      <c r="AK47" s="27">
        <v>51.087000000000003</v>
      </c>
      <c r="AL47" s="27">
        <v>53.673000000000002</v>
      </c>
      <c r="AM47" s="27">
        <v>56.459000000000003</v>
      </c>
      <c r="AN47" s="27">
        <v>59.134999999999998</v>
      </c>
      <c r="AO47" s="27">
        <v>60.85</v>
      </c>
      <c r="AP47" s="27">
        <v>62.131</v>
      </c>
      <c r="AQ47" s="27">
        <v>62.99</v>
      </c>
      <c r="AR47" s="27">
        <v>63.765000000000001</v>
      </c>
      <c r="AS47" s="27">
        <v>64.596999999999994</v>
      </c>
      <c r="AT47" s="27">
        <v>65.650999999999996</v>
      </c>
      <c r="AU47" s="27">
        <v>66.945999999999998</v>
      </c>
      <c r="AV47" s="27">
        <v>68.085999999999999</v>
      </c>
      <c r="AW47" s="27">
        <v>69.198999999999998</v>
      </c>
      <c r="AX47" s="27">
        <v>70.355000000000004</v>
      </c>
      <c r="AY47" s="27">
        <v>71.555999999999997</v>
      </c>
      <c r="AZ47" s="27">
        <v>72.921999999999997</v>
      </c>
      <c r="BA47" s="27">
        <v>74.069000000000003</v>
      </c>
      <c r="BB47" s="27">
        <v>75.263999999999996</v>
      </c>
      <c r="BC47" s="27">
        <v>76.876000000000005</v>
      </c>
      <c r="BD47" s="27">
        <v>78.010999999999996</v>
      </c>
      <c r="BE47" s="27">
        <v>78.881</v>
      </c>
      <c r="BF47" s="27">
        <v>79.802999999999997</v>
      </c>
      <c r="BG47" s="27">
        <v>80.671000000000006</v>
      </c>
      <c r="BH47" s="27">
        <v>81.775999999999996</v>
      </c>
      <c r="BI47" s="27">
        <v>83.091999999999999</v>
      </c>
      <c r="BJ47" s="27">
        <v>83.569000000000003</v>
      </c>
      <c r="BK47" s="27">
        <v>84.087999999999994</v>
      </c>
      <c r="BL47" s="27">
        <v>84.858999999999995</v>
      </c>
      <c r="BM47" s="27">
        <v>85.97</v>
      </c>
      <c r="BN47" s="27">
        <v>87.102999999999994</v>
      </c>
      <c r="BO47" s="27">
        <v>88.421999999999997</v>
      </c>
      <c r="BP47" s="27">
        <v>89.51</v>
      </c>
      <c r="BQ47" s="27">
        <v>91.198999999999998</v>
      </c>
      <c r="BR47" s="27">
        <v>94.376000000000005</v>
      </c>
      <c r="BS47" s="27">
        <v>95.251999999999995</v>
      </c>
      <c r="BT47" s="27">
        <v>96.248999999999995</v>
      </c>
      <c r="BU47" s="27">
        <v>97.1</v>
      </c>
      <c r="BV47" s="27">
        <v>97.287999999999997</v>
      </c>
      <c r="BW47" s="27">
        <v>97.349000000000004</v>
      </c>
      <c r="BX47" s="27">
        <v>97.745000000000005</v>
      </c>
      <c r="BY47" s="27">
        <v>98.081000000000003</v>
      </c>
      <c r="BZ47" s="27">
        <v>98.24</v>
      </c>
      <c r="CA47" s="27">
        <v>97.811000000000007</v>
      </c>
      <c r="CB47" s="27">
        <v>97.64</v>
      </c>
      <c r="CC47" s="27">
        <v>98.076999999999998</v>
      </c>
      <c r="CD47" s="27">
        <v>98.088999999999999</v>
      </c>
      <c r="CE47" s="27">
        <v>98.194999999999993</v>
      </c>
      <c r="CF47" s="27">
        <v>98.921000000000006</v>
      </c>
      <c r="CG47" s="27">
        <v>99.644000000000005</v>
      </c>
      <c r="CH47" s="27">
        <v>100</v>
      </c>
      <c r="CI47" s="27">
        <v>99.787000000000006</v>
      </c>
      <c r="CJ47" s="27">
        <v>99.578999999999994</v>
      </c>
      <c r="CK47" s="27">
        <v>99.426000000000002</v>
      </c>
      <c r="CL47" s="27">
        <v>99.433000000000007</v>
      </c>
      <c r="CM47" s="27">
        <v>99.918999999999997</v>
      </c>
      <c r="CN47" s="27">
        <v>99.846999999999994</v>
      </c>
    </row>
    <row r="48" spans="1:92" x14ac:dyDescent="0.3">
      <c r="A48" s="27" t="s">
        <v>192</v>
      </c>
      <c r="B48" s="27" t="s">
        <v>432</v>
      </c>
      <c r="C48" s="27">
        <v>6.2320000000000002</v>
      </c>
      <c r="D48" s="27">
        <v>6.18</v>
      </c>
      <c r="E48" s="27">
        <v>6.1740000000000004</v>
      </c>
      <c r="F48" s="27">
        <v>6.2309999999999999</v>
      </c>
      <c r="G48" s="27">
        <v>6.3780000000000001</v>
      </c>
      <c r="H48" s="27">
        <v>6.5309999999999997</v>
      </c>
      <c r="I48" s="27">
        <v>6.8360000000000003</v>
      </c>
      <c r="J48" s="27">
        <v>8.4649999999999999</v>
      </c>
      <c r="K48" s="27">
        <v>10.019</v>
      </c>
      <c r="L48" s="27">
        <v>11.321</v>
      </c>
      <c r="M48" s="27">
        <v>10.93</v>
      </c>
      <c r="N48" s="27">
        <v>9.9060000000000006</v>
      </c>
      <c r="O48" s="27">
        <v>9.8480000000000008</v>
      </c>
      <c r="P48" s="27">
        <v>9.4730000000000008</v>
      </c>
      <c r="Q48" s="27">
        <v>8.593</v>
      </c>
      <c r="R48" s="27">
        <v>7.9690000000000003</v>
      </c>
      <c r="S48" s="27">
        <v>7.1040000000000001</v>
      </c>
      <c r="T48" s="27">
        <v>1.8540000000000001</v>
      </c>
      <c r="U48" s="27">
        <v>0.62</v>
      </c>
      <c r="V48" s="27">
        <v>-0.17499999999999999</v>
      </c>
      <c r="W48" s="27">
        <v>6.4000000000000001E-2</v>
      </c>
      <c r="X48" s="27">
        <v>0.44900000000000001</v>
      </c>
      <c r="Y48" s="27">
        <v>1.9419999999999999</v>
      </c>
      <c r="Z48" s="27">
        <v>2.8530000000000002</v>
      </c>
      <c r="AA48" s="27">
        <v>4.1390000000000002</v>
      </c>
      <c r="AB48" s="27">
        <v>5.2329999999999997</v>
      </c>
      <c r="AC48" s="27">
        <v>4.53</v>
      </c>
      <c r="AD48" s="27">
        <v>5.4950000000000001</v>
      </c>
      <c r="AE48" s="27">
        <v>7.0229999999999997</v>
      </c>
      <c r="AF48" s="27">
        <v>9.7319999999999993</v>
      </c>
      <c r="AG48" s="27">
        <v>11.714</v>
      </c>
      <c r="AH48" s="27">
        <v>14.224</v>
      </c>
      <c r="AI48" s="27">
        <v>17.225999999999999</v>
      </c>
      <c r="AJ48" s="27">
        <v>20.687999999999999</v>
      </c>
      <c r="AK48" s="27">
        <v>24.311</v>
      </c>
      <c r="AL48" s="27">
        <v>28.861000000000001</v>
      </c>
      <c r="AM48" s="27">
        <v>33.820999999999998</v>
      </c>
      <c r="AN48" s="27">
        <v>38.07</v>
      </c>
      <c r="AO48" s="27">
        <v>40.421999999999997</v>
      </c>
      <c r="AP48" s="27">
        <v>42.173999999999999</v>
      </c>
      <c r="AQ48" s="27">
        <v>43.389000000000003</v>
      </c>
      <c r="AR48" s="27">
        <v>44.338000000000001</v>
      </c>
      <c r="AS48" s="27">
        <v>45.505000000000003</v>
      </c>
      <c r="AT48" s="27">
        <v>46.856000000000002</v>
      </c>
      <c r="AU48" s="27">
        <v>48.591999999999999</v>
      </c>
      <c r="AV48" s="27">
        <v>49.991</v>
      </c>
      <c r="AW48" s="27">
        <v>51.381</v>
      </c>
      <c r="AX48" s="27">
        <v>53.34</v>
      </c>
      <c r="AY48" s="27">
        <v>55.116</v>
      </c>
      <c r="AZ48" s="27">
        <v>57.011000000000003</v>
      </c>
      <c r="BA48" s="27">
        <v>58.503999999999998</v>
      </c>
      <c r="BB48" s="27">
        <v>60.307000000000002</v>
      </c>
      <c r="BC48" s="27">
        <v>62.204000000000001</v>
      </c>
      <c r="BD48" s="27">
        <v>63.228999999999999</v>
      </c>
      <c r="BE48" s="27">
        <v>64.307000000000002</v>
      </c>
      <c r="BF48" s="27">
        <v>65.555999999999997</v>
      </c>
      <c r="BG48" s="27">
        <v>67.382999999999996</v>
      </c>
      <c r="BH48" s="27">
        <v>70.253</v>
      </c>
      <c r="BI48" s="27">
        <v>73.45</v>
      </c>
      <c r="BJ48" s="27">
        <v>74.138000000000005</v>
      </c>
      <c r="BK48" s="27">
        <v>74.805999999999997</v>
      </c>
      <c r="BL48" s="27">
        <v>76.325000000000003</v>
      </c>
      <c r="BM48" s="27">
        <v>78.513999999999996</v>
      </c>
      <c r="BN48" s="27">
        <v>80.685000000000002</v>
      </c>
      <c r="BO48" s="27">
        <v>83.242000000000004</v>
      </c>
      <c r="BP48" s="27">
        <v>84.587999999999994</v>
      </c>
      <c r="BQ48" s="27">
        <v>86.316999999999993</v>
      </c>
      <c r="BR48" s="27">
        <v>88.876000000000005</v>
      </c>
      <c r="BS48" s="27">
        <v>90.563999999999993</v>
      </c>
      <c r="BT48" s="27">
        <v>93.248999999999995</v>
      </c>
      <c r="BU48" s="27">
        <v>95.525999999999996</v>
      </c>
      <c r="BV48" s="27">
        <v>95.462000000000003</v>
      </c>
      <c r="BW48" s="27">
        <v>95.203000000000003</v>
      </c>
      <c r="BX48" s="27">
        <v>95.816999999999993</v>
      </c>
      <c r="BY48" s="27">
        <v>96.786000000000001</v>
      </c>
      <c r="BZ48" s="27">
        <v>97.608000000000004</v>
      </c>
      <c r="CA48" s="27">
        <v>96.93</v>
      </c>
      <c r="CB48" s="27">
        <v>96.662999999999997</v>
      </c>
      <c r="CC48" s="27">
        <v>97.3</v>
      </c>
      <c r="CD48" s="27">
        <v>97.683000000000007</v>
      </c>
      <c r="CE48" s="27">
        <v>97.457999999999998</v>
      </c>
      <c r="CF48" s="27">
        <v>98.307000000000002</v>
      </c>
      <c r="CG48" s="27">
        <v>99.168000000000006</v>
      </c>
      <c r="CH48" s="27">
        <v>100</v>
      </c>
      <c r="CI48" s="27">
        <v>99.286000000000001</v>
      </c>
      <c r="CJ48" s="27">
        <v>98.713999999999999</v>
      </c>
      <c r="CK48" s="27">
        <v>97.751999999999995</v>
      </c>
      <c r="CL48" s="27">
        <v>96.738</v>
      </c>
      <c r="CM48" s="27">
        <v>96.231999999999999</v>
      </c>
      <c r="CN48" s="27">
        <v>95.757999999999996</v>
      </c>
    </row>
    <row r="49" spans="1:92" x14ac:dyDescent="0.3">
      <c r="A49" s="27" t="s">
        <v>193</v>
      </c>
      <c r="B49" s="27" t="s">
        <v>433</v>
      </c>
      <c r="C49" s="27">
        <v>35.884</v>
      </c>
      <c r="D49" s="27">
        <v>36.878999999999998</v>
      </c>
      <c r="E49" s="27">
        <v>38.598999999999997</v>
      </c>
      <c r="F49" s="27">
        <v>41.575000000000003</v>
      </c>
      <c r="G49" s="27">
        <v>46.890999999999998</v>
      </c>
      <c r="H49" s="27">
        <v>52.353000000000002</v>
      </c>
      <c r="I49" s="27">
        <v>60.079000000000001</v>
      </c>
      <c r="J49" s="27">
        <v>69.811999999999998</v>
      </c>
      <c r="K49" s="27">
        <v>77.855000000000004</v>
      </c>
      <c r="L49" s="27">
        <v>84.942999999999998</v>
      </c>
      <c r="M49" s="27">
        <v>87.858000000000004</v>
      </c>
      <c r="N49" s="27">
        <v>85.296000000000006</v>
      </c>
      <c r="O49" s="27">
        <v>84.968000000000004</v>
      </c>
      <c r="P49" s="27">
        <v>83.554000000000002</v>
      </c>
      <c r="Q49" s="27">
        <v>80.944999999999993</v>
      </c>
      <c r="R49" s="27">
        <v>78.606999999999999</v>
      </c>
      <c r="S49" s="27">
        <v>75.695999999999998</v>
      </c>
      <c r="T49" s="27">
        <v>61.927</v>
      </c>
      <c r="U49" s="27">
        <v>54.701999999999998</v>
      </c>
      <c r="V49" s="27">
        <v>51.265000000000001</v>
      </c>
      <c r="W49" s="27">
        <v>50.530999999999999</v>
      </c>
      <c r="X49" s="27">
        <v>50.563000000000002</v>
      </c>
      <c r="Y49" s="27">
        <v>50.587000000000003</v>
      </c>
      <c r="Z49" s="27">
        <v>50.466999999999999</v>
      </c>
      <c r="AA49" s="27">
        <v>50.610999999999997</v>
      </c>
      <c r="AB49" s="27">
        <v>50.463999999999999</v>
      </c>
      <c r="AC49" s="27">
        <v>46.613</v>
      </c>
      <c r="AD49" s="27">
        <v>46.640999999999998</v>
      </c>
      <c r="AE49" s="27">
        <v>47.554000000000002</v>
      </c>
      <c r="AF49" s="27">
        <v>50.468000000000004</v>
      </c>
      <c r="AG49" s="27">
        <v>51.222999999999999</v>
      </c>
      <c r="AH49" s="27">
        <v>52.134999999999998</v>
      </c>
      <c r="AI49" s="27">
        <v>53.173999999999999</v>
      </c>
      <c r="AJ49" s="27">
        <v>54.887</v>
      </c>
      <c r="AK49" s="27">
        <v>57.103000000000002</v>
      </c>
      <c r="AL49" s="27">
        <v>60.578000000000003</v>
      </c>
      <c r="AM49" s="27">
        <v>64.625</v>
      </c>
      <c r="AN49" s="27">
        <v>67.605999999999995</v>
      </c>
      <c r="AO49" s="27">
        <v>69.055999999999997</v>
      </c>
      <c r="AP49" s="27">
        <v>69.498000000000005</v>
      </c>
      <c r="AQ49" s="27">
        <v>69.578000000000003</v>
      </c>
      <c r="AR49" s="27">
        <v>69.399000000000001</v>
      </c>
      <c r="AS49" s="27">
        <v>69.316999999999993</v>
      </c>
      <c r="AT49" s="27">
        <v>69.305000000000007</v>
      </c>
      <c r="AU49" s="27">
        <v>69.619</v>
      </c>
      <c r="AV49" s="27">
        <v>69.602000000000004</v>
      </c>
      <c r="AW49" s="27">
        <v>69.363</v>
      </c>
      <c r="AX49" s="27">
        <v>70.322000000000003</v>
      </c>
      <c r="AY49" s="27">
        <v>70.421000000000006</v>
      </c>
      <c r="AZ49" s="27">
        <v>70.739000000000004</v>
      </c>
      <c r="BA49" s="27">
        <v>70.150000000000006</v>
      </c>
      <c r="BB49" s="27">
        <v>70.325999999999993</v>
      </c>
      <c r="BC49" s="27">
        <v>70.879000000000005</v>
      </c>
      <c r="BD49" s="27">
        <v>70.771000000000001</v>
      </c>
      <c r="BE49" s="27">
        <v>70.811999999999998</v>
      </c>
      <c r="BF49" s="27">
        <v>71.539000000000001</v>
      </c>
      <c r="BG49" s="27">
        <v>73.429000000000002</v>
      </c>
      <c r="BH49" s="27">
        <v>78.42</v>
      </c>
      <c r="BI49" s="27">
        <v>83.727000000000004</v>
      </c>
      <c r="BJ49" s="27">
        <v>82.864000000000004</v>
      </c>
      <c r="BK49" s="27">
        <v>82.370999999999995</v>
      </c>
      <c r="BL49" s="27">
        <v>83.51</v>
      </c>
      <c r="BM49" s="27">
        <v>84.347999999999999</v>
      </c>
      <c r="BN49" s="27">
        <v>85.016999999999996</v>
      </c>
      <c r="BO49" s="27">
        <v>85.537999999999997</v>
      </c>
      <c r="BP49" s="27">
        <v>84.052999999999997</v>
      </c>
      <c r="BQ49" s="27">
        <v>83.296999999999997</v>
      </c>
      <c r="BR49" s="27">
        <v>84.373999999999995</v>
      </c>
      <c r="BS49" s="27">
        <v>85.191999999999993</v>
      </c>
      <c r="BT49" s="27">
        <v>89.078000000000003</v>
      </c>
      <c r="BU49" s="27">
        <v>92.960999999999999</v>
      </c>
      <c r="BV49" s="27">
        <v>91.921999999999997</v>
      </c>
      <c r="BW49" s="27">
        <v>90.584999999999994</v>
      </c>
      <c r="BX49" s="27">
        <v>90.861000000000004</v>
      </c>
      <c r="BY49" s="27">
        <v>91.900999999999996</v>
      </c>
      <c r="BZ49" s="27">
        <v>92.335999999999999</v>
      </c>
      <c r="CA49" s="27">
        <v>90.591999999999999</v>
      </c>
      <c r="CB49" s="27">
        <v>90.679000000000002</v>
      </c>
      <c r="CC49" s="27">
        <v>92.35</v>
      </c>
      <c r="CD49" s="27">
        <v>94.664000000000001</v>
      </c>
      <c r="CE49" s="27">
        <v>95.664000000000001</v>
      </c>
      <c r="CF49" s="27">
        <v>98.200999999999993</v>
      </c>
      <c r="CG49" s="27">
        <v>99.352000000000004</v>
      </c>
      <c r="CH49" s="27">
        <v>100</v>
      </c>
      <c r="CI49" s="27">
        <v>99.234999999999999</v>
      </c>
      <c r="CJ49" s="27">
        <v>98.757999999999996</v>
      </c>
      <c r="CK49" s="27">
        <v>98.15</v>
      </c>
      <c r="CL49" s="27">
        <v>97.869</v>
      </c>
      <c r="CM49" s="27">
        <v>98.834999999999994</v>
      </c>
      <c r="CN49" s="27">
        <v>99.736000000000004</v>
      </c>
    </row>
    <row r="50" spans="1:92" x14ac:dyDescent="0.3">
      <c r="A50" s="27" t="s">
        <v>194</v>
      </c>
      <c r="B50" s="27" t="s">
        <v>434</v>
      </c>
      <c r="C50" s="27">
        <v>3.3000000000000002E-2</v>
      </c>
      <c r="D50" s="27">
        <v>7.2999999999999995E-2</v>
      </c>
      <c r="E50" s="27">
        <v>0.17</v>
      </c>
      <c r="F50" s="27">
        <v>0.28100000000000003</v>
      </c>
      <c r="G50" s="27">
        <v>0.441</v>
      </c>
      <c r="H50" s="27">
        <v>0.63200000000000001</v>
      </c>
      <c r="I50" s="27">
        <v>0.91900000000000004</v>
      </c>
      <c r="J50" s="27">
        <v>1.123</v>
      </c>
      <c r="K50" s="27">
        <v>1.2869999999999999</v>
      </c>
      <c r="L50" s="27">
        <v>1.403</v>
      </c>
      <c r="M50" s="27">
        <v>1.53</v>
      </c>
      <c r="N50" s="27">
        <v>1.5449999999999999</v>
      </c>
      <c r="O50" s="27">
        <v>1.55</v>
      </c>
      <c r="P50" s="27">
        <v>1.5589999999999999</v>
      </c>
      <c r="Q50" s="27">
        <v>1.5629999999999999</v>
      </c>
      <c r="R50" s="27">
        <v>1.5349999999999999</v>
      </c>
      <c r="S50" s="27">
        <v>1.5069999999999999</v>
      </c>
      <c r="T50" s="27">
        <v>1.4790000000000001</v>
      </c>
      <c r="U50" s="27">
        <v>2.6360000000000001</v>
      </c>
      <c r="V50" s="27">
        <v>5.7729999999999997</v>
      </c>
      <c r="W50" s="27">
        <v>11.837</v>
      </c>
      <c r="X50" s="27">
        <v>17.236999999999998</v>
      </c>
      <c r="Y50" s="27">
        <v>19.873999999999999</v>
      </c>
      <c r="Z50" s="27">
        <v>21.760999999999999</v>
      </c>
      <c r="AA50" s="27">
        <v>22.713000000000001</v>
      </c>
      <c r="AB50" s="27">
        <v>23.366</v>
      </c>
      <c r="AC50" s="27">
        <v>23.876999999999999</v>
      </c>
      <c r="AD50" s="27">
        <v>24.745000000000001</v>
      </c>
      <c r="AE50" s="27">
        <v>25.696999999999999</v>
      </c>
      <c r="AF50" s="27">
        <v>26.518999999999998</v>
      </c>
      <c r="AG50" s="27">
        <v>28.018000000000001</v>
      </c>
      <c r="AH50" s="27">
        <v>29.405999999999999</v>
      </c>
      <c r="AI50" s="27">
        <v>30.863</v>
      </c>
      <c r="AJ50" s="27">
        <v>32.340000000000003</v>
      </c>
      <c r="AK50" s="27">
        <v>34.08</v>
      </c>
      <c r="AL50" s="27">
        <v>35.871000000000002</v>
      </c>
      <c r="AM50" s="27">
        <v>38.146000000000001</v>
      </c>
      <c r="AN50" s="27">
        <v>40.002000000000002</v>
      </c>
      <c r="AO50" s="27">
        <v>41.134999999999998</v>
      </c>
      <c r="AP50" s="27">
        <v>42.167000000000002</v>
      </c>
      <c r="AQ50" s="27">
        <v>42.884999999999998</v>
      </c>
      <c r="AR50" s="27">
        <v>43.795999999999999</v>
      </c>
      <c r="AS50" s="27">
        <v>45.012999999999998</v>
      </c>
      <c r="AT50" s="27">
        <v>46.000999999999998</v>
      </c>
      <c r="AU50" s="27">
        <v>46.89</v>
      </c>
      <c r="AV50" s="27">
        <v>47.893000000000001</v>
      </c>
      <c r="AW50" s="27">
        <v>49.453000000000003</v>
      </c>
      <c r="AX50" s="27">
        <v>51.296999999999997</v>
      </c>
      <c r="AY50" s="27">
        <v>53.503999999999998</v>
      </c>
      <c r="AZ50" s="27">
        <v>56.003999999999998</v>
      </c>
      <c r="BA50" s="27">
        <v>58.014000000000003</v>
      </c>
      <c r="BB50" s="27">
        <v>60.116</v>
      </c>
      <c r="BC50" s="27">
        <v>62.389000000000003</v>
      </c>
      <c r="BD50" s="27">
        <v>64.204999999999998</v>
      </c>
      <c r="BE50" s="27">
        <v>65.790999999999997</v>
      </c>
      <c r="BF50" s="27">
        <v>67.683999999999997</v>
      </c>
      <c r="BG50" s="27">
        <v>69.430999999999997</v>
      </c>
      <c r="BH50" s="27">
        <v>71.394999999999996</v>
      </c>
      <c r="BI50" s="27">
        <v>73.643000000000001</v>
      </c>
      <c r="BJ50" s="27">
        <v>75.451999999999998</v>
      </c>
      <c r="BK50" s="27">
        <v>76.930999999999997</v>
      </c>
      <c r="BL50" s="27">
        <v>78.668999999999997</v>
      </c>
      <c r="BM50" s="27">
        <v>79.975999999999999</v>
      </c>
      <c r="BN50" s="27">
        <v>81.474999999999994</v>
      </c>
      <c r="BO50" s="27">
        <v>83.242000000000004</v>
      </c>
      <c r="BP50" s="27">
        <v>84.733000000000004</v>
      </c>
      <c r="BQ50" s="27">
        <v>86.364999999999995</v>
      </c>
      <c r="BR50" s="27">
        <v>88.477000000000004</v>
      </c>
      <c r="BS50" s="27">
        <v>90.462999999999994</v>
      </c>
      <c r="BT50" s="27">
        <v>91.444000000000003</v>
      </c>
      <c r="BU50" s="27">
        <v>91.891000000000005</v>
      </c>
      <c r="BV50" s="27">
        <v>92.052000000000007</v>
      </c>
      <c r="BW50" s="27">
        <v>92.016999999999996</v>
      </c>
      <c r="BX50" s="27">
        <v>92.286000000000001</v>
      </c>
      <c r="BY50" s="27">
        <v>92.141999999999996</v>
      </c>
      <c r="BZ50" s="27">
        <v>91.813000000000002</v>
      </c>
      <c r="CA50" s="27">
        <v>91.426000000000002</v>
      </c>
      <c r="CB50" s="27">
        <v>91.054000000000002</v>
      </c>
      <c r="CC50" s="27">
        <v>91.072999999999993</v>
      </c>
      <c r="CD50" s="27">
        <v>90.95</v>
      </c>
      <c r="CE50" s="27">
        <v>92.295000000000002</v>
      </c>
      <c r="CF50" s="27">
        <v>94.384</v>
      </c>
      <c r="CG50" s="27">
        <v>97.218999999999994</v>
      </c>
      <c r="CH50" s="27">
        <v>100</v>
      </c>
      <c r="CI50" s="27">
        <v>102.697</v>
      </c>
      <c r="CJ50" s="27">
        <v>104.697</v>
      </c>
      <c r="CK50" s="27">
        <v>106.453</v>
      </c>
      <c r="CL50" s="27">
        <v>107.991</v>
      </c>
      <c r="CM50" s="27">
        <v>109.41500000000001</v>
      </c>
      <c r="CN50" s="27">
        <v>110.26300000000001</v>
      </c>
    </row>
    <row r="51" spans="1:92" x14ac:dyDescent="0.3">
      <c r="A51" s="27" t="s">
        <v>195</v>
      </c>
      <c r="B51" s="27" t="s">
        <v>435</v>
      </c>
      <c r="C51" s="27">
        <v>0.151</v>
      </c>
      <c r="D51" s="27">
        <v>0.29899999999999999</v>
      </c>
      <c r="E51" s="27">
        <v>0.625</v>
      </c>
      <c r="F51" s="27">
        <v>0.97899999999999998</v>
      </c>
      <c r="G51" s="27">
        <v>1.659</v>
      </c>
      <c r="H51" s="27">
        <v>2.4020000000000001</v>
      </c>
      <c r="I51" s="27">
        <v>3.3519999999999999</v>
      </c>
      <c r="J51" s="27">
        <v>4.1749999999999998</v>
      </c>
      <c r="K51" s="27">
        <v>4.7089999999999996</v>
      </c>
      <c r="L51" s="27">
        <v>5.2329999999999997</v>
      </c>
      <c r="M51" s="27">
        <v>5.7480000000000002</v>
      </c>
      <c r="N51" s="27">
        <v>13.366</v>
      </c>
      <c r="O51" s="27">
        <v>20.844999999999999</v>
      </c>
      <c r="P51" s="27">
        <v>26.318999999999999</v>
      </c>
      <c r="Q51" s="27">
        <v>30.308</v>
      </c>
      <c r="R51" s="27">
        <v>31.927</v>
      </c>
      <c r="S51" s="27">
        <v>33.363</v>
      </c>
      <c r="T51" s="27">
        <v>35.482999999999997</v>
      </c>
      <c r="U51" s="27">
        <v>36.470999999999997</v>
      </c>
      <c r="V51" s="27">
        <v>37.572000000000003</v>
      </c>
      <c r="W51" s="27">
        <v>39.197000000000003</v>
      </c>
      <c r="X51" s="27">
        <v>41.029000000000003</v>
      </c>
      <c r="Y51" s="27">
        <v>42.563000000000002</v>
      </c>
      <c r="Z51" s="27">
        <v>44.094000000000001</v>
      </c>
      <c r="AA51" s="27">
        <v>45.615000000000002</v>
      </c>
      <c r="AB51" s="27">
        <v>47.225999999999999</v>
      </c>
      <c r="AC51" s="27">
        <v>48.418999999999997</v>
      </c>
      <c r="AD51" s="27">
        <v>49.4</v>
      </c>
      <c r="AE51" s="27">
        <v>50.195999999999998</v>
      </c>
      <c r="AF51" s="27">
        <v>51.046999999999997</v>
      </c>
      <c r="AG51" s="27">
        <v>52.231999999999999</v>
      </c>
      <c r="AH51" s="27">
        <v>53.734999999999999</v>
      </c>
      <c r="AI51" s="27">
        <v>55.476999999999997</v>
      </c>
      <c r="AJ51" s="27">
        <v>57.487000000000002</v>
      </c>
      <c r="AK51" s="27">
        <v>59.884</v>
      </c>
      <c r="AL51" s="27">
        <v>62.387</v>
      </c>
      <c r="AM51" s="27">
        <v>65.064999999999998</v>
      </c>
      <c r="AN51" s="27">
        <v>67.444999999999993</v>
      </c>
      <c r="AO51" s="27">
        <v>69.402000000000001</v>
      </c>
      <c r="AP51" s="27">
        <v>70.962999999999994</v>
      </c>
      <c r="AQ51" s="27">
        <v>71.941999999999993</v>
      </c>
      <c r="AR51" s="27">
        <v>72.912000000000006</v>
      </c>
      <c r="AS51" s="27">
        <v>74.168000000000006</v>
      </c>
      <c r="AT51" s="27">
        <v>75.507999999999996</v>
      </c>
      <c r="AU51" s="27">
        <v>77.117999999999995</v>
      </c>
      <c r="AV51" s="27">
        <v>78.772000000000006</v>
      </c>
      <c r="AW51" s="27">
        <v>80.567999999999998</v>
      </c>
      <c r="AX51" s="27">
        <v>82.355999999999995</v>
      </c>
      <c r="AY51" s="27">
        <v>84.340999999999994</v>
      </c>
      <c r="AZ51" s="27">
        <v>86.603999999999999</v>
      </c>
      <c r="BA51" s="27">
        <v>88.611999999999995</v>
      </c>
      <c r="BB51" s="27">
        <v>90.561999999999998</v>
      </c>
      <c r="BC51" s="27">
        <v>92.221999999999994</v>
      </c>
      <c r="BD51" s="27">
        <v>93.28</v>
      </c>
      <c r="BE51" s="27">
        <v>94.221000000000004</v>
      </c>
      <c r="BF51" s="27">
        <v>95.328999999999994</v>
      </c>
      <c r="BG51" s="27">
        <v>95.956999999999994</v>
      </c>
      <c r="BH51" s="27">
        <v>96.614000000000004</v>
      </c>
      <c r="BI51" s="27">
        <v>97.369</v>
      </c>
      <c r="BJ51" s="27">
        <v>97.79</v>
      </c>
      <c r="BK51" s="27">
        <v>98.090999999999994</v>
      </c>
      <c r="BL51" s="27">
        <v>98.677000000000007</v>
      </c>
      <c r="BM51" s="27">
        <v>99.85</v>
      </c>
      <c r="BN51" s="27">
        <v>101.401</v>
      </c>
      <c r="BO51" s="27">
        <v>103.173</v>
      </c>
      <c r="BP51" s="27">
        <v>104.703</v>
      </c>
      <c r="BQ51" s="27">
        <v>106.11499999999999</v>
      </c>
      <c r="BR51" s="27">
        <v>107.605</v>
      </c>
      <c r="BS51" s="27">
        <v>107.21</v>
      </c>
      <c r="BT51" s="27">
        <v>106.54600000000001</v>
      </c>
      <c r="BU51" s="27">
        <v>105.72799999999999</v>
      </c>
      <c r="BV51" s="27">
        <v>105.226</v>
      </c>
      <c r="BW51" s="27">
        <v>105.32</v>
      </c>
      <c r="BX51" s="27">
        <v>106.13</v>
      </c>
      <c r="BY51" s="27">
        <v>106.535</v>
      </c>
      <c r="BZ51" s="27">
        <v>107.142</v>
      </c>
      <c r="CA51" s="27">
        <v>106.267</v>
      </c>
      <c r="CB51" s="27">
        <v>105.179</v>
      </c>
      <c r="CC51" s="27">
        <v>104.288</v>
      </c>
      <c r="CD51" s="27">
        <v>103.381</v>
      </c>
      <c r="CE51" s="27">
        <v>102.535</v>
      </c>
      <c r="CF51" s="27">
        <v>101.577</v>
      </c>
      <c r="CG51" s="27">
        <v>100.791</v>
      </c>
      <c r="CH51" s="27">
        <v>100</v>
      </c>
      <c r="CI51" s="27">
        <v>99.376000000000005</v>
      </c>
      <c r="CJ51" s="27">
        <v>98.622</v>
      </c>
      <c r="CK51" s="27">
        <v>97.724999999999994</v>
      </c>
      <c r="CL51" s="27">
        <v>96.522999999999996</v>
      </c>
      <c r="CM51" s="27">
        <v>95.206000000000003</v>
      </c>
      <c r="CN51" s="27">
        <v>93.948999999999998</v>
      </c>
    </row>
    <row r="52" spans="1:92" x14ac:dyDescent="0.3">
      <c r="A52" s="27" t="s">
        <v>196</v>
      </c>
      <c r="B52" s="27" t="s">
        <v>436</v>
      </c>
      <c r="C52" s="27">
        <v>3.6999999999999998E-2</v>
      </c>
      <c r="D52" s="27">
        <v>7.8E-2</v>
      </c>
      <c r="E52" s="27">
        <v>0.123</v>
      </c>
      <c r="F52" s="27">
        <v>0.17599999999999999</v>
      </c>
      <c r="G52" s="27">
        <v>0.23</v>
      </c>
      <c r="H52" s="27">
        <v>0.32800000000000001</v>
      </c>
      <c r="I52" s="27">
        <v>0.42199999999999999</v>
      </c>
      <c r="J52" s="27">
        <v>0.50900000000000001</v>
      </c>
      <c r="K52" s="27">
        <v>0.58199999999999996</v>
      </c>
      <c r="L52" s="27">
        <v>0.65300000000000002</v>
      </c>
      <c r="M52" s="27">
        <v>0.72199999999999998</v>
      </c>
      <c r="N52" s="27">
        <v>1.7849999999999999</v>
      </c>
      <c r="O52" s="27">
        <v>2.7290000000000001</v>
      </c>
      <c r="P52" s="27">
        <v>3.375</v>
      </c>
      <c r="Q52" s="27">
        <v>3.9940000000000002</v>
      </c>
      <c r="R52" s="27">
        <v>4.2149999999999999</v>
      </c>
      <c r="S52" s="27">
        <v>4.4089999999999998</v>
      </c>
      <c r="T52" s="27">
        <v>4.6760000000000002</v>
      </c>
      <c r="U52" s="27">
        <v>5.5179999999999998</v>
      </c>
      <c r="V52" s="27">
        <v>5.8150000000000004</v>
      </c>
      <c r="W52" s="27">
        <v>6.2240000000000002</v>
      </c>
      <c r="X52" s="27">
        <v>6.8239999999999998</v>
      </c>
      <c r="Y52" s="27">
        <v>7.109</v>
      </c>
      <c r="Z52" s="27">
        <v>7.3630000000000004</v>
      </c>
      <c r="AA52" s="27">
        <v>7.5960000000000001</v>
      </c>
      <c r="AB52" s="27">
        <v>7.8029999999999999</v>
      </c>
      <c r="AC52" s="27">
        <v>7.944</v>
      </c>
      <c r="AD52" s="27">
        <v>7.9980000000000002</v>
      </c>
      <c r="AE52" s="27">
        <v>8.2260000000000009</v>
      </c>
      <c r="AF52" s="27">
        <v>8.27</v>
      </c>
      <c r="AG52" s="27">
        <v>8.9629999999999992</v>
      </c>
      <c r="AH52" s="27">
        <v>10.083</v>
      </c>
      <c r="AI52" s="27">
        <v>11.587999999999999</v>
      </c>
      <c r="AJ52" s="27">
        <v>13.144</v>
      </c>
      <c r="AK52" s="27">
        <v>14.648</v>
      </c>
      <c r="AL52" s="27">
        <v>15.88</v>
      </c>
      <c r="AM52" s="27">
        <v>17.016999999999999</v>
      </c>
      <c r="AN52" s="27">
        <v>18.696999999999999</v>
      </c>
      <c r="AO52" s="27">
        <v>20.285</v>
      </c>
      <c r="AP52" s="27">
        <v>22.195</v>
      </c>
      <c r="AQ52" s="27">
        <v>23.917999999999999</v>
      </c>
      <c r="AR52" s="27">
        <v>26.048999999999999</v>
      </c>
      <c r="AS52" s="27">
        <v>28.094000000000001</v>
      </c>
      <c r="AT52" s="27">
        <v>30.178999999999998</v>
      </c>
      <c r="AU52" s="27">
        <v>32.371000000000002</v>
      </c>
      <c r="AV52" s="27">
        <v>34.966999999999999</v>
      </c>
      <c r="AW52" s="27">
        <v>38.174999999999997</v>
      </c>
      <c r="AX52" s="27">
        <v>41.18</v>
      </c>
      <c r="AY52" s="27">
        <v>44.597000000000001</v>
      </c>
      <c r="AZ52" s="27">
        <v>48.87</v>
      </c>
      <c r="BA52" s="27">
        <v>52.811</v>
      </c>
      <c r="BB52" s="27">
        <v>56.747</v>
      </c>
      <c r="BC52" s="27">
        <v>60.536000000000001</v>
      </c>
      <c r="BD52" s="27">
        <v>63.76</v>
      </c>
      <c r="BE52" s="27">
        <v>66.504000000000005</v>
      </c>
      <c r="BF52" s="27">
        <v>70.55</v>
      </c>
      <c r="BG52" s="27">
        <v>72.325999999999993</v>
      </c>
      <c r="BH52" s="27">
        <v>75.185000000000002</v>
      </c>
      <c r="BI52" s="27">
        <v>78.042000000000002</v>
      </c>
      <c r="BJ52" s="27">
        <v>78.769000000000005</v>
      </c>
      <c r="BK52" s="27">
        <v>79.585999999999999</v>
      </c>
      <c r="BL52" s="27">
        <v>81.570999999999998</v>
      </c>
      <c r="BM52" s="27">
        <v>83.981999999999999</v>
      </c>
      <c r="BN52" s="27">
        <v>87.528000000000006</v>
      </c>
      <c r="BO52" s="27">
        <v>91.611999999999995</v>
      </c>
      <c r="BP52" s="27">
        <v>95.004000000000005</v>
      </c>
      <c r="BQ52" s="27">
        <v>98.003</v>
      </c>
      <c r="BR52" s="27">
        <v>100.85</v>
      </c>
      <c r="BS52" s="27">
        <v>103.82</v>
      </c>
      <c r="BT52" s="27">
        <v>106.574</v>
      </c>
      <c r="BU52" s="27">
        <v>108.788</v>
      </c>
      <c r="BV52" s="27">
        <v>110.274</v>
      </c>
      <c r="BW52" s="27">
        <v>110.669</v>
      </c>
      <c r="BX52" s="27">
        <v>111.276</v>
      </c>
      <c r="BY52" s="27">
        <v>110.83499999999999</v>
      </c>
      <c r="BZ52" s="27">
        <v>109.64700000000001</v>
      </c>
      <c r="CA52" s="27">
        <v>107.929</v>
      </c>
      <c r="CB52" s="27">
        <v>106.342</v>
      </c>
      <c r="CC52" s="27">
        <v>105.16</v>
      </c>
      <c r="CD52" s="27">
        <v>104.009</v>
      </c>
      <c r="CE52" s="27">
        <v>102.79</v>
      </c>
      <c r="CF52" s="27">
        <v>101.616</v>
      </c>
      <c r="CG52" s="27">
        <v>100.986</v>
      </c>
      <c r="CH52" s="27">
        <v>100</v>
      </c>
      <c r="CI52" s="27">
        <v>98.445999999999998</v>
      </c>
      <c r="CJ52" s="27">
        <v>96.906000000000006</v>
      </c>
      <c r="CK52" s="27">
        <v>95.313999999999993</v>
      </c>
      <c r="CL52" s="27">
        <v>93.991</v>
      </c>
      <c r="CM52" s="27">
        <v>92.882000000000005</v>
      </c>
      <c r="CN52" s="27">
        <v>91.733999999999995</v>
      </c>
    </row>
    <row r="53" spans="1:92" x14ac:dyDescent="0.3">
      <c r="A53" s="27" t="s">
        <v>197</v>
      </c>
      <c r="B53" s="27" t="s">
        <v>437</v>
      </c>
      <c r="C53" s="27">
        <v>7.0999999999999994E-2</v>
      </c>
      <c r="D53" s="27">
        <v>0.222</v>
      </c>
      <c r="E53" s="27">
        <v>0.377</v>
      </c>
      <c r="F53" s="27">
        <v>0.64300000000000002</v>
      </c>
      <c r="G53" s="27">
        <v>0.95299999999999996</v>
      </c>
      <c r="H53" s="27">
        <v>1.3220000000000001</v>
      </c>
      <c r="I53" s="27">
        <v>1.748</v>
      </c>
      <c r="J53" s="27">
        <v>2.3860000000000001</v>
      </c>
      <c r="K53" s="27">
        <v>2.8490000000000002</v>
      </c>
      <c r="L53" s="27">
        <v>3.2320000000000002</v>
      </c>
      <c r="M53" s="27">
        <v>3.5449999999999999</v>
      </c>
      <c r="N53" s="27">
        <v>3.867</v>
      </c>
      <c r="O53" s="27">
        <v>4.2069999999999999</v>
      </c>
      <c r="P53" s="27">
        <v>4.5419999999999998</v>
      </c>
      <c r="Q53" s="27">
        <v>4.835</v>
      </c>
      <c r="R53" s="27">
        <v>4.9909999999999997</v>
      </c>
      <c r="S53" s="27">
        <v>5.077</v>
      </c>
      <c r="T53" s="27">
        <v>5.1429999999999998</v>
      </c>
      <c r="U53" s="27">
        <v>5.98</v>
      </c>
      <c r="V53" s="27">
        <v>7.2290000000000001</v>
      </c>
      <c r="W53" s="27">
        <v>9.2609999999999992</v>
      </c>
      <c r="X53" s="27">
        <v>11.137</v>
      </c>
      <c r="Y53" s="27">
        <v>13.173</v>
      </c>
      <c r="Z53" s="27">
        <v>15.286</v>
      </c>
      <c r="AA53" s="27">
        <v>17.498000000000001</v>
      </c>
      <c r="AB53" s="27">
        <v>19.263999999999999</v>
      </c>
      <c r="AC53" s="27">
        <v>20.463000000000001</v>
      </c>
      <c r="AD53" s="27">
        <v>21.751999999999999</v>
      </c>
      <c r="AE53" s="27">
        <v>23.309000000000001</v>
      </c>
      <c r="AF53" s="27">
        <v>25.47</v>
      </c>
      <c r="AG53" s="27">
        <v>28.164000000000001</v>
      </c>
      <c r="AH53" s="27">
        <v>31.434999999999999</v>
      </c>
      <c r="AI53" s="27">
        <v>35.203000000000003</v>
      </c>
      <c r="AJ53" s="27">
        <v>39.415999999999997</v>
      </c>
      <c r="AK53" s="27">
        <v>43.962000000000003</v>
      </c>
      <c r="AL53" s="27">
        <v>48.77</v>
      </c>
      <c r="AM53" s="27">
        <v>53.712000000000003</v>
      </c>
      <c r="AN53" s="27">
        <v>58.499000000000002</v>
      </c>
      <c r="AO53" s="27">
        <v>61.009</v>
      </c>
      <c r="AP53" s="27">
        <v>62.872</v>
      </c>
      <c r="AQ53" s="27">
        <v>63.906999999999996</v>
      </c>
      <c r="AR53" s="27">
        <v>64.653000000000006</v>
      </c>
      <c r="AS53" s="27">
        <v>65.933999999999997</v>
      </c>
      <c r="AT53" s="27">
        <v>67.378</v>
      </c>
      <c r="AU53" s="27">
        <v>69.274000000000001</v>
      </c>
      <c r="AV53" s="27">
        <v>70.727000000000004</v>
      </c>
      <c r="AW53" s="27">
        <v>72.102000000000004</v>
      </c>
      <c r="AX53" s="27">
        <v>73.671000000000006</v>
      </c>
      <c r="AY53" s="27">
        <v>75.394999999999996</v>
      </c>
      <c r="AZ53" s="27">
        <v>77.222999999999999</v>
      </c>
      <c r="BA53" s="27">
        <v>78.893000000000001</v>
      </c>
      <c r="BB53" s="27">
        <v>80.533000000000001</v>
      </c>
      <c r="BC53" s="27">
        <v>81.870999999999995</v>
      </c>
      <c r="BD53" s="27">
        <v>82.403000000000006</v>
      </c>
      <c r="BE53" s="27">
        <v>82.986999999999995</v>
      </c>
      <c r="BF53" s="27">
        <v>83.082999999999998</v>
      </c>
      <c r="BG53" s="27">
        <v>83.709000000000003</v>
      </c>
      <c r="BH53" s="27">
        <v>83.718000000000004</v>
      </c>
      <c r="BI53" s="27">
        <v>84.03</v>
      </c>
      <c r="BJ53" s="27">
        <v>85.075999999999993</v>
      </c>
      <c r="BK53" s="27">
        <v>85.808999999999997</v>
      </c>
      <c r="BL53" s="27">
        <v>86.468000000000004</v>
      </c>
      <c r="BM53" s="27">
        <v>88.149000000000001</v>
      </c>
      <c r="BN53" s="27">
        <v>89.811999999999998</v>
      </c>
      <c r="BO53" s="27">
        <v>91.808000000000007</v>
      </c>
      <c r="BP53" s="27">
        <v>93.622</v>
      </c>
      <c r="BQ53" s="27">
        <v>95.569000000000003</v>
      </c>
      <c r="BR53" s="27">
        <v>97.891999999999996</v>
      </c>
      <c r="BS53" s="27">
        <v>99.95</v>
      </c>
      <c r="BT53" s="27">
        <v>101.85599999999999</v>
      </c>
      <c r="BU53" s="27">
        <v>103.65600000000001</v>
      </c>
      <c r="BV53" s="27">
        <v>105.101</v>
      </c>
      <c r="BW53" s="27">
        <v>105.523</v>
      </c>
      <c r="BX53" s="27">
        <v>105.599</v>
      </c>
      <c r="BY53" s="27">
        <v>105.754</v>
      </c>
      <c r="BZ53" s="27">
        <v>105.051</v>
      </c>
      <c r="CA53" s="27">
        <v>104.169</v>
      </c>
      <c r="CB53" s="27">
        <v>102.84399999999999</v>
      </c>
      <c r="CC53" s="27">
        <v>101.688</v>
      </c>
      <c r="CD53" s="27">
        <v>100.691</v>
      </c>
      <c r="CE53" s="27">
        <v>99.837000000000003</v>
      </c>
      <c r="CF53" s="27">
        <v>100.63</v>
      </c>
      <c r="CG53" s="27">
        <v>100.895</v>
      </c>
      <c r="CH53" s="27">
        <v>100</v>
      </c>
      <c r="CI53" s="27">
        <v>98.754000000000005</v>
      </c>
      <c r="CJ53" s="27">
        <v>97.838999999999999</v>
      </c>
      <c r="CK53" s="27">
        <v>97.212999999999994</v>
      </c>
      <c r="CL53" s="27">
        <v>96.55</v>
      </c>
      <c r="CM53" s="27">
        <v>96.206999999999994</v>
      </c>
      <c r="CN53" s="27">
        <v>95.698999999999998</v>
      </c>
    </row>
    <row r="54" spans="1:92" x14ac:dyDescent="0.3">
      <c r="A54" s="27" t="s">
        <v>198</v>
      </c>
      <c r="B54" s="27" t="s">
        <v>438</v>
      </c>
      <c r="C54" s="27">
        <v>0.26900000000000002</v>
      </c>
      <c r="D54" s="27">
        <v>0.64600000000000002</v>
      </c>
      <c r="E54" s="27">
        <v>1.1759999999999999</v>
      </c>
      <c r="F54" s="27">
        <v>2</v>
      </c>
      <c r="G54" s="27">
        <v>2.9630000000000001</v>
      </c>
      <c r="H54" s="27">
        <v>3.996</v>
      </c>
      <c r="I54" s="27">
        <v>5.45</v>
      </c>
      <c r="J54" s="27">
        <v>6.6840000000000002</v>
      </c>
      <c r="K54" s="27">
        <v>7.9130000000000003</v>
      </c>
      <c r="L54" s="27">
        <v>9.1080000000000005</v>
      </c>
      <c r="M54" s="27">
        <v>10.3</v>
      </c>
      <c r="N54" s="27">
        <v>11.85</v>
      </c>
      <c r="O54" s="27">
        <v>13.202999999999999</v>
      </c>
      <c r="P54" s="27">
        <v>13.811999999999999</v>
      </c>
      <c r="Q54" s="27">
        <v>14.265000000000001</v>
      </c>
      <c r="R54" s="27">
        <v>14.39</v>
      </c>
      <c r="S54" s="27">
        <v>14.489000000000001</v>
      </c>
      <c r="T54" s="27">
        <v>14.781000000000001</v>
      </c>
      <c r="U54" s="27">
        <v>16.312999999999999</v>
      </c>
      <c r="V54" s="27">
        <v>18.405000000000001</v>
      </c>
      <c r="W54" s="27">
        <v>20.914999999999999</v>
      </c>
      <c r="X54" s="27">
        <v>23.891999999999999</v>
      </c>
      <c r="Y54" s="27">
        <v>26.524999999999999</v>
      </c>
      <c r="Z54" s="27">
        <v>29.387</v>
      </c>
      <c r="AA54" s="27">
        <v>32.433</v>
      </c>
      <c r="AB54" s="27">
        <v>35.124000000000002</v>
      </c>
      <c r="AC54" s="27">
        <v>37.317999999999998</v>
      </c>
      <c r="AD54" s="27">
        <v>39.396000000000001</v>
      </c>
      <c r="AE54" s="27">
        <v>41.755000000000003</v>
      </c>
      <c r="AF54" s="27">
        <v>44.579000000000001</v>
      </c>
      <c r="AG54" s="27">
        <v>47.514000000000003</v>
      </c>
      <c r="AH54" s="27">
        <v>50.57</v>
      </c>
      <c r="AI54" s="27">
        <v>54.363</v>
      </c>
      <c r="AJ54" s="27">
        <v>58.295000000000002</v>
      </c>
      <c r="AK54" s="27">
        <v>62.363</v>
      </c>
      <c r="AL54" s="27">
        <v>66.367999999999995</v>
      </c>
      <c r="AM54" s="27">
        <v>70.61</v>
      </c>
      <c r="AN54" s="27">
        <v>74.763999999999996</v>
      </c>
      <c r="AO54" s="27">
        <v>77.120999999999995</v>
      </c>
      <c r="AP54" s="27">
        <v>78.741</v>
      </c>
      <c r="AQ54" s="27">
        <v>79.36</v>
      </c>
      <c r="AR54" s="27">
        <v>79.561999999999998</v>
      </c>
      <c r="AS54" s="27">
        <v>80.209000000000003</v>
      </c>
      <c r="AT54" s="27">
        <v>81.123000000000005</v>
      </c>
      <c r="AU54" s="27">
        <v>82.409000000000006</v>
      </c>
      <c r="AV54" s="27">
        <v>83.08</v>
      </c>
      <c r="AW54" s="27">
        <v>83.602000000000004</v>
      </c>
      <c r="AX54" s="27">
        <v>84.495000000000005</v>
      </c>
      <c r="AY54" s="27">
        <v>85.569000000000003</v>
      </c>
      <c r="AZ54" s="27">
        <v>86.807000000000002</v>
      </c>
      <c r="BA54" s="27">
        <v>87.914000000000001</v>
      </c>
      <c r="BB54" s="27">
        <v>88.835999999999999</v>
      </c>
      <c r="BC54" s="27">
        <v>89.153999999999996</v>
      </c>
      <c r="BD54" s="27">
        <v>88.872</v>
      </c>
      <c r="BE54" s="27">
        <v>88.79</v>
      </c>
      <c r="BF54" s="27">
        <v>88.138000000000005</v>
      </c>
      <c r="BG54" s="27">
        <v>88.42</v>
      </c>
      <c r="BH54" s="27">
        <v>87.981999999999999</v>
      </c>
      <c r="BI54" s="27">
        <v>87.704999999999998</v>
      </c>
      <c r="BJ54" s="27">
        <v>88.478999999999999</v>
      </c>
      <c r="BK54" s="27">
        <v>88.947999999999993</v>
      </c>
      <c r="BL54" s="27">
        <v>88.975999999999999</v>
      </c>
      <c r="BM54" s="27">
        <v>89.613</v>
      </c>
      <c r="BN54" s="27">
        <v>90.111999999999995</v>
      </c>
      <c r="BO54" s="27">
        <v>90.578999999999994</v>
      </c>
      <c r="BP54" s="27">
        <v>91.308000000000007</v>
      </c>
      <c r="BQ54" s="27">
        <v>92.076999999999998</v>
      </c>
      <c r="BR54" s="27">
        <v>93.491</v>
      </c>
      <c r="BS54" s="27">
        <v>95.081999999999994</v>
      </c>
      <c r="BT54" s="27">
        <v>96.504000000000005</v>
      </c>
      <c r="BU54" s="27">
        <v>97.962000000000003</v>
      </c>
      <c r="BV54" s="27">
        <v>99.198999999999998</v>
      </c>
      <c r="BW54" s="27">
        <v>100.497</v>
      </c>
      <c r="BX54" s="27">
        <v>103.184</v>
      </c>
      <c r="BY54" s="27">
        <v>103.68</v>
      </c>
      <c r="BZ54" s="27">
        <v>104.56399999999999</v>
      </c>
      <c r="CA54" s="27">
        <v>104.14</v>
      </c>
      <c r="CB54" s="27">
        <v>103.24299999999999</v>
      </c>
      <c r="CC54" s="27">
        <v>102.77500000000001</v>
      </c>
      <c r="CD54" s="27">
        <v>102.256</v>
      </c>
      <c r="CE54" s="27">
        <v>101.791</v>
      </c>
      <c r="CF54" s="27">
        <v>101.18600000000001</v>
      </c>
      <c r="CG54" s="27">
        <v>100.89</v>
      </c>
      <c r="CH54" s="27">
        <v>100</v>
      </c>
      <c r="CI54" s="27">
        <v>99.153999999999996</v>
      </c>
      <c r="CJ54" s="27">
        <v>98.147999999999996</v>
      </c>
      <c r="CK54" s="27">
        <v>97.623000000000005</v>
      </c>
      <c r="CL54" s="27">
        <v>97.471999999999994</v>
      </c>
      <c r="CM54" s="27">
        <v>96.745000000000005</v>
      </c>
      <c r="CN54" s="27">
        <v>96.138000000000005</v>
      </c>
    </row>
    <row r="55" spans="1:92" x14ac:dyDescent="0.3">
      <c r="A55" s="27" t="s">
        <v>199</v>
      </c>
      <c r="B55" s="27" t="s">
        <v>439</v>
      </c>
      <c r="C55" s="27" t="s">
        <v>29</v>
      </c>
      <c r="D55" s="27" t="s">
        <v>29</v>
      </c>
      <c r="E55" s="27" t="s">
        <v>29</v>
      </c>
      <c r="F55" s="27" t="s">
        <v>29</v>
      </c>
      <c r="G55" s="27" t="s">
        <v>29</v>
      </c>
      <c r="H55" s="27" t="s">
        <v>29</v>
      </c>
      <c r="I55" s="27" t="s">
        <v>29</v>
      </c>
      <c r="J55" s="27" t="s">
        <v>29</v>
      </c>
      <c r="K55" s="27" t="s">
        <v>29</v>
      </c>
      <c r="L55" s="27" t="s">
        <v>29</v>
      </c>
      <c r="M55" s="27" t="s">
        <v>29</v>
      </c>
      <c r="N55" s="27" t="s">
        <v>29</v>
      </c>
      <c r="O55" s="27" t="s">
        <v>29</v>
      </c>
      <c r="P55" s="27" t="s">
        <v>29</v>
      </c>
      <c r="Q55" s="27" t="s">
        <v>29</v>
      </c>
      <c r="R55" s="27" t="s">
        <v>29</v>
      </c>
      <c r="S55" s="27" t="s">
        <v>29</v>
      </c>
      <c r="T55" s="27" t="s">
        <v>29</v>
      </c>
      <c r="U55" s="27" t="s">
        <v>29</v>
      </c>
      <c r="V55" s="27" t="s">
        <v>29</v>
      </c>
      <c r="W55" s="27">
        <v>3.3690000000000002</v>
      </c>
      <c r="X55" s="27">
        <v>5.9210000000000003</v>
      </c>
      <c r="Y55" s="27">
        <v>7.43</v>
      </c>
      <c r="Z55" s="27">
        <v>7.9939999999999998</v>
      </c>
      <c r="AA55" s="27">
        <v>8.548</v>
      </c>
      <c r="AB55" s="27">
        <v>9.0609999999999999</v>
      </c>
      <c r="AC55" s="27">
        <v>9.2270000000000003</v>
      </c>
      <c r="AD55" s="27">
        <v>9.64</v>
      </c>
      <c r="AE55" s="27">
        <v>10.023999999999999</v>
      </c>
      <c r="AF55" s="27">
        <v>10.746</v>
      </c>
      <c r="AG55" s="27">
        <v>11.731</v>
      </c>
      <c r="AH55" s="27">
        <v>12.698</v>
      </c>
      <c r="AI55" s="27">
        <v>13.593</v>
      </c>
      <c r="AJ55" s="27">
        <v>14.542</v>
      </c>
      <c r="AK55" s="27">
        <v>15.757999999999999</v>
      </c>
      <c r="AL55" s="27">
        <v>17.498000000000001</v>
      </c>
      <c r="AM55" s="27">
        <v>19.414000000000001</v>
      </c>
      <c r="AN55" s="27">
        <v>20.867999999999999</v>
      </c>
      <c r="AO55" s="27">
        <v>21.562000000000001</v>
      </c>
      <c r="AP55" s="27">
        <v>21.920999999999999</v>
      </c>
      <c r="AQ55" s="27">
        <v>22.245000000000001</v>
      </c>
      <c r="AR55" s="27">
        <v>22.292999999999999</v>
      </c>
      <c r="AS55" s="27">
        <v>22.3</v>
      </c>
      <c r="AT55" s="27">
        <v>22.283000000000001</v>
      </c>
      <c r="AU55" s="27">
        <v>22.417000000000002</v>
      </c>
      <c r="AV55" s="27">
        <v>22.466999999999999</v>
      </c>
      <c r="AW55" s="27">
        <v>22.221</v>
      </c>
      <c r="AX55" s="27">
        <v>22.308</v>
      </c>
      <c r="AY55" s="27">
        <v>22.245000000000001</v>
      </c>
      <c r="AZ55" s="27">
        <v>22.164999999999999</v>
      </c>
      <c r="BA55" s="27">
        <v>22.056000000000001</v>
      </c>
      <c r="BB55" s="27">
        <v>21.922000000000001</v>
      </c>
      <c r="BC55" s="27">
        <v>21.853000000000002</v>
      </c>
      <c r="BD55" s="27">
        <v>21.69</v>
      </c>
      <c r="BE55" s="27">
        <v>21.675000000000001</v>
      </c>
      <c r="BF55" s="27">
        <v>21.762</v>
      </c>
      <c r="BG55" s="27">
        <v>22.062000000000001</v>
      </c>
      <c r="BH55" s="27">
        <v>22.494</v>
      </c>
      <c r="BI55" s="27">
        <v>23.286000000000001</v>
      </c>
      <c r="BJ55" s="27">
        <v>23.553999999999998</v>
      </c>
      <c r="BK55" s="27">
        <v>23.707999999999998</v>
      </c>
      <c r="BL55" s="27">
        <v>24.170999999999999</v>
      </c>
      <c r="BM55" s="27">
        <v>24.713999999999999</v>
      </c>
      <c r="BN55" s="27">
        <v>25.123999999999999</v>
      </c>
      <c r="BO55" s="27">
        <v>24.978000000000002</v>
      </c>
      <c r="BP55" s="27">
        <v>25.120999999999999</v>
      </c>
      <c r="BQ55" s="27">
        <v>25.41</v>
      </c>
      <c r="BR55" s="27">
        <v>25.87</v>
      </c>
      <c r="BS55" s="27">
        <v>26.279</v>
      </c>
      <c r="BT55" s="27">
        <v>26.596</v>
      </c>
      <c r="BU55" s="27">
        <v>26.849</v>
      </c>
      <c r="BV55" s="27">
        <v>27.242000000000001</v>
      </c>
      <c r="BW55" s="27">
        <v>29.181000000000001</v>
      </c>
      <c r="BX55" s="27">
        <v>32.277999999999999</v>
      </c>
      <c r="BY55" s="27">
        <v>42.037999999999997</v>
      </c>
      <c r="BZ55" s="27">
        <v>51.036000000000001</v>
      </c>
      <c r="CA55" s="27">
        <v>57.95</v>
      </c>
      <c r="CB55" s="27">
        <v>64.248999999999995</v>
      </c>
      <c r="CC55" s="27">
        <v>67.040999999999997</v>
      </c>
      <c r="CD55" s="27">
        <v>72.135999999999996</v>
      </c>
      <c r="CE55" s="27">
        <v>78.448999999999998</v>
      </c>
      <c r="CF55" s="27">
        <v>84.548000000000002</v>
      </c>
      <c r="CG55" s="27">
        <v>93.106999999999999</v>
      </c>
      <c r="CH55" s="27">
        <v>100</v>
      </c>
      <c r="CI55" s="27">
        <v>105.91200000000001</v>
      </c>
      <c r="CJ55" s="27">
        <v>112.00700000000001</v>
      </c>
      <c r="CK55" s="27">
        <v>121.312</v>
      </c>
      <c r="CL55" s="27">
        <v>127.717</v>
      </c>
      <c r="CM55" s="27">
        <v>130.37799999999999</v>
      </c>
      <c r="CN55" s="27">
        <v>131.81100000000001</v>
      </c>
    </row>
    <row r="56" spans="1:92" x14ac:dyDescent="0.3">
      <c r="A56" s="27" t="s">
        <v>200</v>
      </c>
      <c r="B56" s="27" t="s">
        <v>440</v>
      </c>
      <c r="C56" s="27">
        <v>21.094000000000001</v>
      </c>
      <c r="D56" s="27">
        <v>22.148</v>
      </c>
      <c r="E56" s="27">
        <v>23.846</v>
      </c>
      <c r="F56" s="27">
        <v>27.030999999999999</v>
      </c>
      <c r="G56" s="27">
        <v>31.094999999999999</v>
      </c>
      <c r="H56" s="27">
        <v>35.299999999999997</v>
      </c>
      <c r="I56" s="27">
        <v>41.335000000000001</v>
      </c>
      <c r="J56" s="27">
        <v>46.28</v>
      </c>
      <c r="K56" s="27">
        <v>51.137</v>
      </c>
      <c r="L56" s="27">
        <v>55.976999999999997</v>
      </c>
      <c r="M56" s="27">
        <v>60.805</v>
      </c>
      <c r="N56" s="27">
        <v>62.877000000000002</v>
      </c>
      <c r="O56" s="27">
        <v>64.459000000000003</v>
      </c>
      <c r="P56" s="27">
        <v>64.734999999999999</v>
      </c>
      <c r="Q56" s="27">
        <v>64.774000000000001</v>
      </c>
      <c r="R56" s="27">
        <v>64.138000000000005</v>
      </c>
      <c r="S56" s="27">
        <v>63.512</v>
      </c>
      <c r="T56" s="27">
        <v>63.218000000000004</v>
      </c>
      <c r="U56" s="27">
        <v>63.17</v>
      </c>
      <c r="V56" s="27">
        <v>63.540999999999997</v>
      </c>
      <c r="W56" s="27">
        <v>64.683000000000007</v>
      </c>
      <c r="X56" s="27">
        <v>66.111999999999995</v>
      </c>
      <c r="Y56" s="27">
        <v>66.872</v>
      </c>
      <c r="Z56" s="27">
        <v>67.558999999999997</v>
      </c>
      <c r="AA56" s="27">
        <v>68.238</v>
      </c>
      <c r="AB56" s="27">
        <v>68.757000000000005</v>
      </c>
      <c r="AC56" s="27">
        <v>68.965000000000003</v>
      </c>
      <c r="AD56" s="27">
        <v>69.262</v>
      </c>
      <c r="AE56" s="27">
        <v>69.757000000000005</v>
      </c>
      <c r="AF56" s="27">
        <v>70.626000000000005</v>
      </c>
      <c r="AG56" s="27">
        <v>71.924000000000007</v>
      </c>
      <c r="AH56" s="27">
        <v>73.66</v>
      </c>
      <c r="AI56" s="27">
        <v>75.762</v>
      </c>
      <c r="AJ56" s="27">
        <v>78.173000000000002</v>
      </c>
      <c r="AK56" s="27">
        <v>80.793999999999997</v>
      </c>
      <c r="AL56" s="27">
        <v>83.736000000000004</v>
      </c>
      <c r="AM56" s="27">
        <v>86.787999999999997</v>
      </c>
      <c r="AN56" s="27">
        <v>89.701999999999998</v>
      </c>
      <c r="AO56" s="27">
        <v>90.957999999999998</v>
      </c>
      <c r="AP56" s="27">
        <v>91.759</v>
      </c>
      <c r="AQ56" s="27">
        <v>92.09</v>
      </c>
      <c r="AR56" s="27">
        <v>91.756</v>
      </c>
      <c r="AS56" s="27">
        <v>91.694999999999993</v>
      </c>
      <c r="AT56" s="27">
        <v>91.8</v>
      </c>
      <c r="AU56" s="27">
        <v>92.094999999999999</v>
      </c>
      <c r="AV56" s="27">
        <v>91.897999999999996</v>
      </c>
      <c r="AW56" s="27">
        <v>91.766000000000005</v>
      </c>
      <c r="AX56" s="27">
        <v>92</v>
      </c>
      <c r="AY56" s="27">
        <v>92.415999999999997</v>
      </c>
      <c r="AZ56" s="27">
        <v>93.034999999999997</v>
      </c>
      <c r="BA56" s="27">
        <v>93.588999999999999</v>
      </c>
      <c r="BB56" s="27">
        <v>93.311999999999998</v>
      </c>
      <c r="BC56" s="27">
        <v>92.921000000000006</v>
      </c>
      <c r="BD56" s="27">
        <v>92.105999999999995</v>
      </c>
      <c r="BE56" s="27">
        <v>91.438000000000002</v>
      </c>
      <c r="BF56" s="27">
        <v>90.555999999999997</v>
      </c>
      <c r="BG56" s="27">
        <v>90.242999999999995</v>
      </c>
      <c r="BH56" s="27">
        <v>89.516999999999996</v>
      </c>
      <c r="BI56" s="27">
        <v>89.066000000000003</v>
      </c>
      <c r="BJ56" s="27">
        <v>88.963999999999999</v>
      </c>
      <c r="BK56" s="27">
        <v>88.728999999999999</v>
      </c>
      <c r="BL56" s="27">
        <v>89.064999999999998</v>
      </c>
      <c r="BM56" s="27">
        <v>89.97</v>
      </c>
      <c r="BN56" s="27">
        <v>90.816000000000003</v>
      </c>
      <c r="BO56" s="27">
        <v>91.747</v>
      </c>
      <c r="BP56" s="27">
        <v>92.643000000000001</v>
      </c>
      <c r="BQ56" s="27">
        <v>93.653000000000006</v>
      </c>
      <c r="BR56" s="27">
        <v>94.756</v>
      </c>
      <c r="BS56" s="27">
        <v>95.679000000000002</v>
      </c>
      <c r="BT56" s="27">
        <v>96.34</v>
      </c>
      <c r="BU56" s="27">
        <v>96.792000000000002</v>
      </c>
      <c r="BV56" s="27">
        <v>97.822999999999993</v>
      </c>
      <c r="BW56" s="27">
        <v>98.582999999999998</v>
      </c>
      <c r="BX56" s="27">
        <v>99.363</v>
      </c>
      <c r="BY56" s="27">
        <v>100.105</v>
      </c>
      <c r="BZ56" s="27">
        <v>101.42400000000001</v>
      </c>
      <c r="CA56" s="27">
        <v>101.551</v>
      </c>
      <c r="CB56" s="27">
        <v>101.304</v>
      </c>
      <c r="CC56" s="27">
        <v>101.43</v>
      </c>
      <c r="CD56" s="27">
        <v>101.14400000000001</v>
      </c>
      <c r="CE56" s="27">
        <v>100.746</v>
      </c>
      <c r="CF56" s="27">
        <v>101.205</v>
      </c>
      <c r="CG56" s="27">
        <v>100.75</v>
      </c>
      <c r="CH56" s="27">
        <v>100</v>
      </c>
      <c r="CI56" s="27">
        <v>99.424999999999997</v>
      </c>
      <c r="CJ56" s="27">
        <v>98.468000000000004</v>
      </c>
      <c r="CK56" s="27">
        <v>97.584000000000003</v>
      </c>
      <c r="CL56" s="27">
        <v>97.087999999999994</v>
      </c>
      <c r="CM56" s="27">
        <v>97.137</v>
      </c>
      <c r="CN56" s="27">
        <v>96.938999999999993</v>
      </c>
    </row>
    <row r="57" spans="1:92" x14ac:dyDescent="0.3">
      <c r="A57" s="27" t="s">
        <v>260</v>
      </c>
      <c r="B57" s="27" t="s">
        <v>441</v>
      </c>
      <c r="C57" s="27">
        <v>11.718999999999999</v>
      </c>
      <c r="D57" s="27">
        <v>12.558</v>
      </c>
      <c r="E57" s="27">
        <v>13.766</v>
      </c>
      <c r="F57" s="27">
        <v>15.737</v>
      </c>
      <c r="G57" s="27">
        <v>19.440000000000001</v>
      </c>
      <c r="H57" s="27">
        <v>22.984999999999999</v>
      </c>
      <c r="I57" s="27">
        <v>28.448</v>
      </c>
      <c r="J57" s="27">
        <v>32.670999999999999</v>
      </c>
      <c r="K57" s="27">
        <v>36.18</v>
      </c>
      <c r="L57" s="27">
        <v>39.302999999999997</v>
      </c>
      <c r="M57" s="27">
        <v>42.883000000000003</v>
      </c>
      <c r="N57" s="27">
        <v>45.762999999999998</v>
      </c>
      <c r="O57" s="27">
        <v>47.975000000000001</v>
      </c>
      <c r="P57" s="27">
        <v>49.5</v>
      </c>
      <c r="Q57" s="27">
        <v>50.805</v>
      </c>
      <c r="R57" s="27">
        <v>51.792999999999999</v>
      </c>
      <c r="S57" s="27">
        <v>52.665999999999997</v>
      </c>
      <c r="T57" s="27">
        <v>52.881</v>
      </c>
      <c r="U57" s="27">
        <v>53.158999999999999</v>
      </c>
      <c r="V57" s="27">
        <v>53.886000000000003</v>
      </c>
      <c r="W57" s="27">
        <v>54.66</v>
      </c>
      <c r="X57" s="27">
        <v>55.439</v>
      </c>
      <c r="Y57" s="27">
        <v>56.481999999999999</v>
      </c>
      <c r="Z57" s="27">
        <v>57.835999999999999</v>
      </c>
      <c r="AA57" s="27">
        <v>58.436</v>
      </c>
      <c r="AB57" s="27">
        <v>59.433</v>
      </c>
      <c r="AC57" s="27">
        <v>61.329000000000001</v>
      </c>
      <c r="AD57" s="27">
        <v>62.613</v>
      </c>
      <c r="AE57" s="27">
        <v>63.682000000000002</v>
      </c>
      <c r="AF57" s="27">
        <v>64.936999999999998</v>
      </c>
      <c r="AG57" s="27">
        <v>66.381</v>
      </c>
      <c r="AH57" s="27">
        <v>67.858000000000004</v>
      </c>
      <c r="AI57" s="27">
        <v>69.356999999999999</v>
      </c>
      <c r="AJ57" s="27">
        <v>71.191000000000003</v>
      </c>
      <c r="AK57" s="27">
        <v>73.182000000000002</v>
      </c>
      <c r="AL57" s="27">
        <v>75.242999999999995</v>
      </c>
      <c r="AM57" s="27">
        <v>77.481999999999999</v>
      </c>
      <c r="AN57" s="27">
        <v>79.825000000000003</v>
      </c>
      <c r="AO57" s="27">
        <v>81.578000000000003</v>
      </c>
      <c r="AP57" s="27">
        <v>82.775000000000006</v>
      </c>
      <c r="AQ57" s="27">
        <v>83.536000000000001</v>
      </c>
      <c r="AR57" s="27">
        <v>84.245999999999995</v>
      </c>
      <c r="AS57" s="27">
        <v>84.790999999999997</v>
      </c>
      <c r="AT57" s="27">
        <v>85.77</v>
      </c>
      <c r="AU57" s="27">
        <v>86.992000000000004</v>
      </c>
      <c r="AV57" s="27">
        <v>88.094999999999999</v>
      </c>
      <c r="AW57" s="27">
        <v>88.912999999999997</v>
      </c>
      <c r="AX57" s="27">
        <v>89.382999999999996</v>
      </c>
      <c r="AY57" s="27">
        <v>89.834999999999994</v>
      </c>
      <c r="AZ57" s="27">
        <v>90.275000000000006</v>
      </c>
      <c r="BA57" s="27">
        <v>90.603999999999999</v>
      </c>
      <c r="BB57" s="27">
        <v>90.947999999999993</v>
      </c>
      <c r="BC57" s="27">
        <v>92.414000000000001</v>
      </c>
      <c r="BD57" s="27">
        <v>93.626999999999995</v>
      </c>
      <c r="BE57" s="27">
        <v>94.25</v>
      </c>
      <c r="BF57" s="27">
        <v>94.528000000000006</v>
      </c>
      <c r="BG57" s="27">
        <v>94.759</v>
      </c>
      <c r="BH57" s="27">
        <v>94.662000000000006</v>
      </c>
      <c r="BI57" s="27">
        <v>94.710999999999999</v>
      </c>
      <c r="BJ57" s="27">
        <v>94.83</v>
      </c>
      <c r="BK57" s="27">
        <v>95.19</v>
      </c>
      <c r="BL57" s="27">
        <v>95.179000000000002</v>
      </c>
      <c r="BM57" s="27">
        <v>95.388000000000005</v>
      </c>
      <c r="BN57" s="27">
        <v>95.335999999999999</v>
      </c>
      <c r="BO57" s="27">
        <v>95.257999999999996</v>
      </c>
      <c r="BP57" s="27">
        <v>95.62</v>
      </c>
      <c r="BQ57" s="27">
        <v>97.331999999999994</v>
      </c>
      <c r="BR57" s="27">
        <v>102.176</v>
      </c>
      <c r="BS57" s="27">
        <v>101.819</v>
      </c>
      <c r="BT57" s="27">
        <v>101.395</v>
      </c>
      <c r="BU57" s="27">
        <v>101.021</v>
      </c>
      <c r="BV57" s="27">
        <v>100.669</v>
      </c>
      <c r="BW57" s="27">
        <v>100.41</v>
      </c>
      <c r="BX57" s="27">
        <v>100.161</v>
      </c>
      <c r="BY57" s="27">
        <v>99.745000000000005</v>
      </c>
      <c r="BZ57" s="27">
        <v>99.37</v>
      </c>
      <c r="CA57" s="27">
        <v>98.757999999999996</v>
      </c>
      <c r="CB57" s="27">
        <v>98.492999999999995</v>
      </c>
      <c r="CC57" s="27">
        <v>99.236999999999995</v>
      </c>
      <c r="CD57" s="27">
        <v>98.94</v>
      </c>
      <c r="CE57" s="27">
        <v>98.962000000000003</v>
      </c>
      <c r="CF57" s="27">
        <v>99.572000000000003</v>
      </c>
      <c r="CG57" s="27">
        <v>100.005</v>
      </c>
      <c r="CH57" s="27">
        <v>100</v>
      </c>
      <c r="CI57" s="27">
        <v>99.436999999999998</v>
      </c>
      <c r="CJ57" s="27">
        <v>99.078999999999994</v>
      </c>
      <c r="CK57" s="27">
        <v>98.888000000000005</v>
      </c>
      <c r="CL57" s="27">
        <v>99.239000000000004</v>
      </c>
      <c r="CM57" s="27">
        <v>100.81399999999999</v>
      </c>
      <c r="CN57" s="27">
        <v>101.108</v>
      </c>
    </row>
    <row r="58" spans="1:92" x14ac:dyDescent="0.3">
      <c r="A58" s="27" t="s">
        <v>261</v>
      </c>
      <c r="B58" s="27" t="s">
        <v>442</v>
      </c>
      <c r="C58" s="27">
        <v>1.2729999999999999</v>
      </c>
      <c r="D58" s="27">
        <v>1.3140000000000001</v>
      </c>
      <c r="E58" s="27">
        <v>1.3580000000000001</v>
      </c>
      <c r="F58" s="27">
        <v>1.4139999999999999</v>
      </c>
      <c r="G58" s="27">
        <v>1.46</v>
      </c>
      <c r="H58" s="27">
        <v>1.56</v>
      </c>
      <c r="I58" s="27">
        <v>1.6619999999999999</v>
      </c>
      <c r="J58" s="27">
        <v>1.75</v>
      </c>
      <c r="K58" s="27">
        <v>1.831</v>
      </c>
      <c r="L58" s="27">
        <v>1.91</v>
      </c>
      <c r="M58" s="27">
        <v>1.99</v>
      </c>
      <c r="N58" s="27">
        <v>2.242</v>
      </c>
      <c r="O58" s="27">
        <v>2.4830000000000001</v>
      </c>
      <c r="P58" s="27">
        <v>2.6669999999999998</v>
      </c>
      <c r="Q58" s="27">
        <v>2.84</v>
      </c>
      <c r="R58" s="27">
        <v>2.895</v>
      </c>
      <c r="S58" s="27">
        <v>2.9409999999999998</v>
      </c>
      <c r="T58" s="27">
        <v>2.9729999999999999</v>
      </c>
      <c r="U58" s="27">
        <v>3.6749999999999998</v>
      </c>
      <c r="V58" s="27">
        <v>3.762</v>
      </c>
      <c r="W58" s="27">
        <v>4.2519999999999998</v>
      </c>
      <c r="X58" s="27">
        <v>4.6310000000000002</v>
      </c>
      <c r="Y58" s="27">
        <v>4.9349999999999996</v>
      </c>
      <c r="Z58" s="27">
        <v>5.0960000000000001</v>
      </c>
      <c r="AA58" s="27">
        <v>5.3319999999999999</v>
      </c>
      <c r="AB58" s="27">
        <v>5.3019999999999996</v>
      </c>
      <c r="AC58" s="27">
        <v>5.4269999999999996</v>
      </c>
      <c r="AD58" s="27">
        <v>5.6479999999999997</v>
      </c>
      <c r="AE58" s="27">
        <v>5.8570000000000002</v>
      </c>
      <c r="AF58" s="27">
        <v>6.0330000000000004</v>
      </c>
      <c r="AG58" s="27">
        <v>7.3150000000000004</v>
      </c>
      <c r="AH58" s="27">
        <v>8.9209999999999994</v>
      </c>
      <c r="AI58" s="27">
        <v>10.516999999999999</v>
      </c>
      <c r="AJ58" s="27">
        <v>12.705</v>
      </c>
      <c r="AK58" s="27">
        <v>14.853</v>
      </c>
      <c r="AL58" s="27">
        <v>17.468</v>
      </c>
      <c r="AM58" s="27">
        <v>20.088000000000001</v>
      </c>
      <c r="AN58" s="27">
        <v>22.763000000000002</v>
      </c>
      <c r="AO58" s="27">
        <v>23.748000000000001</v>
      </c>
      <c r="AP58" s="27">
        <v>24.436</v>
      </c>
      <c r="AQ58" s="27">
        <v>25.106999999999999</v>
      </c>
      <c r="AR58" s="27">
        <v>25.512</v>
      </c>
      <c r="AS58" s="27">
        <v>26.015000000000001</v>
      </c>
      <c r="AT58" s="27">
        <v>26.795000000000002</v>
      </c>
      <c r="AU58" s="27">
        <v>28.065999999999999</v>
      </c>
      <c r="AV58" s="27">
        <v>28.721</v>
      </c>
      <c r="AW58" s="27">
        <v>29.350999999999999</v>
      </c>
      <c r="AX58" s="27">
        <v>30.209</v>
      </c>
      <c r="AY58" s="27">
        <v>31.338999999999999</v>
      </c>
      <c r="AZ58" s="27">
        <v>32.261000000000003</v>
      </c>
      <c r="BA58" s="27">
        <v>33.54</v>
      </c>
      <c r="BB58" s="27">
        <v>34.792000000000002</v>
      </c>
      <c r="BC58" s="27">
        <v>36.009</v>
      </c>
      <c r="BD58" s="27">
        <v>36.576999999999998</v>
      </c>
      <c r="BE58" s="27">
        <v>37.249000000000002</v>
      </c>
      <c r="BF58" s="27">
        <v>37.735999999999997</v>
      </c>
      <c r="BG58" s="27">
        <v>38.569000000000003</v>
      </c>
      <c r="BH58" s="27">
        <v>38.911999999999999</v>
      </c>
      <c r="BI58" s="27">
        <v>39.582000000000001</v>
      </c>
      <c r="BJ58" s="27">
        <v>40.808</v>
      </c>
      <c r="BK58" s="27">
        <v>41.779000000000003</v>
      </c>
      <c r="BL58" s="27">
        <v>43.095999999999997</v>
      </c>
      <c r="BM58" s="27">
        <v>45.841999999999999</v>
      </c>
      <c r="BN58" s="27">
        <v>48.392000000000003</v>
      </c>
      <c r="BO58" s="27">
        <v>52.045000000000002</v>
      </c>
      <c r="BP58" s="27">
        <v>55.091000000000001</v>
      </c>
      <c r="BQ58" s="27">
        <v>58.417999999999999</v>
      </c>
      <c r="BR58" s="27">
        <v>61.66</v>
      </c>
      <c r="BS58" s="27">
        <v>63.790999999999997</v>
      </c>
      <c r="BT58" s="27">
        <v>65.753</v>
      </c>
      <c r="BU58" s="27">
        <v>67.804000000000002</v>
      </c>
      <c r="BV58" s="27">
        <v>69.873999999999995</v>
      </c>
      <c r="BW58" s="27">
        <v>72.045000000000002</v>
      </c>
      <c r="BX58" s="27">
        <v>73.748999999999995</v>
      </c>
      <c r="BY58" s="27">
        <v>76.024000000000001</v>
      </c>
      <c r="BZ58" s="27">
        <v>77.543000000000006</v>
      </c>
      <c r="CA58" s="27">
        <v>81.465000000000003</v>
      </c>
      <c r="CB58" s="27">
        <v>85.944000000000003</v>
      </c>
      <c r="CC58" s="27">
        <v>89.613</v>
      </c>
      <c r="CD58" s="27">
        <v>91.76</v>
      </c>
      <c r="CE58" s="27">
        <v>93.587999999999994</v>
      </c>
      <c r="CF58" s="27">
        <v>95.614999999999995</v>
      </c>
      <c r="CG58" s="27">
        <v>97.99</v>
      </c>
      <c r="CH58" s="27">
        <v>100</v>
      </c>
      <c r="CI58" s="27">
        <v>101.96299999999999</v>
      </c>
      <c r="CJ58" s="27">
        <v>103.363</v>
      </c>
      <c r="CK58" s="27">
        <v>104.678</v>
      </c>
      <c r="CL58" s="27">
        <v>105.795</v>
      </c>
      <c r="CM58" s="27">
        <v>105.78700000000001</v>
      </c>
      <c r="CN58" s="27">
        <v>105.649</v>
      </c>
    </row>
    <row r="59" spans="1:92" x14ac:dyDescent="0.3">
      <c r="A59" s="27" t="s">
        <v>262</v>
      </c>
      <c r="B59" s="27" t="s">
        <v>255</v>
      </c>
      <c r="C59" s="27">
        <v>2.5999999999999999E-2</v>
      </c>
      <c r="D59" s="27">
        <v>6.6000000000000003E-2</v>
      </c>
      <c r="E59" s="27">
        <v>0.12</v>
      </c>
      <c r="F59" s="27">
        <v>0.187</v>
      </c>
      <c r="G59" s="27">
        <v>0.24299999999999999</v>
      </c>
      <c r="H59" s="27">
        <v>0.27400000000000002</v>
      </c>
      <c r="I59" s="27">
        <v>0.3</v>
      </c>
      <c r="J59" s="27">
        <v>0.32700000000000001</v>
      </c>
      <c r="K59" s="27">
        <v>0.35199999999999998</v>
      </c>
      <c r="L59" s="27">
        <v>0.38100000000000001</v>
      </c>
      <c r="M59" s="27">
        <v>0.41699999999999998</v>
      </c>
      <c r="N59" s="27">
        <v>0.46500000000000002</v>
      </c>
      <c r="O59" s="27">
        <v>0.53</v>
      </c>
      <c r="P59" s="27">
        <v>0.628</v>
      </c>
      <c r="Q59" s="27">
        <v>0.78600000000000003</v>
      </c>
      <c r="R59" s="27">
        <v>0.90600000000000003</v>
      </c>
      <c r="S59" s="27">
        <v>0.98099999999999998</v>
      </c>
      <c r="T59" s="27">
        <v>1.0149999999999999</v>
      </c>
      <c r="U59" s="27">
        <v>1.06</v>
      </c>
      <c r="V59" s="27">
        <v>1.198</v>
      </c>
      <c r="W59" s="27">
        <v>1.409</v>
      </c>
      <c r="X59" s="27">
        <v>1.7709999999999999</v>
      </c>
      <c r="Y59" s="27">
        <v>2.06</v>
      </c>
      <c r="Z59" s="27">
        <v>2.2570000000000001</v>
      </c>
      <c r="AA59" s="27">
        <v>2.33</v>
      </c>
      <c r="AB59" s="27">
        <v>2.379</v>
      </c>
      <c r="AC59" s="27">
        <v>2.4950000000000001</v>
      </c>
      <c r="AD59" s="27">
        <v>2.7309999999999999</v>
      </c>
      <c r="AE59" s="27">
        <v>3.121</v>
      </c>
      <c r="AF59" s="27">
        <v>3.669</v>
      </c>
      <c r="AG59" s="27">
        <v>4.1470000000000002</v>
      </c>
      <c r="AH59" s="27">
        <v>4.9930000000000003</v>
      </c>
      <c r="AI59" s="27">
        <v>6.0309999999999997</v>
      </c>
      <c r="AJ59" s="27">
        <v>7.6219999999999999</v>
      </c>
      <c r="AK59" s="27">
        <v>10.269</v>
      </c>
      <c r="AL59" s="27">
        <v>13.552</v>
      </c>
      <c r="AM59" s="27">
        <v>17.405000000000001</v>
      </c>
      <c r="AN59" s="27">
        <v>21.773</v>
      </c>
      <c r="AO59" s="27">
        <v>25.625</v>
      </c>
      <c r="AP59" s="27">
        <v>29.606999999999999</v>
      </c>
      <c r="AQ59" s="27">
        <v>33.125</v>
      </c>
      <c r="AR59" s="27">
        <v>35.923000000000002</v>
      </c>
      <c r="AS59" s="27">
        <v>38.194000000000003</v>
      </c>
      <c r="AT59" s="27">
        <v>40.261000000000003</v>
      </c>
      <c r="AU59" s="27">
        <v>42.033000000000001</v>
      </c>
      <c r="AV59" s="27">
        <v>43.49</v>
      </c>
      <c r="AW59" s="27">
        <v>44.902999999999999</v>
      </c>
      <c r="AX59" s="27">
        <v>46.445</v>
      </c>
      <c r="AY59" s="27">
        <v>48.048000000000002</v>
      </c>
      <c r="AZ59" s="27">
        <v>49.890999999999998</v>
      </c>
      <c r="BA59" s="27">
        <v>51.828000000000003</v>
      </c>
      <c r="BB59" s="27">
        <v>53.582000000000001</v>
      </c>
      <c r="BC59" s="27">
        <v>54.966999999999999</v>
      </c>
      <c r="BD59" s="27">
        <v>55.695</v>
      </c>
      <c r="BE59" s="27">
        <v>56.146000000000001</v>
      </c>
      <c r="BF59" s="27">
        <v>56.552</v>
      </c>
      <c r="BG59" s="27">
        <v>57.158000000000001</v>
      </c>
      <c r="BH59" s="27">
        <v>57.823999999999998</v>
      </c>
      <c r="BI59" s="27">
        <v>58.7</v>
      </c>
      <c r="BJ59" s="27">
        <v>59.679000000000002</v>
      </c>
      <c r="BK59" s="27">
        <v>60.82</v>
      </c>
      <c r="BL59" s="27">
        <v>62.258000000000003</v>
      </c>
      <c r="BM59" s="27">
        <v>63.81</v>
      </c>
      <c r="BN59" s="27">
        <v>65.370999999999995</v>
      </c>
      <c r="BO59" s="27">
        <v>66.849999999999994</v>
      </c>
      <c r="BP59" s="27">
        <v>68.308999999999997</v>
      </c>
      <c r="BQ59" s="27">
        <v>69.58</v>
      </c>
      <c r="BR59" s="27">
        <v>70.704999999999998</v>
      </c>
      <c r="BS59" s="27">
        <v>71.765000000000001</v>
      </c>
      <c r="BT59" s="27">
        <v>73.085999999999999</v>
      </c>
      <c r="BU59" s="27">
        <v>74.622</v>
      </c>
      <c r="BV59" s="27">
        <v>76.376000000000005</v>
      </c>
      <c r="BW59" s="27">
        <v>78.349000000000004</v>
      </c>
      <c r="BX59" s="27">
        <v>80.307000000000002</v>
      </c>
      <c r="BY59" s="27">
        <v>82.361000000000004</v>
      </c>
      <c r="BZ59" s="27">
        <v>84.340999999999994</v>
      </c>
      <c r="CA59" s="27">
        <v>86.338999999999999</v>
      </c>
      <c r="CB59" s="27">
        <v>88.227999999999994</v>
      </c>
      <c r="CC59" s="27">
        <v>89.945999999999998</v>
      </c>
      <c r="CD59" s="27">
        <v>91.692999999999998</v>
      </c>
      <c r="CE59" s="27">
        <v>93.718999999999994</v>
      </c>
      <c r="CF59" s="27">
        <v>96.06</v>
      </c>
      <c r="CG59" s="27">
        <v>98.137</v>
      </c>
      <c r="CH59" s="27">
        <v>100</v>
      </c>
      <c r="CI59" s="27">
        <v>101.624</v>
      </c>
      <c r="CJ59" s="27">
        <v>102.81100000000001</v>
      </c>
      <c r="CK59" s="27">
        <v>103.93600000000001</v>
      </c>
      <c r="CL59" s="27">
        <v>105.19</v>
      </c>
      <c r="CM59" s="27">
        <v>106.526</v>
      </c>
      <c r="CN59" s="27">
        <v>107.499</v>
      </c>
    </row>
    <row r="60" spans="1:92" x14ac:dyDescent="0.3">
      <c r="A60" s="27" t="s">
        <v>263</v>
      </c>
      <c r="B60" s="27" t="s">
        <v>429</v>
      </c>
      <c r="C60" s="27" t="s">
        <v>29</v>
      </c>
      <c r="D60" s="27" t="s">
        <v>29</v>
      </c>
      <c r="E60" s="27" t="s">
        <v>29</v>
      </c>
      <c r="F60" s="27" t="s">
        <v>29</v>
      </c>
      <c r="G60" s="27" t="s">
        <v>29</v>
      </c>
      <c r="H60" s="27" t="s">
        <v>29</v>
      </c>
      <c r="I60" s="27" t="s">
        <v>29</v>
      </c>
      <c r="J60" s="27" t="s">
        <v>29</v>
      </c>
      <c r="K60" s="27" t="s">
        <v>29</v>
      </c>
      <c r="L60" s="27" t="s">
        <v>29</v>
      </c>
      <c r="M60" s="27" t="s">
        <v>29</v>
      </c>
      <c r="N60" s="27" t="s">
        <v>29</v>
      </c>
      <c r="O60" s="27" t="s">
        <v>29</v>
      </c>
      <c r="P60" s="27" t="s">
        <v>29</v>
      </c>
      <c r="Q60" s="27" t="s">
        <v>29</v>
      </c>
      <c r="R60" s="27" t="s">
        <v>29</v>
      </c>
      <c r="S60" s="27" t="s">
        <v>29</v>
      </c>
      <c r="T60" s="27" t="s">
        <v>29</v>
      </c>
      <c r="U60" s="27" t="s">
        <v>29</v>
      </c>
      <c r="V60" s="27" t="s">
        <v>29</v>
      </c>
      <c r="W60" s="27" t="s">
        <v>29</v>
      </c>
      <c r="X60" s="27" t="s">
        <v>29</v>
      </c>
      <c r="Y60" s="27" t="s">
        <v>29</v>
      </c>
      <c r="Z60" s="27" t="s">
        <v>29</v>
      </c>
      <c r="AA60" s="27" t="s">
        <v>29</v>
      </c>
      <c r="AB60" s="27" t="s">
        <v>29</v>
      </c>
      <c r="AC60" s="27" t="s">
        <v>29</v>
      </c>
      <c r="AD60" s="27" t="s">
        <v>29</v>
      </c>
      <c r="AE60" s="27" t="s">
        <v>29</v>
      </c>
      <c r="AF60" s="27" t="s">
        <v>29</v>
      </c>
      <c r="AG60" s="27" t="s">
        <v>29</v>
      </c>
      <c r="AH60" s="27">
        <v>4.3999999999999997E-2</v>
      </c>
      <c r="AI60" s="27">
        <v>0.161</v>
      </c>
      <c r="AJ60" s="27">
        <v>0.26500000000000001</v>
      </c>
      <c r="AK60" s="27">
        <v>0.42299999999999999</v>
      </c>
      <c r="AL60" s="27">
        <v>0.56399999999999995</v>
      </c>
      <c r="AM60" s="27">
        <v>0.73399999999999999</v>
      </c>
      <c r="AN60" s="27">
        <v>1.0009999999999999</v>
      </c>
      <c r="AO60" s="27">
        <v>1.3560000000000001</v>
      </c>
      <c r="AP60" s="27">
        <v>1.754</v>
      </c>
      <c r="AQ60" s="27">
        <v>2.4529999999999998</v>
      </c>
      <c r="AR60" s="27">
        <v>3.39</v>
      </c>
      <c r="AS60" s="27">
        <v>4.2380000000000004</v>
      </c>
      <c r="AT60" s="27">
        <v>5.0519999999999996</v>
      </c>
      <c r="AU60" s="27">
        <v>6.069</v>
      </c>
      <c r="AV60" s="27">
        <v>7.2880000000000003</v>
      </c>
      <c r="AW60" s="27">
        <v>8.609</v>
      </c>
      <c r="AX60" s="27">
        <v>9.6959999999999997</v>
      </c>
      <c r="AY60" s="27">
        <v>10.602</v>
      </c>
      <c r="AZ60" s="27">
        <v>11.872</v>
      </c>
      <c r="BA60" s="27">
        <v>13.576000000000001</v>
      </c>
      <c r="BB60" s="27">
        <v>15.731999999999999</v>
      </c>
      <c r="BC60" s="27">
        <v>18.129000000000001</v>
      </c>
      <c r="BD60" s="27">
        <v>20.236999999999998</v>
      </c>
      <c r="BE60" s="27">
        <v>22.846</v>
      </c>
      <c r="BF60" s="27">
        <v>25.495000000000001</v>
      </c>
      <c r="BG60" s="27">
        <v>28.387</v>
      </c>
      <c r="BH60" s="27">
        <v>30.834</v>
      </c>
      <c r="BI60" s="27">
        <v>33.581000000000003</v>
      </c>
      <c r="BJ60" s="27">
        <v>36.337000000000003</v>
      </c>
      <c r="BK60" s="27">
        <v>39.676000000000002</v>
      </c>
      <c r="BL60" s="27">
        <v>42.624000000000002</v>
      </c>
      <c r="BM60" s="27">
        <v>45.081000000000003</v>
      </c>
      <c r="BN60" s="27">
        <v>47.262</v>
      </c>
      <c r="BO60" s="27">
        <v>48.676000000000002</v>
      </c>
      <c r="BP60" s="27">
        <v>49.460999999999999</v>
      </c>
      <c r="BQ60" s="27">
        <v>49.892000000000003</v>
      </c>
      <c r="BR60" s="27">
        <v>50.685000000000002</v>
      </c>
      <c r="BS60" s="27">
        <v>52.209000000000003</v>
      </c>
      <c r="BT60" s="27">
        <v>56.703000000000003</v>
      </c>
      <c r="BU60" s="27">
        <v>61.975000000000001</v>
      </c>
      <c r="BV60" s="27">
        <v>67.212000000000003</v>
      </c>
      <c r="BW60" s="27">
        <v>71.87</v>
      </c>
      <c r="BX60" s="27">
        <v>71.965000000000003</v>
      </c>
      <c r="BY60" s="27">
        <v>71.453999999999994</v>
      </c>
      <c r="BZ60" s="27">
        <v>72.063999999999993</v>
      </c>
      <c r="CA60" s="27">
        <v>74.210999999999999</v>
      </c>
      <c r="CB60" s="27">
        <v>76.873000000000005</v>
      </c>
      <c r="CC60" s="27">
        <v>80.653999999999996</v>
      </c>
      <c r="CD60" s="27">
        <v>84.828000000000003</v>
      </c>
      <c r="CE60" s="27">
        <v>87.207999999999998</v>
      </c>
      <c r="CF60" s="27">
        <v>91.421000000000006</v>
      </c>
      <c r="CG60" s="27">
        <v>96.022999999999996</v>
      </c>
      <c r="CH60" s="27">
        <v>100</v>
      </c>
      <c r="CI60" s="27">
        <v>109.21299999999999</v>
      </c>
      <c r="CJ60" s="27">
        <v>116.38500000000001</v>
      </c>
      <c r="CK60" s="27">
        <v>120.90900000000001</v>
      </c>
      <c r="CL60" s="27">
        <v>126.471</v>
      </c>
      <c r="CM60" s="27">
        <v>132.98500000000001</v>
      </c>
      <c r="CN60" s="27">
        <v>141.447</v>
      </c>
    </row>
    <row r="61" spans="1:92" x14ac:dyDescent="0.3">
      <c r="A61" s="27" t="s">
        <v>264</v>
      </c>
      <c r="B61" s="27" t="s">
        <v>430</v>
      </c>
      <c r="C61" s="27">
        <v>2.9000000000000001E-2</v>
      </c>
      <c r="D61" s="27">
        <v>7.2999999999999995E-2</v>
      </c>
      <c r="E61" s="27">
        <v>0.13200000000000001</v>
      </c>
      <c r="F61" s="27">
        <v>0.20599999999999999</v>
      </c>
      <c r="G61" s="27">
        <v>0.26700000000000002</v>
      </c>
      <c r="H61" s="27">
        <v>0.30099999999999999</v>
      </c>
      <c r="I61" s="27">
        <v>0.33</v>
      </c>
      <c r="J61" s="27">
        <v>0.36</v>
      </c>
      <c r="K61" s="27">
        <v>0.38700000000000001</v>
      </c>
      <c r="L61" s="27">
        <v>0.41899999999999998</v>
      </c>
      <c r="M61" s="27">
        <v>0.45900000000000002</v>
      </c>
      <c r="N61" s="27">
        <v>0.51100000000000001</v>
      </c>
      <c r="O61" s="27">
        <v>0.58299999999999996</v>
      </c>
      <c r="P61" s="27">
        <v>0.69199999999999995</v>
      </c>
      <c r="Q61" s="27">
        <v>0.86499999999999999</v>
      </c>
      <c r="R61" s="27">
        <v>0.998</v>
      </c>
      <c r="S61" s="27">
        <v>1.08</v>
      </c>
      <c r="T61" s="27">
        <v>1.117</v>
      </c>
      <c r="U61" s="27">
        <v>1.1659999999999999</v>
      </c>
      <c r="V61" s="27">
        <v>1.319</v>
      </c>
      <c r="W61" s="27">
        <v>1.5509999999999999</v>
      </c>
      <c r="X61" s="27">
        <v>1.9490000000000001</v>
      </c>
      <c r="Y61" s="27">
        <v>2.2679999999999998</v>
      </c>
      <c r="Z61" s="27">
        <v>2.4849999999999999</v>
      </c>
      <c r="AA61" s="27">
        <v>2.5649999999999999</v>
      </c>
      <c r="AB61" s="27">
        <v>2.6179999999999999</v>
      </c>
      <c r="AC61" s="27">
        <v>2.746</v>
      </c>
      <c r="AD61" s="27">
        <v>3.0070000000000001</v>
      </c>
      <c r="AE61" s="27">
        <v>3.4359999999999999</v>
      </c>
      <c r="AF61" s="27">
        <v>4.0389999999999997</v>
      </c>
      <c r="AG61" s="27">
        <v>4.5650000000000004</v>
      </c>
      <c r="AH61" s="27">
        <v>5.49</v>
      </c>
      <c r="AI61" s="27">
        <v>6.6159999999999997</v>
      </c>
      <c r="AJ61" s="27">
        <v>8.3520000000000003</v>
      </c>
      <c r="AK61" s="27">
        <v>11.243</v>
      </c>
      <c r="AL61" s="27">
        <v>14.836</v>
      </c>
      <c r="AM61" s="27">
        <v>19.053000000000001</v>
      </c>
      <c r="AN61" s="27">
        <v>23.821000000000002</v>
      </c>
      <c r="AO61" s="27">
        <v>28.010999999999999</v>
      </c>
      <c r="AP61" s="27">
        <v>32.335000000000001</v>
      </c>
      <c r="AQ61" s="27">
        <v>36.106000000000002</v>
      </c>
      <c r="AR61" s="27">
        <v>39.048999999999999</v>
      </c>
      <c r="AS61" s="27">
        <v>41.429000000000002</v>
      </c>
      <c r="AT61" s="27">
        <v>43.59</v>
      </c>
      <c r="AU61" s="27">
        <v>45.402000000000001</v>
      </c>
      <c r="AV61" s="27">
        <v>46.844000000000001</v>
      </c>
      <c r="AW61" s="27">
        <v>48.226999999999997</v>
      </c>
      <c r="AX61" s="27">
        <v>49.784999999999997</v>
      </c>
      <c r="AY61" s="27">
        <v>51.433</v>
      </c>
      <c r="AZ61" s="27">
        <v>53.305</v>
      </c>
      <c r="BA61" s="27">
        <v>55.232999999999997</v>
      </c>
      <c r="BB61" s="27">
        <v>56.912999999999997</v>
      </c>
      <c r="BC61" s="27">
        <v>58.167999999999999</v>
      </c>
      <c r="BD61" s="27">
        <v>58.741</v>
      </c>
      <c r="BE61" s="27">
        <v>58.966999999999999</v>
      </c>
      <c r="BF61" s="27">
        <v>59.146000000000001</v>
      </c>
      <c r="BG61" s="27">
        <v>59.524999999999999</v>
      </c>
      <c r="BH61" s="27">
        <v>60.017000000000003</v>
      </c>
      <c r="BI61" s="27">
        <v>60.71</v>
      </c>
      <c r="BJ61" s="27">
        <v>61.518000000000001</v>
      </c>
      <c r="BK61" s="27">
        <v>62.454999999999998</v>
      </c>
      <c r="BL61" s="27">
        <v>63.752000000000002</v>
      </c>
      <c r="BM61" s="27">
        <v>65.218999999999994</v>
      </c>
      <c r="BN61" s="27">
        <v>66.722999999999999</v>
      </c>
      <c r="BO61" s="27">
        <v>68.203000000000003</v>
      </c>
      <c r="BP61" s="27">
        <v>69.715999999999994</v>
      </c>
      <c r="BQ61" s="27">
        <v>71.052999999999997</v>
      </c>
      <c r="BR61" s="27">
        <v>72.203000000000003</v>
      </c>
      <c r="BS61" s="27">
        <v>73.224000000000004</v>
      </c>
      <c r="BT61" s="27">
        <v>74.293000000000006</v>
      </c>
      <c r="BU61" s="27">
        <v>75.531000000000006</v>
      </c>
      <c r="BV61" s="27">
        <v>77.003</v>
      </c>
      <c r="BW61" s="27">
        <v>78.757999999999996</v>
      </c>
      <c r="BX61" s="27">
        <v>80.861999999999995</v>
      </c>
      <c r="BY61" s="27">
        <v>83.111999999999995</v>
      </c>
      <c r="BZ61" s="27">
        <v>85.192999999999998</v>
      </c>
      <c r="CA61" s="27">
        <v>87.177999999999997</v>
      </c>
      <c r="CB61" s="27">
        <v>89.009</v>
      </c>
      <c r="CC61" s="27">
        <v>90.576999999999998</v>
      </c>
      <c r="CD61" s="27">
        <v>92.150999999999996</v>
      </c>
      <c r="CE61" s="27">
        <v>94.152000000000001</v>
      </c>
      <c r="CF61" s="27">
        <v>96.366</v>
      </c>
      <c r="CG61" s="27">
        <v>98.275999999999996</v>
      </c>
      <c r="CH61" s="27">
        <v>100</v>
      </c>
      <c r="CI61" s="27">
        <v>101.134</v>
      </c>
      <c r="CJ61" s="27">
        <v>101.943</v>
      </c>
      <c r="CK61" s="27">
        <v>102.855</v>
      </c>
      <c r="CL61" s="27">
        <v>103.839</v>
      </c>
      <c r="CM61" s="27">
        <v>104.858</v>
      </c>
      <c r="CN61" s="27">
        <v>105.384</v>
      </c>
    </row>
    <row r="62" spans="1:92" x14ac:dyDescent="0.3">
      <c r="A62" s="27" t="s">
        <v>265</v>
      </c>
      <c r="B62" s="28" t="s">
        <v>443</v>
      </c>
      <c r="C62" s="27">
        <v>8.4039999999999999</v>
      </c>
      <c r="D62" s="27">
        <v>8.98</v>
      </c>
      <c r="E62" s="27">
        <v>9.5559999999999992</v>
      </c>
      <c r="F62" s="27">
        <v>9.9789999999999992</v>
      </c>
      <c r="G62" s="27">
        <v>10.176</v>
      </c>
      <c r="H62" s="27">
        <v>10.433999999999999</v>
      </c>
      <c r="I62" s="27">
        <v>10.66</v>
      </c>
      <c r="J62" s="27">
        <v>11.188000000000001</v>
      </c>
      <c r="K62" s="27">
        <v>11.606999999999999</v>
      </c>
      <c r="L62" s="27">
        <v>12.122</v>
      </c>
      <c r="M62" s="27">
        <v>12.753</v>
      </c>
      <c r="N62" s="27">
        <v>13.21</v>
      </c>
      <c r="O62" s="27">
        <v>13.464</v>
      </c>
      <c r="P62" s="27">
        <v>13.493</v>
      </c>
      <c r="Q62" s="27">
        <v>13.374000000000001</v>
      </c>
      <c r="R62" s="27">
        <v>13.231</v>
      </c>
      <c r="S62" s="27">
        <v>13.115</v>
      </c>
      <c r="T62" s="27">
        <v>13.127000000000001</v>
      </c>
      <c r="U62" s="27">
        <v>13.282</v>
      </c>
      <c r="V62" s="27">
        <v>13.542999999999999</v>
      </c>
      <c r="W62" s="27">
        <v>13.987</v>
      </c>
      <c r="X62" s="27">
        <v>14.522</v>
      </c>
      <c r="Y62" s="27">
        <v>15.073</v>
      </c>
      <c r="Z62" s="27">
        <v>15.628</v>
      </c>
      <c r="AA62" s="27">
        <v>16.247</v>
      </c>
      <c r="AB62" s="27">
        <v>17.039000000000001</v>
      </c>
      <c r="AC62" s="27">
        <v>17.911000000000001</v>
      </c>
      <c r="AD62" s="27">
        <v>18.792999999999999</v>
      </c>
      <c r="AE62" s="27">
        <v>19.742000000000001</v>
      </c>
      <c r="AF62" s="27">
        <v>20.800999999999998</v>
      </c>
      <c r="AG62" s="27">
        <v>21.882999999999999</v>
      </c>
      <c r="AH62" s="27">
        <v>22.96</v>
      </c>
      <c r="AI62" s="27">
        <v>24.135000000000002</v>
      </c>
      <c r="AJ62" s="27">
        <v>25.343</v>
      </c>
      <c r="AK62" s="27">
        <v>26.675000000000001</v>
      </c>
      <c r="AL62" s="27">
        <v>28.108000000000001</v>
      </c>
      <c r="AM62" s="27">
        <v>29.646999999999998</v>
      </c>
      <c r="AN62" s="27">
        <v>31.288</v>
      </c>
      <c r="AO62" s="27">
        <v>33.027999999999999</v>
      </c>
      <c r="AP62" s="27">
        <v>34.835999999999999</v>
      </c>
      <c r="AQ62" s="27">
        <v>36.496000000000002</v>
      </c>
      <c r="AR62" s="27">
        <v>37.957999999999998</v>
      </c>
      <c r="AS62" s="27">
        <v>39.317999999999998</v>
      </c>
      <c r="AT62" s="27">
        <v>40.573</v>
      </c>
      <c r="AU62" s="27">
        <v>41.802999999999997</v>
      </c>
      <c r="AV62" s="27">
        <v>42.996000000000002</v>
      </c>
      <c r="AW62" s="27">
        <v>44.134</v>
      </c>
      <c r="AX62" s="27">
        <v>45.223999999999997</v>
      </c>
      <c r="AY62" s="27">
        <v>46.170999999999999</v>
      </c>
      <c r="AZ62" s="27">
        <v>47.277000000000001</v>
      </c>
      <c r="BA62" s="27">
        <v>48.457000000000001</v>
      </c>
      <c r="BB62" s="27">
        <v>49.606999999999999</v>
      </c>
      <c r="BC62" s="27">
        <v>50.524999999999999</v>
      </c>
      <c r="BD62" s="27">
        <v>51.286000000000001</v>
      </c>
      <c r="BE62" s="27">
        <v>52.048000000000002</v>
      </c>
      <c r="BF62" s="27">
        <v>53.012999999999998</v>
      </c>
      <c r="BG62" s="27">
        <v>54.167000000000002</v>
      </c>
      <c r="BH62" s="27">
        <v>55.433999999999997</v>
      </c>
      <c r="BI62" s="27">
        <v>56.71</v>
      </c>
      <c r="BJ62" s="27">
        <v>58.064999999999998</v>
      </c>
      <c r="BK62" s="27">
        <v>59.475999999999999</v>
      </c>
      <c r="BL62" s="27">
        <v>61.066000000000003</v>
      </c>
      <c r="BM62" s="27">
        <v>62.654000000000003</v>
      </c>
      <c r="BN62" s="27">
        <v>64.213999999999999</v>
      </c>
      <c r="BO62" s="27">
        <v>65.671000000000006</v>
      </c>
      <c r="BP62" s="27">
        <v>67.108999999999995</v>
      </c>
      <c r="BQ62" s="27">
        <v>68.659000000000006</v>
      </c>
      <c r="BR62" s="27">
        <v>70.286000000000001</v>
      </c>
      <c r="BS62" s="27">
        <v>72.025999999999996</v>
      </c>
      <c r="BT62" s="27">
        <v>73.888999999999996</v>
      </c>
      <c r="BU62" s="27">
        <v>75.899000000000001</v>
      </c>
      <c r="BV62" s="27">
        <v>78.006</v>
      </c>
      <c r="BW62" s="27">
        <v>80.188999999999993</v>
      </c>
      <c r="BX62" s="27">
        <v>82.483000000000004</v>
      </c>
      <c r="BY62" s="27">
        <v>84.759</v>
      </c>
      <c r="BZ62" s="27">
        <v>86.903999999999996</v>
      </c>
      <c r="CA62" s="27">
        <v>88.634</v>
      </c>
      <c r="CB62" s="27">
        <v>90.593000000000004</v>
      </c>
      <c r="CC62" s="27">
        <v>92.515000000000001</v>
      </c>
      <c r="CD62" s="27">
        <v>94.37</v>
      </c>
      <c r="CE62" s="27">
        <v>96.119</v>
      </c>
      <c r="CF62" s="27">
        <v>97.662000000000006</v>
      </c>
      <c r="CG62" s="27">
        <v>98.986000000000004</v>
      </c>
      <c r="CH62" s="27">
        <v>100</v>
      </c>
      <c r="CI62" s="27">
        <v>100.967</v>
      </c>
      <c r="CJ62" s="27">
        <v>101.914</v>
      </c>
      <c r="CK62" s="27">
        <v>102.971</v>
      </c>
      <c r="CL62" s="27">
        <v>104.105</v>
      </c>
      <c r="CM62" s="27">
        <v>105.175</v>
      </c>
      <c r="CN62" s="27">
        <v>106.271</v>
      </c>
    </row>
    <row r="63" spans="1:92" x14ac:dyDescent="0.3">
      <c r="A63" s="27" t="s">
        <v>266</v>
      </c>
      <c r="B63" s="27" t="s">
        <v>444</v>
      </c>
      <c r="C63" s="27">
        <v>2.3580000000000001</v>
      </c>
      <c r="D63" s="27">
        <v>2.524</v>
      </c>
      <c r="E63" s="27">
        <v>2.7320000000000002</v>
      </c>
      <c r="F63" s="27">
        <v>2.8740000000000001</v>
      </c>
      <c r="G63" s="27">
        <v>2.903</v>
      </c>
      <c r="H63" s="27">
        <v>2.8889999999999998</v>
      </c>
      <c r="I63" s="27">
        <v>2.8820000000000001</v>
      </c>
      <c r="J63" s="27">
        <v>2.8639999999999999</v>
      </c>
      <c r="K63" s="27">
        <v>2.968</v>
      </c>
      <c r="L63" s="27">
        <v>3.11</v>
      </c>
      <c r="M63" s="27">
        <v>3.3140000000000001</v>
      </c>
      <c r="N63" s="27">
        <v>3.36</v>
      </c>
      <c r="O63" s="27">
        <v>3.266</v>
      </c>
      <c r="P63" s="27">
        <v>3.0950000000000002</v>
      </c>
      <c r="Q63" s="27">
        <v>2.8660000000000001</v>
      </c>
      <c r="R63" s="27">
        <v>2.6659999999999999</v>
      </c>
      <c r="S63" s="27">
        <v>2.4980000000000002</v>
      </c>
      <c r="T63" s="27">
        <v>2.492</v>
      </c>
      <c r="U63" s="27">
        <v>2.665</v>
      </c>
      <c r="V63" s="27">
        <v>2.9550000000000001</v>
      </c>
      <c r="W63" s="27">
        <v>3.234</v>
      </c>
      <c r="X63" s="27">
        <v>3.4820000000000002</v>
      </c>
      <c r="Y63" s="27">
        <v>3.7250000000000001</v>
      </c>
      <c r="Z63" s="27">
        <v>3.992</v>
      </c>
      <c r="AA63" s="27">
        <v>4.2690000000000001</v>
      </c>
      <c r="AB63" s="27">
        <v>4.601</v>
      </c>
      <c r="AC63" s="27">
        <v>4.8529999999999998</v>
      </c>
      <c r="AD63" s="27">
        <v>5.1820000000000004</v>
      </c>
      <c r="AE63" s="27">
        <v>5.7060000000000004</v>
      </c>
      <c r="AF63" s="27">
        <v>6.149</v>
      </c>
      <c r="AG63" s="27">
        <v>6.6180000000000003</v>
      </c>
      <c r="AH63" s="27">
        <v>7.1790000000000003</v>
      </c>
      <c r="AI63" s="27">
        <v>7.702</v>
      </c>
      <c r="AJ63" s="27">
        <v>8.2530000000000001</v>
      </c>
      <c r="AK63" s="27">
        <v>8.9529999999999994</v>
      </c>
      <c r="AL63" s="27">
        <v>9.7959999999999994</v>
      </c>
      <c r="AM63" s="27">
        <v>10.657</v>
      </c>
      <c r="AN63" s="27">
        <v>11.605</v>
      </c>
      <c r="AO63" s="27">
        <v>12.507999999999999</v>
      </c>
      <c r="AP63" s="27">
        <v>13.391</v>
      </c>
      <c r="AQ63" s="27">
        <v>14.337999999999999</v>
      </c>
      <c r="AR63" s="27">
        <v>15.250999999999999</v>
      </c>
      <c r="AS63" s="27">
        <v>16.081</v>
      </c>
      <c r="AT63" s="27">
        <v>17.157</v>
      </c>
      <c r="AU63" s="27">
        <v>18.492000000000001</v>
      </c>
      <c r="AV63" s="27">
        <v>19.962</v>
      </c>
      <c r="AW63" s="27">
        <v>21.097999999999999</v>
      </c>
      <c r="AX63" s="27">
        <v>21.98</v>
      </c>
      <c r="AY63" s="27">
        <v>22.643000000000001</v>
      </c>
      <c r="AZ63" s="27">
        <v>23.391999999999999</v>
      </c>
      <c r="BA63" s="27">
        <v>24.341999999999999</v>
      </c>
      <c r="BB63" s="27">
        <v>25.367999999999999</v>
      </c>
      <c r="BC63" s="27">
        <v>26.11</v>
      </c>
      <c r="BD63" s="27">
        <v>26.922000000000001</v>
      </c>
      <c r="BE63" s="27">
        <v>28.175999999999998</v>
      </c>
      <c r="BF63" s="27">
        <v>30.032</v>
      </c>
      <c r="BG63" s="27">
        <v>32.445999999999998</v>
      </c>
      <c r="BH63" s="27">
        <v>35.066000000000003</v>
      </c>
      <c r="BI63" s="27">
        <v>37.500999999999998</v>
      </c>
      <c r="BJ63" s="27">
        <v>39.969000000000001</v>
      </c>
      <c r="BK63" s="27">
        <v>43.207000000000001</v>
      </c>
      <c r="BL63" s="27">
        <v>46.575000000000003</v>
      </c>
      <c r="BM63" s="27">
        <v>48.991999999999997</v>
      </c>
      <c r="BN63" s="27">
        <v>51.140999999999998</v>
      </c>
      <c r="BO63" s="27">
        <v>53.151000000000003</v>
      </c>
      <c r="BP63" s="27">
        <v>55.936</v>
      </c>
      <c r="BQ63" s="27">
        <v>59.146999999999998</v>
      </c>
      <c r="BR63" s="27">
        <v>61.914000000000001</v>
      </c>
      <c r="BS63" s="27">
        <v>65.03</v>
      </c>
      <c r="BT63" s="27">
        <v>68.980999999999995</v>
      </c>
      <c r="BU63" s="27">
        <v>73.540000000000006</v>
      </c>
      <c r="BV63" s="27">
        <v>77.88</v>
      </c>
      <c r="BW63" s="27">
        <v>81.542000000000002</v>
      </c>
      <c r="BX63" s="27">
        <v>84.701999999999998</v>
      </c>
      <c r="BY63" s="27">
        <v>87.231999999999999</v>
      </c>
      <c r="BZ63" s="27">
        <v>89.046999999999997</v>
      </c>
      <c r="CA63" s="27">
        <v>90.426000000000002</v>
      </c>
      <c r="CB63" s="27">
        <v>92.472999999999999</v>
      </c>
      <c r="CC63" s="27">
        <v>96.072999999999993</v>
      </c>
      <c r="CD63" s="27">
        <v>99.268000000000001</v>
      </c>
      <c r="CE63" s="27">
        <v>100.974</v>
      </c>
      <c r="CF63" s="27">
        <v>101.011</v>
      </c>
      <c r="CG63" s="27">
        <v>100.553</v>
      </c>
      <c r="CH63" s="27">
        <v>100</v>
      </c>
      <c r="CI63" s="27">
        <v>99.733999999999995</v>
      </c>
      <c r="CJ63" s="27">
        <v>99.216999999999999</v>
      </c>
      <c r="CK63" s="27">
        <v>99.14</v>
      </c>
      <c r="CL63" s="27">
        <v>100.075</v>
      </c>
      <c r="CM63" s="27">
        <v>101.524</v>
      </c>
      <c r="CN63" s="27">
        <v>103.09099999999999</v>
      </c>
    </row>
    <row r="64" spans="1:92" x14ac:dyDescent="0.3">
      <c r="A64" s="27" t="s">
        <v>312</v>
      </c>
      <c r="B64" s="27" t="s">
        <v>445</v>
      </c>
      <c r="C64" s="27">
        <v>8.9369999999999994</v>
      </c>
      <c r="D64" s="27">
        <v>9.5489999999999995</v>
      </c>
      <c r="E64" s="27">
        <v>10.154999999999999</v>
      </c>
      <c r="F64" s="27">
        <v>10.601000000000001</v>
      </c>
      <c r="G64" s="27">
        <v>10.811999999999999</v>
      </c>
      <c r="H64" s="27">
        <v>11.093</v>
      </c>
      <c r="I64" s="27">
        <v>11.337999999999999</v>
      </c>
      <c r="J64" s="27">
        <v>11.913</v>
      </c>
      <c r="K64" s="27">
        <v>12.358000000000001</v>
      </c>
      <c r="L64" s="27">
        <v>12.904999999999999</v>
      </c>
      <c r="M64" s="27">
        <v>13.571999999999999</v>
      </c>
      <c r="N64" s="27">
        <v>14.066000000000001</v>
      </c>
      <c r="O64" s="27">
        <v>14.349</v>
      </c>
      <c r="P64" s="27">
        <v>14.395</v>
      </c>
      <c r="Q64" s="27">
        <v>14.286</v>
      </c>
      <c r="R64" s="27">
        <v>14.147</v>
      </c>
      <c r="S64" s="27">
        <v>14.035</v>
      </c>
      <c r="T64" s="27">
        <v>14.048999999999999</v>
      </c>
      <c r="U64" s="27">
        <v>14.204000000000001</v>
      </c>
      <c r="V64" s="27">
        <v>14.464</v>
      </c>
      <c r="W64" s="27">
        <v>14.923999999999999</v>
      </c>
      <c r="X64" s="27">
        <v>15.484</v>
      </c>
      <c r="Y64" s="27">
        <v>16.062000000000001</v>
      </c>
      <c r="Z64" s="27">
        <v>16.641999999999999</v>
      </c>
      <c r="AA64" s="27">
        <v>17.291</v>
      </c>
      <c r="AB64" s="27">
        <v>18.12</v>
      </c>
      <c r="AC64" s="27">
        <v>19.045000000000002</v>
      </c>
      <c r="AD64" s="27">
        <v>19.972999999999999</v>
      </c>
      <c r="AE64" s="27">
        <v>20.957000000000001</v>
      </c>
      <c r="AF64" s="27">
        <v>22.065999999999999</v>
      </c>
      <c r="AG64" s="27">
        <v>23.2</v>
      </c>
      <c r="AH64" s="27">
        <v>24.317</v>
      </c>
      <c r="AI64" s="27">
        <v>25.544</v>
      </c>
      <c r="AJ64" s="27">
        <v>26.803999999999998</v>
      </c>
      <c r="AK64" s="27">
        <v>28.183</v>
      </c>
      <c r="AL64" s="27">
        <v>29.66</v>
      </c>
      <c r="AM64" s="27">
        <v>31.248999999999999</v>
      </c>
      <c r="AN64" s="27">
        <v>32.94</v>
      </c>
      <c r="AO64" s="27">
        <v>34.741</v>
      </c>
      <c r="AP64" s="27">
        <v>36.618000000000002</v>
      </c>
      <c r="AQ64" s="27">
        <v>38.329000000000001</v>
      </c>
      <c r="AR64" s="27">
        <v>39.826999999999998</v>
      </c>
      <c r="AS64" s="27">
        <v>41.223999999999997</v>
      </c>
      <c r="AT64" s="27">
        <v>42.491999999999997</v>
      </c>
      <c r="AU64" s="27">
        <v>43.719000000000001</v>
      </c>
      <c r="AV64" s="27">
        <v>44.902000000000001</v>
      </c>
      <c r="AW64" s="27">
        <v>46.045000000000002</v>
      </c>
      <c r="AX64" s="27">
        <v>47.149000000000001</v>
      </c>
      <c r="AY64" s="27">
        <v>48.113999999999997</v>
      </c>
      <c r="AZ64" s="27">
        <v>49.238999999999997</v>
      </c>
      <c r="BA64" s="27">
        <v>50.429000000000002</v>
      </c>
      <c r="BB64" s="27">
        <v>51.584000000000003</v>
      </c>
      <c r="BC64" s="27">
        <v>52.506999999999998</v>
      </c>
      <c r="BD64" s="27">
        <v>53.256</v>
      </c>
      <c r="BE64" s="27">
        <v>53.975999999999999</v>
      </c>
      <c r="BF64" s="27">
        <v>54.872</v>
      </c>
      <c r="BG64" s="27">
        <v>55.932000000000002</v>
      </c>
      <c r="BH64" s="27">
        <v>57.097000000000001</v>
      </c>
      <c r="BI64" s="27">
        <v>58.284999999999997</v>
      </c>
      <c r="BJ64" s="27">
        <v>59.55</v>
      </c>
      <c r="BK64" s="27">
        <v>60.813000000000002</v>
      </c>
      <c r="BL64" s="27">
        <v>62.259</v>
      </c>
      <c r="BM64" s="27">
        <v>63.761000000000003</v>
      </c>
      <c r="BN64" s="27">
        <v>65.25</v>
      </c>
      <c r="BO64" s="27">
        <v>66.650999999999996</v>
      </c>
      <c r="BP64" s="27">
        <v>68.001000000000005</v>
      </c>
      <c r="BQ64" s="27">
        <v>69.462000000000003</v>
      </c>
      <c r="BR64" s="27">
        <v>71.028000000000006</v>
      </c>
      <c r="BS64" s="27">
        <v>72.682000000000002</v>
      </c>
      <c r="BT64" s="27">
        <v>74.421999999999997</v>
      </c>
      <c r="BU64" s="27">
        <v>76.296000000000006</v>
      </c>
      <c r="BV64" s="27">
        <v>78.284000000000006</v>
      </c>
      <c r="BW64" s="27">
        <v>80.387</v>
      </c>
      <c r="BX64" s="27">
        <v>82.635999999999996</v>
      </c>
      <c r="BY64" s="27">
        <v>84.888000000000005</v>
      </c>
      <c r="BZ64" s="27">
        <v>87.025999999999996</v>
      </c>
      <c r="CA64" s="27">
        <v>88.744</v>
      </c>
      <c r="CB64" s="27">
        <v>90.671000000000006</v>
      </c>
      <c r="CC64" s="27">
        <v>92.507999999999996</v>
      </c>
      <c r="CD64" s="27">
        <v>94.292000000000002</v>
      </c>
      <c r="CE64" s="27">
        <v>96.021000000000001</v>
      </c>
      <c r="CF64" s="27">
        <v>97.596999999999994</v>
      </c>
      <c r="CG64" s="27">
        <v>98.956000000000003</v>
      </c>
      <c r="CH64" s="27">
        <v>100</v>
      </c>
      <c r="CI64" s="27">
        <v>100.97799999999999</v>
      </c>
      <c r="CJ64" s="27">
        <v>101.94199999999999</v>
      </c>
      <c r="CK64" s="27">
        <v>103</v>
      </c>
      <c r="CL64" s="27">
        <v>104.111</v>
      </c>
      <c r="CM64" s="27">
        <v>105.145</v>
      </c>
      <c r="CN64" s="27">
        <v>106.197</v>
      </c>
    </row>
    <row r="65" spans="1:92" x14ac:dyDescent="0.3">
      <c r="A65" s="27" t="s">
        <v>314</v>
      </c>
      <c r="B65" s="27" t="s">
        <v>446</v>
      </c>
      <c r="C65" s="27">
        <v>4.9000000000000002E-2</v>
      </c>
      <c r="D65" s="27">
        <v>0.09</v>
      </c>
      <c r="E65" s="27">
        <v>0.13100000000000001</v>
      </c>
      <c r="F65" s="27">
        <v>0.17199999999999999</v>
      </c>
      <c r="G65" s="27">
        <v>0.20699999999999999</v>
      </c>
      <c r="H65" s="27">
        <v>0.23400000000000001</v>
      </c>
      <c r="I65" s="27">
        <v>0.26200000000000001</v>
      </c>
      <c r="J65" s="27">
        <v>0.28799999999999998</v>
      </c>
      <c r="K65" s="27">
        <v>0.314</v>
      </c>
      <c r="L65" s="27">
        <v>0.34200000000000003</v>
      </c>
      <c r="M65" s="27">
        <v>0.88800000000000001</v>
      </c>
      <c r="N65" s="27">
        <v>2.4910000000000001</v>
      </c>
      <c r="O65" s="27">
        <v>4.048</v>
      </c>
      <c r="P65" s="27">
        <v>5.22</v>
      </c>
      <c r="Q65" s="27">
        <v>5.4260000000000002</v>
      </c>
      <c r="R65" s="27">
        <v>5.4020000000000001</v>
      </c>
      <c r="S65" s="27">
        <v>5.6459999999999999</v>
      </c>
      <c r="T65" s="27">
        <v>6.1920000000000002</v>
      </c>
      <c r="U65" s="27">
        <v>6.9329999999999998</v>
      </c>
      <c r="V65" s="27">
        <v>7.32</v>
      </c>
      <c r="W65" s="27">
        <v>8.4760000000000009</v>
      </c>
      <c r="X65" s="27">
        <v>9.6229999999999993</v>
      </c>
      <c r="Y65" s="27">
        <v>11.537000000000001</v>
      </c>
      <c r="Z65" s="27">
        <v>13.568</v>
      </c>
      <c r="AA65" s="27">
        <v>15.218999999999999</v>
      </c>
      <c r="AB65" s="27">
        <v>16.166</v>
      </c>
      <c r="AC65" s="27">
        <v>16.876000000000001</v>
      </c>
      <c r="AD65" s="27">
        <v>17.588000000000001</v>
      </c>
      <c r="AE65" s="27">
        <v>18.53</v>
      </c>
      <c r="AF65" s="27">
        <v>19.902000000000001</v>
      </c>
      <c r="AG65" s="27">
        <v>21.210999999999999</v>
      </c>
      <c r="AH65" s="27">
        <v>22.478999999999999</v>
      </c>
      <c r="AI65" s="27">
        <v>24.187000000000001</v>
      </c>
      <c r="AJ65" s="27">
        <v>26.486000000000001</v>
      </c>
      <c r="AK65" s="27">
        <v>27.692</v>
      </c>
      <c r="AL65" s="27">
        <v>29.106000000000002</v>
      </c>
      <c r="AM65" s="27">
        <v>30.481999999999999</v>
      </c>
      <c r="AN65" s="27">
        <v>32.149000000000001</v>
      </c>
      <c r="AO65" s="27">
        <v>34.146000000000001</v>
      </c>
      <c r="AP65" s="27">
        <v>36.018000000000001</v>
      </c>
      <c r="AQ65" s="27">
        <v>38.204999999999998</v>
      </c>
      <c r="AR65" s="27">
        <v>40.58</v>
      </c>
      <c r="AS65" s="27">
        <v>42.823999999999998</v>
      </c>
      <c r="AT65" s="27">
        <v>44.247</v>
      </c>
      <c r="AU65" s="27">
        <v>45.628</v>
      </c>
      <c r="AV65" s="27">
        <v>46.71</v>
      </c>
      <c r="AW65" s="27">
        <v>47.98</v>
      </c>
      <c r="AX65" s="27">
        <v>48.951999999999998</v>
      </c>
      <c r="AY65" s="27">
        <v>50.064</v>
      </c>
      <c r="AZ65" s="27">
        <v>50.933</v>
      </c>
      <c r="BA65" s="27">
        <v>52.036999999999999</v>
      </c>
      <c r="BB65" s="27">
        <v>53.292000000000002</v>
      </c>
      <c r="BC65" s="27">
        <v>54.805</v>
      </c>
      <c r="BD65" s="27">
        <v>56.106000000000002</v>
      </c>
      <c r="BE65" s="27">
        <v>57.604999999999997</v>
      </c>
      <c r="BF65" s="27">
        <v>58.982999999999997</v>
      </c>
      <c r="BG65" s="27">
        <v>60.494999999999997</v>
      </c>
      <c r="BH65" s="27">
        <v>61.972000000000001</v>
      </c>
      <c r="BI65" s="27">
        <v>63.426000000000002</v>
      </c>
      <c r="BJ65" s="27">
        <v>64.837000000000003</v>
      </c>
      <c r="BK65" s="27">
        <v>66.212999999999994</v>
      </c>
      <c r="BL65" s="27">
        <v>67.796000000000006</v>
      </c>
      <c r="BM65" s="27">
        <v>69.486000000000004</v>
      </c>
      <c r="BN65" s="27">
        <v>71.391000000000005</v>
      </c>
      <c r="BO65" s="27">
        <v>72.977999999999994</v>
      </c>
      <c r="BP65" s="27">
        <v>74.144999999999996</v>
      </c>
      <c r="BQ65" s="27">
        <v>75.683999999999997</v>
      </c>
      <c r="BR65" s="27">
        <v>77.290000000000006</v>
      </c>
      <c r="BS65" s="27">
        <v>79.004000000000005</v>
      </c>
      <c r="BT65" s="27">
        <v>80.635000000000005</v>
      </c>
      <c r="BU65" s="27">
        <v>82.21</v>
      </c>
      <c r="BV65" s="27">
        <v>83.662999999999997</v>
      </c>
      <c r="BW65" s="27">
        <v>85.257999999999996</v>
      </c>
      <c r="BX65" s="27">
        <v>86.962000000000003</v>
      </c>
      <c r="BY65" s="27">
        <v>88.459000000000003</v>
      </c>
      <c r="BZ65" s="27">
        <v>90.067999999999998</v>
      </c>
      <c r="CA65" s="27">
        <v>91.378</v>
      </c>
      <c r="CB65" s="27">
        <v>92.551000000000002</v>
      </c>
      <c r="CC65" s="27">
        <v>93.611999999999995</v>
      </c>
      <c r="CD65" s="27">
        <v>95.009</v>
      </c>
      <c r="CE65" s="27">
        <v>96.587000000000003</v>
      </c>
      <c r="CF65" s="27">
        <v>98.221999999999994</v>
      </c>
      <c r="CG65" s="27">
        <v>99.405000000000001</v>
      </c>
      <c r="CH65" s="27">
        <v>100</v>
      </c>
      <c r="CI65" s="27">
        <v>100.336</v>
      </c>
      <c r="CJ65" s="27">
        <v>100.623</v>
      </c>
      <c r="CK65" s="27">
        <v>101.17</v>
      </c>
      <c r="CL65" s="27">
        <v>101.70099999999999</v>
      </c>
      <c r="CM65" s="27">
        <v>101.95699999999999</v>
      </c>
      <c r="CN65" s="27">
        <v>102.068</v>
      </c>
    </row>
    <row r="66" spans="1:92" x14ac:dyDescent="0.3">
      <c r="A66" s="27" t="s">
        <v>316</v>
      </c>
      <c r="B66" s="27" t="s">
        <v>447</v>
      </c>
      <c r="C66" s="27">
        <v>2.532</v>
      </c>
      <c r="D66" s="27">
        <v>2.7949999999999999</v>
      </c>
      <c r="E66" s="27">
        <v>3.133</v>
      </c>
      <c r="F66" s="27">
        <v>3.3410000000000002</v>
      </c>
      <c r="G66" s="27">
        <v>3.452</v>
      </c>
      <c r="H66" s="27">
        <v>3.669</v>
      </c>
      <c r="I66" s="27">
        <v>3.8370000000000002</v>
      </c>
      <c r="J66" s="27">
        <v>4.2229999999999999</v>
      </c>
      <c r="K66" s="27">
        <v>4.4660000000000002</v>
      </c>
      <c r="L66" s="27">
        <v>4.7679999999999998</v>
      </c>
      <c r="M66" s="27">
        <v>5.3079999999999998</v>
      </c>
      <c r="N66" s="27">
        <v>5.6310000000000002</v>
      </c>
      <c r="O66" s="27">
        <v>5.7489999999999997</v>
      </c>
      <c r="P66" s="27">
        <v>5.718</v>
      </c>
      <c r="Q66" s="27">
        <v>5.6760000000000002</v>
      </c>
      <c r="R66" s="27">
        <v>5.6280000000000001</v>
      </c>
      <c r="S66" s="27">
        <v>5.5869999999999997</v>
      </c>
      <c r="T66" s="27">
        <v>5.5410000000000004</v>
      </c>
      <c r="U66" s="27">
        <v>5.5709999999999997</v>
      </c>
      <c r="V66" s="27">
        <v>5.6890000000000001</v>
      </c>
      <c r="W66" s="27">
        <v>5.9169999999999998</v>
      </c>
      <c r="X66" s="27">
        <v>6.181</v>
      </c>
      <c r="Y66" s="27">
        <v>6.4089999999999998</v>
      </c>
      <c r="Z66" s="27">
        <v>6.5460000000000003</v>
      </c>
      <c r="AA66" s="27">
        <v>6.7670000000000003</v>
      </c>
      <c r="AB66" s="27">
        <v>7.0830000000000002</v>
      </c>
      <c r="AC66" s="27">
        <v>7.5220000000000002</v>
      </c>
      <c r="AD66" s="27">
        <v>7.9240000000000004</v>
      </c>
      <c r="AE66" s="27">
        <v>8.3569999999999993</v>
      </c>
      <c r="AF66" s="27">
        <v>8.8330000000000002</v>
      </c>
      <c r="AG66" s="27">
        <v>9.3350000000000009</v>
      </c>
      <c r="AH66" s="27">
        <v>9.8970000000000002</v>
      </c>
      <c r="AI66" s="27">
        <v>10.412000000000001</v>
      </c>
      <c r="AJ66" s="27">
        <v>10.997999999999999</v>
      </c>
      <c r="AK66" s="27">
        <v>11.784000000000001</v>
      </c>
      <c r="AL66" s="27">
        <v>12.587</v>
      </c>
      <c r="AM66" s="27">
        <v>13.584</v>
      </c>
      <c r="AN66" s="27">
        <v>14.489000000000001</v>
      </c>
      <c r="AO66" s="27">
        <v>15.757999999999999</v>
      </c>
      <c r="AP66" s="27">
        <v>17.283999999999999</v>
      </c>
      <c r="AQ66" s="27">
        <v>19.181000000000001</v>
      </c>
      <c r="AR66" s="27">
        <v>20.402000000000001</v>
      </c>
      <c r="AS66" s="27">
        <v>21.63</v>
      </c>
      <c r="AT66" s="27">
        <v>22.786999999999999</v>
      </c>
      <c r="AU66" s="27">
        <v>24.134</v>
      </c>
      <c r="AV66" s="27">
        <v>25.695</v>
      </c>
      <c r="AW66" s="27">
        <v>27.696999999999999</v>
      </c>
      <c r="AX66" s="27">
        <v>29.524000000000001</v>
      </c>
      <c r="AY66" s="27">
        <v>30.994</v>
      </c>
      <c r="AZ66" s="27">
        <v>32.557000000000002</v>
      </c>
      <c r="BA66" s="27">
        <v>33.968000000000004</v>
      </c>
      <c r="BB66" s="27">
        <v>35.286999999999999</v>
      </c>
      <c r="BC66" s="27">
        <v>36.503999999999998</v>
      </c>
      <c r="BD66" s="27">
        <v>37.590000000000003</v>
      </c>
      <c r="BE66" s="27">
        <v>38.625</v>
      </c>
      <c r="BF66" s="27">
        <v>39.664000000000001</v>
      </c>
      <c r="BG66" s="27">
        <v>40.722999999999999</v>
      </c>
      <c r="BH66" s="27">
        <v>42.033999999999999</v>
      </c>
      <c r="BI66" s="27">
        <v>43.351999999999997</v>
      </c>
      <c r="BJ66" s="27">
        <v>44.634999999999998</v>
      </c>
      <c r="BK66" s="27">
        <v>46.11</v>
      </c>
      <c r="BL66" s="27">
        <v>47.802</v>
      </c>
      <c r="BM66" s="27">
        <v>49.494</v>
      </c>
      <c r="BN66" s="27">
        <v>51.076000000000001</v>
      </c>
      <c r="BO66" s="27">
        <v>52.67</v>
      </c>
      <c r="BP66" s="27">
        <v>54.433999999999997</v>
      </c>
      <c r="BQ66" s="27">
        <v>56.433</v>
      </c>
      <c r="BR66" s="27">
        <v>58.848999999999997</v>
      </c>
      <c r="BS66" s="27">
        <v>61.162999999999997</v>
      </c>
      <c r="BT66" s="27">
        <v>63.658999999999999</v>
      </c>
      <c r="BU66" s="27">
        <v>66.331000000000003</v>
      </c>
      <c r="BV66" s="27">
        <v>69.135999999999996</v>
      </c>
      <c r="BW66" s="27">
        <v>71.572000000000003</v>
      </c>
      <c r="BX66" s="27">
        <v>75.03</v>
      </c>
      <c r="BY66" s="27">
        <v>78.509</v>
      </c>
      <c r="BZ66" s="27">
        <v>81.757000000000005</v>
      </c>
      <c r="CA66" s="27">
        <v>84.266999999999996</v>
      </c>
      <c r="CB66" s="27">
        <v>86.789000000000001</v>
      </c>
      <c r="CC66" s="27">
        <v>89.245000000000005</v>
      </c>
      <c r="CD66" s="27">
        <v>91.704999999999998</v>
      </c>
      <c r="CE66" s="27">
        <v>94.14</v>
      </c>
      <c r="CF66" s="27">
        <v>96.406000000000006</v>
      </c>
      <c r="CG66" s="27">
        <v>98.515000000000001</v>
      </c>
      <c r="CH66" s="27">
        <v>100</v>
      </c>
      <c r="CI66" s="27">
        <v>101.643</v>
      </c>
      <c r="CJ66" s="27">
        <v>103.146</v>
      </c>
      <c r="CK66" s="27">
        <v>104.52</v>
      </c>
      <c r="CL66" s="27">
        <v>105.95699999999999</v>
      </c>
      <c r="CM66" s="27">
        <v>107.49299999999999</v>
      </c>
      <c r="CN66" s="27">
        <v>109.372</v>
      </c>
    </row>
    <row r="67" spans="1:92" x14ac:dyDescent="0.3">
      <c r="A67" s="27" t="s">
        <v>318</v>
      </c>
      <c r="B67" s="27" t="s">
        <v>448</v>
      </c>
      <c r="C67" s="27">
        <v>11.529</v>
      </c>
      <c r="D67" s="27">
        <v>12.473000000000001</v>
      </c>
      <c r="E67" s="27">
        <v>13.946</v>
      </c>
      <c r="F67" s="27">
        <v>14.882999999999999</v>
      </c>
      <c r="G67" s="27">
        <v>15.217000000000001</v>
      </c>
      <c r="H67" s="27">
        <v>15.802</v>
      </c>
      <c r="I67" s="27">
        <v>16.405999999999999</v>
      </c>
      <c r="J67" s="27">
        <v>18.434000000000001</v>
      </c>
      <c r="K67" s="27">
        <v>19.542000000000002</v>
      </c>
      <c r="L67" s="27">
        <v>20.934000000000001</v>
      </c>
      <c r="M67" s="27">
        <v>22.884</v>
      </c>
      <c r="N67" s="27">
        <v>24.038</v>
      </c>
      <c r="O67" s="27">
        <v>24.638999999999999</v>
      </c>
      <c r="P67" s="27">
        <v>24.649000000000001</v>
      </c>
      <c r="Q67" s="27">
        <v>24.428000000000001</v>
      </c>
      <c r="R67" s="27">
        <v>24.187000000000001</v>
      </c>
      <c r="S67" s="27">
        <v>23.945</v>
      </c>
      <c r="T67" s="27">
        <v>23.765000000000001</v>
      </c>
      <c r="U67" s="27">
        <v>23.936</v>
      </c>
      <c r="V67" s="27">
        <v>24.274999999999999</v>
      </c>
      <c r="W67" s="27">
        <v>24.870999999999999</v>
      </c>
      <c r="X67" s="27">
        <v>25.506</v>
      </c>
      <c r="Y67" s="27">
        <v>26.055</v>
      </c>
      <c r="Z67" s="27">
        <v>26.361999999999998</v>
      </c>
      <c r="AA67" s="27">
        <v>26.873000000000001</v>
      </c>
      <c r="AB67" s="27">
        <v>27.651</v>
      </c>
      <c r="AC67" s="27">
        <v>28.632000000000001</v>
      </c>
      <c r="AD67" s="27">
        <v>29.64</v>
      </c>
      <c r="AE67" s="27">
        <v>30.741</v>
      </c>
      <c r="AF67" s="27">
        <v>32.08</v>
      </c>
      <c r="AG67" s="27">
        <v>33.478999999999999</v>
      </c>
      <c r="AH67" s="27">
        <v>34.029000000000003</v>
      </c>
      <c r="AI67" s="27">
        <v>34.868000000000002</v>
      </c>
      <c r="AJ67" s="27">
        <v>35.68</v>
      </c>
      <c r="AK67" s="27">
        <v>37.212000000000003</v>
      </c>
      <c r="AL67" s="27">
        <v>39.063000000000002</v>
      </c>
      <c r="AM67" s="27">
        <v>41.197000000000003</v>
      </c>
      <c r="AN67" s="27">
        <v>43.475000000000001</v>
      </c>
      <c r="AO67" s="27">
        <v>45.45</v>
      </c>
      <c r="AP67" s="27">
        <v>47.186</v>
      </c>
      <c r="AQ67" s="27">
        <v>49.037999999999997</v>
      </c>
      <c r="AR67" s="27">
        <v>50.636000000000003</v>
      </c>
      <c r="AS67" s="27">
        <v>52.018000000000001</v>
      </c>
      <c r="AT67" s="27">
        <v>53.670999999999999</v>
      </c>
      <c r="AU67" s="27">
        <v>55.411000000000001</v>
      </c>
      <c r="AV67" s="27">
        <v>58.197000000000003</v>
      </c>
      <c r="AW67" s="27">
        <v>61.067999999999998</v>
      </c>
      <c r="AX67" s="27">
        <v>63.710999999999999</v>
      </c>
      <c r="AY67" s="27">
        <v>65.12</v>
      </c>
      <c r="AZ67" s="27">
        <v>66.168000000000006</v>
      </c>
      <c r="BA67" s="27">
        <v>67.369</v>
      </c>
      <c r="BB67" s="27">
        <v>68.629000000000005</v>
      </c>
      <c r="BC67" s="27">
        <v>69.706000000000003</v>
      </c>
      <c r="BD67" s="27">
        <v>70.864000000000004</v>
      </c>
      <c r="BE67" s="27">
        <v>72.025000000000006</v>
      </c>
      <c r="BF67" s="27">
        <v>73.259</v>
      </c>
      <c r="BG67" s="27">
        <v>74.781000000000006</v>
      </c>
      <c r="BH67" s="27">
        <v>76.515000000000001</v>
      </c>
      <c r="BI67" s="27">
        <v>78.48</v>
      </c>
      <c r="BJ67" s="27">
        <v>80.373000000000005</v>
      </c>
      <c r="BK67" s="27">
        <v>81.728999999999999</v>
      </c>
      <c r="BL67" s="27">
        <v>83.085999999999999</v>
      </c>
      <c r="BM67" s="27">
        <v>84.567999999999998</v>
      </c>
      <c r="BN67" s="27">
        <v>85.265000000000001</v>
      </c>
      <c r="BO67" s="27">
        <v>85.257999999999996</v>
      </c>
      <c r="BP67" s="27">
        <v>85.147000000000006</v>
      </c>
      <c r="BQ67" s="27">
        <v>85.608999999999995</v>
      </c>
      <c r="BR67" s="27">
        <v>85.876000000000005</v>
      </c>
      <c r="BS67" s="27">
        <v>85.885999999999996</v>
      </c>
      <c r="BT67" s="27">
        <v>86.551000000000002</v>
      </c>
      <c r="BU67" s="27">
        <v>87.200999999999993</v>
      </c>
      <c r="BV67" s="27">
        <v>87.599000000000004</v>
      </c>
      <c r="BW67" s="27">
        <v>88.465000000000003</v>
      </c>
      <c r="BX67" s="27">
        <v>89.308000000000007</v>
      </c>
      <c r="BY67" s="27">
        <v>89.864999999999995</v>
      </c>
      <c r="BZ67" s="27">
        <v>90.540999999999997</v>
      </c>
      <c r="CA67" s="27">
        <v>91.34</v>
      </c>
      <c r="CB67" s="27">
        <v>92.236999999999995</v>
      </c>
      <c r="CC67" s="27">
        <v>93.379000000000005</v>
      </c>
      <c r="CD67" s="27">
        <v>95.126000000000005</v>
      </c>
      <c r="CE67" s="27">
        <v>96.709000000000003</v>
      </c>
      <c r="CF67" s="27">
        <v>97.742999999999995</v>
      </c>
      <c r="CG67" s="27">
        <v>98.759</v>
      </c>
      <c r="CH67" s="27">
        <v>100</v>
      </c>
      <c r="CI67" s="27">
        <v>100.538</v>
      </c>
      <c r="CJ67" s="27">
        <v>100.998</v>
      </c>
      <c r="CK67" s="27">
        <v>101.48</v>
      </c>
      <c r="CL67" s="27">
        <v>101.639</v>
      </c>
      <c r="CM67" s="27">
        <v>101.831</v>
      </c>
      <c r="CN67" s="27">
        <v>102.48</v>
      </c>
    </row>
    <row r="68" spans="1:92" x14ac:dyDescent="0.3">
      <c r="A68" s="27" t="s">
        <v>320</v>
      </c>
      <c r="B68" s="27" t="s">
        <v>449</v>
      </c>
      <c r="C68" s="27">
        <v>14.098000000000001</v>
      </c>
      <c r="D68" s="27">
        <v>15.388</v>
      </c>
      <c r="E68" s="27">
        <v>16.738</v>
      </c>
      <c r="F68" s="27">
        <v>17.843</v>
      </c>
      <c r="G68" s="27">
        <v>18.353999999999999</v>
      </c>
      <c r="H68" s="27">
        <v>18.809999999999999</v>
      </c>
      <c r="I68" s="27">
        <v>19.055</v>
      </c>
      <c r="J68" s="27">
        <v>19.82</v>
      </c>
      <c r="K68" s="27">
        <v>20.405999999999999</v>
      </c>
      <c r="L68" s="27">
        <v>21.274000000000001</v>
      </c>
      <c r="M68" s="27">
        <v>22.565000000000001</v>
      </c>
      <c r="N68" s="27">
        <v>22.818999999999999</v>
      </c>
      <c r="O68" s="27">
        <v>22.866</v>
      </c>
      <c r="P68" s="27">
        <v>22.805</v>
      </c>
      <c r="Q68" s="27">
        <v>22.795999999999999</v>
      </c>
      <c r="R68" s="27">
        <v>22.888999999999999</v>
      </c>
      <c r="S68" s="27">
        <v>23.097000000000001</v>
      </c>
      <c r="T68" s="27">
        <v>23.297000000000001</v>
      </c>
      <c r="U68" s="27">
        <v>23.175000000000001</v>
      </c>
      <c r="V68" s="27">
        <v>23.411999999999999</v>
      </c>
      <c r="W68" s="27">
        <v>24.684000000000001</v>
      </c>
      <c r="X68" s="27">
        <v>26.326000000000001</v>
      </c>
      <c r="Y68" s="27">
        <v>27.905999999999999</v>
      </c>
      <c r="Z68" s="27">
        <v>29.341000000000001</v>
      </c>
      <c r="AA68" s="27">
        <v>30.344999999999999</v>
      </c>
      <c r="AB68" s="27">
        <v>31.346</v>
      </c>
      <c r="AC68" s="27">
        <v>32.210999999999999</v>
      </c>
      <c r="AD68" s="27">
        <v>32.881</v>
      </c>
      <c r="AE68" s="27">
        <v>33.698</v>
      </c>
      <c r="AF68" s="27">
        <v>34.756999999999998</v>
      </c>
      <c r="AG68" s="27">
        <v>35.780999999999999</v>
      </c>
      <c r="AH68" s="27">
        <v>36.649000000000001</v>
      </c>
      <c r="AI68" s="27">
        <v>37.363999999999997</v>
      </c>
      <c r="AJ68" s="27">
        <v>38.164999999999999</v>
      </c>
      <c r="AK68" s="27">
        <v>38.902000000000001</v>
      </c>
      <c r="AL68" s="27">
        <v>39.735999999999997</v>
      </c>
      <c r="AM68" s="27">
        <v>40.658000000000001</v>
      </c>
      <c r="AN68" s="27">
        <v>41.521999999999998</v>
      </c>
      <c r="AO68" s="27">
        <v>43.039000000000001</v>
      </c>
      <c r="AP68" s="27">
        <v>44.774000000000001</v>
      </c>
      <c r="AQ68" s="27">
        <v>46.585999999999999</v>
      </c>
      <c r="AR68" s="27">
        <v>48.223999999999997</v>
      </c>
      <c r="AS68" s="27">
        <v>50.67</v>
      </c>
      <c r="AT68" s="27">
        <v>52.76</v>
      </c>
      <c r="AU68" s="27">
        <v>54.543999999999997</v>
      </c>
      <c r="AV68" s="27">
        <v>56.773000000000003</v>
      </c>
      <c r="AW68" s="27">
        <v>58.807000000000002</v>
      </c>
      <c r="AX68" s="27">
        <v>61.136000000000003</v>
      </c>
      <c r="AY68" s="27">
        <v>62.957000000000001</v>
      </c>
      <c r="AZ68" s="27">
        <v>64.394000000000005</v>
      </c>
      <c r="BA68" s="27">
        <v>65.811999999999998</v>
      </c>
      <c r="BB68" s="27">
        <v>67.308000000000007</v>
      </c>
      <c r="BC68" s="27">
        <v>68.445999999999998</v>
      </c>
      <c r="BD68" s="27">
        <v>69.477999999999994</v>
      </c>
      <c r="BE68" s="27">
        <v>70.212999999999994</v>
      </c>
      <c r="BF68" s="27">
        <v>70.841999999999999</v>
      </c>
      <c r="BG68" s="27">
        <v>71.447000000000003</v>
      </c>
      <c r="BH68" s="27">
        <v>72.088999999999999</v>
      </c>
      <c r="BI68" s="27">
        <v>72.838999999999999</v>
      </c>
      <c r="BJ68" s="27">
        <v>73.52</v>
      </c>
      <c r="BK68" s="27">
        <v>74.188000000000002</v>
      </c>
      <c r="BL68" s="27">
        <v>75.08</v>
      </c>
      <c r="BM68" s="27">
        <v>76.153000000000006</v>
      </c>
      <c r="BN68" s="27">
        <v>77.515000000000001</v>
      </c>
      <c r="BO68" s="27">
        <v>78.870999999999995</v>
      </c>
      <c r="BP68" s="27">
        <v>79.866</v>
      </c>
      <c r="BQ68" s="27">
        <v>80.897000000000006</v>
      </c>
      <c r="BR68" s="27">
        <v>81.819999999999993</v>
      </c>
      <c r="BS68" s="27">
        <v>82.795000000000002</v>
      </c>
      <c r="BT68" s="27">
        <v>83.7</v>
      </c>
      <c r="BU68" s="27">
        <v>84.334000000000003</v>
      </c>
      <c r="BV68" s="27">
        <v>84.783000000000001</v>
      </c>
      <c r="BW68" s="27">
        <v>85.417000000000002</v>
      </c>
      <c r="BX68" s="27">
        <v>86.423000000000002</v>
      </c>
      <c r="BY68" s="27">
        <v>87.481999999999999</v>
      </c>
      <c r="BZ68" s="27">
        <v>88.438000000000002</v>
      </c>
      <c r="CA68" s="27">
        <v>89.305999999999997</v>
      </c>
      <c r="CB68" s="27">
        <v>90.478999999999999</v>
      </c>
      <c r="CC68" s="27">
        <v>91.942999999999998</v>
      </c>
      <c r="CD68" s="27">
        <v>93.513000000000005</v>
      </c>
      <c r="CE68" s="27">
        <v>95.111000000000004</v>
      </c>
      <c r="CF68" s="27">
        <v>96.677999999999997</v>
      </c>
      <c r="CG68" s="27">
        <v>98.382000000000005</v>
      </c>
      <c r="CH68" s="27">
        <v>100</v>
      </c>
      <c r="CI68" s="27">
        <v>101.658</v>
      </c>
      <c r="CJ68" s="27">
        <v>102.80200000000001</v>
      </c>
      <c r="CK68" s="27">
        <v>103.65600000000001</v>
      </c>
      <c r="CL68" s="27">
        <v>104.54300000000001</v>
      </c>
      <c r="CM68" s="27">
        <v>105.542</v>
      </c>
      <c r="CN68" s="27">
        <v>106.5</v>
      </c>
    </row>
    <row r="69" spans="1:92" x14ac:dyDescent="0.3">
      <c r="A69" s="27" t="s">
        <v>321</v>
      </c>
      <c r="B69" s="27" t="s">
        <v>450</v>
      </c>
      <c r="C69" s="27">
        <v>10.103</v>
      </c>
      <c r="D69" s="27">
        <v>10.516999999999999</v>
      </c>
      <c r="E69" s="27">
        <v>10.864000000000001</v>
      </c>
      <c r="F69" s="27">
        <v>10.957000000000001</v>
      </c>
      <c r="G69" s="27">
        <v>10.877000000000001</v>
      </c>
      <c r="H69" s="27">
        <v>10.976000000000001</v>
      </c>
      <c r="I69" s="27">
        <v>11.089</v>
      </c>
      <c r="J69" s="27">
        <v>11.598000000000001</v>
      </c>
      <c r="K69" s="27">
        <v>11.811</v>
      </c>
      <c r="L69" s="27">
        <v>12.105</v>
      </c>
      <c r="M69" s="27">
        <v>12.662000000000001</v>
      </c>
      <c r="N69" s="27">
        <v>12.686</v>
      </c>
      <c r="O69" s="27">
        <v>12.689</v>
      </c>
      <c r="P69" s="27">
        <v>12.635999999999999</v>
      </c>
      <c r="Q69" s="27">
        <v>12.484</v>
      </c>
      <c r="R69" s="27">
        <v>12.302</v>
      </c>
      <c r="S69" s="27">
        <v>12.135999999999999</v>
      </c>
      <c r="T69" s="27">
        <v>12.015000000000001</v>
      </c>
      <c r="U69" s="27">
        <v>11.977</v>
      </c>
      <c r="V69" s="27">
        <v>12.192</v>
      </c>
      <c r="W69" s="27">
        <v>12.646000000000001</v>
      </c>
      <c r="X69" s="27">
        <v>13.243</v>
      </c>
      <c r="Y69" s="27">
        <v>13.971</v>
      </c>
      <c r="Z69" s="27">
        <v>14.717000000000001</v>
      </c>
      <c r="AA69" s="27">
        <v>15.510999999999999</v>
      </c>
      <c r="AB69" s="27">
        <v>16.585000000000001</v>
      </c>
      <c r="AC69" s="27">
        <v>17.815999999999999</v>
      </c>
      <c r="AD69" s="27">
        <v>18.971</v>
      </c>
      <c r="AE69" s="27">
        <v>20.196000000000002</v>
      </c>
      <c r="AF69" s="27">
        <v>21.472999999999999</v>
      </c>
      <c r="AG69" s="27">
        <v>22.524999999999999</v>
      </c>
      <c r="AH69" s="27">
        <v>23.634</v>
      </c>
      <c r="AI69" s="27">
        <v>24.847999999999999</v>
      </c>
      <c r="AJ69" s="27">
        <v>25.992000000000001</v>
      </c>
      <c r="AK69" s="27">
        <v>27.367999999999999</v>
      </c>
      <c r="AL69" s="27">
        <v>28.866</v>
      </c>
      <c r="AM69" s="27">
        <v>30.553000000000001</v>
      </c>
      <c r="AN69" s="27">
        <v>32.655000000000001</v>
      </c>
      <c r="AO69" s="27">
        <v>34.968000000000004</v>
      </c>
      <c r="AP69" s="27">
        <v>37.158000000000001</v>
      </c>
      <c r="AQ69" s="27">
        <v>38.994999999999997</v>
      </c>
      <c r="AR69" s="27">
        <v>40.524999999999999</v>
      </c>
      <c r="AS69" s="27">
        <v>41.83</v>
      </c>
      <c r="AT69" s="27">
        <v>43.03</v>
      </c>
      <c r="AU69" s="27">
        <v>44.341000000000001</v>
      </c>
      <c r="AV69" s="27">
        <v>45.604999999999997</v>
      </c>
      <c r="AW69" s="27">
        <v>46.685000000000002</v>
      </c>
      <c r="AX69" s="27">
        <v>47.561999999999998</v>
      </c>
      <c r="AY69" s="27">
        <v>48.094000000000001</v>
      </c>
      <c r="AZ69" s="27">
        <v>48.598999999999997</v>
      </c>
      <c r="BA69" s="27">
        <v>49.073999999999998</v>
      </c>
      <c r="BB69" s="27">
        <v>49.526000000000003</v>
      </c>
      <c r="BC69" s="27">
        <v>49.777999999999999</v>
      </c>
      <c r="BD69" s="27">
        <v>49.911000000000001</v>
      </c>
      <c r="BE69" s="27">
        <v>49.987000000000002</v>
      </c>
      <c r="BF69" s="27">
        <v>50.16</v>
      </c>
      <c r="BG69" s="27">
        <v>50.462000000000003</v>
      </c>
      <c r="BH69" s="27">
        <v>50.896000000000001</v>
      </c>
      <c r="BI69" s="27">
        <v>51.307000000000002</v>
      </c>
      <c r="BJ69" s="27">
        <v>51.923000000000002</v>
      </c>
      <c r="BK69" s="27">
        <v>52.68</v>
      </c>
      <c r="BL69" s="27">
        <v>53.533999999999999</v>
      </c>
      <c r="BM69" s="27">
        <v>54.683</v>
      </c>
      <c r="BN69" s="27">
        <v>55.929000000000002</v>
      </c>
      <c r="BO69" s="27">
        <v>56.957000000000001</v>
      </c>
      <c r="BP69" s="27">
        <v>57.963999999999999</v>
      </c>
      <c r="BQ69" s="27">
        <v>59.456000000000003</v>
      </c>
      <c r="BR69" s="27">
        <v>61.13</v>
      </c>
      <c r="BS69" s="27">
        <v>63.045999999999999</v>
      </c>
      <c r="BT69" s="27">
        <v>65.150000000000006</v>
      </c>
      <c r="BU69" s="27">
        <v>67.503</v>
      </c>
      <c r="BV69" s="27">
        <v>70.051000000000002</v>
      </c>
      <c r="BW69" s="27">
        <v>72.900999999999996</v>
      </c>
      <c r="BX69" s="27">
        <v>75.781000000000006</v>
      </c>
      <c r="BY69" s="27">
        <v>78.727999999999994</v>
      </c>
      <c r="BZ69" s="27">
        <v>81.625</v>
      </c>
      <c r="CA69" s="27">
        <v>84.287999999999997</v>
      </c>
      <c r="CB69" s="27">
        <v>87.206999999999994</v>
      </c>
      <c r="CC69" s="27">
        <v>89.989000000000004</v>
      </c>
      <c r="CD69" s="27">
        <v>92.745999999999995</v>
      </c>
      <c r="CE69" s="27">
        <v>95.049000000000007</v>
      </c>
      <c r="CF69" s="27">
        <v>97.022000000000006</v>
      </c>
      <c r="CG69" s="27">
        <v>98.683000000000007</v>
      </c>
      <c r="CH69" s="27">
        <v>100</v>
      </c>
      <c r="CI69" s="27">
        <v>101.15300000000001</v>
      </c>
      <c r="CJ69" s="27">
        <v>102.28</v>
      </c>
      <c r="CK69" s="27">
        <v>103.605</v>
      </c>
      <c r="CL69" s="27">
        <v>105.142</v>
      </c>
      <c r="CM69" s="27">
        <v>106.721</v>
      </c>
      <c r="CN69" s="27">
        <v>108.29300000000001</v>
      </c>
    </row>
    <row r="70" spans="1:92" x14ac:dyDescent="0.3">
      <c r="A70" s="27" t="s">
        <v>323</v>
      </c>
      <c r="B70" s="27" t="s">
        <v>451</v>
      </c>
      <c r="C70" s="27">
        <v>3.5840000000000001</v>
      </c>
      <c r="D70" s="27">
        <v>3.8889999999999998</v>
      </c>
      <c r="E70" s="27">
        <v>4.3040000000000003</v>
      </c>
      <c r="F70" s="27">
        <v>4.5259999999999998</v>
      </c>
      <c r="G70" s="27">
        <v>4.6130000000000004</v>
      </c>
      <c r="H70" s="27">
        <v>4.8739999999999997</v>
      </c>
      <c r="I70" s="27">
        <v>5.0640000000000001</v>
      </c>
      <c r="J70" s="27">
        <v>5.5720000000000001</v>
      </c>
      <c r="K70" s="27">
        <v>5.8739999999999997</v>
      </c>
      <c r="L70" s="27">
        <v>6.258</v>
      </c>
      <c r="M70" s="27">
        <v>6.95</v>
      </c>
      <c r="N70" s="27">
        <v>7.2939999999999996</v>
      </c>
      <c r="O70" s="27">
        <v>7.3929999999999998</v>
      </c>
      <c r="P70" s="27">
        <v>7.3259999999999996</v>
      </c>
      <c r="Q70" s="27">
        <v>7.2519999999999998</v>
      </c>
      <c r="R70" s="27">
        <v>7.1749999999999998</v>
      </c>
      <c r="S70" s="27">
        <v>7.0940000000000003</v>
      </c>
      <c r="T70" s="27">
        <v>7.0129999999999999</v>
      </c>
      <c r="U70" s="27">
        <v>7.0419999999999998</v>
      </c>
      <c r="V70" s="27">
        <v>7.194</v>
      </c>
      <c r="W70" s="27">
        <v>7.4850000000000003</v>
      </c>
      <c r="X70" s="27">
        <v>7.82</v>
      </c>
      <c r="Y70" s="27">
        <v>8.1010000000000009</v>
      </c>
      <c r="Z70" s="27">
        <v>8.2590000000000003</v>
      </c>
      <c r="AA70" s="27">
        <v>8.5259999999999998</v>
      </c>
      <c r="AB70" s="27">
        <v>8.9320000000000004</v>
      </c>
      <c r="AC70" s="27">
        <v>9.4640000000000004</v>
      </c>
      <c r="AD70" s="27">
        <v>9.9359999999999999</v>
      </c>
      <c r="AE70" s="27">
        <v>10.459</v>
      </c>
      <c r="AF70" s="27">
        <v>11.039</v>
      </c>
      <c r="AG70" s="27">
        <v>11.577999999999999</v>
      </c>
      <c r="AH70" s="27">
        <v>12.032999999999999</v>
      </c>
      <c r="AI70" s="27">
        <v>12.526999999999999</v>
      </c>
      <c r="AJ70" s="27">
        <v>12.994</v>
      </c>
      <c r="AK70" s="27">
        <v>13.544</v>
      </c>
      <c r="AL70" s="27">
        <v>14.170999999999999</v>
      </c>
      <c r="AM70" s="27">
        <v>14.858000000000001</v>
      </c>
      <c r="AN70" s="27">
        <v>15.727</v>
      </c>
      <c r="AO70" s="27">
        <v>16.376999999999999</v>
      </c>
      <c r="AP70" s="27">
        <v>17.167000000000002</v>
      </c>
      <c r="AQ70" s="27">
        <v>18.097000000000001</v>
      </c>
      <c r="AR70" s="27">
        <v>18.856999999999999</v>
      </c>
      <c r="AS70" s="27">
        <v>19.745999999999999</v>
      </c>
      <c r="AT70" s="27">
        <v>20.896999999999998</v>
      </c>
      <c r="AU70" s="27">
        <v>21.667000000000002</v>
      </c>
      <c r="AV70" s="27">
        <v>22.542999999999999</v>
      </c>
      <c r="AW70" s="27">
        <v>23.765000000000001</v>
      </c>
      <c r="AX70" s="27">
        <v>25.119</v>
      </c>
      <c r="AY70" s="27">
        <v>26.486999999999998</v>
      </c>
      <c r="AZ70" s="27">
        <v>27.809000000000001</v>
      </c>
      <c r="BA70" s="27">
        <v>29.172999999999998</v>
      </c>
      <c r="BB70" s="27">
        <v>30.698</v>
      </c>
      <c r="BC70" s="27">
        <v>32.128999999999998</v>
      </c>
      <c r="BD70" s="27">
        <v>33.625</v>
      </c>
      <c r="BE70" s="27">
        <v>35.210999999999999</v>
      </c>
      <c r="BF70" s="27">
        <v>37.039000000000001</v>
      </c>
      <c r="BG70" s="27">
        <v>39.316000000000003</v>
      </c>
      <c r="BH70" s="27">
        <v>42.097999999999999</v>
      </c>
      <c r="BI70" s="27">
        <v>45.164999999999999</v>
      </c>
      <c r="BJ70" s="27">
        <v>48.457000000000001</v>
      </c>
      <c r="BK70" s="27">
        <v>52.235999999999997</v>
      </c>
      <c r="BL70" s="27">
        <v>56.393000000000001</v>
      </c>
      <c r="BM70" s="27">
        <v>60.293999999999997</v>
      </c>
      <c r="BN70" s="27">
        <v>63.445999999999998</v>
      </c>
      <c r="BO70" s="27">
        <v>66.049000000000007</v>
      </c>
      <c r="BP70" s="27">
        <v>68.581999999999994</v>
      </c>
      <c r="BQ70" s="27">
        <v>71.2</v>
      </c>
      <c r="BR70" s="27">
        <v>73.539000000000001</v>
      </c>
      <c r="BS70" s="27">
        <v>75.971999999999994</v>
      </c>
      <c r="BT70" s="27">
        <v>78.516999999999996</v>
      </c>
      <c r="BU70" s="27">
        <v>81.066999999999993</v>
      </c>
      <c r="BV70" s="27">
        <v>83.343000000000004</v>
      </c>
      <c r="BW70" s="27">
        <v>85.528999999999996</v>
      </c>
      <c r="BX70" s="27">
        <v>87.296000000000006</v>
      </c>
      <c r="BY70" s="27">
        <v>88.741</v>
      </c>
      <c r="BZ70" s="27">
        <v>90.001999999999995</v>
      </c>
      <c r="CA70" s="27">
        <v>90.843999999999994</v>
      </c>
      <c r="CB70" s="27">
        <v>91.998000000000005</v>
      </c>
      <c r="CC70" s="27">
        <v>93.438999999999993</v>
      </c>
      <c r="CD70" s="27">
        <v>94.888000000000005</v>
      </c>
      <c r="CE70" s="27">
        <v>96.358999999999995</v>
      </c>
      <c r="CF70" s="27">
        <v>97.697999999999993</v>
      </c>
      <c r="CG70" s="27">
        <v>99.004000000000005</v>
      </c>
      <c r="CH70" s="27">
        <v>100</v>
      </c>
      <c r="CI70" s="27">
        <v>100.66200000000001</v>
      </c>
      <c r="CJ70" s="27">
        <v>101.19499999999999</v>
      </c>
      <c r="CK70" s="27">
        <v>101.712</v>
      </c>
      <c r="CL70" s="27">
        <v>102.131</v>
      </c>
      <c r="CM70" s="27">
        <v>102.589</v>
      </c>
      <c r="CN70" s="27">
        <v>103.25</v>
      </c>
    </row>
    <row r="71" spans="1:92" x14ac:dyDescent="0.3">
      <c r="A71" s="27" t="s">
        <v>326</v>
      </c>
      <c r="B71" s="27" t="s">
        <v>452</v>
      </c>
      <c r="C71" s="27">
        <v>5.2859999999999996</v>
      </c>
      <c r="D71" s="27">
        <v>5.718</v>
      </c>
      <c r="E71" s="27">
        <v>6.3940000000000001</v>
      </c>
      <c r="F71" s="27">
        <v>6.8239999999999998</v>
      </c>
      <c r="G71" s="27">
        <v>6.9770000000000003</v>
      </c>
      <c r="H71" s="27">
        <v>7.2469999999999999</v>
      </c>
      <c r="I71" s="27">
        <v>7.5270000000000001</v>
      </c>
      <c r="J71" s="27">
        <v>8.4589999999999996</v>
      </c>
      <c r="K71" s="27">
        <v>8.9689999999999994</v>
      </c>
      <c r="L71" s="27">
        <v>9.609</v>
      </c>
      <c r="M71" s="27">
        <v>10.503</v>
      </c>
      <c r="N71" s="27">
        <v>11.032</v>
      </c>
      <c r="O71" s="27">
        <v>11.308</v>
      </c>
      <c r="P71" s="27">
        <v>11.311999999999999</v>
      </c>
      <c r="Q71" s="27">
        <v>11.211</v>
      </c>
      <c r="R71" s="27">
        <v>11.1</v>
      </c>
      <c r="S71" s="27">
        <v>10.989000000000001</v>
      </c>
      <c r="T71" s="27">
        <v>10.906000000000001</v>
      </c>
      <c r="U71" s="27">
        <v>10.984999999999999</v>
      </c>
      <c r="V71" s="27">
        <v>11.143000000000001</v>
      </c>
      <c r="W71" s="27">
        <v>11.417999999999999</v>
      </c>
      <c r="X71" s="27">
        <v>11.712</v>
      </c>
      <c r="Y71" s="27">
        <v>11.967000000000001</v>
      </c>
      <c r="Z71" s="27">
        <v>12.11</v>
      </c>
      <c r="AA71" s="27">
        <v>12.347</v>
      </c>
      <c r="AB71" s="27">
        <v>12.707000000000001</v>
      </c>
      <c r="AC71" s="27">
        <v>13.161</v>
      </c>
      <c r="AD71" s="27">
        <v>13.625999999999999</v>
      </c>
      <c r="AE71" s="27">
        <v>14.135</v>
      </c>
      <c r="AF71" s="27">
        <v>14.753</v>
      </c>
      <c r="AG71" s="27">
        <v>15.398999999999999</v>
      </c>
      <c r="AH71" s="27">
        <v>15.882999999999999</v>
      </c>
      <c r="AI71" s="27">
        <v>16.376000000000001</v>
      </c>
      <c r="AJ71" s="27">
        <v>16.978999999999999</v>
      </c>
      <c r="AK71" s="27">
        <v>17.702000000000002</v>
      </c>
      <c r="AL71" s="27">
        <v>18.437000000000001</v>
      </c>
      <c r="AM71" s="27">
        <v>19.079999999999998</v>
      </c>
      <c r="AN71" s="27">
        <v>19.780999999999999</v>
      </c>
      <c r="AO71" s="27">
        <v>20.768000000000001</v>
      </c>
      <c r="AP71" s="27">
        <v>21.809000000000001</v>
      </c>
      <c r="AQ71" s="27">
        <v>23.001000000000001</v>
      </c>
      <c r="AR71" s="27">
        <v>24.305</v>
      </c>
      <c r="AS71" s="27">
        <v>25.559000000000001</v>
      </c>
      <c r="AT71" s="27">
        <v>26.545000000000002</v>
      </c>
      <c r="AU71" s="27">
        <v>27.622</v>
      </c>
      <c r="AV71" s="27">
        <v>28.989000000000001</v>
      </c>
      <c r="AW71" s="27">
        <v>30.911999999999999</v>
      </c>
      <c r="AX71" s="27">
        <v>32.713000000000001</v>
      </c>
      <c r="AY71" s="27">
        <v>34.121000000000002</v>
      </c>
      <c r="AZ71" s="27">
        <v>35.558</v>
      </c>
      <c r="BA71" s="27">
        <v>36.96</v>
      </c>
      <c r="BB71" s="27">
        <v>38.328000000000003</v>
      </c>
      <c r="BC71" s="27">
        <v>39.500999999999998</v>
      </c>
      <c r="BD71" s="27">
        <v>40.61</v>
      </c>
      <c r="BE71" s="27">
        <v>41.627000000000002</v>
      </c>
      <c r="BF71" s="27">
        <v>42.65</v>
      </c>
      <c r="BG71" s="27">
        <v>43.764000000000003</v>
      </c>
      <c r="BH71" s="27">
        <v>45.046999999999997</v>
      </c>
      <c r="BI71" s="27">
        <v>46.470999999999997</v>
      </c>
      <c r="BJ71" s="27">
        <v>47.966000000000001</v>
      </c>
      <c r="BK71" s="27">
        <v>49.558999999999997</v>
      </c>
      <c r="BL71" s="27">
        <v>51.481999999999999</v>
      </c>
      <c r="BM71" s="27">
        <v>53.289000000000001</v>
      </c>
      <c r="BN71" s="27">
        <v>54.911000000000001</v>
      </c>
      <c r="BO71" s="27">
        <v>56.384999999999998</v>
      </c>
      <c r="BP71" s="27">
        <v>57.685000000000002</v>
      </c>
      <c r="BQ71" s="27">
        <v>59.38</v>
      </c>
      <c r="BR71" s="27">
        <v>61.598999999999997</v>
      </c>
      <c r="BS71" s="27">
        <v>64.040999999999997</v>
      </c>
      <c r="BT71" s="27">
        <v>66.436999999999998</v>
      </c>
      <c r="BU71" s="27">
        <v>68.885000000000005</v>
      </c>
      <c r="BV71" s="27">
        <v>71.840999999999994</v>
      </c>
      <c r="BW71" s="27">
        <v>75.081000000000003</v>
      </c>
      <c r="BX71" s="27">
        <v>78.094999999999999</v>
      </c>
      <c r="BY71" s="27">
        <v>80.653000000000006</v>
      </c>
      <c r="BZ71" s="27">
        <v>82.92</v>
      </c>
      <c r="CA71" s="27">
        <v>84.97</v>
      </c>
      <c r="CB71" s="27">
        <v>87.134</v>
      </c>
      <c r="CC71" s="27">
        <v>89.56</v>
      </c>
      <c r="CD71" s="27">
        <v>92.072000000000003</v>
      </c>
      <c r="CE71" s="27">
        <v>94.661000000000001</v>
      </c>
      <c r="CF71" s="27">
        <v>96.873000000000005</v>
      </c>
      <c r="CG71" s="27">
        <v>98.644000000000005</v>
      </c>
      <c r="CH71" s="27">
        <v>100</v>
      </c>
      <c r="CI71" s="27">
        <v>101.14700000000001</v>
      </c>
      <c r="CJ71" s="27">
        <v>102.218</v>
      </c>
      <c r="CK71" s="27">
        <v>103.43300000000001</v>
      </c>
      <c r="CL71" s="27">
        <v>104.783</v>
      </c>
      <c r="CM71" s="27">
        <v>106.105</v>
      </c>
      <c r="CN71" s="27">
        <v>107.413</v>
      </c>
    </row>
    <row r="72" spans="1:92" x14ac:dyDescent="0.3">
      <c r="A72" s="27" t="s">
        <v>327</v>
      </c>
      <c r="B72" s="27" t="s">
        <v>453</v>
      </c>
      <c r="C72" s="27">
        <v>3.0539999999999998</v>
      </c>
      <c r="D72" s="27">
        <v>3.266</v>
      </c>
      <c r="E72" s="27">
        <v>3.5539999999999998</v>
      </c>
      <c r="F72" s="27">
        <v>3.7120000000000002</v>
      </c>
      <c r="G72" s="27">
        <v>3.7549999999999999</v>
      </c>
      <c r="H72" s="27">
        <v>3.8330000000000002</v>
      </c>
      <c r="I72" s="27">
        <v>3.9369999999999998</v>
      </c>
      <c r="J72" s="27">
        <v>4.2489999999999997</v>
      </c>
      <c r="K72" s="27">
        <v>4.4429999999999996</v>
      </c>
      <c r="L72" s="27">
        <v>4.6710000000000003</v>
      </c>
      <c r="M72" s="27">
        <v>5</v>
      </c>
      <c r="N72" s="27">
        <v>5.1920000000000002</v>
      </c>
      <c r="O72" s="27">
        <v>5.2830000000000004</v>
      </c>
      <c r="P72" s="27">
        <v>5.2670000000000003</v>
      </c>
      <c r="Q72" s="27">
        <v>5.2229999999999999</v>
      </c>
      <c r="R72" s="27">
        <v>5.18</v>
      </c>
      <c r="S72" s="27">
        <v>5.1360000000000001</v>
      </c>
      <c r="T72" s="27">
        <v>5.109</v>
      </c>
      <c r="U72" s="27">
        <v>5.1820000000000004</v>
      </c>
      <c r="V72" s="27">
        <v>5.3</v>
      </c>
      <c r="W72" s="27">
        <v>5.4870000000000001</v>
      </c>
      <c r="X72" s="27">
        <v>5.7060000000000004</v>
      </c>
      <c r="Y72" s="27">
        <v>5.8949999999999996</v>
      </c>
      <c r="Z72" s="27">
        <v>6.0090000000000003</v>
      </c>
      <c r="AA72" s="27">
        <v>6.1840000000000002</v>
      </c>
      <c r="AB72" s="27">
        <v>6.4340000000000002</v>
      </c>
      <c r="AC72" s="27">
        <v>6.7679999999999998</v>
      </c>
      <c r="AD72" s="27">
        <v>7.1109999999999998</v>
      </c>
      <c r="AE72" s="27">
        <v>7.4710000000000001</v>
      </c>
      <c r="AF72" s="27">
        <v>7.88</v>
      </c>
      <c r="AG72" s="27">
        <v>8.3460000000000001</v>
      </c>
      <c r="AH72" s="27">
        <v>8.9350000000000005</v>
      </c>
      <c r="AI72" s="27">
        <v>9.6340000000000003</v>
      </c>
      <c r="AJ72" s="27">
        <v>10.173999999999999</v>
      </c>
      <c r="AK72" s="27">
        <v>10.85</v>
      </c>
      <c r="AL72" s="27">
        <v>11.51</v>
      </c>
      <c r="AM72" s="27">
        <v>12.247999999999999</v>
      </c>
      <c r="AN72" s="27">
        <v>13.162000000000001</v>
      </c>
      <c r="AO72" s="27">
        <v>14.375</v>
      </c>
      <c r="AP72" s="27">
        <v>15.776</v>
      </c>
      <c r="AQ72" s="27">
        <v>17.164999999999999</v>
      </c>
      <c r="AR72" s="27">
        <v>18.321000000000002</v>
      </c>
      <c r="AS72" s="27">
        <v>19.126999999999999</v>
      </c>
      <c r="AT72" s="27">
        <v>20.062000000000001</v>
      </c>
      <c r="AU72" s="27">
        <v>21.033000000000001</v>
      </c>
      <c r="AV72" s="27">
        <v>21.962</v>
      </c>
      <c r="AW72" s="27">
        <v>22.795999999999999</v>
      </c>
      <c r="AX72" s="27">
        <v>23.841999999999999</v>
      </c>
      <c r="AY72" s="27">
        <v>24.863</v>
      </c>
      <c r="AZ72" s="27">
        <v>26.067</v>
      </c>
      <c r="BA72" s="27">
        <v>27.449000000000002</v>
      </c>
      <c r="BB72" s="27">
        <v>28.975999999999999</v>
      </c>
      <c r="BC72" s="27">
        <v>30.277000000000001</v>
      </c>
      <c r="BD72" s="27">
        <v>31.492000000000001</v>
      </c>
      <c r="BE72" s="27">
        <v>32.790999999999997</v>
      </c>
      <c r="BF72" s="27">
        <v>34.167999999999999</v>
      </c>
      <c r="BG72" s="27">
        <v>35.615000000000002</v>
      </c>
      <c r="BH72" s="27">
        <v>37.154000000000003</v>
      </c>
      <c r="BI72" s="27">
        <v>38.765000000000001</v>
      </c>
      <c r="BJ72" s="27">
        <v>40.558999999999997</v>
      </c>
      <c r="BK72" s="27">
        <v>42.548000000000002</v>
      </c>
      <c r="BL72" s="27">
        <v>44.679000000000002</v>
      </c>
      <c r="BM72" s="27">
        <v>46.865000000000002</v>
      </c>
      <c r="BN72" s="27">
        <v>49.216999999999999</v>
      </c>
      <c r="BO72" s="27">
        <v>51.881</v>
      </c>
      <c r="BP72" s="27">
        <v>54.591999999999999</v>
      </c>
      <c r="BQ72" s="27">
        <v>57.087000000000003</v>
      </c>
      <c r="BR72" s="27">
        <v>59.557000000000002</v>
      </c>
      <c r="BS72" s="27">
        <v>61.838000000000001</v>
      </c>
      <c r="BT72" s="27">
        <v>63.963999999999999</v>
      </c>
      <c r="BU72" s="27">
        <v>66.361000000000004</v>
      </c>
      <c r="BV72" s="27">
        <v>69.453999999999994</v>
      </c>
      <c r="BW72" s="27">
        <v>72.484999999999999</v>
      </c>
      <c r="BX72" s="27">
        <v>75.962000000000003</v>
      </c>
      <c r="BY72" s="27">
        <v>79.742000000000004</v>
      </c>
      <c r="BZ72" s="27">
        <v>82.971000000000004</v>
      </c>
      <c r="CA72" s="27">
        <v>84.855999999999995</v>
      </c>
      <c r="CB72" s="27">
        <v>87.165000000000006</v>
      </c>
      <c r="CC72" s="27">
        <v>89.311999999999998</v>
      </c>
      <c r="CD72" s="27">
        <v>91.497</v>
      </c>
      <c r="CE72" s="27">
        <v>93.977999999999994</v>
      </c>
      <c r="CF72" s="27">
        <v>96.367000000000004</v>
      </c>
      <c r="CG72" s="27">
        <v>98.394000000000005</v>
      </c>
      <c r="CH72" s="27">
        <v>100</v>
      </c>
      <c r="CI72" s="27">
        <v>101.92</v>
      </c>
      <c r="CJ72" s="27">
        <v>104.226</v>
      </c>
      <c r="CK72" s="27">
        <v>106.586</v>
      </c>
      <c r="CL72" s="27">
        <v>108.779</v>
      </c>
      <c r="CM72" s="27">
        <v>110.67</v>
      </c>
      <c r="CN72" s="27">
        <v>112.749</v>
      </c>
    </row>
    <row r="73" spans="1:92" x14ac:dyDescent="0.3">
      <c r="A73" s="27" t="s">
        <v>328</v>
      </c>
      <c r="B73" s="27" t="s">
        <v>454</v>
      </c>
      <c r="C73" s="27">
        <v>9.5749999999999993</v>
      </c>
      <c r="D73" s="27">
        <v>10.191000000000001</v>
      </c>
      <c r="E73" s="27">
        <v>11.093</v>
      </c>
      <c r="F73" s="27">
        <v>11.691000000000001</v>
      </c>
      <c r="G73" s="27">
        <v>11.866</v>
      </c>
      <c r="H73" s="27">
        <v>11.994999999999999</v>
      </c>
      <c r="I73" s="27">
        <v>12.319000000000001</v>
      </c>
      <c r="J73" s="27">
        <v>13.43</v>
      </c>
      <c r="K73" s="27">
        <v>14.097</v>
      </c>
      <c r="L73" s="27">
        <v>14.907999999999999</v>
      </c>
      <c r="M73" s="27">
        <v>15.738</v>
      </c>
      <c r="N73" s="27">
        <v>16.28</v>
      </c>
      <c r="O73" s="27">
        <v>16.643999999999998</v>
      </c>
      <c r="P73" s="27">
        <v>16.677</v>
      </c>
      <c r="Q73" s="27">
        <v>16.545999999999999</v>
      </c>
      <c r="R73" s="27">
        <v>16.407</v>
      </c>
      <c r="S73" s="27">
        <v>16.277000000000001</v>
      </c>
      <c r="T73" s="27">
        <v>16.248999999999999</v>
      </c>
      <c r="U73" s="27">
        <v>16.484000000000002</v>
      </c>
      <c r="V73" s="27">
        <v>16.728000000000002</v>
      </c>
      <c r="W73" s="27">
        <v>16.981999999999999</v>
      </c>
      <c r="X73" s="27">
        <v>17.234999999999999</v>
      </c>
      <c r="Y73" s="27">
        <v>17.449000000000002</v>
      </c>
      <c r="Z73" s="27">
        <v>17.585999999999999</v>
      </c>
      <c r="AA73" s="27">
        <v>17.795999999999999</v>
      </c>
      <c r="AB73" s="27">
        <v>18.126999999999999</v>
      </c>
      <c r="AC73" s="27">
        <v>18.544</v>
      </c>
      <c r="AD73" s="27">
        <v>19.215</v>
      </c>
      <c r="AE73" s="27">
        <v>19.866</v>
      </c>
      <c r="AF73" s="27">
        <v>20.686</v>
      </c>
      <c r="AG73" s="27">
        <v>21.803999999999998</v>
      </c>
      <c r="AH73" s="27">
        <v>23.015999999999998</v>
      </c>
      <c r="AI73" s="27">
        <v>24.645</v>
      </c>
      <c r="AJ73" s="27">
        <v>25.710999999999999</v>
      </c>
      <c r="AK73" s="27">
        <v>27.024000000000001</v>
      </c>
      <c r="AL73" s="27">
        <v>28.885000000000002</v>
      </c>
      <c r="AM73" s="27">
        <v>30.867999999999999</v>
      </c>
      <c r="AN73" s="27">
        <v>32.204999999999998</v>
      </c>
      <c r="AO73" s="27">
        <v>33.915999999999997</v>
      </c>
      <c r="AP73" s="27">
        <v>35.591000000000001</v>
      </c>
      <c r="AQ73" s="27">
        <v>37.201999999999998</v>
      </c>
      <c r="AR73" s="27">
        <v>38.68</v>
      </c>
      <c r="AS73" s="27">
        <v>40.118000000000002</v>
      </c>
      <c r="AT73" s="27">
        <v>41.622999999999998</v>
      </c>
      <c r="AU73" s="27">
        <v>43.164000000000001</v>
      </c>
      <c r="AV73" s="27">
        <v>44.847000000000001</v>
      </c>
      <c r="AW73" s="27">
        <v>45.924999999999997</v>
      </c>
      <c r="AX73" s="27">
        <v>47.588000000000001</v>
      </c>
      <c r="AY73" s="27">
        <v>49.695999999999998</v>
      </c>
      <c r="AZ73" s="27">
        <v>52.98</v>
      </c>
      <c r="BA73" s="27">
        <v>56.104999999999997</v>
      </c>
      <c r="BB73" s="27">
        <v>59.05</v>
      </c>
      <c r="BC73" s="27">
        <v>62.555999999999997</v>
      </c>
      <c r="BD73" s="27">
        <v>65.5</v>
      </c>
      <c r="BE73" s="27">
        <v>68.069999999999993</v>
      </c>
      <c r="BF73" s="27">
        <v>70.108999999999995</v>
      </c>
      <c r="BG73" s="27">
        <v>73.114999999999995</v>
      </c>
      <c r="BH73" s="27">
        <v>75.757999999999996</v>
      </c>
      <c r="BI73" s="27">
        <v>77.472999999999999</v>
      </c>
      <c r="BJ73" s="27">
        <v>78.876000000000005</v>
      </c>
      <c r="BK73" s="27">
        <v>79.62</v>
      </c>
      <c r="BL73" s="27">
        <v>80.323999999999998</v>
      </c>
      <c r="BM73" s="27">
        <v>80.983999999999995</v>
      </c>
      <c r="BN73" s="27">
        <v>81.52</v>
      </c>
      <c r="BO73" s="27">
        <v>82.156000000000006</v>
      </c>
      <c r="BP73" s="27">
        <v>82.445999999999998</v>
      </c>
      <c r="BQ73" s="27">
        <v>82.7</v>
      </c>
      <c r="BR73" s="27">
        <v>82.728999999999999</v>
      </c>
      <c r="BS73" s="27">
        <v>83.040999999999997</v>
      </c>
      <c r="BT73" s="27">
        <v>83.286000000000001</v>
      </c>
      <c r="BU73" s="27">
        <v>83.632999999999996</v>
      </c>
      <c r="BV73" s="27">
        <v>84.268000000000001</v>
      </c>
      <c r="BW73" s="27">
        <v>85.323999999999998</v>
      </c>
      <c r="BX73" s="27">
        <v>86.542000000000002</v>
      </c>
      <c r="BY73" s="27">
        <v>87.977000000000004</v>
      </c>
      <c r="BZ73" s="27">
        <v>89.117999999999995</v>
      </c>
      <c r="CA73" s="27">
        <v>89.850999999999999</v>
      </c>
      <c r="CB73" s="27">
        <v>91.088999999999999</v>
      </c>
      <c r="CC73" s="27">
        <v>92.429000000000002</v>
      </c>
      <c r="CD73" s="27">
        <v>94.143000000000001</v>
      </c>
      <c r="CE73" s="27">
        <v>96.126999999999995</v>
      </c>
      <c r="CF73" s="27">
        <v>97.787999999999997</v>
      </c>
      <c r="CG73" s="27">
        <v>99.037000000000006</v>
      </c>
      <c r="CH73" s="27">
        <v>100</v>
      </c>
      <c r="CI73" s="27">
        <v>101.012</v>
      </c>
      <c r="CJ73" s="27">
        <v>101.914</v>
      </c>
      <c r="CK73" s="27">
        <v>102.679</v>
      </c>
      <c r="CL73" s="27">
        <v>103.331</v>
      </c>
      <c r="CM73" s="27">
        <v>103.51</v>
      </c>
      <c r="CN73" s="27">
        <v>103.399</v>
      </c>
    </row>
    <row r="74" spans="1:92" x14ac:dyDescent="0.3">
      <c r="A74" s="27" t="s">
        <v>329</v>
      </c>
      <c r="B74" s="27" t="s">
        <v>455</v>
      </c>
      <c r="C74" s="27">
        <v>11.76</v>
      </c>
      <c r="D74" s="27">
        <v>12.66</v>
      </c>
      <c r="E74" s="27">
        <v>13.542</v>
      </c>
      <c r="F74" s="27">
        <v>14.323</v>
      </c>
      <c r="G74" s="27">
        <v>14.763999999999999</v>
      </c>
      <c r="H74" s="27">
        <v>15.193</v>
      </c>
      <c r="I74" s="27">
        <v>15.516</v>
      </c>
      <c r="J74" s="27">
        <v>16.154</v>
      </c>
      <c r="K74" s="27">
        <v>16.757000000000001</v>
      </c>
      <c r="L74" s="27">
        <v>17.542000000000002</v>
      </c>
      <c r="M74" s="27">
        <v>18.327999999999999</v>
      </c>
      <c r="N74" s="27">
        <v>19.082999999999998</v>
      </c>
      <c r="O74" s="27">
        <v>19.497</v>
      </c>
      <c r="P74" s="27">
        <v>19.521999999999998</v>
      </c>
      <c r="Q74" s="27">
        <v>19.347000000000001</v>
      </c>
      <c r="R74" s="27">
        <v>19.146000000000001</v>
      </c>
      <c r="S74" s="27">
        <v>18.963999999999999</v>
      </c>
      <c r="T74" s="27">
        <v>18.989000000000001</v>
      </c>
      <c r="U74" s="27">
        <v>19.231000000000002</v>
      </c>
      <c r="V74" s="27">
        <v>19.536000000000001</v>
      </c>
      <c r="W74" s="27">
        <v>20.018000000000001</v>
      </c>
      <c r="X74" s="27">
        <v>20.652999999999999</v>
      </c>
      <c r="Y74" s="27">
        <v>21.175999999999998</v>
      </c>
      <c r="Z74" s="27">
        <v>21.777999999999999</v>
      </c>
      <c r="AA74" s="27">
        <v>22.548999999999999</v>
      </c>
      <c r="AB74" s="27">
        <v>23.664000000000001</v>
      </c>
      <c r="AC74" s="27">
        <v>24.893999999999998</v>
      </c>
      <c r="AD74" s="27">
        <v>26.125</v>
      </c>
      <c r="AE74" s="27">
        <v>27.443999999999999</v>
      </c>
      <c r="AF74" s="27">
        <v>29.01</v>
      </c>
      <c r="AG74" s="27">
        <v>30.663</v>
      </c>
      <c r="AH74" s="27">
        <v>32.223999999999997</v>
      </c>
      <c r="AI74" s="27">
        <v>33.917000000000002</v>
      </c>
      <c r="AJ74" s="27">
        <v>35.701999999999998</v>
      </c>
      <c r="AK74" s="27">
        <v>37.65</v>
      </c>
      <c r="AL74" s="27">
        <v>39.552999999999997</v>
      </c>
      <c r="AM74" s="27">
        <v>41.511000000000003</v>
      </c>
      <c r="AN74" s="27">
        <v>43.582000000000001</v>
      </c>
      <c r="AO74" s="27">
        <v>45.573</v>
      </c>
      <c r="AP74" s="27">
        <v>47.597000000000001</v>
      </c>
      <c r="AQ74" s="27">
        <v>49.393999999999998</v>
      </c>
      <c r="AR74" s="27">
        <v>51.058999999999997</v>
      </c>
      <c r="AS74" s="27">
        <v>52.664000000000001</v>
      </c>
      <c r="AT74" s="27">
        <v>54.073</v>
      </c>
      <c r="AU74" s="27">
        <v>55.262999999999998</v>
      </c>
      <c r="AV74" s="27">
        <v>56.155999999999999</v>
      </c>
      <c r="AW74" s="27">
        <v>57.009</v>
      </c>
      <c r="AX74" s="27">
        <v>57.76</v>
      </c>
      <c r="AY74" s="27">
        <v>58.515000000000001</v>
      </c>
      <c r="AZ74" s="27">
        <v>59.494</v>
      </c>
      <c r="BA74" s="27">
        <v>60.692</v>
      </c>
      <c r="BB74" s="27">
        <v>61.677999999999997</v>
      </c>
      <c r="BC74" s="27">
        <v>62.316000000000003</v>
      </c>
      <c r="BD74" s="27">
        <v>62.701999999999998</v>
      </c>
      <c r="BE74" s="27">
        <v>63.189</v>
      </c>
      <c r="BF74" s="27">
        <v>64.091999999999999</v>
      </c>
      <c r="BG74" s="27">
        <v>65.186999999999998</v>
      </c>
      <c r="BH74" s="27">
        <v>66.322000000000003</v>
      </c>
      <c r="BI74" s="27">
        <v>67.459000000000003</v>
      </c>
      <c r="BJ74" s="27">
        <v>68.712999999999994</v>
      </c>
      <c r="BK74" s="27">
        <v>69.846999999999994</v>
      </c>
      <c r="BL74" s="27">
        <v>71.216999999999999</v>
      </c>
      <c r="BM74" s="27">
        <v>72.534999999999997</v>
      </c>
      <c r="BN74" s="27">
        <v>73.834000000000003</v>
      </c>
      <c r="BO74" s="27">
        <v>75.212999999999994</v>
      </c>
      <c r="BP74" s="27">
        <v>76.655000000000001</v>
      </c>
      <c r="BQ74" s="27">
        <v>78.010000000000005</v>
      </c>
      <c r="BR74" s="27">
        <v>79.343999999999994</v>
      </c>
      <c r="BS74" s="27">
        <v>80.710999999999999</v>
      </c>
      <c r="BT74" s="27">
        <v>82.206000000000003</v>
      </c>
      <c r="BU74" s="27">
        <v>83.825999999999993</v>
      </c>
      <c r="BV74" s="27">
        <v>85.498000000000005</v>
      </c>
      <c r="BW74" s="27">
        <v>87.296000000000006</v>
      </c>
      <c r="BX74" s="27">
        <v>89.066000000000003</v>
      </c>
      <c r="BY74" s="27">
        <v>90.68</v>
      </c>
      <c r="BZ74" s="27">
        <v>92.257000000000005</v>
      </c>
      <c r="CA74" s="27">
        <v>93.483999999999995</v>
      </c>
      <c r="CB74" s="27">
        <v>94.852000000000004</v>
      </c>
      <c r="CC74" s="27">
        <v>95.974000000000004</v>
      </c>
      <c r="CD74" s="27">
        <v>96.888999999999996</v>
      </c>
      <c r="CE74" s="27">
        <v>97.817999999999998</v>
      </c>
      <c r="CF74" s="27">
        <v>98.683999999999997</v>
      </c>
      <c r="CG74" s="27">
        <v>99.427000000000007</v>
      </c>
      <c r="CH74" s="27">
        <v>100</v>
      </c>
      <c r="CI74" s="27">
        <v>100.47799999999999</v>
      </c>
      <c r="CJ74" s="27">
        <v>100.98099999999999</v>
      </c>
      <c r="CK74" s="27">
        <v>101.61199999999999</v>
      </c>
      <c r="CL74" s="27">
        <v>102.31100000000001</v>
      </c>
      <c r="CM74" s="27">
        <v>102.90900000000001</v>
      </c>
      <c r="CN74" s="27">
        <v>103.48399999999999</v>
      </c>
    </row>
    <row r="75" spans="1:92" x14ac:dyDescent="0.3">
      <c r="A75" s="27" t="s">
        <v>331</v>
      </c>
      <c r="B75" s="27" t="s">
        <v>456</v>
      </c>
      <c r="C75" s="27">
        <v>10.031000000000001</v>
      </c>
      <c r="D75" s="27">
        <v>10.537000000000001</v>
      </c>
      <c r="E75" s="27">
        <v>10.95</v>
      </c>
      <c r="F75" s="27">
        <v>11.194000000000001</v>
      </c>
      <c r="G75" s="27">
        <v>11.282999999999999</v>
      </c>
      <c r="H75" s="27">
        <v>11.598000000000001</v>
      </c>
      <c r="I75" s="27">
        <v>11.916</v>
      </c>
      <c r="J75" s="27">
        <v>12.736000000000001</v>
      </c>
      <c r="K75" s="27">
        <v>13.398999999999999</v>
      </c>
      <c r="L75" s="27">
        <v>14.118</v>
      </c>
      <c r="M75" s="27">
        <v>14.888999999999999</v>
      </c>
      <c r="N75" s="27">
        <v>15.4</v>
      </c>
      <c r="O75" s="27">
        <v>15.615</v>
      </c>
      <c r="P75" s="27">
        <v>15.657999999999999</v>
      </c>
      <c r="Q75" s="27">
        <v>15.551</v>
      </c>
      <c r="R75" s="27">
        <v>15.391</v>
      </c>
      <c r="S75" s="27">
        <v>15.260999999999999</v>
      </c>
      <c r="T75" s="27">
        <v>15.327</v>
      </c>
      <c r="U75" s="27">
        <v>15.55</v>
      </c>
      <c r="V75" s="27">
        <v>15.958</v>
      </c>
      <c r="W75" s="27">
        <v>16.452999999999999</v>
      </c>
      <c r="X75" s="27">
        <v>16.962</v>
      </c>
      <c r="Y75" s="27">
        <v>17.495000000000001</v>
      </c>
      <c r="Z75" s="27">
        <v>18.010999999999999</v>
      </c>
      <c r="AA75" s="27">
        <v>18.628</v>
      </c>
      <c r="AB75" s="27">
        <v>19.297999999999998</v>
      </c>
      <c r="AC75" s="27">
        <v>20.001000000000001</v>
      </c>
      <c r="AD75" s="27">
        <v>20.756</v>
      </c>
      <c r="AE75" s="27">
        <v>21.548999999999999</v>
      </c>
      <c r="AF75" s="27">
        <v>22.376000000000001</v>
      </c>
      <c r="AG75" s="27">
        <v>23.504999999999999</v>
      </c>
      <c r="AH75" s="27">
        <v>24.565000000000001</v>
      </c>
      <c r="AI75" s="27">
        <v>25.652000000000001</v>
      </c>
      <c r="AJ75" s="27">
        <v>26.920999999999999</v>
      </c>
      <c r="AK75" s="27">
        <v>27.942</v>
      </c>
      <c r="AL75" s="27">
        <v>29.484999999999999</v>
      </c>
      <c r="AM75" s="27">
        <v>30.791</v>
      </c>
      <c r="AN75" s="27">
        <v>32.167000000000002</v>
      </c>
      <c r="AO75" s="27">
        <v>33.149000000000001</v>
      </c>
      <c r="AP75" s="27">
        <v>34.695</v>
      </c>
      <c r="AQ75" s="27">
        <v>35.856000000000002</v>
      </c>
      <c r="AR75" s="27">
        <v>37.116999999999997</v>
      </c>
      <c r="AS75" s="27">
        <v>38.472999999999999</v>
      </c>
      <c r="AT75" s="27">
        <v>39.768999999999998</v>
      </c>
      <c r="AU75" s="27">
        <v>41.284999999999997</v>
      </c>
      <c r="AV75" s="27">
        <v>43.225000000000001</v>
      </c>
      <c r="AW75" s="27">
        <v>45.005000000000003</v>
      </c>
      <c r="AX75" s="27">
        <v>46.908000000000001</v>
      </c>
      <c r="AY75" s="27">
        <v>48.484000000000002</v>
      </c>
      <c r="AZ75" s="27">
        <v>50.401000000000003</v>
      </c>
      <c r="BA75" s="27">
        <v>52.244999999999997</v>
      </c>
      <c r="BB75" s="27">
        <v>54.258000000000003</v>
      </c>
      <c r="BC75" s="27">
        <v>55.764000000000003</v>
      </c>
      <c r="BD75" s="27">
        <v>57.067999999999998</v>
      </c>
      <c r="BE75" s="27">
        <v>58.07</v>
      </c>
      <c r="BF75" s="27">
        <v>59.32</v>
      </c>
      <c r="BG75" s="27">
        <v>60.552999999999997</v>
      </c>
      <c r="BH75" s="27">
        <v>61.99</v>
      </c>
      <c r="BI75" s="27">
        <v>63.811</v>
      </c>
      <c r="BJ75" s="27">
        <v>65.656000000000006</v>
      </c>
      <c r="BK75" s="27">
        <v>67.350999999999999</v>
      </c>
      <c r="BL75" s="27">
        <v>69.177999999999997</v>
      </c>
      <c r="BM75" s="27">
        <v>71.025000000000006</v>
      </c>
      <c r="BN75" s="27">
        <v>72.921999999999997</v>
      </c>
      <c r="BO75" s="27">
        <v>74.471999999999994</v>
      </c>
      <c r="BP75" s="27">
        <v>75.629000000000005</v>
      </c>
      <c r="BQ75" s="27">
        <v>76.744</v>
      </c>
      <c r="BR75" s="27">
        <v>78.064999999999998</v>
      </c>
      <c r="BS75" s="27">
        <v>79.326999999999998</v>
      </c>
      <c r="BT75" s="27">
        <v>80.465000000000003</v>
      </c>
      <c r="BU75" s="27">
        <v>81.539000000000001</v>
      </c>
      <c r="BV75" s="27">
        <v>82.488</v>
      </c>
      <c r="BW75" s="27">
        <v>83.528999999999996</v>
      </c>
      <c r="BX75" s="27">
        <v>84.786000000000001</v>
      </c>
      <c r="BY75" s="27">
        <v>86.248000000000005</v>
      </c>
      <c r="BZ75" s="27">
        <v>87.754999999999995</v>
      </c>
      <c r="CA75" s="27">
        <v>88.926000000000002</v>
      </c>
      <c r="CB75" s="27">
        <v>90.394000000000005</v>
      </c>
      <c r="CC75" s="27">
        <v>91.962000000000003</v>
      </c>
      <c r="CD75" s="27">
        <v>93.597999999999999</v>
      </c>
      <c r="CE75" s="27">
        <v>95.429000000000002</v>
      </c>
      <c r="CF75" s="27">
        <v>97.284999999999997</v>
      </c>
      <c r="CG75" s="27">
        <v>98.902000000000001</v>
      </c>
      <c r="CH75" s="27">
        <v>100</v>
      </c>
      <c r="CI75" s="27">
        <v>100.976</v>
      </c>
      <c r="CJ75" s="27">
        <v>101.869</v>
      </c>
      <c r="CK75" s="27">
        <v>102.80200000000001</v>
      </c>
      <c r="CL75" s="27">
        <v>103.688</v>
      </c>
      <c r="CM75" s="27">
        <v>104.42700000000001</v>
      </c>
      <c r="CN75" s="27">
        <v>105.136</v>
      </c>
    </row>
    <row r="76" spans="1:92" x14ac:dyDescent="0.3">
      <c r="A76" s="27" t="s">
        <v>332</v>
      </c>
      <c r="B76" s="27" t="s">
        <v>457</v>
      </c>
      <c r="C76" s="27">
        <v>12.85</v>
      </c>
      <c r="D76" s="27">
        <v>13.78</v>
      </c>
      <c r="E76" s="27">
        <v>14.52</v>
      </c>
      <c r="F76" s="27">
        <v>14.933</v>
      </c>
      <c r="G76" s="27">
        <v>15.065</v>
      </c>
      <c r="H76" s="27">
        <v>15.25</v>
      </c>
      <c r="I76" s="27">
        <v>15.461</v>
      </c>
      <c r="J76" s="27">
        <v>15.818</v>
      </c>
      <c r="K76" s="27">
        <v>16.087</v>
      </c>
      <c r="L76" s="27">
        <v>16.414999999999999</v>
      </c>
      <c r="M76" s="27">
        <v>16.803999999999998</v>
      </c>
      <c r="N76" s="27">
        <v>17.309999999999999</v>
      </c>
      <c r="O76" s="27">
        <v>17.670000000000002</v>
      </c>
      <c r="P76" s="27">
        <v>17.815999999999999</v>
      </c>
      <c r="Q76" s="27">
        <v>17.844999999999999</v>
      </c>
      <c r="R76" s="27">
        <v>17.763999999999999</v>
      </c>
      <c r="S76" s="27">
        <v>17.701000000000001</v>
      </c>
      <c r="T76" s="27">
        <v>17.792999999999999</v>
      </c>
      <c r="U76" s="27">
        <v>18.048999999999999</v>
      </c>
      <c r="V76" s="27">
        <v>18.436</v>
      </c>
      <c r="W76" s="27">
        <v>18.885999999999999</v>
      </c>
      <c r="X76" s="27">
        <v>19.327000000000002</v>
      </c>
      <c r="Y76" s="27">
        <v>19.893000000000001</v>
      </c>
      <c r="Z76" s="27">
        <v>20.434999999999999</v>
      </c>
      <c r="AA76" s="27">
        <v>20.949000000000002</v>
      </c>
      <c r="AB76" s="27">
        <v>21.55</v>
      </c>
      <c r="AC76" s="27">
        <v>22.242999999999999</v>
      </c>
      <c r="AD76" s="27">
        <v>23.062000000000001</v>
      </c>
      <c r="AE76" s="27">
        <v>23.782</v>
      </c>
      <c r="AF76" s="27">
        <v>24.443000000000001</v>
      </c>
      <c r="AG76" s="27">
        <v>25.140999999999998</v>
      </c>
      <c r="AH76" s="27">
        <v>25.888000000000002</v>
      </c>
      <c r="AI76" s="27">
        <v>26.725000000000001</v>
      </c>
      <c r="AJ76" s="27">
        <v>27.579000000000001</v>
      </c>
      <c r="AK76" s="27">
        <v>28.785</v>
      </c>
      <c r="AL76" s="27">
        <v>30.128</v>
      </c>
      <c r="AM76" s="27">
        <v>31.957999999999998</v>
      </c>
      <c r="AN76" s="27">
        <v>33.356000000000002</v>
      </c>
      <c r="AO76" s="27">
        <v>35.064</v>
      </c>
      <c r="AP76" s="27">
        <v>37.063000000000002</v>
      </c>
      <c r="AQ76" s="27">
        <v>38.640999999999998</v>
      </c>
      <c r="AR76" s="27">
        <v>39.712000000000003</v>
      </c>
      <c r="AS76" s="27">
        <v>40.500999999999998</v>
      </c>
      <c r="AT76" s="27">
        <v>41.289000000000001</v>
      </c>
      <c r="AU76" s="27">
        <v>41.963999999999999</v>
      </c>
      <c r="AV76" s="27">
        <v>42.773000000000003</v>
      </c>
      <c r="AW76" s="27">
        <v>43.832000000000001</v>
      </c>
      <c r="AX76" s="27">
        <v>44.74</v>
      </c>
      <c r="AY76" s="27">
        <v>45.402000000000001</v>
      </c>
      <c r="AZ76" s="27">
        <v>46.323</v>
      </c>
      <c r="BA76" s="27">
        <v>47.283999999999999</v>
      </c>
      <c r="BB76" s="27">
        <v>48.475000000000001</v>
      </c>
      <c r="BC76" s="27">
        <v>49.448999999999998</v>
      </c>
      <c r="BD76" s="27">
        <v>50.438000000000002</v>
      </c>
      <c r="BE76" s="27">
        <v>51.146000000000001</v>
      </c>
      <c r="BF76" s="27">
        <v>52.103000000000002</v>
      </c>
      <c r="BG76" s="27">
        <v>53.274999999999999</v>
      </c>
      <c r="BH76" s="27">
        <v>54.743000000000002</v>
      </c>
      <c r="BI76" s="27">
        <v>56.46</v>
      </c>
      <c r="BJ76" s="27">
        <v>58.082000000000001</v>
      </c>
      <c r="BK76" s="27">
        <v>59.664000000000001</v>
      </c>
      <c r="BL76" s="27">
        <v>61.49</v>
      </c>
      <c r="BM76" s="27">
        <v>63.396000000000001</v>
      </c>
      <c r="BN76" s="27">
        <v>64.927000000000007</v>
      </c>
      <c r="BO76" s="27">
        <v>66.081999999999994</v>
      </c>
      <c r="BP76" s="27">
        <v>67.209000000000003</v>
      </c>
      <c r="BQ76" s="27">
        <v>68.228999999999999</v>
      </c>
      <c r="BR76" s="27">
        <v>69.632999999999996</v>
      </c>
      <c r="BS76" s="27">
        <v>71.331999999999994</v>
      </c>
      <c r="BT76" s="27">
        <v>73.2</v>
      </c>
      <c r="BU76" s="27">
        <v>75.158000000000001</v>
      </c>
      <c r="BV76" s="27">
        <v>76.992999999999995</v>
      </c>
      <c r="BW76" s="27">
        <v>78.912999999999997</v>
      </c>
      <c r="BX76" s="27">
        <v>81.103999999999999</v>
      </c>
      <c r="BY76" s="27">
        <v>83.405000000000001</v>
      </c>
      <c r="BZ76" s="27">
        <v>85.632999999999996</v>
      </c>
      <c r="CA76" s="27">
        <v>87.444000000000003</v>
      </c>
      <c r="CB76" s="27">
        <v>89.456000000000003</v>
      </c>
      <c r="CC76" s="27">
        <v>91.44</v>
      </c>
      <c r="CD76" s="27">
        <v>93.366</v>
      </c>
      <c r="CE76" s="27">
        <v>95.375</v>
      </c>
      <c r="CF76" s="27">
        <v>97.149000000000001</v>
      </c>
      <c r="CG76" s="27">
        <v>98.677999999999997</v>
      </c>
      <c r="CH76" s="27">
        <v>100</v>
      </c>
      <c r="CI76" s="27">
        <v>101.43</v>
      </c>
      <c r="CJ76" s="27">
        <v>102.774</v>
      </c>
      <c r="CK76" s="27">
        <v>104.083</v>
      </c>
      <c r="CL76" s="27">
        <v>105.30200000000001</v>
      </c>
      <c r="CM76" s="27">
        <v>106.51600000000001</v>
      </c>
      <c r="CN76" s="27">
        <v>107.739</v>
      </c>
    </row>
    <row r="77" spans="1:92" x14ac:dyDescent="0.3">
      <c r="A77" s="27" t="s">
        <v>334</v>
      </c>
      <c r="B77" s="27" t="s">
        <v>458</v>
      </c>
      <c r="C77" s="27">
        <v>1.1459999999999999</v>
      </c>
      <c r="D77" s="27">
        <v>1.6040000000000001</v>
      </c>
      <c r="E77" s="27">
        <v>1.998</v>
      </c>
      <c r="F77" s="27">
        <v>2.226</v>
      </c>
      <c r="G77" s="27">
        <v>2.6059999999999999</v>
      </c>
      <c r="H77" s="27">
        <v>3.827</v>
      </c>
      <c r="I77" s="27">
        <v>4.8570000000000002</v>
      </c>
      <c r="J77" s="27">
        <v>6.2779999999999996</v>
      </c>
      <c r="K77" s="27">
        <v>7.67</v>
      </c>
      <c r="L77" s="27">
        <v>8.6020000000000003</v>
      </c>
      <c r="M77" s="27">
        <v>9.6449999999999996</v>
      </c>
      <c r="N77" s="27">
        <v>10.019</v>
      </c>
      <c r="O77" s="27">
        <v>10.054</v>
      </c>
      <c r="P77" s="27">
        <v>10.006</v>
      </c>
      <c r="Q77" s="27">
        <v>9.9920000000000009</v>
      </c>
      <c r="R77" s="27">
        <v>10.006</v>
      </c>
      <c r="S77" s="27">
        <v>10.032</v>
      </c>
      <c r="T77" s="27">
        <v>10.119</v>
      </c>
      <c r="U77" s="27">
        <v>10.28</v>
      </c>
      <c r="V77" s="27">
        <v>10.506</v>
      </c>
      <c r="W77" s="27">
        <v>10.88</v>
      </c>
      <c r="X77" s="27">
        <v>11.3</v>
      </c>
      <c r="Y77" s="27">
        <v>11.653</v>
      </c>
      <c r="Z77" s="27">
        <v>11.867000000000001</v>
      </c>
      <c r="AA77" s="27">
        <v>12.192</v>
      </c>
      <c r="AB77" s="27">
        <v>12.577999999999999</v>
      </c>
      <c r="AC77" s="27">
        <v>13.243</v>
      </c>
      <c r="AD77" s="27">
        <v>14.226000000000001</v>
      </c>
      <c r="AE77" s="27">
        <v>15.143000000000001</v>
      </c>
      <c r="AF77" s="27">
        <v>15.907</v>
      </c>
      <c r="AG77" s="27">
        <v>16.794</v>
      </c>
      <c r="AH77" s="27">
        <v>17.834</v>
      </c>
      <c r="AI77" s="27">
        <v>18.946999999999999</v>
      </c>
      <c r="AJ77" s="27">
        <v>20.338000000000001</v>
      </c>
      <c r="AK77" s="27">
        <v>22.638000000000002</v>
      </c>
      <c r="AL77" s="27">
        <v>24.89</v>
      </c>
      <c r="AM77" s="27">
        <v>28.120999999999999</v>
      </c>
      <c r="AN77" s="27">
        <v>31.3</v>
      </c>
      <c r="AO77" s="27">
        <v>34.942</v>
      </c>
      <c r="AP77" s="27">
        <v>38.249000000000002</v>
      </c>
      <c r="AQ77" s="27">
        <v>41.2</v>
      </c>
      <c r="AR77" s="27">
        <v>43.597000000000001</v>
      </c>
      <c r="AS77" s="27">
        <v>45.265000000000001</v>
      </c>
      <c r="AT77" s="27">
        <v>46.548000000000002</v>
      </c>
      <c r="AU77" s="27">
        <v>47.451999999999998</v>
      </c>
      <c r="AV77" s="27">
        <v>48.728999999999999</v>
      </c>
      <c r="AW77" s="27">
        <v>49.636000000000003</v>
      </c>
      <c r="AX77" s="27">
        <v>50.527000000000001</v>
      </c>
      <c r="AY77" s="27">
        <v>51.091999999999999</v>
      </c>
      <c r="AZ77" s="27">
        <v>51.558</v>
      </c>
      <c r="BA77" s="27">
        <v>52.369</v>
      </c>
      <c r="BB77" s="27">
        <v>53.222000000000001</v>
      </c>
      <c r="BC77" s="27">
        <v>53.823999999999998</v>
      </c>
      <c r="BD77" s="27">
        <v>54.56</v>
      </c>
      <c r="BE77" s="27">
        <v>55.53</v>
      </c>
      <c r="BF77" s="27">
        <v>56.776000000000003</v>
      </c>
      <c r="BG77" s="27">
        <v>58.168999999999997</v>
      </c>
      <c r="BH77" s="27">
        <v>59.771000000000001</v>
      </c>
      <c r="BI77" s="27">
        <v>61.353000000000002</v>
      </c>
      <c r="BJ77" s="27">
        <v>62.642000000000003</v>
      </c>
      <c r="BK77" s="27">
        <v>64.233000000000004</v>
      </c>
      <c r="BL77" s="27">
        <v>65.974000000000004</v>
      </c>
      <c r="BM77" s="27">
        <v>67.323999999999998</v>
      </c>
      <c r="BN77" s="27">
        <v>68.441999999999993</v>
      </c>
      <c r="BO77" s="27">
        <v>69.463999999999999</v>
      </c>
      <c r="BP77" s="27">
        <v>70.756</v>
      </c>
      <c r="BQ77" s="27">
        <v>72.2</v>
      </c>
      <c r="BR77" s="27">
        <v>73.643000000000001</v>
      </c>
      <c r="BS77" s="27">
        <v>75.078000000000003</v>
      </c>
      <c r="BT77" s="27">
        <v>76.513999999999996</v>
      </c>
      <c r="BU77" s="27">
        <v>78.286000000000001</v>
      </c>
      <c r="BV77" s="27">
        <v>80.551000000000002</v>
      </c>
      <c r="BW77" s="27">
        <v>82.480999999999995</v>
      </c>
      <c r="BX77" s="27">
        <v>83.899000000000001</v>
      </c>
      <c r="BY77" s="27">
        <v>85.338999999999999</v>
      </c>
      <c r="BZ77" s="27">
        <v>86.882999999999996</v>
      </c>
      <c r="CA77" s="27">
        <v>88.063000000000002</v>
      </c>
      <c r="CB77" s="27">
        <v>89.674999999999997</v>
      </c>
      <c r="CC77" s="27">
        <v>91.921000000000006</v>
      </c>
      <c r="CD77" s="27">
        <v>93.997</v>
      </c>
      <c r="CE77" s="27">
        <v>95.653999999999996</v>
      </c>
      <c r="CF77" s="27">
        <v>97.206000000000003</v>
      </c>
      <c r="CG77" s="27">
        <v>98.759</v>
      </c>
      <c r="CH77" s="27">
        <v>100</v>
      </c>
      <c r="CI77" s="27">
        <v>100.96899999999999</v>
      </c>
      <c r="CJ77" s="27">
        <v>101.71299999999999</v>
      </c>
      <c r="CK77" s="27">
        <v>102.99</v>
      </c>
      <c r="CL77" s="27">
        <v>104.298</v>
      </c>
      <c r="CM77" s="27">
        <v>105.517</v>
      </c>
      <c r="CN77" s="27">
        <v>106.754</v>
      </c>
    </row>
    <row r="78" spans="1:92" x14ac:dyDescent="0.3">
      <c r="A78" s="27" t="s">
        <v>336</v>
      </c>
      <c r="B78" s="27" t="s">
        <v>459</v>
      </c>
      <c r="C78" s="27">
        <v>2.2639999999999998</v>
      </c>
      <c r="D78" s="27">
        <v>2.4359999999999999</v>
      </c>
      <c r="E78" s="27">
        <v>2.673</v>
      </c>
      <c r="F78" s="27">
        <v>2.839</v>
      </c>
      <c r="G78" s="27">
        <v>2.9009999999999998</v>
      </c>
      <c r="H78" s="27">
        <v>2.9449999999999998</v>
      </c>
      <c r="I78" s="27">
        <v>3.0350000000000001</v>
      </c>
      <c r="J78" s="27">
        <v>3.31</v>
      </c>
      <c r="K78" s="27">
        <v>3.4809999999999999</v>
      </c>
      <c r="L78" s="27">
        <v>3.6859999999999999</v>
      </c>
      <c r="M78" s="27">
        <v>4.62</v>
      </c>
      <c r="N78" s="27">
        <v>5.55</v>
      </c>
      <c r="O78" s="27">
        <v>6.2439999999999998</v>
      </c>
      <c r="P78" s="27">
        <v>6.617</v>
      </c>
      <c r="Q78" s="27">
        <v>6.6740000000000004</v>
      </c>
      <c r="R78" s="27">
        <v>6.6609999999999996</v>
      </c>
      <c r="S78" s="27">
        <v>6.73</v>
      </c>
      <c r="T78" s="27">
        <v>6.8959999999999999</v>
      </c>
      <c r="U78" s="27">
        <v>7.306</v>
      </c>
      <c r="V78" s="27">
        <v>7.7279999999999998</v>
      </c>
      <c r="W78" s="27">
        <v>8.5559999999999992</v>
      </c>
      <c r="X78" s="27">
        <v>9.4280000000000008</v>
      </c>
      <c r="Y78" s="27">
        <v>10.54</v>
      </c>
      <c r="Z78" s="27">
        <v>11.513</v>
      </c>
      <c r="AA78" s="27">
        <v>12.489000000000001</v>
      </c>
      <c r="AB78" s="27">
        <v>13.385999999999999</v>
      </c>
      <c r="AC78" s="27">
        <v>14.351000000000001</v>
      </c>
      <c r="AD78" s="27">
        <v>15.29</v>
      </c>
      <c r="AE78" s="27">
        <v>16.387</v>
      </c>
      <c r="AF78" s="27">
        <v>17.71</v>
      </c>
      <c r="AG78" s="27">
        <v>19.041</v>
      </c>
      <c r="AH78" s="27">
        <v>20.327999999999999</v>
      </c>
      <c r="AI78" s="27">
        <v>22.048999999999999</v>
      </c>
      <c r="AJ78" s="27">
        <v>24.166</v>
      </c>
      <c r="AK78" s="27">
        <v>25.398</v>
      </c>
      <c r="AL78" s="27">
        <v>26.855</v>
      </c>
      <c r="AM78" s="27">
        <v>28.303000000000001</v>
      </c>
      <c r="AN78" s="27">
        <v>29.92</v>
      </c>
      <c r="AO78" s="27">
        <v>31.87</v>
      </c>
      <c r="AP78" s="27">
        <v>33.713999999999999</v>
      </c>
      <c r="AQ78" s="27">
        <v>35.826000000000001</v>
      </c>
      <c r="AR78" s="27">
        <v>38.064</v>
      </c>
      <c r="AS78" s="27">
        <v>40.177999999999997</v>
      </c>
      <c r="AT78" s="27">
        <v>41.622</v>
      </c>
      <c r="AU78" s="27">
        <v>43.048999999999999</v>
      </c>
      <c r="AV78" s="27">
        <v>44.271000000000001</v>
      </c>
      <c r="AW78" s="27">
        <v>45.539000000000001</v>
      </c>
      <c r="AX78" s="27">
        <v>46.682000000000002</v>
      </c>
      <c r="AY78" s="27">
        <v>48.042000000000002</v>
      </c>
      <c r="AZ78" s="27">
        <v>49.453000000000003</v>
      </c>
      <c r="BA78" s="27">
        <v>51.015000000000001</v>
      </c>
      <c r="BB78" s="27">
        <v>52.646999999999998</v>
      </c>
      <c r="BC78" s="27">
        <v>54.595999999999997</v>
      </c>
      <c r="BD78" s="27">
        <v>56.271000000000001</v>
      </c>
      <c r="BE78" s="27">
        <v>58.052</v>
      </c>
      <c r="BF78" s="27">
        <v>59.62</v>
      </c>
      <c r="BG78" s="27">
        <v>61.472999999999999</v>
      </c>
      <c r="BH78" s="27">
        <v>63.222000000000001</v>
      </c>
      <c r="BI78" s="27">
        <v>64.789000000000001</v>
      </c>
      <c r="BJ78" s="27">
        <v>66.257000000000005</v>
      </c>
      <c r="BK78" s="27">
        <v>67.555000000000007</v>
      </c>
      <c r="BL78" s="27">
        <v>69.022999999999996</v>
      </c>
      <c r="BM78" s="27">
        <v>70.576999999999998</v>
      </c>
      <c r="BN78" s="27">
        <v>72.295000000000002</v>
      </c>
      <c r="BO78" s="27">
        <v>73.765000000000001</v>
      </c>
      <c r="BP78" s="27">
        <v>74.856999999999999</v>
      </c>
      <c r="BQ78" s="27">
        <v>76.224000000000004</v>
      </c>
      <c r="BR78" s="27">
        <v>77.608999999999995</v>
      </c>
      <c r="BS78" s="27">
        <v>79.105000000000004</v>
      </c>
      <c r="BT78" s="27">
        <v>80.534000000000006</v>
      </c>
      <c r="BU78" s="27">
        <v>81.974999999999994</v>
      </c>
      <c r="BV78" s="27">
        <v>82.634</v>
      </c>
      <c r="BW78" s="27">
        <v>82.625</v>
      </c>
      <c r="BX78" s="27">
        <v>84.981999999999999</v>
      </c>
      <c r="BY78" s="27">
        <v>88.697999999999993</v>
      </c>
      <c r="BZ78" s="27">
        <v>89.543000000000006</v>
      </c>
      <c r="CA78" s="27">
        <v>89.69</v>
      </c>
      <c r="CB78" s="27">
        <v>91.04</v>
      </c>
      <c r="CC78" s="27">
        <v>94.992999999999995</v>
      </c>
      <c r="CD78" s="27">
        <v>96.075999999999993</v>
      </c>
      <c r="CE78" s="27">
        <v>95.15</v>
      </c>
      <c r="CF78" s="27">
        <v>95.55</v>
      </c>
      <c r="CG78" s="27">
        <v>97.885999999999996</v>
      </c>
      <c r="CH78" s="27">
        <v>100</v>
      </c>
      <c r="CI78" s="27">
        <v>100.78100000000001</v>
      </c>
      <c r="CJ78" s="27">
        <v>101.49</v>
      </c>
      <c r="CK78" s="27">
        <v>102.39700000000001</v>
      </c>
      <c r="CL78" s="27">
        <v>103.226</v>
      </c>
      <c r="CM78" s="27">
        <v>103.684</v>
      </c>
      <c r="CN78" s="27">
        <v>103.937</v>
      </c>
    </row>
    <row r="79" spans="1:92" x14ac:dyDescent="0.3">
      <c r="A79" s="27" t="s">
        <v>338</v>
      </c>
      <c r="B79" s="27" t="s">
        <v>460</v>
      </c>
      <c r="C79" s="27">
        <v>0.873</v>
      </c>
      <c r="D79" s="27">
        <v>0.94899999999999995</v>
      </c>
      <c r="E79" s="27">
        <v>1.036</v>
      </c>
      <c r="F79" s="27">
        <v>1.1180000000000001</v>
      </c>
      <c r="G79" s="27">
        <v>1.1819999999999999</v>
      </c>
      <c r="H79" s="27">
        <v>1.2490000000000001</v>
      </c>
      <c r="I79" s="27">
        <v>1.339</v>
      </c>
      <c r="J79" s="27">
        <v>1.4350000000000001</v>
      </c>
      <c r="K79" s="27">
        <v>1.526</v>
      </c>
      <c r="L79" s="27">
        <v>1.619</v>
      </c>
      <c r="M79" s="27">
        <v>1.7030000000000001</v>
      </c>
      <c r="N79" s="27">
        <v>1.7809999999999999</v>
      </c>
      <c r="O79" s="27">
        <v>1.8580000000000001</v>
      </c>
      <c r="P79" s="27">
        <v>1.8919999999999999</v>
      </c>
      <c r="Q79" s="27">
        <v>1.871</v>
      </c>
      <c r="R79" s="27">
        <v>1.841</v>
      </c>
      <c r="S79" s="27">
        <v>1.8440000000000001</v>
      </c>
      <c r="T79" s="27">
        <v>1.8480000000000001</v>
      </c>
      <c r="U79" s="27">
        <v>1.81</v>
      </c>
      <c r="V79" s="27">
        <v>1.7849999999999999</v>
      </c>
      <c r="W79" s="27">
        <v>1.794</v>
      </c>
      <c r="X79" s="27">
        <v>1.83</v>
      </c>
      <c r="Y79" s="27">
        <v>1.88</v>
      </c>
      <c r="Z79" s="27">
        <v>1.948</v>
      </c>
      <c r="AA79" s="27">
        <v>2.0259999999999998</v>
      </c>
      <c r="AB79" s="27">
        <v>2.1720000000000002</v>
      </c>
      <c r="AC79" s="27">
        <v>2.3330000000000002</v>
      </c>
      <c r="AD79" s="27">
        <v>2.496</v>
      </c>
      <c r="AE79" s="27">
        <v>2.6840000000000002</v>
      </c>
      <c r="AF79" s="27">
        <v>2.8929999999999998</v>
      </c>
      <c r="AG79" s="27">
        <v>3.121</v>
      </c>
      <c r="AH79" s="27">
        <v>3.4</v>
      </c>
      <c r="AI79" s="27">
        <v>3.718</v>
      </c>
      <c r="AJ79" s="27">
        <v>4.0789999999999997</v>
      </c>
      <c r="AK79" s="27">
        <v>4.5419999999999998</v>
      </c>
      <c r="AL79" s="27">
        <v>5.05</v>
      </c>
      <c r="AM79" s="27">
        <v>5.617</v>
      </c>
      <c r="AN79" s="27">
        <v>6.3079999999999998</v>
      </c>
      <c r="AO79" s="27">
        <v>7.069</v>
      </c>
      <c r="AP79" s="27">
        <v>7.8209999999999997</v>
      </c>
      <c r="AQ79" s="27">
        <v>8.6340000000000003</v>
      </c>
      <c r="AR79" s="27">
        <v>9.5</v>
      </c>
      <c r="AS79" s="27">
        <v>10.281000000000001</v>
      </c>
      <c r="AT79" s="27">
        <v>11.047000000000001</v>
      </c>
      <c r="AU79" s="27">
        <v>11.82</v>
      </c>
      <c r="AV79" s="27">
        <v>12.526999999999999</v>
      </c>
      <c r="AW79" s="27">
        <v>13.287000000000001</v>
      </c>
      <c r="AX79" s="27">
        <v>14.061</v>
      </c>
      <c r="AY79" s="27">
        <v>14.826000000000001</v>
      </c>
      <c r="AZ79" s="27">
        <v>15.786</v>
      </c>
      <c r="BA79" s="27">
        <v>16.885999999999999</v>
      </c>
      <c r="BB79" s="27">
        <v>17.977</v>
      </c>
      <c r="BC79" s="27">
        <v>19.061</v>
      </c>
      <c r="BD79" s="27">
        <v>20.184000000000001</v>
      </c>
      <c r="BE79" s="27">
        <v>21.422000000000001</v>
      </c>
      <c r="BF79" s="27">
        <v>22.850999999999999</v>
      </c>
      <c r="BG79" s="27">
        <v>24.574999999999999</v>
      </c>
      <c r="BH79" s="27">
        <v>26.56</v>
      </c>
      <c r="BI79" s="27">
        <v>28.593</v>
      </c>
      <c r="BJ79" s="27">
        <v>30.940999999999999</v>
      </c>
      <c r="BK79" s="27">
        <v>34.113999999999997</v>
      </c>
      <c r="BL79" s="27">
        <v>37.378</v>
      </c>
      <c r="BM79" s="27">
        <v>40.460999999999999</v>
      </c>
      <c r="BN79" s="27">
        <v>43.521999999999998</v>
      </c>
      <c r="BO79" s="27">
        <v>45.901000000000003</v>
      </c>
      <c r="BP79" s="27">
        <v>47.694000000000003</v>
      </c>
      <c r="BQ79" s="27">
        <v>48.905999999999999</v>
      </c>
      <c r="BR79" s="27">
        <v>50.347999999999999</v>
      </c>
      <c r="BS79" s="27">
        <v>52.720999999999997</v>
      </c>
      <c r="BT79" s="27">
        <v>55.52</v>
      </c>
      <c r="BU79" s="27">
        <v>58.265000000000001</v>
      </c>
      <c r="BV79" s="27">
        <v>61.308999999999997</v>
      </c>
      <c r="BW79" s="27">
        <v>64.355000000000004</v>
      </c>
      <c r="BX79" s="27">
        <v>67.105000000000004</v>
      </c>
      <c r="BY79" s="27">
        <v>70.182000000000002</v>
      </c>
      <c r="BZ79" s="27">
        <v>73.462999999999994</v>
      </c>
      <c r="CA79" s="27">
        <v>76.784999999999997</v>
      </c>
      <c r="CB79" s="27">
        <v>80.867000000000004</v>
      </c>
      <c r="CC79" s="27">
        <v>85.397999999999996</v>
      </c>
      <c r="CD79" s="27">
        <v>89.759</v>
      </c>
      <c r="CE79" s="27">
        <v>93.191999999999993</v>
      </c>
      <c r="CF79" s="27">
        <v>95.484999999999999</v>
      </c>
      <c r="CG79" s="27">
        <v>97.938000000000002</v>
      </c>
      <c r="CH79" s="27">
        <v>100</v>
      </c>
      <c r="CI79" s="27">
        <v>102.755</v>
      </c>
      <c r="CJ79" s="27">
        <v>105.59399999999999</v>
      </c>
      <c r="CK79" s="27">
        <v>109.038</v>
      </c>
      <c r="CL79" s="27">
        <v>112.544</v>
      </c>
      <c r="CM79" s="27">
        <v>115.893</v>
      </c>
      <c r="CN79" s="27">
        <v>119.92700000000001</v>
      </c>
    </row>
    <row r="80" spans="1:92" x14ac:dyDescent="0.3">
      <c r="A80" s="27" t="s">
        <v>340</v>
      </c>
      <c r="B80" s="27" t="s">
        <v>461</v>
      </c>
      <c r="C80" s="27" t="s">
        <v>29</v>
      </c>
      <c r="D80" s="27" t="s">
        <v>29</v>
      </c>
      <c r="E80" s="27" t="s">
        <v>29</v>
      </c>
      <c r="F80" s="27" t="s">
        <v>29</v>
      </c>
      <c r="G80" s="27" t="s">
        <v>29</v>
      </c>
      <c r="H80" s="27" t="s">
        <v>29</v>
      </c>
      <c r="I80" s="27" t="s">
        <v>29</v>
      </c>
      <c r="J80" s="27" t="s">
        <v>29</v>
      </c>
      <c r="K80" s="27" t="s">
        <v>29</v>
      </c>
      <c r="L80" s="27" t="s">
        <v>29</v>
      </c>
      <c r="M80" s="27" t="s">
        <v>29</v>
      </c>
      <c r="N80" s="27" t="s">
        <v>29</v>
      </c>
      <c r="O80" s="27" t="s">
        <v>29</v>
      </c>
      <c r="P80" s="27" t="s">
        <v>29</v>
      </c>
      <c r="Q80" s="27" t="s">
        <v>29</v>
      </c>
      <c r="R80" s="27" t="s">
        <v>29</v>
      </c>
      <c r="S80" s="27" t="s">
        <v>29</v>
      </c>
      <c r="T80" s="27" t="s">
        <v>29</v>
      </c>
      <c r="U80" s="27" t="s">
        <v>29</v>
      </c>
      <c r="V80" s="27" t="s">
        <v>29</v>
      </c>
      <c r="W80" s="27" t="s">
        <v>29</v>
      </c>
      <c r="X80" s="27" t="s">
        <v>29</v>
      </c>
      <c r="Y80" s="27" t="s">
        <v>29</v>
      </c>
      <c r="Z80" s="27" t="s">
        <v>29</v>
      </c>
      <c r="AA80" s="27" t="s">
        <v>29</v>
      </c>
      <c r="AB80" s="27" t="s">
        <v>29</v>
      </c>
      <c r="AC80" s="27" t="s">
        <v>29</v>
      </c>
      <c r="AD80" s="27" t="s">
        <v>29</v>
      </c>
      <c r="AE80" s="27" t="s">
        <v>29</v>
      </c>
      <c r="AF80" s="27" t="s">
        <v>29</v>
      </c>
      <c r="AG80" s="27">
        <v>1.0999999999999999E-2</v>
      </c>
      <c r="AH80" s="27">
        <v>0.11600000000000001</v>
      </c>
      <c r="AI80" s="27">
        <v>0.22900000000000001</v>
      </c>
      <c r="AJ80" s="27">
        <v>0.34499999999999997</v>
      </c>
      <c r="AK80" s="27">
        <v>0.60899999999999999</v>
      </c>
      <c r="AL80" s="27">
        <v>0.88600000000000001</v>
      </c>
      <c r="AM80" s="27">
        <v>1.1839999999999999</v>
      </c>
      <c r="AN80" s="27">
        <v>1.6359999999999999</v>
      </c>
      <c r="AO80" s="27">
        <v>2.0209999999999999</v>
      </c>
      <c r="AP80" s="27">
        <v>2.319</v>
      </c>
      <c r="AQ80" s="27">
        <v>2.7810000000000001</v>
      </c>
      <c r="AR80" s="27">
        <v>3.3039999999999998</v>
      </c>
      <c r="AS80" s="27">
        <v>3.6030000000000002</v>
      </c>
      <c r="AT80" s="27">
        <v>3.9540000000000002</v>
      </c>
      <c r="AU80" s="27">
        <v>4.375</v>
      </c>
      <c r="AV80" s="27">
        <v>4.8559999999999999</v>
      </c>
      <c r="AW80" s="27">
        <v>5.4950000000000001</v>
      </c>
      <c r="AX80" s="27">
        <v>6.1130000000000004</v>
      </c>
      <c r="AY80" s="27">
        <v>6.5519999999999996</v>
      </c>
      <c r="AZ80" s="27">
        <v>7.2640000000000002</v>
      </c>
      <c r="BA80" s="27">
        <v>8.3889999999999993</v>
      </c>
      <c r="BB80" s="27">
        <v>9.5850000000000009</v>
      </c>
      <c r="BC80" s="27">
        <v>10.778</v>
      </c>
      <c r="BD80" s="27">
        <v>12.151</v>
      </c>
      <c r="BE80" s="27">
        <v>13.768000000000001</v>
      </c>
      <c r="BF80" s="27">
        <v>15.891</v>
      </c>
      <c r="BG80" s="27">
        <v>18.225999999999999</v>
      </c>
      <c r="BH80" s="27">
        <v>20.263999999999999</v>
      </c>
      <c r="BI80" s="27">
        <v>22.030999999999999</v>
      </c>
      <c r="BJ80" s="27">
        <v>24.774000000000001</v>
      </c>
      <c r="BK80" s="27">
        <v>30.222000000000001</v>
      </c>
      <c r="BL80" s="27">
        <v>35.798000000000002</v>
      </c>
      <c r="BM80" s="27">
        <v>40.957000000000001</v>
      </c>
      <c r="BN80" s="27">
        <v>46.716999999999999</v>
      </c>
      <c r="BO80" s="27">
        <v>50.804000000000002</v>
      </c>
      <c r="BP80" s="27">
        <v>53.09</v>
      </c>
      <c r="BQ80" s="27">
        <v>53.862000000000002</v>
      </c>
      <c r="BR80" s="27">
        <v>54.814</v>
      </c>
      <c r="BS80" s="27">
        <v>58.097999999999999</v>
      </c>
      <c r="BT80" s="27">
        <v>62.472999999999999</v>
      </c>
      <c r="BU80" s="27">
        <v>65.863</v>
      </c>
      <c r="BV80" s="27">
        <v>69.426000000000002</v>
      </c>
      <c r="BW80" s="27">
        <v>72.215000000000003</v>
      </c>
      <c r="BX80" s="27">
        <v>72.957999999999998</v>
      </c>
      <c r="BY80" s="27">
        <v>75.082999999999998</v>
      </c>
      <c r="BZ80" s="27">
        <v>78.489000000000004</v>
      </c>
      <c r="CA80" s="27">
        <v>81.914000000000001</v>
      </c>
      <c r="CB80" s="27">
        <v>85.599000000000004</v>
      </c>
      <c r="CC80" s="27">
        <v>89.49</v>
      </c>
      <c r="CD80" s="27">
        <v>93.21</v>
      </c>
      <c r="CE80" s="27">
        <v>95.215000000000003</v>
      </c>
      <c r="CF80" s="27">
        <v>95.754999999999995</v>
      </c>
      <c r="CG80" s="27">
        <v>97.816999999999993</v>
      </c>
      <c r="CH80" s="27">
        <v>100</v>
      </c>
      <c r="CI80" s="27">
        <v>102.67</v>
      </c>
      <c r="CJ80" s="27">
        <v>105.751</v>
      </c>
      <c r="CK80" s="27">
        <v>108.872</v>
      </c>
      <c r="CL80" s="27">
        <v>112.429</v>
      </c>
      <c r="CM80" s="27">
        <v>117.06</v>
      </c>
      <c r="CN80" s="27">
        <v>125.154</v>
      </c>
    </row>
    <row r="81" spans="1:92" x14ac:dyDescent="0.3">
      <c r="A81" s="27" t="s">
        <v>342</v>
      </c>
      <c r="B81" s="27" t="s">
        <v>462</v>
      </c>
      <c r="C81" s="27">
        <v>1.288</v>
      </c>
      <c r="D81" s="27">
        <v>1.401</v>
      </c>
      <c r="E81" s="27">
        <v>1.528</v>
      </c>
      <c r="F81" s="27">
        <v>1.649</v>
      </c>
      <c r="G81" s="27">
        <v>1.744</v>
      </c>
      <c r="H81" s="27">
        <v>1.8420000000000001</v>
      </c>
      <c r="I81" s="27">
        <v>1.9750000000000001</v>
      </c>
      <c r="J81" s="27">
        <v>2.117</v>
      </c>
      <c r="K81" s="27">
        <v>2.2509999999999999</v>
      </c>
      <c r="L81" s="27">
        <v>2.3889999999999998</v>
      </c>
      <c r="M81" s="27">
        <v>2.512</v>
      </c>
      <c r="N81" s="27">
        <v>2.6269999999999998</v>
      </c>
      <c r="O81" s="27">
        <v>2.7410000000000001</v>
      </c>
      <c r="P81" s="27">
        <v>2.7909999999999999</v>
      </c>
      <c r="Q81" s="27">
        <v>2.7610000000000001</v>
      </c>
      <c r="R81" s="27">
        <v>2.7160000000000002</v>
      </c>
      <c r="S81" s="27">
        <v>2.72</v>
      </c>
      <c r="T81" s="27">
        <v>2.726</v>
      </c>
      <c r="U81" s="27">
        <v>2.67</v>
      </c>
      <c r="V81" s="27">
        <v>2.633</v>
      </c>
      <c r="W81" s="27">
        <v>2.6459999999999999</v>
      </c>
      <c r="X81" s="27">
        <v>2.6989999999999998</v>
      </c>
      <c r="Y81" s="27">
        <v>2.7730000000000001</v>
      </c>
      <c r="Z81" s="27">
        <v>2.8740000000000001</v>
      </c>
      <c r="AA81" s="27">
        <v>2.988</v>
      </c>
      <c r="AB81" s="27">
        <v>3.2050000000000001</v>
      </c>
      <c r="AC81" s="27">
        <v>3.4420000000000002</v>
      </c>
      <c r="AD81" s="27">
        <v>3.6829999999999998</v>
      </c>
      <c r="AE81" s="27">
        <v>3.9590000000000001</v>
      </c>
      <c r="AF81" s="27">
        <v>4.2679999999999998</v>
      </c>
      <c r="AG81" s="27">
        <v>4.5890000000000004</v>
      </c>
      <c r="AH81" s="27">
        <v>4.9489999999999998</v>
      </c>
      <c r="AI81" s="27">
        <v>5.3620000000000001</v>
      </c>
      <c r="AJ81" s="27">
        <v>5.8380000000000001</v>
      </c>
      <c r="AK81" s="27">
        <v>6.391</v>
      </c>
      <c r="AL81" s="27">
        <v>7.0039999999999996</v>
      </c>
      <c r="AM81" s="27">
        <v>7.694</v>
      </c>
      <c r="AN81" s="27">
        <v>8.4879999999999995</v>
      </c>
      <c r="AO81" s="27">
        <v>9.4160000000000004</v>
      </c>
      <c r="AP81" s="27">
        <v>10.375</v>
      </c>
      <c r="AQ81" s="27">
        <v>11.340999999999999</v>
      </c>
      <c r="AR81" s="27">
        <v>12.355</v>
      </c>
      <c r="AS81" s="27">
        <v>13.356</v>
      </c>
      <c r="AT81" s="27">
        <v>14.31</v>
      </c>
      <c r="AU81" s="27">
        <v>15.239000000000001</v>
      </c>
      <c r="AV81" s="27">
        <v>16.041</v>
      </c>
      <c r="AW81" s="27">
        <v>16.844999999999999</v>
      </c>
      <c r="AX81" s="27">
        <v>17.678999999999998</v>
      </c>
      <c r="AY81" s="27">
        <v>18.588999999999999</v>
      </c>
      <c r="AZ81" s="27">
        <v>19.654</v>
      </c>
      <c r="BA81" s="27">
        <v>20.733000000000001</v>
      </c>
      <c r="BB81" s="27">
        <v>21.77</v>
      </c>
      <c r="BC81" s="27">
        <v>22.803000000000001</v>
      </c>
      <c r="BD81" s="27">
        <v>23.815000000000001</v>
      </c>
      <c r="BE81" s="27">
        <v>24.885999999999999</v>
      </c>
      <c r="BF81" s="27">
        <v>26.013000000000002</v>
      </c>
      <c r="BG81" s="27">
        <v>27.475999999999999</v>
      </c>
      <c r="BH81" s="27">
        <v>29.445</v>
      </c>
      <c r="BI81" s="27">
        <v>31.603999999999999</v>
      </c>
      <c r="BJ81" s="27">
        <v>33.783999999999999</v>
      </c>
      <c r="BK81" s="27">
        <v>35.981999999999999</v>
      </c>
      <c r="BL81" s="27">
        <v>38.271999999999998</v>
      </c>
      <c r="BM81" s="27">
        <v>40.488</v>
      </c>
      <c r="BN81" s="27">
        <v>42.433999999999997</v>
      </c>
      <c r="BO81" s="27">
        <v>44.119</v>
      </c>
      <c r="BP81" s="27">
        <v>45.72</v>
      </c>
      <c r="BQ81" s="27">
        <v>47.113999999999997</v>
      </c>
      <c r="BR81" s="27">
        <v>48.756</v>
      </c>
      <c r="BS81" s="27">
        <v>50.78</v>
      </c>
      <c r="BT81" s="27">
        <v>52.978999999999999</v>
      </c>
      <c r="BU81" s="27">
        <v>55.481999999999999</v>
      </c>
      <c r="BV81" s="27">
        <v>58.332999999999998</v>
      </c>
      <c r="BW81" s="27">
        <v>61.487000000000002</v>
      </c>
      <c r="BX81" s="27">
        <v>65.013999999999996</v>
      </c>
      <c r="BY81" s="27">
        <v>68.453000000000003</v>
      </c>
      <c r="BZ81" s="27">
        <v>71.691000000000003</v>
      </c>
      <c r="CA81" s="27">
        <v>74.977999999999994</v>
      </c>
      <c r="CB81" s="27">
        <v>79.206999999999994</v>
      </c>
      <c r="CC81" s="27">
        <v>83.971999999999994</v>
      </c>
      <c r="CD81" s="27">
        <v>88.56</v>
      </c>
      <c r="CE81" s="27">
        <v>92.494</v>
      </c>
      <c r="CF81" s="27">
        <v>95.391999999999996</v>
      </c>
      <c r="CG81" s="27">
        <v>97.978999999999999</v>
      </c>
      <c r="CH81" s="27">
        <v>100</v>
      </c>
      <c r="CI81" s="27">
        <v>102.78400000000001</v>
      </c>
      <c r="CJ81" s="27">
        <v>105.542</v>
      </c>
      <c r="CK81" s="27">
        <v>109.09399999999999</v>
      </c>
      <c r="CL81" s="27">
        <v>112.583</v>
      </c>
      <c r="CM81" s="27">
        <v>115.51900000000001</v>
      </c>
      <c r="CN81" s="27">
        <v>118.274</v>
      </c>
    </row>
    <row r="82" spans="1:92" x14ac:dyDescent="0.3">
      <c r="A82" s="27" t="s">
        <v>61</v>
      </c>
      <c r="B82" s="28" t="s">
        <v>35</v>
      </c>
      <c r="C82" s="27" t="s">
        <v>61</v>
      </c>
      <c r="D82" s="27" t="s">
        <v>61</v>
      </c>
      <c r="E82" s="27" t="s">
        <v>61</v>
      </c>
      <c r="F82" s="27" t="s">
        <v>61</v>
      </c>
      <c r="G82" s="27" t="s">
        <v>61</v>
      </c>
      <c r="H82" s="27" t="s">
        <v>61</v>
      </c>
      <c r="I82" s="27" t="s">
        <v>61</v>
      </c>
      <c r="J82" s="27" t="s">
        <v>61</v>
      </c>
      <c r="K82" s="27" t="s">
        <v>61</v>
      </c>
      <c r="L82" s="27" t="s">
        <v>61</v>
      </c>
      <c r="M82" s="27" t="s">
        <v>61</v>
      </c>
      <c r="N82" s="27" t="s">
        <v>61</v>
      </c>
      <c r="O82" s="27" t="s">
        <v>61</v>
      </c>
      <c r="P82" s="27" t="s">
        <v>61</v>
      </c>
      <c r="Q82" s="27" t="s">
        <v>61</v>
      </c>
      <c r="R82" s="27" t="s">
        <v>61</v>
      </c>
      <c r="S82" s="27" t="s">
        <v>61</v>
      </c>
      <c r="T82" s="27" t="s">
        <v>61</v>
      </c>
      <c r="U82" s="27" t="s">
        <v>61</v>
      </c>
      <c r="V82" s="27" t="s">
        <v>61</v>
      </c>
      <c r="W82" s="27" t="s">
        <v>61</v>
      </c>
      <c r="X82" s="27" t="s">
        <v>61</v>
      </c>
      <c r="Y82" s="27" t="s">
        <v>61</v>
      </c>
      <c r="Z82" s="27" t="s">
        <v>61</v>
      </c>
      <c r="AA82" s="27" t="s">
        <v>61</v>
      </c>
      <c r="AB82" s="27" t="s">
        <v>61</v>
      </c>
      <c r="AC82" s="27" t="s">
        <v>61</v>
      </c>
      <c r="AD82" s="27" t="s">
        <v>61</v>
      </c>
      <c r="AE82" s="27" t="s">
        <v>61</v>
      </c>
      <c r="AF82" s="27" t="s">
        <v>61</v>
      </c>
      <c r="AG82" s="27" t="s">
        <v>61</v>
      </c>
      <c r="AH82" s="27" t="s">
        <v>61</v>
      </c>
      <c r="AI82" s="27" t="s">
        <v>61</v>
      </c>
      <c r="AJ82" s="27" t="s">
        <v>61</v>
      </c>
      <c r="AK82" s="27" t="s">
        <v>61</v>
      </c>
      <c r="AL82" s="27" t="s">
        <v>61</v>
      </c>
      <c r="AM82" s="27" t="s">
        <v>61</v>
      </c>
      <c r="AN82" s="27" t="s">
        <v>61</v>
      </c>
      <c r="AO82" s="27" t="s">
        <v>61</v>
      </c>
      <c r="AP82" s="27" t="s">
        <v>61</v>
      </c>
      <c r="AQ82" s="27" t="s">
        <v>61</v>
      </c>
      <c r="AR82" s="27" t="s">
        <v>61</v>
      </c>
      <c r="AS82" s="27" t="s">
        <v>61</v>
      </c>
      <c r="AT82" s="27" t="s">
        <v>61</v>
      </c>
      <c r="AU82" s="27" t="s">
        <v>61</v>
      </c>
      <c r="AV82" s="27" t="s">
        <v>61</v>
      </c>
      <c r="AW82" s="27" t="s">
        <v>61</v>
      </c>
      <c r="AX82" s="27" t="s">
        <v>61</v>
      </c>
      <c r="AY82" s="27" t="s">
        <v>61</v>
      </c>
      <c r="AZ82" s="27" t="s">
        <v>61</v>
      </c>
      <c r="BA82" s="27" t="s">
        <v>61</v>
      </c>
      <c r="BB82" s="27" t="s">
        <v>61</v>
      </c>
      <c r="BC82" s="27" t="s">
        <v>61</v>
      </c>
      <c r="BD82" s="27" t="s">
        <v>61</v>
      </c>
      <c r="BE82" s="27" t="s">
        <v>61</v>
      </c>
      <c r="BF82" s="27" t="s">
        <v>61</v>
      </c>
      <c r="BG82" s="27" t="s">
        <v>61</v>
      </c>
      <c r="BH82" s="27" t="s">
        <v>61</v>
      </c>
      <c r="BI82" s="27" t="s">
        <v>61</v>
      </c>
      <c r="BJ82" s="27" t="s">
        <v>61</v>
      </c>
      <c r="BK82" s="27" t="s">
        <v>61</v>
      </c>
      <c r="BL82" s="27" t="s">
        <v>61</v>
      </c>
      <c r="BM82" s="27" t="s">
        <v>61</v>
      </c>
      <c r="BN82" s="27" t="s">
        <v>61</v>
      </c>
      <c r="BO82" s="27" t="s">
        <v>61</v>
      </c>
      <c r="BP82" s="27" t="s">
        <v>61</v>
      </c>
      <c r="BQ82" s="27" t="s">
        <v>61</v>
      </c>
      <c r="BR82" s="27" t="s">
        <v>61</v>
      </c>
      <c r="BS82" s="27" t="s">
        <v>61</v>
      </c>
      <c r="BT82" s="27" t="s">
        <v>61</v>
      </c>
      <c r="BU82" s="27" t="s">
        <v>61</v>
      </c>
      <c r="BV82" s="27" t="s">
        <v>61</v>
      </c>
      <c r="BW82" s="27" t="s">
        <v>61</v>
      </c>
      <c r="BX82" s="27" t="s">
        <v>61</v>
      </c>
      <c r="BY82" s="27" t="s">
        <v>61</v>
      </c>
      <c r="BZ82" s="27" t="s">
        <v>61</v>
      </c>
      <c r="CA82" s="27" t="s">
        <v>61</v>
      </c>
      <c r="CB82" s="27" t="s">
        <v>61</v>
      </c>
      <c r="CC82" s="27" t="s">
        <v>61</v>
      </c>
      <c r="CD82" s="27" t="s">
        <v>61</v>
      </c>
      <c r="CE82" s="27" t="s">
        <v>61</v>
      </c>
      <c r="CF82" s="27" t="s">
        <v>61</v>
      </c>
      <c r="CG82" s="27" t="s">
        <v>61</v>
      </c>
      <c r="CH82" s="27" t="s">
        <v>61</v>
      </c>
      <c r="CI82" s="27" t="s">
        <v>61</v>
      </c>
      <c r="CJ82" s="27" t="s">
        <v>61</v>
      </c>
      <c r="CK82" s="27" t="s">
        <v>61</v>
      </c>
      <c r="CL82" s="27" t="s">
        <v>61</v>
      </c>
      <c r="CM82" s="27" t="s">
        <v>61</v>
      </c>
      <c r="CN82" s="27" t="s">
        <v>61</v>
      </c>
    </row>
    <row r="83" spans="1:92" x14ac:dyDescent="0.3">
      <c r="A83" s="27" t="s">
        <v>344</v>
      </c>
      <c r="B83" s="27" t="s">
        <v>463</v>
      </c>
      <c r="C83" s="27">
        <v>6.7679999999999998</v>
      </c>
      <c r="D83" s="27">
        <v>7.1219999999999999</v>
      </c>
      <c r="E83" s="27">
        <v>7.4930000000000003</v>
      </c>
      <c r="F83" s="27">
        <v>7.7990000000000004</v>
      </c>
      <c r="G83" s="27">
        <v>8.0350000000000001</v>
      </c>
      <c r="H83" s="27">
        <v>8.3209999999999997</v>
      </c>
      <c r="I83" s="27">
        <v>8.6370000000000005</v>
      </c>
      <c r="J83" s="27">
        <v>9.1199999999999992</v>
      </c>
      <c r="K83" s="27">
        <v>9.5370000000000008</v>
      </c>
      <c r="L83" s="27">
        <v>10.003</v>
      </c>
      <c r="M83" s="27">
        <v>10.507999999999999</v>
      </c>
      <c r="N83" s="27">
        <v>10.994</v>
      </c>
      <c r="O83" s="27">
        <v>12.824999999999999</v>
      </c>
      <c r="P83" s="27">
        <v>17.855</v>
      </c>
      <c r="Q83" s="27">
        <v>23.53</v>
      </c>
      <c r="R83" s="27">
        <v>28.163</v>
      </c>
      <c r="S83" s="27">
        <v>29.931000000000001</v>
      </c>
      <c r="T83" s="27">
        <v>27.504000000000001</v>
      </c>
      <c r="U83" s="27">
        <v>25.337</v>
      </c>
      <c r="V83" s="27">
        <v>23.763000000000002</v>
      </c>
      <c r="W83" s="27">
        <v>23.186</v>
      </c>
      <c r="X83" s="27">
        <v>22.686</v>
      </c>
      <c r="Y83" s="27">
        <v>23.602</v>
      </c>
      <c r="Z83" s="27">
        <v>24.934999999999999</v>
      </c>
      <c r="AA83" s="27">
        <v>26.411000000000001</v>
      </c>
      <c r="AB83" s="27">
        <v>27.646999999999998</v>
      </c>
      <c r="AC83" s="27">
        <v>28.649000000000001</v>
      </c>
      <c r="AD83" s="27">
        <v>29.686</v>
      </c>
      <c r="AE83" s="27">
        <v>30.827999999999999</v>
      </c>
      <c r="AF83" s="27">
        <v>32.1</v>
      </c>
      <c r="AG83" s="27">
        <v>33.534999999999997</v>
      </c>
      <c r="AH83" s="27">
        <v>34.886000000000003</v>
      </c>
      <c r="AI83" s="27">
        <v>36.472000000000001</v>
      </c>
      <c r="AJ83" s="27">
        <v>38.131</v>
      </c>
      <c r="AK83" s="27">
        <v>39.783999999999999</v>
      </c>
      <c r="AL83" s="27">
        <v>41.417999999999999</v>
      </c>
      <c r="AM83" s="27">
        <v>43.015999999999998</v>
      </c>
      <c r="AN83" s="27">
        <v>44.886000000000003</v>
      </c>
      <c r="AO83" s="27">
        <v>46.811999999999998</v>
      </c>
      <c r="AP83" s="27">
        <v>48.478999999999999</v>
      </c>
      <c r="AQ83" s="27">
        <v>49.887999999999998</v>
      </c>
      <c r="AR83" s="27">
        <v>50.973999999999997</v>
      </c>
      <c r="AS83" s="27">
        <v>51.741</v>
      </c>
      <c r="AT83" s="27">
        <v>52.457999999999998</v>
      </c>
      <c r="AU83" s="27">
        <v>53.161999999999999</v>
      </c>
      <c r="AV83" s="27">
        <v>53.851999999999997</v>
      </c>
      <c r="AW83" s="27">
        <v>54.55</v>
      </c>
      <c r="AX83" s="27">
        <v>55.256</v>
      </c>
      <c r="AY83" s="27">
        <v>55.890999999999998</v>
      </c>
      <c r="AZ83" s="27">
        <v>56.606000000000002</v>
      </c>
      <c r="BA83" s="27">
        <v>57.44</v>
      </c>
      <c r="BB83" s="27">
        <v>58.277000000000001</v>
      </c>
      <c r="BC83" s="27">
        <v>59.011000000000003</v>
      </c>
      <c r="BD83" s="27">
        <v>59.677999999999997</v>
      </c>
      <c r="BE83" s="27">
        <v>60.529000000000003</v>
      </c>
      <c r="BF83" s="27">
        <v>61.62</v>
      </c>
      <c r="BG83" s="27">
        <v>63.055999999999997</v>
      </c>
      <c r="BH83" s="27">
        <v>64.668999999999997</v>
      </c>
      <c r="BI83" s="27">
        <v>66.350999999999999</v>
      </c>
      <c r="BJ83" s="27">
        <v>67.790000000000006</v>
      </c>
      <c r="BK83" s="27">
        <v>69.158000000000001</v>
      </c>
      <c r="BL83" s="27">
        <v>70.632999999999996</v>
      </c>
      <c r="BM83" s="27">
        <v>71.891000000000005</v>
      </c>
      <c r="BN83" s="27">
        <v>73.02</v>
      </c>
      <c r="BO83" s="27">
        <v>73.921000000000006</v>
      </c>
      <c r="BP83" s="27">
        <v>74.701999999999998</v>
      </c>
      <c r="BQ83" s="27">
        <v>75.569999999999993</v>
      </c>
      <c r="BR83" s="27">
        <v>76.542000000000002</v>
      </c>
      <c r="BS83" s="27">
        <v>77.498000000000005</v>
      </c>
      <c r="BT83" s="27">
        <v>78.599000000000004</v>
      </c>
      <c r="BU83" s="27">
        <v>79.844999999999999</v>
      </c>
      <c r="BV83" s="27">
        <v>81.155000000000001</v>
      </c>
      <c r="BW83" s="27">
        <v>82.619</v>
      </c>
      <c r="BX83" s="27">
        <v>84.356999999999999</v>
      </c>
      <c r="BY83" s="27">
        <v>86.105999999999995</v>
      </c>
      <c r="BZ83" s="27">
        <v>87.89</v>
      </c>
      <c r="CA83" s="27">
        <v>89.492999999999995</v>
      </c>
      <c r="CB83" s="27">
        <v>91.281999999999996</v>
      </c>
      <c r="CC83" s="27">
        <v>93.061999999999998</v>
      </c>
      <c r="CD83" s="27">
        <v>94.804000000000002</v>
      </c>
      <c r="CE83" s="27">
        <v>96.427000000000007</v>
      </c>
      <c r="CF83" s="27">
        <v>97.936000000000007</v>
      </c>
      <c r="CG83" s="27">
        <v>99.149000000000001</v>
      </c>
      <c r="CH83" s="27">
        <v>100</v>
      </c>
      <c r="CI83" s="27">
        <v>100.598</v>
      </c>
      <c r="CJ83" s="27">
        <v>101.078</v>
      </c>
      <c r="CK83" s="27">
        <v>101.64700000000001</v>
      </c>
      <c r="CL83" s="27">
        <v>102.31699999999999</v>
      </c>
      <c r="CM83" s="27">
        <v>103.04</v>
      </c>
      <c r="CN83" s="27">
        <v>103.794</v>
      </c>
    </row>
    <row r="84" spans="1:92" x14ac:dyDescent="0.3">
      <c r="A84" s="27" t="s">
        <v>346</v>
      </c>
      <c r="B84" s="27" t="s">
        <v>253</v>
      </c>
      <c r="C84" s="27">
        <v>2.669</v>
      </c>
      <c r="D84" s="27">
        <v>2.65</v>
      </c>
      <c r="E84" s="27">
        <v>2.6549999999999998</v>
      </c>
      <c r="F84" s="27">
        <v>2.6160000000000001</v>
      </c>
      <c r="G84" s="27">
        <v>2.581</v>
      </c>
      <c r="H84" s="27">
        <v>2.617</v>
      </c>
      <c r="I84" s="27">
        <v>2.7509999999999999</v>
      </c>
      <c r="J84" s="27">
        <v>2.8420000000000001</v>
      </c>
      <c r="K84" s="27">
        <v>2.9510000000000001</v>
      </c>
      <c r="L84" s="27">
        <v>3.105</v>
      </c>
      <c r="M84" s="27">
        <v>3.282</v>
      </c>
      <c r="N84" s="27">
        <v>3.4260000000000002</v>
      </c>
      <c r="O84" s="27">
        <v>6.6589999999999998</v>
      </c>
      <c r="P84" s="27">
        <v>21.527999999999999</v>
      </c>
      <c r="Q84" s="27">
        <v>50.838999999999999</v>
      </c>
      <c r="R84" s="27">
        <v>79.394999999999996</v>
      </c>
      <c r="S84" s="27">
        <v>89.751000000000005</v>
      </c>
      <c r="T84" s="27">
        <v>73.105999999999995</v>
      </c>
      <c r="U84" s="27">
        <v>57.487000000000002</v>
      </c>
      <c r="V84" s="27">
        <v>44.722000000000001</v>
      </c>
      <c r="W84" s="27">
        <v>38.110999999999997</v>
      </c>
      <c r="X84" s="27">
        <v>31.52</v>
      </c>
      <c r="Y84" s="27">
        <v>33.79</v>
      </c>
      <c r="Z84" s="27">
        <v>38.008000000000003</v>
      </c>
      <c r="AA84" s="27">
        <v>42.649000000000001</v>
      </c>
      <c r="AB84" s="27">
        <v>44.981000000000002</v>
      </c>
      <c r="AC84" s="27">
        <v>45.904000000000003</v>
      </c>
      <c r="AD84" s="27">
        <v>46.499000000000002</v>
      </c>
      <c r="AE84" s="27">
        <v>47.155000000000001</v>
      </c>
      <c r="AF84" s="27">
        <v>47.886000000000003</v>
      </c>
      <c r="AG84" s="27">
        <v>49.854999999999997</v>
      </c>
      <c r="AH84" s="27">
        <v>51.246000000000002</v>
      </c>
      <c r="AI84" s="27">
        <v>53.363999999999997</v>
      </c>
      <c r="AJ84" s="27">
        <v>55.786999999999999</v>
      </c>
      <c r="AK84" s="27">
        <v>57.005000000000003</v>
      </c>
      <c r="AL84" s="27">
        <v>57.915999999999997</v>
      </c>
      <c r="AM84" s="27">
        <v>57.984999999999999</v>
      </c>
      <c r="AN84" s="27">
        <v>58.673999999999999</v>
      </c>
      <c r="AO84" s="27">
        <v>59.941000000000003</v>
      </c>
      <c r="AP84" s="27">
        <v>59.837000000000003</v>
      </c>
      <c r="AQ84" s="27">
        <v>59.122999999999998</v>
      </c>
      <c r="AR84" s="27">
        <v>58.192999999999998</v>
      </c>
      <c r="AS84" s="27">
        <v>55.465000000000003</v>
      </c>
      <c r="AT84" s="27">
        <v>53.101999999999997</v>
      </c>
      <c r="AU84" s="27">
        <v>51.247999999999998</v>
      </c>
      <c r="AV84" s="27">
        <v>50.283999999999999</v>
      </c>
      <c r="AW84" s="27">
        <v>49.606999999999999</v>
      </c>
      <c r="AX84" s="27">
        <v>49.372</v>
      </c>
      <c r="AY84" s="27">
        <v>49.173999999999999</v>
      </c>
      <c r="AZ84" s="27">
        <v>48.866999999999997</v>
      </c>
      <c r="BA84" s="27">
        <v>49.078000000000003</v>
      </c>
      <c r="BB84" s="27">
        <v>49.543999999999997</v>
      </c>
      <c r="BC84" s="27">
        <v>50.308</v>
      </c>
      <c r="BD84" s="27">
        <v>51.383000000000003</v>
      </c>
      <c r="BE84" s="27">
        <v>53.206000000000003</v>
      </c>
      <c r="BF84" s="27">
        <v>55.311</v>
      </c>
      <c r="BG84" s="27">
        <v>58.216000000000001</v>
      </c>
      <c r="BH84" s="27">
        <v>61.936999999999998</v>
      </c>
      <c r="BI84" s="27">
        <v>65.897000000000006</v>
      </c>
      <c r="BJ84" s="27">
        <v>68.680999999999997</v>
      </c>
      <c r="BK84" s="27">
        <v>71.55</v>
      </c>
      <c r="BL84" s="27">
        <v>74.590999999999994</v>
      </c>
      <c r="BM84" s="27">
        <v>76.725999999999999</v>
      </c>
      <c r="BN84" s="27">
        <v>78.233000000000004</v>
      </c>
      <c r="BO84" s="27">
        <v>78.617999999999995</v>
      </c>
      <c r="BP84" s="27">
        <v>78.41</v>
      </c>
      <c r="BQ84" s="27">
        <v>78.141999999999996</v>
      </c>
      <c r="BR84" s="27">
        <v>77.995000000000005</v>
      </c>
      <c r="BS84" s="27">
        <v>77.379000000000005</v>
      </c>
      <c r="BT84" s="27">
        <v>76.936000000000007</v>
      </c>
      <c r="BU84" s="27">
        <v>76.997</v>
      </c>
      <c r="BV84" s="27">
        <v>77.117000000000004</v>
      </c>
      <c r="BW84" s="27">
        <v>77.376000000000005</v>
      </c>
      <c r="BX84" s="27">
        <v>78.319000000000003</v>
      </c>
      <c r="BY84" s="27">
        <v>79.028000000000006</v>
      </c>
      <c r="BZ84" s="27">
        <v>80.34</v>
      </c>
      <c r="CA84" s="27">
        <v>82.221999999999994</v>
      </c>
      <c r="CB84" s="27">
        <v>84.765000000000001</v>
      </c>
      <c r="CC84" s="27">
        <v>87.856999999999999</v>
      </c>
      <c r="CD84" s="27">
        <v>91.382999999999996</v>
      </c>
      <c r="CE84" s="27">
        <v>94.381</v>
      </c>
      <c r="CF84" s="27">
        <v>97.061999999999998</v>
      </c>
      <c r="CG84" s="27">
        <v>98.789000000000001</v>
      </c>
      <c r="CH84" s="27">
        <v>100</v>
      </c>
      <c r="CI84" s="27">
        <v>100.134</v>
      </c>
      <c r="CJ84" s="27">
        <v>100.158</v>
      </c>
      <c r="CK84" s="27">
        <v>100.143</v>
      </c>
      <c r="CL84" s="27">
        <v>100.47499999999999</v>
      </c>
      <c r="CM84" s="27">
        <v>101.438</v>
      </c>
      <c r="CN84" s="27">
        <v>103.08</v>
      </c>
    </row>
    <row r="85" spans="1:92" x14ac:dyDescent="0.3">
      <c r="A85" s="27" t="s">
        <v>347</v>
      </c>
      <c r="B85" s="27" t="s">
        <v>247</v>
      </c>
      <c r="C85" s="27">
        <v>10.095000000000001</v>
      </c>
      <c r="D85" s="27">
        <v>10.654</v>
      </c>
      <c r="E85" s="27">
        <v>11.233000000000001</v>
      </c>
      <c r="F85" s="27">
        <v>11.718</v>
      </c>
      <c r="G85" s="27">
        <v>12.093999999999999</v>
      </c>
      <c r="H85" s="27">
        <v>12.537000000000001</v>
      </c>
      <c r="I85" s="27">
        <v>12.996</v>
      </c>
      <c r="J85" s="27">
        <v>13.738</v>
      </c>
      <c r="K85" s="27">
        <v>14.369</v>
      </c>
      <c r="L85" s="27">
        <v>15.065</v>
      </c>
      <c r="M85" s="27">
        <v>15.815</v>
      </c>
      <c r="N85" s="27">
        <v>16.542000000000002</v>
      </c>
      <c r="O85" s="27">
        <v>18.367999999999999</v>
      </c>
      <c r="P85" s="27">
        <v>22.087</v>
      </c>
      <c r="Q85" s="27">
        <v>23.745999999999999</v>
      </c>
      <c r="R85" s="27">
        <v>24.260999999999999</v>
      </c>
      <c r="S85" s="27">
        <v>24.498999999999999</v>
      </c>
      <c r="T85" s="27">
        <v>24.257000000000001</v>
      </c>
      <c r="U85" s="27">
        <v>24.175999999999998</v>
      </c>
      <c r="V85" s="27">
        <v>24.335999999999999</v>
      </c>
      <c r="W85" s="27">
        <v>24.759</v>
      </c>
      <c r="X85" s="27">
        <v>25.327000000000002</v>
      </c>
      <c r="Y85" s="27">
        <v>26.1</v>
      </c>
      <c r="Z85" s="27">
        <v>27.073</v>
      </c>
      <c r="AA85" s="27">
        <v>28.125</v>
      </c>
      <c r="AB85" s="27">
        <v>29.277999999999999</v>
      </c>
      <c r="AC85" s="27">
        <v>30.364999999999998</v>
      </c>
      <c r="AD85" s="27">
        <v>31.46</v>
      </c>
      <c r="AE85" s="27">
        <v>32.637</v>
      </c>
      <c r="AF85" s="27">
        <v>34.003</v>
      </c>
      <c r="AG85" s="27">
        <v>35.328000000000003</v>
      </c>
      <c r="AH85" s="27">
        <v>36.622</v>
      </c>
      <c r="AI85" s="27">
        <v>38.042999999999999</v>
      </c>
      <c r="AJ85" s="27">
        <v>39.433999999999997</v>
      </c>
      <c r="AK85" s="27">
        <v>40.933</v>
      </c>
      <c r="AL85" s="27">
        <v>42.415999999999997</v>
      </c>
      <c r="AM85" s="27">
        <v>44.012999999999998</v>
      </c>
      <c r="AN85" s="27">
        <v>45.771000000000001</v>
      </c>
      <c r="AO85" s="27">
        <v>47.505000000000003</v>
      </c>
      <c r="AP85" s="27">
        <v>49.209000000000003</v>
      </c>
      <c r="AQ85" s="27">
        <v>50.744999999999997</v>
      </c>
      <c r="AR85" s="27">
        <v>52.045000000000002</v>
      </c>
      <c r="AS85" s="27">
        <v>53.34</v>
      </c>
      <c r="AT85" s="27">
        <v>54.478999999999999</v>
      </c>
      <c r="AU85" s="27">
        <v>55.55</v>
      </c>
      <c r="AV85" s="27">
        <v>56.506</v>
      </c>
      <c r="AW85" s="27">
        <v>57.445999999999998</v>
      </c>
      <c r="AX85" s="27">
        <v>58.283999999999999</v>
      </c>
      <c r="AY85" s="27">
        <v>58.994999999999997</v>
      </c>
      <c r="AZ85" s="27">
        <v>59.811</v>
      </c>
      <c r="BA85" s="27">
        <v>60.645000000000003</v>
      </c>
      <c r="BB85" s="27">
        <v>61.423000000000002</v>
      </c>
      <c r="BC85" s="27">
        <v>61.981000000000002</v>
      </c>
      <c r="BD85" s="27">
        <v>62.389000000000003</v>
      </c>
      <c r="BE85" s="27">
        <v>62.834000000000003</v>
      </c>
      <c r="BF85" s="27">
        <v>63.465000000000003</v>
      </c>
      <c r="BG85" s="27">
        <v>64.260000000000005</v>
      </c>
      <c r="BH85" s="27">
        <v>65.183000000000007</v>
      </c>
      <c r="BI85" s="27">
        <v>66.143000000000001</v>
      </c>
      <c r="BJ85" s="27">
        <v>67.13</v>
      </c>
      <c r="BK85" s="27">
        <v>68.102999999999994</v>
      </c>
      <c r="BL85" s="27">
        <v>69.236999999999995</v>
      </c>
      <c r="BM85" s="27">
        <v>70.385999999999996</v>
      </c>
      <c r="BN85" s="27">
        <v>71.546000000000006</v>
      </c>
      <c r="BO85" s="27">
        <v>72.688999999999993</v>
      </c>
      <c r="BP85" s="27">
        <v>73.805000000000007</v>
      </c>
      <c r="BQ85" s="27">
        <v>75.078000000000003</v>
      </c>
      <c r="BR85" s="27">
        <v>76.441000000000003</v>
      </c>
      <c r="BS85" s="27">
        <v>77.832999999999998</v>
      </c>
      <c r="BT85" s="27">
        <v>79.332999999999998</v>
      </c>
      <c r="BU85" s="27">
        <v>80.915999999999997</v>
      </c>
      <c r="BV85" s="27">
        <v>82.525000000000006</v>
      </c>
      <c r="BW85" s="27">
        <v>84.215999999999994</v>
      </c>
      <c r="BX85" s="27">
        <v>86.05</v>
      </c>
      <c r="BY85" s="27">
        <v>87.85</v>
      </c>
      <c r="BZ85" s="27">
        <v>89.56</v>
      </c>
      <c r="CA85" s="27">
        <v>90.938999999999993</v>
      </c>
      <c r="CB85" s="27">
        <v>92.495999999999995</v>
      </c>
      <c r="CC85" s="27">
        <v>94.001999999999995</v>
      </c>
      <c r="CD85" s="27">
        <v>95.457999999999998</v>
      </c>
      <c r="CE85" s="27">
        <v>96.853999999999999</v>
      </c>
      <c r="CF85" s="27">
        <v>98.158000000000001</v>
      </c>
      <c r="CG85" s="27">
        <v>99.247</v>
      </c>
      <c r="CH85" s="27">
        <v>100</v>
      </c>
      <c r="CI85" s="27">
        <v>100.599</v>
      </c>
      <c r="CJ85" s="27">
        <v>101.139</v>
      </c>
      <c r="CK85" s="27">
        <v>101.77200000000001</v>
      </c>
      <c r="CL85" s="27">
        <v>102.48699999999999</v>
      </c>
      <c r="CM85" s="27">
        <v>103.18600000000001</v>
      </c>
      <c r="CN85" s="27">
        <v>103.85</v>
      </c>
    </row>
    <row r="86" spans="1:92" x14ac:dyDescent="0.3">
      <c r="A86" s="27" t="s">
        <v>348</v>
      </c>
      <c r="B86" s="27" t="s">
        <v>255</v>
      </c>
      <c r="C86" s="27">
        <v>0.14599999999999999</v>
      </c>
      <c r="D86" s="27">
        <v>0.19700000000000001</v>
      </c>
      <c r="E86" s="27">
        <v>0.253</v>
      </c>
      <c r="F86" s="27">
        <v>0.32300000000000001</v>
      </c>
      <c r="G86" s="27">
        <v>0.38</v>
      </c>
      <c r="H86" s="27">
        <v>0.41299999999999998</v>
      </c>
      <c r="I86" s="27">
        <v>0.44600000000000001</v>
      </c>
      <c r="J86" s="27">
        <v>0.48199999999999998</v>
      </c>
      <c r="K86" s="27">
        <v>0.51200000000000001</v>
      </c>
      <c r="L86" s="27">
        <v>0.54800000000000004</v>
      </c>
      <c r="M86" s="27">
        <v>0.58899999999999997</v>
      </c>
      <c r="N86" s="27">
        <v>0.63800000000000001</v>
      </c>
      <c r="O86" s="27">
        <v>0.86499999999999999</v>
      </c>
      <c r="P86" s="27">
        <v>1.177</v>
      </c>
      <c r="Q86" s="27">
        <v>1.7130000000000001</v>
      </c>
      <c r="R86" s="27">
        <v>2.4359999999999999</v>
      </c>
      <c r="S86" s="27">
        <v>3.0329999999999999</v>
      </c>
      <c r="T86" s="27">
        <v>3.44</v>
      </c>
      <c r="U86" s="27">
        <v>3.7080000000000002</v>
      </c>
      <c r="V86" s="27">
        <v>4.0439999999999996</v>
      </c>
      <c r="W86" s="27">
        <v>4.3840000000000003</v>
      </c>
      <c r="X86" s="27">
        <v>4.7409999999999997</v>
      </c>
      <c r="Y86" s="27">
        <v>5.077</v>
      </c>
      <c r="Z86" s="27">
        <v>5.48</v>
      </c>
      <c r="AA86" s="27">
        <v>5.95</v>
      </c>
      <c r="AB86" s="27">
        <v>6.52</v>
      </c>
      <c r="AC86" s="27">
        <v>7.2240000000000002</v>
      </c>
      <c r="AD86" s="27">
        <v>8.3450000000000006</v>
      </c>
      <c r="AE86" s="27">
        <v>9.6829999999999998</v>
      </c>
      <c r="AF86" s="27">
        <v>10.968</v>
      </c>
      <c r="AG86" s="27">
        <v>12.236000000000001</v>
      </c>
      <c r="AH86" s="27">
        <v>13.625999999999999</v>
      </c>
      <c r="AI86" s="27">
        <v>15.199</v>
      </c>
      <c r="AJ86" s="27">
        <v>17.004000000000001</v>
      </c>
      <c r="AK86" s="27">
        <v>19.391999999999999</v>
      </c>
      <c r="AL86" s="27">
        <v>21.977</v>
      </c>
      <c r="AM86" s="27">
        <v>24.681000000000001</v>
      </c>
      <c r="AN86" s="27">
        <v>27.777000000000001</v>
      </c>
      <c r="AO86" s="27">
        <v>30.835999999999999</v>
      </c>
      <c r="AP86" s="27">
        <v>33.747</v>
      </c>
      <c r="AQ86" s="27">
        <v>36.353000000000002</v>
      </c>
      <c r="AR86" s="27">
        <v>38.198999999999998</v>
      </c>
      <c r="AS86" s="27">
        <v>39.655000000000001</v>
      </c>
      <c r="AT86" s="27">
        <v>41.149000000000001</v>
      </c>
      <c r="AU86" s="27">
        <v>42.43</v>
      </c>
      <c r="AV86" s="27">
        <v>43.284999999999997</v>
      </c>
      <c r="AW86" s="27">
        <v>44.037999999999997</v>
      </c>
      <c r="AX86" s="27">
        <v>44.991999999999997</v>
      </c>
      <c r="AY86" s="27">
        <v>46.07</v>
      </c>
      <c r="AZ86" s="27">
        <v>47.347000000000001</v>
      </c>
      <c r="BA86" s="27">
        <v>48.802</v>
      </c>
      <c r="BB86" s="27">
        <v>50.277999999999999</v>
      </c>
      <c r="BC86" s="27">
        <v>51.84</v>
      </c>
      <c r="BD86" s="27">
        <v>53.341999999999999</v>
      </c>
      <c r="BE86" s="27">
        <v>55.072000000000003</v>
      </c>
      <c r="BF86" s="27">
        <v>57.128</v>
      </c>
      <c r="BG86" s="27">
        <v>59.813000000000002</v>
      </c>
      <c r="BH86" s="27">
        <v>62.405999999999999</v>
      </c>
      <c r="BI86" s="27">
        <v>65.218999999999994</v>
      </c>
      <c r="BJ86" s="27">
        <v>67.453000000000003</v>
      </c>
      <c r="BK86" s="27">
        <v>69.200999999999993</v>
      </c>
      <c r="BL86" s="27">
        <v>70.734999999999999</v>
      </c>
      <c r="BM86" s="27">
        <v>71.623999999999995</v>
      </c>
      <c r="BN86" s="27">
        <v>72.216999999999999</v>
      </c>
      <c r="BO86" s="27">
        <v>72.448999999999998</v>
      </c>
      <c r="BP86" s="27">
        <v>72.575000000000003</v>
      </c>
      <c r="BQ86" s="27">
        <v>72.576999999999998</v>
      </c>
      <c r="BR86" s="27">
        <v>72.682000000000002</v>
      </c>
      <c r="BS86" s="27">
        <v>72.91</v>
      </c>
      <c r="BT86" s="27">
        <v>73.385000000000005</v>
      </c>
      <c r="BU86" s="27">
        <v>73.965999999999994</v>
      </c>
      <c r="BV86" s="27">
        <v>74.771000000000001</v>
      </c>
      <c r="BW86" s="27">
        <v>76.046000000000006</v>
      </c>
      <c r="BX86" s="27">
        <v>77.905000000000001</v>
      </c>
      <c r="BY86" s="27">
        <v>80.234999999999999</v>
      </c>
      <c r="BZ86" s="27">
        <v>82.807000000000002</v>
      </c>
      <c r="CA86" s="27">
        <v>85.501999999999995</v>
      </c>
      <c r="CB86" s="27">
        <v>88.137</v>
      </c>
      <c r="CC86" s="27">
        <v>90.688000000000002</v>
      </c>
      <c r="CD86" s="27">
        <v>92.974000000000004</v>
      </c>
      <c r="CE86" s="27">
        <v>95.078000000000003</v>
      </c>
      <c r="CF86" s="27">
        <v>97.063000000000002</v>
      </c>
      <c r="CG86" s="27">
        <v>98.727000000000004</v>
      </c>
      <c r="CH86" s="27">
        <v>100</v>
      </c>
      <c r="CI86" s="27">
        <v>100.97199999999999</v>
      </c>
      <c r="CJ86" s="27">
        <v>101.374</v>
      </c>
      <c r="CK86" s="27">
        <v>101.943</v>
      </c>
      <c r="CL86" s="27">
        <v>102.548</v>
      </c>
      <c r="CM86" s="27">
        <v>103.262</v>
      </c>
      <c r="CN86" s="27">
        <v>103.999</v>
      </c>
    </row>
    <row r="87" spans="1:92" x14ac:dyDescent="0.3">
      <c r="A87" s="27" t="s">
        <v>349</v>
      </c>
      <c r="B87" s="27" t="s">
        <v>464</v>
      </c>
      <c r="C87" s="27">
        <v>6.3479999999999999</v>
      </c>
      <c r="D87" s="27">
        <v>6.8230000000000004</v>
      </c>
      <c r="E87" s="27">
        <v>7.3150000000000004</v>
      </c>
      <c r="F87" s="27">
        <v>7.6660000000000004</v>
      </c>
      <c r="G87" s="27">
        <v>7.8140000000000001</v>
      </c>
      <c r="H87" s="27">
        <v>7.984</v>
      </c>
      <c r="I87" s="27">
        <v>8.1980000000000004</v>
      </c>
      <c r="J87" s="27">
        <v>8.7270000000000003</v>
      </c>
      <c r="K87" s="27">
        <v>9.1129999999999995</v>
      </c>
      <c r="L87" s="27">
        <v>9.5559999999999992</v>
      </c>
      <c r="M87" s="27">
        <v>10.134</v>
      </c>
      <c r="N87" s="27">
        <v>10.666</v>
      </c>
      <c r="O87" s="27">
        <v>11.032</v>
      </c>
      <c r="P87" s="27">
        <v>11.225</v>
      </c>
      <c r="Q87" s="27">
        <v>11.208</v>
      </c>
      <c r="R87" s="27">
        <v>11.194000000000001</v>
      </c>
      <c r="S87" s="27">
        <v>11.222</v>
      </c>
      <c r="T87" s="27">
        <v>11.327999999999999</v>
      </c>
      <c r="U87" s="27">
        <v>11.589</v>
      </c>
      <c r="V87" s="27">
        <v>11.901999999999999</v>
      </c>
      <c r="W87" s="27">
        <v>12.398999999999999</v>
      </c>
      <c r="X87" s="27">
        <v>12.93</v>
      </c>
      <c r="Y87" s="27">
        <v>13.52</v>
      </c>
      <c r="Z87" s="27">
        <v>14.135999999999999</v>
      </c>
      <c r="AA87" s="27">
        <v>14.651999999999999</v>
      </c>
      <c r="AB87" s="27">
        <v>15.202</v>
      </c>
      <c r="AC87" s="27">
        <v>15.865</v>
      </c>
      <c r="AD87" s="27">
        <v>16.545999999999999</v>
      </c>
      <c r="AE87" s="27">
        <v>17.236000000000001</v>
      </c>
      <c r="AF87" s="27">
        <v>18.013999999999999</v>
      </c>
      <c r="AG87" s="27">
        <v>18.933</v>
      </c>
      <c r="AH87" s="27">
        <v>19.858000000000001</v>
      </c>
      <c r="AI87" s="27">
        <v>20.908000000000001</v>
      </c>
      <c r="AJ87" s="27">
        <v>22.007999999999999</v>
      </c>
      <c r="AK87" s="27">
        <v>23.123999999999999</v>
      </c>
      <c r="AL87" s="27">
        <v>24.466999999999999</v>
      </c>
      <c r="AM87" s="27">
        <v>25.858000000000001</v>
      </c>
      <c r="AN87" s="27">
        <v>27.195</v>
      </c>
      <c r="AO87" s="27">
        <v>28.638000000000002</v>
      </c>
      <c r="AP87" s="27">
        <v>30.263999999999999</v>
      </c>
      <c r="AQ87" s="27">
        <v>31.754999999999999</v>
      </c>
      <c r="AR87" s="27">
        <v>33.124000000000002</v>
      </c>
      <c r="AS87" s="27">
        <v>34.326999999999998</v>
      </c>
      <c r="AT87" s="27">
        <v>35.585999999999999</v>
      </c>
      <c r="AU87" s="27">
        <v>36.893000000000001</v>
      </c>
      <c r="AV87" s="27">
        <v>38.276000000000003</v>
      </c>
      <c r="AW87" s="27">
        <v>39.527000000000001</v>
      </c>
      <c r="AX87" s="27">
        <v>40.838999999999999</v>
      </c>
      <c r="AY87" s="27">
        <v>42.030999999999999</v>
      </c>
      <c r="AZ87" s="27">
        <v>43.497</v>
      </c>
      <c r="BA87" s="27">
        <v>44.994</v>
      </c>
      <c r="BB87" s="27">
        <v>46.603999999999999</v>
      </c>
      <c r="BC87" s="27">
        <v>48.198999999999998</v>
      </c>
      <c r="BD87" s="27">
        <v>49.656999999999996</v>
      </c>
      <c r="BE87" s="27">
        <v>50.945999999999998</v>
      </c>
      <c r="BF87" s="27">
        <v>52.326999999999998</v>
      </c>
      <c r="BG87" s="27">
        <v>53.862000000000002</v>
      </c>
      <c r="BH87" s="27">
        <v>55.478000000000002</v>
      </c>
      <c r="BI87" s="27">
        <v>57.140999999999998</v>
      </c>
      <c r="BJ87" s="27">
        <v>58.713999999999999</v>
      </c>
      <c r="BK87" s="27">
        <v>60.249000000000002</v>
      </c>
      <c r="BL87" s="27">
        <v>61.945</v>
      </c>
      <c r="BM87" s="27">
        <v>63.716999999999999</v>
      </c>
      <c r="BN87" s="27">
        <v>65.531999999999996</v>
      </c>
      <c r="BO87" s="27">
        <v>67.138999999999996</v>
      </c>
      <c r="BP87" s="27">
        <v>68.495000000000005</v>
      </c>
      <c r="BQ87" s="27">
        <v>70.025999999999996</v>
      </c>
      <c r="BR87" s="27">
        <v>71.960999999999999</v>
      </c>
      <c r="BS87" s="27">
        <v>73.438000000000002</v>
      </c>
      <c r="BT87" s="27">
        <v>75.018000000000001</v>
      </c>
      <c r="BU87" s="27">
        <v>76.742000000000004</v>
      </c>
      <c r="BV87" s="27">
        <v>78.480999999999995</v>
      </c>
      <c r="BW87" s="27">
        <v>80.257000000000005</v>
      </c>
      <c r="BX87" s="27">
        <v>82.328999999999994</v>
      </c>
      <c r="BY87" s="27">
        <v>84.611999999999995</v>
      </c>
      <c r="BZ87" s="27">
        <v>86.673000000000002</v>
      </c>
      <c r="CA87" s="27">
        <v>88.096000000000004</v>
      </c>
      <c r="CB87" s="27">
        <v>89.757999999999996</v>
      </c>
      <c r="CC87" s="27">
        <v>91.506</v>
      </c>
      <c r="CD87" s="27">
        <v>93.344999999999999</v>
      </c>
      <c r="CE87" s="27">
        <v>95.355000000000004</v>
      </c>
      <c r="CF87" s="27">
        <v>97.212999999999994</v>
      </c>
      <c r="CG87" s="27">
        <v>98.793000000000006</v>
      </c>
      <c r="CH87" s="27">
        <v>100</v>
      </c>
      <c r="CI87" s="27">
        <v>101.20399999999999</v>
      </c>
      <c r="CJ87" s="27">
        <v>102.459</v>
      </c>
      <c r="CK87" s="27">
        <v>103.785</v>
      </c>
      <c r="CL87" s="27">
        <v>105.07299999999999</v>
      </c>
      <c r="CM87" s="27">
        <v>106.303</v>
      </c>
      <c r="CN87" s="27">
        <v>107.383</v>
      </c>
    </row>
    <row r="88" spans="1:92" x14ac:dyDescent="0.3">
      <c r="A88" s="27" t="s">
        <v>350</v>
      </c>
      <c r="B88" s="27" t="s">
        <v>253</v>
      </c>
      <c r="C88" s="27">
        <v>0.86399999999999999</v>
      </c>
      <c r="D88" s="27">
        <v>0.93</v>
      </c>
      <c r="E88" s="27">
        <v>1.0409999999999999</v>
      </c>
      <c r="F88" s="27">
        <v>1.1100000000000001</v>
      </c>
      <c r="G88" s="27">
        <v>1.1379999999999999</v>
      </c>
      <c r="H88" s="27">
        <v>1.1319999999999999</v>
      </c>
      <c r="I88" s="27">
        <v>1.129</v>
      </c>
      <c r="J88" s="27">
        <v>1.121</v>
      </c>
      <c r="K88" s="27">
        <v>1.1579999999999999</v>
      </c>
      <c r="L88" s="27">
        <v>1.208</v>
      </c>
      <c r="M88" s="27">
        <v>1.282</v>
      </c>
      <c r="N88" s="27">
        <v>1.3149999999999999</v>
      </c>
      <c r="O88" s="27">
        <v>1.532</v>
      </c>
      <c r="P88" s="27">
        <v>1.948</v>
      </c>
      <c r="Q88" s="27">
        <v>1.9910000000000001</v>
      </c>
      <c r="R88" s="27">
        <v>1.9259999999999999</v>
      </c>
      <c r="S88" s="27">
        <v>1.883</v>
      </c>
      <c r="T88" s="27">
        <v>1.923</v>
      </c>
      <c r="U88" s="27">
        <v>2.0840000000000001</v>
      </c>
      <c r="V88" s="27">
        <v>2.3119999999999998</v>
      </c>
      <c r="W88" s="27">
        <v>2.6339999999999999</v>
      </c>
      <c r="X88" s="27">
        <v>3.24</v>
      </c>
      <c r="Y88" s="27">
        <v>3.9089999999999998</v>
      </c>
      <c r="Z88" s="27">
        <v>5.077</v>
      </c>
      <c r="AA88" s="27">
        <v>5.6479999999999997</v>
      </c>
      <c r="AB88" s="27">
        <v>5.92</v>
      </c>
      <c r="AC88" s="27">
        <v>6.0640000000000001</v>
      </c>
      <c r="AD88" s="27">
        <v>6.3</v>
      </c>
      <c r="AE88" s="27">
        <v>6.7510000000000003</v>
      </c>
      <c r="AF88" s="27">
        <v>7.2220000000000004</v>
      </c>
      <c r="AG88" s="27">
        <v>7.6589999999999998</v>
      </c>
      <c r="AH88" s="27">
        <v>8.3620000000000001</v>
      </c>
      <c r="AI88" s="27">
        <v>9.0589999999999993</v>
      </c>
      <c r="AJ88" s="27">
        <v>9.3810000000000002</v>
      </c>
      <c r="AK88" s="27">
        <v>9.8510000000000009</v>
      </c>
      <c r="AL88" s="27">
        <v>10.118</v>
      </c>
      <c r="AM88" s="27">
        <v>10.263</v>
      </c>
      <c r="AN88" s="27">
        <v>10.752000000000001</v>
      </c>
      <c r="AO88" s="27">
        <v>11.332000000000001</v>
      </c>
      <c r="AP88" s="27">
        <v>12.117000000000001</v>
      </c>
      <c r="AQ88" s="27">
        <v>13.053000000000001</v>
      </c>
      <c r="AR88" s="27">
        <v>14.119</v>
      </c>
      <c r="AS88" s="27">
        <v>15.315</v>
      </c>
      <c r="AT88" s="27">
        <v>17.538</v>
      </c>
      <c r="AU88" s="27">
        <v>19.5</v>
      </c>
      <c r="AV88" s="27">
        <v>21.562000000000001</v>
      </c>
      <c r="AW88" s="27">
        <v>23.277999999999999</v>
      </c>
      <c r="AX88" s="27">
        <v>24.68</v>
      </c>
      <c r="AY88" s="27">
        <v>25.663</v>
      </c>
      <c r="AZ88" s="27">
        <v>26.952999999999999</v>
      </c>
      <c r="BA88" s="27">
        <v>28.16</v>
      </c>
      <c r="BB88" s="27">
        <v>29.459</v>
      </c>
      <c r="BC88" s="27">
        <v>30.396000000000001</v>
      </c>
      <c r="BD88" s="27">
        <v>31.795000000000002</v>
      </c>
      <c r="BE88" s="27">
        <v>33.216999999999999</v>
      </c>
      <c r="BF88" s="27">
        <v>35.247</v>
      </c>
      <c r="BG88" s="27">
        <v>37.411000000000001</v>
      </c>
      <c r="BH88" s="27">
        <v>39.335999999999999</v>
      </c>
      <c r="BI88" s="27">
        <v>40.758000000000003</v>
      </c>
      <c r="BJ88" s="27">
        <v>42.222999999999999</v>
      </c>
      <c r="BK88" s="27">
        <v>44.253999999999998</v>
      </c>
      <c r="BL88" s="27">
        <v>46.271999999999998</v>
      </c>
      <c r="BM88" s="27">
        <v>48.055</v>
      </c>
      <c r="BN88" s="27">
        <v>51.146000000000001</v>
      </c>
      <c r="BO88" s="27">
        <v>54.037999999999997</v>
      </c>
      <c r="BP88" s="27">
        <v>55.082000000000001</v>
      </c>
      <c r="BQ88" s="27">
        <v>56.966999999999999</v>
      </c>
      <c r="BR88" s="27">
        <v>58.398000000000003</v>
      </c>
      <c r="BS88" s="27">
        <v>59.314</v>
      </c>
      <c r="BT88" s="27">
        <v>61.987000000000002</v>
      </c>
      <c r="BU88" s="27">
        <v>65.242999999999995</v>
      </c>
      <c r="BV88" s="27">
        <v>66.878</v>
      </c>
      <c r="BW88" s="27">
        <v>67.713999999999999</v>
      </c>
      <c r="BX88" s="27">
        <v>70.861000000000004</v>
      </c>
      <c r="BY88" s="27">
        <v>75.924000000000007</v>
      </c>
      <c r="BZ88" s="27">
        <v>79.941000000000003</v>
      </c>
      <c r="CA88" s="27">
        <v>83.09</v>
      </c>
      <c r="CB88" s="27">
        <v>85.543999999999997</v>
      </c>
      <c r="CC88" s="27">
        <v>87.308000000000007</v>
      </c>
      <c r="CD88" s="27">
        <v>91.347999999999999</v>
      </c>
      <c r="CE88" s="27">
        <v>95.379000000000005</v>
      </c>
      <c r="CF88" s="27">
        <v>97.587999999999994</v>
      </c>
      <c r="CG88" s="27">
        <v>98.82</v>
      </c>
      <c r="CH88" s="27">
        <v>100</v>
      </c>
      <c r="CI88" s="27">
        <v>100.426</v>
      </c>
      <c r="CJ88" s="27">
        <v>100.376</v>
      </c>
      <c r="CK88" s="27">
        <v>101.914</v>
      </c>
      <c r="CL88" s="27">
        <v>103.51900000000001</v>
      </c>
      <c r="CM88" s="27">
        <v>105.518</v>
      </c>
      <c r="CN88" s="27">
        <v>107.42700000000001</v>
      </c>
    </row>
    <row r="89" spans="1:92" x14ac:dyDescent="0.3">
      <c r="A89" s="27" t="s">
        <v>352</v>
      </c>
      <c r="B89" s="27" t="s">
        <v>247</v>
      </c>
      <c r="C89" s="27">
        <v>6.7919999999999998</v>
      </c>
      <c r="D89" s="27">
        <v>7.3</v>
      </c>
      <c r="E89" s="27">
        <v>7.82</v>
      </c>
      <c r="F89" s="27">
        <v>8.1929999999999996</v>
      </c>
      <c r="G89" s="27">
        <v>8.35</v>
      </c>
      <c r="H89" s="27">
        <v>8.5350000000000001</v>
      </c>
      <c r="I89" s="27">
        <v>8.7680000000000007</v>
      </c>
      <c r="J89" s="27">
        <v>9.343</v>
      </c>
      <c r="K89" s="27">
        <v>9.7579999999999991</v>
      </c>
      <c r="L89" s="27">
        <v>10.233000000000001</v>
      </c>
      <c r="M89" s="27">
        <v>10.851000000000001</v>
      </c>
      <c r="N89" s="27">
        <v>11.425000000000001</v>
      </c>
      <c r="O89" s="27">
        <v>11.798</v>
      </c>
      <c r="P89" s="27">
        <v>11.959</v>
      </c>
      <c r="Q89" s="27">
        <v>11.936</v>
      </c>
      <c r="R89" s="27">
        <v>11.928000000000001</v>
      </c>
      <c r="S89" s="27">
        <v>11.962999999999999</v>
      </c>
      <c r="T89" s="27">
        <v>12.074</v>
      </c>
      <c r="U89" s="27">
        <v>12.34</v>
      </c>
      <c r="V89" s="27">
        <v>12.657</v>
      </c>
      <c r="W89" s="27">
        <v>13.164999999999999</v>
      </c>
      <c r="X89" s="27">
        <v>13.682</v>
      </c>
      <c r="Y89" s="27">
        <v>14.257999999999999</v>
      </c>
      <c r="Z89" s="27">
        <v>14.82</v>
      </c>
      <c r="AA89" s="27">
        <v>15.327</v>
      </c>
      <c r="AB89" s="27">
        <v>15.898</v>
      </c>
      <c r="AC89" s="27">
        <v>16.600999999999999</v>
      </c>
      <c r="AD89" s="27">
        <v>17.315999999999999</v>
      </c>
      <c r="AE89" s="27">
        <v>18.023</v>
      </c>
      <c r="AF89" s="27">
        <v>18.823</v>
      </c>
      <c r="AG89" s="27">
        <v>19.776</v>
      </c>
      <c r="AH89" s="27">
        <v>20.709</v>
      </c>
      <c r="AI89" s="27">
        <v>21.774999999999999</v>
      </c>
      <c r="AJ89" s="27">
        <v>22.934999999999999</v>
      </c>
      <c r="AK89" s="27">
        <v>24.099</v>
      </c>
      <c r="AL89" s="27">
        <v>25.526</v>
      </c>
      <c r="AM89" s="27">
        <v>27.012</v>
      </c>
      <c r="AN89" s="27">
        <v>28.411999999999999</v>
      </c>
      <c r="AO89" s="27">
        <v>29.917000000000002</v>
      </c>
      <c r="AP89" s="27">
        <v>31.600999999999999</v>
      </c>
      <c r="AQ89" s="27">
        <v>33.122</v>
      </c>
      <c r="AR89" s="27">
        <v>34.5</v>
      </c>
      <c r="AS89" s="27">
        <v>35.692</v>
      </c>
      <c r="AT89" s="27">
        <v>36.869</v>
      </c>
      <c r="AU89" s="27">
        <v>38.119999999999997</v>
      </c>
      <c r="AV89" s="27">
        <v>39.448</v>
      </c>
      <c r="AW89" s="27">
        <v>40.659999999999997</v>
      </c>
      <c r="AX89" s="27">
        <v>41.959000000000003</v>
      </c>
      <c r="AY89" s="27">
        <v>43.161000000000001</v>
      </c>
      <c r="AZ89" s="27">
        <v>44.633000000000003</v>
      </c>
      <c r="BA89" s="27">
        <v>46.14</v>
      </c>
      <c r="BB89" s="27">
        <v>47.762</v>
      </c>
      <c r="BC89" s="27">
        <v>49.390999999999998</v>
      </c>
      <c r="BD89" s="27">
        <v>50.843000000000004</v>
      </c>
      <c r="BE89" s="27">
        <v>52.115000000000002</v>
      </c>
      <c r="BF89" s="27">
        <v>53.442999999999998</v>
      </c>
      <c r="BG89" s="27">
        <v>54.927</v>
      </c>
      <c r="BH89" s="27">
        <v>56.515000000000001</v>
      </c>
      <c r="BI89" s="27">
        <v>58.192</v>
      </c>
      <c r="BJ89" s="27">
        <v>59.765999999999998</v>
      </c>
      <c r="BK89" s="27">
        <v>61.25</v>
      </c>
      <c r="BL89" s="27">
        <v>62.904000000000003</v>
      </c>
      <c r="BM89" s="27">
        <v>64.650000000000006</v>
      </c>
      <c r="BN89" s="27">
        <v>66.346000000000004</v>
      </c>
      <c r="BO89" s="27">
        <v>67.84</v>
      </c>
      <c r="BP89" s="27">
        <v>69.200999999999993</v>
      </c>
      <c r="BQ89" s="27">
        <v>70.707999999999998</v>
      </c>
      <c r="BR89" s="27">
        <v>72.676000000000002</v>
      </c>
      <c r="BS89" s="27">
        <v>74.186999999999998</v>
      </c>
      <c r="BT89" s="27">
        <v>75.682000000000002</v>
      </c>
      <c r="BU89" s="27">
        <v>77.299000000000007</v>
      </c>
      <c r="BV89" s="27">
        <v>79.02</v>
      </c>
      <c r="BW89" s="27">
        <v>80.835999999999999</v>
      </c>
      <c r="BX89" s="27">
        <v>82.856999999999999</v>
      </c>
      <c r="BY89" s="27">
        <v>85.009</v>
      </c>
      <c r="BZ89" s="27">
        <v>86.978999999999999</v>
      </c>
      <c r="CA89" s="27">
        <v>88.323999999999998</v>
      </c>
      <c r="CB89" s="27">
        <v>89.950999999999993</v>
      </c>
      <c r="CC89" s="27">
        <v>91.691999999999993</v>
      </c>
      <c r="CD89" s="27">
        <v>93.441999999999993</v>
      </c>
      <c r="CE89" s="27">
        <v>95.373999999999995</v>
      </c>
      <c r="CF89" s="27">
        <v>97.212999999999994</v>
      </c>
      <c r="CG89" s="27">
        <v>98.799000000000007</v>
      </c>
      <c r="CH89" s="27">
        <v>100</v>
      </c>
      <c r="CI89" s="27">
        <v>101.212</v>
      </c>
      <c r="CJ89" s="27">
        <v>102.499</v>
      </c>
      <c r="CK89" s="27">
        <v>103.81</v>
      </c>
      <c r="CL89" s="27">
        <v>105.07599999999999</v>
      </c>
      <c r="CM89" s="27">
        <v>106.267</v>
      </c>
      <c r="CN89" s="27">
        <v>107.29900000000001</v>
      </c>
    </row>
    <row r="90" spans="1:92" x14ac:dyDescent="0.3">
      <c r="A90" s="27" t="s">
        <v>465</v>
      </c>
      <c r="B90" s="27" t="s">
        <v>255</v>
      </c>
      <c r="C90" s="27" t="s">
        <v>29</v>
      </c>
      <c r="D90" s="27" t="s">
        <v>29</v>
      </c>
      <c r="E90" s="27" t="s">
        <v>29</v>
      </c>
      <c r="F90" s="27" t="s">
        <v>29</v>
      </c>
      <c r="G90" s="27" t="s">
        <v>29</v>
      </c>
      <c r="H90" s="27" t="s">
        <v>29</v>
      </c>
      <c r="I90" s="27" t="s">
        <v>29</v>
      </c>
      <c r="J90" s="27" t="s">
        <v>29</v>
      </c>
      <c r="K90" s="27" t="s">
        <v>29</v>
      </c>
      <c r="L90" s="27" t="s">
        <v>29</v>
      </c>
      <c r="M90" s="27" t="s">
        <v>29</v>
      </c>
      <c r="N90" s="27" t="s">
        <v>29</v>
      </c>
      <c r="O90" s="27" t="s">
        <v>29</v>
      </c>
      <c r="P90" s="27" t="s">
        <v>29</v>
      </c>
      <c r="Q90" s="27" t="s">
        <v>29</v>
      </c>
      <c r="R90" s="27" t="s">
        <v>29</v>
      </c>
      <c r="S90" s="27" t="s">
        <v>29</v>
      </c>
      <c r="T90" s="27" t="s">
        <v>29</v>
      </c>
      <c r="U90" s="27" t="s">
        <v>29</v>
      </c>
      <c r="V90" s="27" t="s">
        <v>29</v>
      </c>
      <c r="W90" s="27" t="s">
        <v>29</v>
      </c>
      <c r="X90" s="27" t="s">
        <v>29</v>
      </c>
      <c r="Y90" s="27" t="s">
        <v>29</v>
      </c>
      <c r="Z90" s="27" t="s">
        <v>29</v>
      </c>
      <c r="AA90" s="27" t="s">
        <v>29</v>
      </c>
      <c r="AB90" s="27" t="s">
        <v>29</v>
      </c>
      <c r="AC90" s="27" t="s">
        <v>29</v>
      </c>
      <c r="AD90" s="27" t="s">
        <v>29</v>
      </c>
      <c r="AE90" s="27" t="s">
        <v>29</v>
      </c>
      <c r="AF90" s="27" t="s">
        <v>29</v>
      </c>
      <c r="AG90" s="27">
        <v>2.4E-2</v>
      </c>
      <c r="AH90" s="27">
        <v>0.23699999999999999</v>
      </c>
      <c r="AI90" s="27">
        <v>0.68400000000000005</v>
      </c>
      <c r="AJ90" s="27">
        <v>0.66700000000000004</v>
      </c>
      <c r="AK90" s="27">
        <v>0.70499999999999996</v>
      </c>
      <c r="AL90" s="27">
        <v>0.72399999999999998</v>
      </c>
      <c r="AM90" s="27">
        <v>1.1120000000000001</v>
      </c>
      <c r="AN90" s="27">
        <v>1.1639999999999999</v>
      </c>
      <c r="AO90" s="27">
        <v>1.343</v>
      </c>
      <c r="AP90" s="27">
        <v>1.7250000000000001</v>
      </c>
      <c r="AQ90" s="27">
        <v>2.3260000000000001</v>
      </c>
      <c r="AR90" s="27">
        <v>3.1789999999999998</v>
      </c>
      <c r="AS90" s="27">
        <v>3.9390000000000001</v>
      </c>
      <c r="AT90" s="27">
        <v>4.585</v>
      </c>
      <c r="AU90" s="27">
        <v>5.3949999999999996</v>
      </c>
      <c r="AV90" s="27">
        <v>6.5190000000000001</v>
      </c>
      <c r="AW90" s="27">
        <v>7.6559999999999997</v>
      </c>
      <c r="AX90" s="27">
        <v>8.5540000000000003</v>
      </c>
      <c r="AY90" s="27">
        <v>9.3409999999999993</v>
      </c>
      <c r="AZ90" s="27">
        <v>10.398999999999999</v>
      </c>
      <c r="BA90" s="27">
        <v>11.913</v>
      </c>
      <c r="BB90" s="27">
        <v>13.805</v>
      </c>
      <c r="BC90" s="27">
        <v>16.030999999999999</v>
      </c>
      <c r="BD90" s="27">
        <v>17.654</v>
      </c>
      <c r="BE90" s="27">
        <v>19.134</v>
      </c>
      <c r="BF90" s="27">
        <v>20.927</v>
      </c>
      <c r="BG90" s="27">
        <v>22.338999999999999</v>
      </c>
      <c r="BH90" s="27">
        <v>23.725000000000001</v>
      </c>
      <c r="BI90" s="27">
        <v>24.561</v>
      </c>
      <c r="BJ90" s="27">
        <v>26.024000000000001</v>
      </c>
      <c r="BK90" s="27">
        <v>29.33</v>
      </c>
      <c r="BL90" s="27">
        <v>33.130000000000003</v>
      </c>
      <c r="BM90" s="27">
        <v>37.79</v>
      </c>
      <c r="BN90" s="27">
        <v>43.676000000000002</v>
      </c>
      <c r="BO90" s="27">
        <v>48.905999999999999</v>
      </c>
      <c r="BP90" s="27">
        <v>52.17</v>
      </c>
      <c r="BQ90" s="27">
        <v>52.720999999999997</v>
      </c>
      <c r="BR90" s="27">
        <v>53.198</v>
      </c>
      <c r="BS90" s="27">
        <v>53.866999999999997</v>
      </c>
      <c r="BT90" s="27">
        <v>58.35</v>
      </c>
      <c r="BU90" s="27">
        <v>63.081000000000003</v>
      </c>
      <c r="BV90" s="27">
        <v>69.007999999999996</v>
      </c>
      <c r="BW90" s="27">
        <v>72.543000000000006</v>
      </c>
      <c r="BX90" s="27">
        <v>72.843000000000004</v>
      </c>
      <c r="BY90" s="27">
        <v>73.078000000000003</v>
      </c>
      <c r="BZ90" s="27">
        <v>74.492000000000004</v>
      </c>
      <c r="CA90" s="27">
        <v>76.528999999999996</v>
      </c>
      <c r="CB90" s="27">
        <v>79.067999999999998</v>
      </c>
      <c r="CC90" s="27">
        <v>82.552000000000007</v>
      </c>
      <c r="CD90" s="27">
        <v>86.566999999999993</v>
      </c>
      <c r="CE90" s="27">
        <v>88.888999999999996</v>
      </c>
      <c r="CF90" s="27">
        <v>92.501000000000005</v>
      </c>
      <c r="CG90" s="27">
        <v>96.448999999999998</v>
      </c>
      <c r="CH90" s="27">
        <v>100</v>
      </c>
      <c r="CI90" s="27">
        <v>108.193</v>
      </c>
      <c r="CJ90" s="27">
        <v>114.56699999999999</v>
      </c>
      <c r="CK90" s="27">
        <v>118.69799999999999</v>
      </c>
      <c r="CL90" s="27">
        <v>124.11199999999999</v>
      </c>
      <c r="CM90" s="27">
        <v>130.416</v>
      </c>
      <c r="CN90" s="27">
        <v>139.15100000000001</v>
      </c>
    </row>
    <row r="91" spans="1:92" x14ac:dyDescent="0.3">
      <c r="A91" s="27" t="s">
        <v>466</v>
      </c>
      <c r="B91" s="27" t="s">
        <v>467</v>
      </c>
      <c r="C91" s="27">
        <v>6.7919999999999998</v>
      </c>
      <c r="D91" s="27">
        <v>7.173</v>
      </c>
      <c r="E91" s="27">
        <v>7.5709999999999997</v>
      </c>
      <c r="F91" s="27">
        <v>7.89</v>
      </c>
      <c r="G91" s="27">
        <v>8.1120000000000001</v>
      </c>
      <c r="H91" s="27">
        <v>8.3780000000000001</v>
      </c>
      <c r="I91" s="27">
        <v>8.6760000000000002</v>
      </c>
      <c r="J91" s="27">
        <v>9.16</v>
      </c>
      <c r="K91" s="27">
        <v>9.5559999999999992</v>
      </c>
      <c r="L91" s="27">
        <v>10.016999999999999</v>
      </c>
      <c r="M91" s="27">
        <v>10.536</v>
      </c>
      <c r="N91" s="27">
        <v>11.007999999999999</v>
      </c>
      <c r="O91" s="27">
        <v>12.48</v>
      </c>
      <c r="P91" s="27">
        <v>16.521000000000001</v>
      </c>
      <c r="Q91" s="27">
        <v>21.045999999999999</v>
      </c>
      <c r="R91" s="27">
        <v>24.803999999999998</v>
      </c>
      <c r="S91" s="27">
        <v>26.236999999999998</v>
      </c>
      <c r="T91" s="27">
        <v>24.224</v>
      </c>
      <c r="U91" s="27">
        <v>22.498999999999999</v>
      </c>
      <c r="V91" s="27">
        <v>21.289000000000001</v>
      </c>
      <c r="W91" s="27">
        <v>20.911000000000001</v>
      </c>
      <c r="X91" s="27">
        <v>20.605</v>
      </c>
      <c r="Y91" s="27">
        <v>21.434000000000001</v>
      </c>
      <c r="Z91" s="27">
        <v>22.6</v>
      </c>
      <c r="AA91" s="27">
        <v>23.861000000000001</v>
      </c>
      <c r="AB91" s="27">
        <v>24.963000000000001</v>
      </c>
      <c r="AC91" s="27">
        <v>25.908000000000001</v>
      </c>
      <c r="AD91" s="27">
        <v>26.876999999999999</v>
      </c>
      <c r="AE91" s="27">
        <v>27.917999999999999</v>
      </c>
      <c r="AF91" s="27">
        <v>29.058</v>
      </c>
      <c r="AG91" s="27">
        <v>30.352</v>
      </c>
      <c r="AH91" s="27">
        <v>31.597999999999999</v>
      </c>
      <c r="AI91" s="27">
        <v>33.051000000000002</v>
      </c>
      <c r="AJ91" s="27">
        <v>34.567</v>
      </c>
      <c r="AK91" s="27">
        <v>36.113</v>
      </c>
      <c r="AL91" s="27">
        <v>37.69</v>
      </c>
      <c r="AM91" s="27">
        <v>39.249000000000002</v>
      </c>
      <c r="AN91" s="27">
        <v>41.01</v>
      </c>
      <c r="AO91" s="27">
        <v>42.835999999999999</v>
      </c>
      <c r="AP91" s="27">
        <v>44.497</v>
      </c>
      <c r="AQ91" s="27">
        <v>45.908999999999999</v>
      </c>
      <c r="AR91" s="27">
        <v>47.034999999999997</v>
      </c>
      <c r="AS91" s="27">
        <v>47.871000000000002</v>
      </c>
      <c r="AT91" s="27">
        <v>48.686999999999998</v>
      </c>
      <c r="AU91" s="27">
        <v>49.503999999999998</v>
      </c>
      <c r="AV91" s="27">
        <v>50.33</v>
      </c>
      <c r="AW91" s="27">
        <v>51.131999999999998</v>
      </c>
      <c r="AX91" s="27">
        <v>51.963000000000001</v>
      </c>
      <c r="AY91" s="27">
        <v>52.712000000000003</v>
      </c>
      <c r="AZ91" s="27">
        <v>53.595999999999997</v>
      </c>
      <c r="BA91" s="27">
        <v>54.584000000000003</v>
      </c>
      <c r="BB91" s="27">
        <v>55.593000000000004</v>
      </c>
      <c r="BC91" s="27">
        <v>56.506999999999998</v>
      </c>
      <c r="BD91" s="27">
        <v>57.334000000000003</v>
      </c>
      <c r="BE91" s="27">
        <v>58.26</v>
      </c>
      <c r="BF91" s="27">
        <v>59.408000000000001</v>
      </c>
      <c r="BG91" s="27">
        <v>60.856000000000002</v>
      </c>
      <c r="BH91" s="27">
        <v>62.460999999999999</v>
      </c>
      <c r="BI91" s="27">
        <v>64.129000000000005</v>
      </c>
      <c r="BJ91" s="27">
        <v>65.588999999999999</v>
      </c>
      <c r="BK91" s="27">
        <v>66.991</v>
      </c>
      <c r="BL91" s="27">
        <v>68.509</v>
      </c>
      <c r="BM91" s="27">
        <v>69.878</v>
      </c>
      <c r="BN91" s="27">
        <v>71.147999999999996</v>
      </c>
      <c r="BO91" s="27">
        <v>72.194999999999993</v>
      </c>
      <c r="BP91" s="27">
        <v>73.094999999999999</v>
      </c>
      <c r="BQ91" s="27">
        <v>74.096000000000004</v>
      </c>
      <c r="BR91" s="27">
        <v>75.272999999999996</v>
      </c>
      <c r="BS91" s="27">
        <v>76.331000000000003</v>
      </c>
      <c r="BT91" s="27">
        <v>77.531999999999996</v>
      </c>
      <c r="BU91" s="27">
        <v>78.888000000000005</v>
      </c>
      <c r="BV91" s="27">
        <v>80.305000000000007</v>
      </c>
      <c r="BW91" s="27">
        <v>81.849000000000004</v>
      </c>
      <c r="BX91" s="27">
        <v>83.680999999999997</v>
      </c>
      <c r="BY91" s="27">
        <v>85.575000000000003</v>
      </c>
      <c r="BZ91" s="27">
        <v>87.447000000000003</v>
      </c>
      <c r="CA91" s="27">
        <v>89.033000000000001</v>
      </c>
      <c r="CB91" s="27">
        <v>90.828000000000003</v>
      </c>
      <c r="CC91" s="27">
        <v>92.635000000000005</v>
      </c>
      <c r="CD91" s="27">
        <v>94.42</v>
      </c>
      <c r="CE91" s="27">
        <v>96.147999999999996</v>
      </c>
      <c r="CF91" s="27">
        <v>97.745000000000005</v>
      </c>
      <c r="CG91" s="27">
        <v>99.052000000000007</v>
      </c>
      <c r="CH91" s="27">
        <v>100</v>
      </c>
      <c r="CI91" s="27">
        <v>100.753</v>
      </c>
      <c r="CJ91" s="27">
        <v>101.42700000000001</v>
      </c>
      <c r="CK91" s="27">
        <v>102.184</v>
      </c>
      <c r="CL91" s="27">
        <v>103.014</v>
      </c>
      <c r="CM91" s="27">
        <v>103.881</v>
      </c>
      <c r="CN91" s="27">
        <v>104.74</v>
      </c>
    </row>
    <row r="92" spans="1:92" x14ac:dyDescent="0.3">
      <c r="A92" s="27" t="s">
        <v>468</v>
      </c>
      <c r="B92" s="27" t="s">
        <v>253</v>
      </c>
      <c r="C92" s="27">
        <v>2.4569999999999999</v>
      </c>
      <c r="D92" s="27">
        <v>2.4489999999999998</v>
      </c>
      <c r="E92" s="27">
        <v>2.468</v>
      </c>
      <c r="F92" s="27">
        <v>2.4430000000000001</v>
      </c>
      <c r="G92" s="27">
        <v>2.4159999999999999</v>
      </c>
      <c r="H92" s="27">
        <v>2.4460000000000002</v>
      </c>
      <c r="I92" s="27">
        <v>2.5649999999999999</v>
      </c>
      <c r="J92" s="27">
        <v>2.6440000000000001</v>
      </c>
      <c r="K92" s="27">
        <v>2.7450000000000001</v>
      </c>
      <c r="L92" s="27">
        <v>2.8860000000000001</v>
      </c>
      <c r="M92" s="27">
        <v>3.052</v>
      </c>
      <c r="N92" s="27">
        <v>3.1829999999999998</v>
      </c>
      <c r="O92" s="27">
        <v>6.0650000000000004</v>
      </c>
      <c r="P92" s="27">
        <v>19.216999999999999</v>
      </c>
      <c r="Q92" s="27">
        <v>45.011000000000003</v>
      </c>
      <c r="R92" s="27">
        <v>70.116</v>
      </c>
      <c r="S92" s="27">
        <v>79.215999999999994</v>
      </c>
      <c r="T92" s="27">
        <v>64.582999999999998</v>
      </c>
      <c r="U92" s="27">
        <v>50.872</v>
      </c>
      <c r="V92" s="27">
        <v>39.683</v>
      </c>
      <c r="W92" s="27">
        <v>33.917999999999999</v>
      </c>
      <c r="X92" s="27">
        <v>28.213000000000001</v>
      </c>
      <c r="Y92" s="27">
        <v>30.31</v>
      </c>
      <c r="Z92" s="27">
        <v>34.192999999999998</v>
      </c>
      <c r="AA92" s="27">
        <v>38.360999999999997</v>
      </c>
      <c r="AB92" s="27">
        <v>40.453000000000003</v>
      </c>
      <c r="AC92" s="27">
        <v>41.286000000000001</v>
      </c>
      <c r="AD92" s="27">
        <v>41.841999999999999</v>
      </c>
      <c r="AE92" s="27">
        <v>42.478999999999999</v>
      </c>
      <c r="AF92" s="27">
        <v>43.185000000000002</v>
      </c>
      <c r="AG92" s="27">
        <v>44.978999999999999</v>
      </c>
      <c r="AH92" s="27">
        <v>46.301000000000002</v>
      </c>
      <c r="AI92" s="27">
        <v>48.262999999999998</v>
      </c>
      <c r="AJ92" s="27">
        <v>50.442</v>
      </c>
      <c r="AK92" s="27">
        <v>51.578000000000003</v>
      </c>
      <c r="AL92" s="27">
        <v>52.417000000000002</v>
      </c>
      <c r="AM92" s="27">
        <v>52.497</v>
      </c>
      <c r="AN92" s="27">
        <v>53.17</v>
      </c>
      <c r="AO92" s="27">
        <v>54.365000000000002</v>
      </c>
      <c r="AP92" s="27">
        <v>54.378999999999998</v>
      </c>
      <c r="AQ92" s="27">
        <v>53.875999999999998</v>
      </c>
      <c r="AR92" s="27">
        <v>53.198</v>
      </c>
      <c r="AS92" s="27">
        <v>50.951000000000001</v>
      </c>
      <c r="AT92" s="27">
        <v>49.15</v>
      </c>
      <c r="AU92" s="27">
        <v>47.749000000000002</v>
      </c>
      <c r="AV92" s="27">
        <v>47.15</v>
      </c>
      <c r="AW92" s="27">
        <v>46.765999999999998</v>
      </c>
      <c r="AX92" s="27">
        <v>46.728999999999999</v>
      </c>
      <c r="AY92" s="27">
        <v>46.668999999999997</v>
      </c>
      <c r="AZ92" s="27">
        <v>46.540999999999997</v>
      </c>
      <c r="BA92" s="27">
        <v>46.865000000000002</v>
      </c>
      <c r="BB92" s="27">
        <v>47.429000000000002</v>
      </c>
      <c r="BC92" s="27">
        <v>48.216000000000001</v>
      </c>
      <c r="BD92" s="27">
        <v>49.332000000000001</v>
      </c>
      <c r="BE92" s="27">
        <v>51.113</v>
      </c>
      <c r="BF92" s="27">
        <v>53.204999999999998</v>
      </c>
      <c r="BG92" s="27">
        <v>56.03</v>
      </c>
      <c r="BH92" s="27">
        <v>59.563000000000002</v>
      </c>
      <c r="BI92" s="27">
        <v>63.250999999999998</v>
      </c>
      <c r="BJ92" s="27">
        <v>65.894999999999996</v>
      </c>
      <c r="BK92" s="27">
        <v>68.677999999999997</v>
      </c>
      <c r="BL92" s="27">
        <v>71.611999999999995</v>
      </c>
      <c r="BM92" s="27">
        <v>73.713999999999999</v>
      </c>
      <c r="BN92" s="27">
        <v>75.403000000000006</v>
      </c>
      <c r="BO92" s="27">
        <v>76.066000000000003</v>
      </c>
      <c r="BP92" s="27">
        <v>75.992000000000004</v>
      </c>
      <c r="BQ92" s="27">
        <v>75.954999999999998</v>
      </c>
      <c r="BR92" s="27">
        <v>75.977999999999994</v>
      </c>
      <c r="BS92" s="27">
        <v>75.528000000000006</v>
      </c>
      <c r="BT92" s="27">
        <v>75.415999999999997</v>
      </c>
      <c r="BU92" s="27">
        <v>75.811000000000007</v>
      </c>
      <c r="BV92" s="27">
        <v>76.087999999999994</v>
      </c>
      <c r="BW92" s="27">
        <v>76.406999999999996</v>
      </c>
      <c r="BX92" s="27">
        <v>77.575999999999993</v>
      </c>
      <c r="BY92" s="27">
        <v>78.72</v>
      </c>
      <c r="BZ92" s="27">
        <v>80.3</v>
      </c>
      <c r="CA92" s="27">
        <v>82.308000000000007</v>
      </c>
      <c r="CB92" s="27">
        <v>84.841999999999999</v>
      </c>
      <c r="CC92" s="27">
        <v>87.802000000000007</v>
      </c>
      <c r="CD92" s="27">
        <v>91.379000000000005</v>
      </c>
      <c r="CE92" s="27">
        <v>94.48</v>
      </c>
      <c r="CF92" s="27">
        <v>97.114000000000004</v>
      </c>
      <c r="CG92" s="27">
        <v>98.792000000000002</v>
      </c>
      <c r="CH92" s="27">
        <v>100</v>
      </c>
      <c r="CI92" s="27">
        <v>100.163</v>
      </c>
      <c r="CJ92" s="27">
        <v>100.18</v>
      </c>
      <c r="CK92" s="27">
        <v>100.32299999999999</v>
      </c>
      <c r="CL92" s="27">
        <v>100.78400000000001</v>
      </c>
      <c r="CM92" s="27">
        <v>101.85299999999999</v>
      </c>
      <c r="CN92" s="27">
        <v>103.52200000000001</v>
      </c>
    </row>
    <row r="93" spans="1:92" x14ac:dyDescent="0.3">
      <c r="A93" s="27" t="s">
        <v>469</v>
      </c>
      <c r="B93" s="27" t="s">
        <v>247</v>
      </c>
      <c r="C93" s="27">
        <v>9.5990000000000002</v>
      </c>
      <c r="D93" s="27">
        <v>10.163</v>
      </c>
      <c r="E93" s="27">
        <v>10.746</v>
      </c>
      <c r="F93" s="27">
        <v>11.218</v>
      </c>
      <c r="G93" s="27">
        <v>11.548999999999999</v>
      </c>
      <c r="H93" s="27">
        <v>11.936999999999999</v>
      </c>
      <c r="I93" s="27">
        <v>12.348000000000001</v>
      </c>
      <c r="J93" s="27">
        <v>13.051</v>
      </c>
      <c r="K93" s="27">
        <v>13.616</v>
      </c>
      <c r="L93" s="27">
        <v>14.268000000000001</v>
      </c>
      <c r="M93" s="27">
        <v>14.999000000000001</v>
      </c>
      <c r="N93" s="27">
        <v>15.667</v>
      </c>
      <c r="O93" s="27">
        <v>17.03</v>
      </c>
      <c r="P93" s="27">
        <v>19.774999999999999</v>
      </c>
      <c r="Q93" s="27">
        <v>20.867000000000001</v>
      </c>
      <c r="R93" s="27">
        <v>21.216999999999999</v>
      </c>
      <c r="S93" s="27">
        <v>21.387</v>
      </c>
      <c r="T93" s="27">
        <v>21.157</v>
      </c>
      <c r="U93" s="27">
        <v>21.146999999999998</v>
      </c>
      <c r="V93" s="27">
        <v>21.344999999999999</v>
      </c>
      <c r="W93" s="27">
        <v>21.773</v>
      </c>
      <c r="X93" s="27">
        <v>22.318000000000001</v>
      </c>
      <c r="Y93" s="27">
        <v>23.01</v>
      </c>
      <c r="Z93" s="27">
        <v>23.844999999999999</v>
      </c>
      <c r="AA93" s="27">
        <v>24.73</v>
      </c>
      <c r="AB93" s="27">
        <v>25.742999999999999</v>
      </c>
      <c r="AC93" s="27">
        <v>26.753</v>
      </c>
      <c r="AD93" s="27">
        <v>27.763000000000002</v>
      </c>
      <c r="AE93" s="27">
        <v>28.811</v>
      </c>
      <c r="AF93" s="27">
        <v>29.992999999999999</v>
      </c>
      <c r="AG93" s="27">
        <v>31.178000000000001</v>
      </c>
      <c r="AH93" s="27">
        <v>32.359000000000002</v>
      </c>
      <c r="AI93" s="27">
        <v>33.658999999999999</v>
      </c>
      <c r="AJ93" s="27">
        <v>34.957000000000001</v>
      </c>
      <c r="AK93" s="27">
        <v>36.378999999999998</v>
      </c>
      <c r="AL93" s="27">
        <v>37.862000000000002</v>
      </c>
      <c r="AM93" s="27">
        <v>39.445</v>
      </c>
      <c r="AN93" s="27">
        <v>41.12</v>
      </c>
      <c r="AO93" s="27">
        <v>42.8</v>
      </c>
      <c r="AP93" s="27">
        <v>44.51</v>
      </c>
      <c r="AQ93" s="27">
        <v>46.029000000000003</v>
      </c>
      <c r="AR93" s="27">
        <v>47.329000000000001</v>
      </c>
      <c r="AS93" s="27">
        <v>48.575000000000003</v>
      </c>
      <c r="AT93" s="27">
        <v>49.71</v>
      </c>
      <c r="AU93" s="27">
        <v>50.814</v>
      </c>
      <c r="AV93" s="27">
        <v>51.856000000000002</v>
      </c>
      <c r="AW93" s="27">
        <v>52.847999999999999</v>
      </c>
      <c r="AX93" s="27">
        <v>53.802</v>
      </c>
      <c r="AY93" s="27">
        <v>54.639000000000003</v>
      </c>
      <c r="AZ93" s="27">
        <v>55.643999999999998</v>
      </c>
      <c r="BA93" s="27">
        <v>56.673999999999999</v>
      </c>
      <c r="BB93" s="27">
        <v>57.683999999999997</v>
      </c>
      <c r="BC93" s="27">
        <v>58.515000000000001</v>
      </c>
      <c r="BD93" s="27">
        <v>59.183</v>
      </c>
      <c r="BE93" s="27">
        <v>59.814999999999998</v>
      </c>
      <c r="BF93" s="27">
        <v>60.615000000000002</v>
      </c>
      <c r="BG93" s="27">
        <v>61.57</v>
      </c>
      <c r="BH93" s="27">
        <v>62.643999999999998</v>
      </c>
      <c r="BI93" s="27">
        <v>63.765000000000001</v>
      </c>
      <c r="BJ93" s="27">
        <v>64.887</v>
      </c>
      <c r="BK93" s="27">
        <v>65.981999999999999</v>
      </c>
      <c r="BL93" s="27">
        <v>67.239999999999995</v>
      </c>
      <c r="BM93" s="27">
        <v>68.546999999999997</v>
      </c>
      <c r="BN93" s="27">
        <v>69.840999999999994</v>
      </c>
      <c r="BO93" s="27">
        <v>71.075999999999993</v>
      </c>
      <c r="BP93" s="27">
        <v>72.262</v>
      </c>
      <c r="BQ93" s="27">
        <v>73.596999999999994</v>
      </c>
      <c r="BR93" s="27">
        <v>75.131</v>
      </c>
      <c r="BS93" s="27">
        <v>76.554000000000002</v>
      </c>
      <c r="BT93" s="27">
        <v>78.061999999999998</v>
      </c>
      <c r="BU93" s="27">
        <v>79.671999999999997</v>
      </c>
      <c r="BV93" s="27">
        <v>81.337000000000003</v>
      </c>
      <c r="BW93" s="27">
        <v>83.085999999999999</v>
      </c>
      <c r="BX93" s="27">
        <v>85</v>
      </c>
      <c r="BY93" s="27">
        <v>86.93</v>
      </c>
      <c r="BZ93" s="27">
        <v>88.739000000000004</v>
      </c>
      <c r="CA93" s="27">
        <v>90.129000000000005</v>
      </c>
      <c r="CB93" s="27">
        <v>91.739000000000004</v>
      </c>
      <c r="CC93" s="27">
        <v>93.337999999999994</v>
      </c>
      <c r="CD93" s="27">
        <v>94.885999999999996</v>
      </c>
      <c r="CE93" s="27">
        <v>96.435000000000002</v>
      </c>
      <c r="CF93" s="27">
        <v>97.882999999999996</v>
      </c>
      <c r="CG93" s="27">
        <v>99.113</v>
      </c>
      <c r="CH93" s="27">
        <v>100</v>
      </c>
      <c r="CI93" s="27">
        <v>100.78100000000001</v>
      </c>
      <c r="CJ93" s="27">
        <v>101.54</v>
      </c>
      <c r="CK93" s="27">
        <v>102.372</v>
      </c>
      <c r="CL93" s="27">
        <v>103.255</v>
      </c>
      <c r="CM93" s="27">
        <v>104.11499999999999</v>
      </c>
      <c r="CN93" s="27">
        <v>104.90900000000001</v>
      </c>
    </row>
    <row r="94" spans="1:92" x14ac:dyDescent="0.3">
      <c r="A94" s="27" t="s">
        <v>470</v>
      </c>
      <c r="B94" s="27" t="s">
        <v>471</v>
      </c>
      <c r="C94" s="27">
        <v>12.757</v>
      </c>
      <c r="D94" s="27">
        <v>12.94</v>
      </c>
      <c r="E94" s="27">
        <v>13.298</v>
      </c>
      <c r="F94" s="27">
        <v>13.897</v>
      </c>
      <c r="G94" s="27">
        <v>14.922000000000001</v>
      </c>
      <c r="H94" s="27">
        <v>15.965999999999999</v>
      </c>
      <c r="I94" s="27">
        <v>17.446000000000002</v>
      </c>
      <c r="J94" s="27">
        <v>18.908000000000001</v>
      </c>
      <c r="K94" s="27">
        <v>20.202999999999999</v>
      </c>
      <c r="L94" s="27">
        <v>21.466000000000001</v>
      </c>
      <c r="M94" s="27">
        <v>22.638000000000002</v>
      </c>
      <c r="N94" s="27">
        <v>24.683</v>
      </c>
      <c r="O94" s="27">
        <v>32.960999999999999</v>
      </c>
      <c r="P94" s="27">
        <v>52.933</v>
      </c>
      <c r="Q94" s="27">
        <v>61.908999999999999</v>
      </c>
      <c r="R94" s="27">
        <v>65.5</v>
      </c>
      <c r="S94" s="27">
        <v>67.52</v>
      </c>
      <c r="T94" s="27">
        <v>65.930999999999997</v>
      </c>
      <c r="U94" s="27">
        <v>64.995999999999995</v>
      </c>
      <c r="V94" s="27">
        <v>64.736000000000004</v>
      </c>
      <c r="W94" s="27">
        <v>65.043999999999997</v>
      </c>
      <c r="X94" s="27">
        <v>65.533000000000001</v>
      </c>
      <c r="Y94" s="27">
        <v>67.281999999999996</v>
      </c>
      <c r="Z94" s="27">
        <v>70.168999999999997</v>
      </c>
      <c r="AA94" s="27">
        <v>72.856999999999999</v>
      </c>
      <c r="AB94" s="27">
        <v>75.03</v>
      </c>
      <c r="AC94" s="27">
        <v>76.405000000000001</v>
      </c>
      <c r="AD94" s="27">
        <v>77.747</v>
      </c>
      <c r="AE94" s="27">
        <v>79.055000000000007</v>
      </c>
      <c r="AF94" s="27">
        <v>80.647000000000006</v>
      </c>
      <c r="AG94" s="27">
        <v>82.094999999999999</v>
      </c>
      <c r="AH94" s="27">
        <v>83.606999999999999</v>
      </c>
      <c r="AI94" s="27">
        <v>85.382000000000005</v>
      </c>
      <c r="AJ94" s="27">
        <v>87.045000000000002</v>
      </c>
      <c r="AK94" s="27">
        <v>88.551000000000002</v>
      </c>
      <c r="AL94" s="27">
        <v>89.893000000000001</v>
      </c>
      <c r="AM94" s="27">
        <v>91.191000000000003</v>
      </c>
      <c r="AN94" s="27">
        <v>92.536000000000001</v>
      </c>
      <c r="AO94" s="27">
        <v>93.236999999999995</v>
      </c>
      <c r="AP94" s="27">
        <v>93.656000000000006</v>
      </c>
      <c r="AQ94" s="27">
        <v>93.86</v>
      </c>
      <c r="AR94" s="27">
        <v>93.89</v>
      </c>
      <c r="AS94" s="27">
        <v>94.183999999999997</v>
      </c>
      <c r="AT94" s="27">
        <v>94.408000000000001</v>
      </c>
      <c r="AU94" s="27">
        <v>94.741</v>
      </c>
      <c r="AV94" s="27">
        <v>94.822999999999993</v>
      </c>
      <c r="AW94" s="27">
        <v>94.825000000000003</v>
      </c>
      <c r="AX94" s="27">
        <v>94.816000000000003</v>
      </c>
      <c r="AY94" s="27">
        <v>94.911000000000001</v>
      </c>
      <c r="AZ94" s="27">
        <v>95.132999999999996</v>
      </c>
      <c r="BA94" s="27">
        <v>95.188000000000002</v>
      </c>
      <c r="BB94" s="27">
        <v>95.334000000000003</v>
      </c>
      <c r="BC94" s="27">
        <v>95.698999999999998</v>
      </c>
      <c r="BD94" s="27">
        <v>95.936999999999998</v>
      </c>
      <c r="BE94" s="27">
        <v>96.155000000000001</v>
      </c>
      <c r="BF94" s="27">
        <v>96.423000000000002</v>
      </c>
      <c r="BG94" s="27">
        <v>96.805000000000007</v>
      </c>
      <c r="BH94" s="27">
        <v>97.367999999999995</v>
      </c>
      <c r="BI94" s="27">
        <v>98.113</v>
      </c>
      <c r="BJ94" s="27">
        <v>98.346000000000004</v>
      </c>
      <c r="BK94" s="27">
        <v>98.397999999999996</v>
      </c>
      <c r="BL94" s="27">
        <v>98.510999999999996</v>
      </c>
      <c r="BM94" s="27">
        <v>98.652000000000001</v>
      </c>
      <c r="BN94" s="27">
        <v>98.881</v>
      </c>
      <c r="BO94" s="27">
        <v>99.176000000000002</v>
      </c>
      <c r="BP94" s="27">
        <v>99.367000000000004</v>
      </c>
      <c r="BQ94" s="27">
        <v>99.984999999999999</v>
      </c>
      <c r="BR94" s="27">
        <v>101.346</v>
      </c>
      <c r="BS94" s="27">
        <v>101.42700000000001</v>
      </c>
      <c r="BT94" s="27">
        <v>101.541</v>
      </c>
      <c r="BU94" s="27">
        <v>101.52200000000001</v>
      </c>
      <c r="BV94" s="27">
        <v>101.15300000000001</v>
      </c>
      <c r="BW94" s="27">
        <v>100.68600000000001</v>
      </c>
      <c r="BX94" s="27">
        <v>100.482</v>
      </c>
      <c r="BY94" s="27">
        <v>100.32299999999999</v>
      </c>
      <c r="BZ94" s="27">
        <v>100.044</v>
      </c>
      <c r="CA94" s="27">
        <v>99.367000000000004</v>
      </c>
      <c r="CB94" s="27">
        <v>98.891000000000005</v>
      </c>
      <c r="CC94" s="27">
        <v>98.86</v>
      </c>
      <c r="CD94" s="27">
        <v>98.853999999999999</v>
      </c>
      <c r="CE94" s="27">
        <v>99.228999999999999</v>
      </c>
      <c r="CF94" s="27">
        <v>99.866</v>
      </c>
      <c r="CG94" s="27">
        <v>100.223</v>
      </c>
      <c r="CH94" s="27">
        <v>100</v>
      </c>
      <c r="CI94" s="27">
        <v>99.376999999999995</v>
      </c>
      <c r="CJ94" s="27">
        <v>98.676000000000002</v>
      </c>
      <c r="CK94" s="27">
        <v>97.944000000000003</v>
      </c>
      <c r="CL94" s="27">
        <v>97.242000000000004</v>
      </c>
      <c r="CM94" s="27">
        <v>96.820999999999998</v>
      </c>
      <c r="CN94" s="27">
        <v>95.772000000000006</v>
      </c>
    </row>
    <row r="95" spans="1:92" x14ac:dyDescent="0.3">
      <c r="A95" s="27" t="s">
        <v>472</v>
      </c>
      <c r="B95" s="27" t="s">
        <v>223</v>
      </c>
      <c r="C95" s="27">
        <v>20.178999999999998</v>
      </c>
      <c r="D95" s="27">
        <v>20.013999999999999</v>
      </c>
      <c r="E95" s="27">
        <v>19.957000000000001</v>
      </c>
      <c r="F95" s="27">
        <v>19.899999999999999</v>
      </c>
      <c r="G95" s="27">
        <v>19.853999999999999</v>
      </c>
      <c r="H95" s="27">
        <v>19.93</v>
      </c>
      <c r="I95" s="27">
        <v>19.875</v>
      </c>
      <c r="J95" s="27">
        <v>20.132999999999999</v>
      </c>
      <c r="K95" s="27">
        <v>20.434999999999999</v>
      </c>
      <c r="L95" s="27">
        <v>20.928000000000001</v>
      </c>
      <c r="M95" s="27">
        <v>21.501999999999999</v>
      </c>
      <c r="N95" s="27">
        <v>24.495999999999999</v>
      </c>
      <c r="O95" s="27">
        <v>41.430999999999997</v>
      </c>
      <c r="P95" s="27">
        <v>83.957999999999998</v>
      </c>
      <c r="Q95" s="27">
        <v>102.946</v>
      </c>
      <c r="R95" s="27">
        <v>110.598</v>
      </c>
      <c r="S95" s="27">
        <v>114.94799999999999</v>
      </c>
      <c r="T95" s="27">
        <v>112.824</v>
      </c>
      <c r="U95" s="27">
        <v>110.932</v>
      </c>
      <c r="V95" s="27">
        <v>109.468</v>
      </c>
      <c r="W95" s="27">
        <v>108.02500000000001</v>
      </c>
      <c r="X95" s="27">
        <v>106.94799999999999</v>
      </c>
      <c r="Y95" s="27">
        <v>109.423</v>
      </c>
      <c r="Z95" s="27">
        <v>114.566</v>
      </c>
      <c r="AA95" s="27">
        <v>119.712</v>
      </c>
      <c r="AB95" s="27">
        <v>123.602</v>
      </c>
      <c r="AC95" s="27">
        <v>125.908</v>
      </c>
      <c r="AD95" s="27">
        <v>127.75</v>
      </c>
      <c r="AE95" s="27">
        <v>129.4</v>
      </c>
      <c r="AF95" s="27">
        <v>131.21</v>
      </c>
      <c r="AG95" s="27">
        <v>132.51599999999999</v>
      </c>
      <c r="AH95" s="27">
        <v>133.68199999999999</v>
      </c>
      <c r="AI95" s="27">
        <v>135.24100000000001</v>
      </c>
      <c r="AJ95" s="27">
        <v>136.06800000000001</v>
      </c>
      <c r="AK95" s="27">
        <v>136.18100000000001</v>
      </c>
      <c r="AL95" s="27">
        <v>135.566</v>
      </c>
      <c r="AM95" s="27">
        <v>134.55600000000001</v>
      </c>
      <c r="AN95" s="27">
        <v>133.80600000000001</v>
      </c>
      <c r="AO95" s="27">
        <v>132.98400000000001</v>
      </c>
      <c r="AP95" s="27">
        <v>132.14400000000001</v>
      </c>
      <c r="AQ95" s="27">
        <v>131.392</v>
      </c>
      <c r="AR95" s="27">
        <v>130.358</v>
      </c>
      <c r="AS95" s="27">
        <v>129.874</v>
      </c>
      <c r="AT95" s="27">
        <v>128.96299999999999</v>
      </c>
      <c r="AU95" s="27">
        <v>128.09</v>
      </c>
      <c r="AV95" s="27">
        <v>126.917</v>
      </c>
      <c r="AW95" s="27">
        <v>125.577</v>
      </c>
      <c r="AX95" s="27">
        <v>124.16</v>
      </c>
      <c r="AY95" s="27">
        <v>122.92100000000001</v>
      </c>
      <c r="AZ95" s="27">
        <v>121.729</v>
      </c>
      <c r="BA95" s="27">
        <v>120.462</v>
      </c>
      <c r="BB95" s="27">
        <v>119.35</v>
      </c>
      <c r="BC95" s="27">
        <v>118.145</v>
      </c>
      <c r="BD95" s="27">
        <v>117.19799999999999</v>
      </c>
      <c r="BE95" s="27">
        <v>116.535</v>
      </c>
      <c r="BF95" s="27">
        <v>115.932</v>
      </c>
      <c r="BG95" s="27">
        <v>115.682</v>
      </c>
      <c r="BH95" s="27">
        <v>115.559</v>
      </c>
      <c r="BI95" s="27">
        <v>115.587</v>
      </c>
      <c r="BJ95" s="27">
        <v>115.509</v>
      </c>
      <c r="BK95" s="27">
        <v>114.979</v>
      </c>
      <c r="BL95" s="27">
        <v>114.26300000000001</v>
      </c>
      <c r="BM95" s="27">
        <v>113.205</v>
      </c>
      <c r="BN95" s="27">
        <v>112.355</v>
      </c>
      <c r="BO95" s="27">
        <v>111.45399999999999</v>
      </c>
      <c r="BP95" s="27">
        <v>110.60299999999999</v>
      </c>
      <c r="BQ95" s="27">
        <v>109.98</v>
      </c>
      <c r="BR95" s="27">
        <v>109.239</v>
      </c>
      <c r="BS95" s="27">
        <v>108.401</v>
      </c>
      <c r="BT95" s="27">
        <v>107.497</v>
      </c>
      <c r="BU95" s="27">
        <v>106.479</v>
      </c>
      <c r="BV95" s="27">
        <v>105.474</v>
      </c>
      <c r="BW95" s="27">
        <v>104.40900000000001</v>
      </c>
      <c r="BX95" s="27">
        <v>103.52500000000001</v>
      </c>
      <c r="BY95" s="27">
        <v>102.804</v>
      </c>
      <c r="BZ95" s="27">
        <v>102.027</v>
      </c>
      <c r="CA95" s="27">
        <v>101.07</v>
      </c>
      <c r="CB95" s="27">
        <v>100.254</v>
      </c>
      <c r="CC95" s="27">
        <v>99.713999999999999</v>
      </c>
      <c r="CD95" s="27">
        <v>99.686999999999998</v>
      </c>
      <c r="CE95" s="27">
        <v>100.355</v>
      </c>
      <c r="CF95" s="27">
        <v>100.89700000000001</v>
      </c>
      <c r="CG95" s="27">
        <v>100.85299999999999</v>
      </c>
      <c r="CH95" s="27">
        <v>100</v>
      </c>
      <c r="CI95" s="27">
        <v>98.932000000000002</v>
      </c>
      <c r="CJ95" s="27">
        <v>97.695999999999998</v>
      </c>
      <c r="CK95" s="27">
        <v>96.334999999999994</v>
      </c>
      <c r="CL95" s="27">
        <v>94.863</v>
      </c>
      <c r="CM95" s="27">
        <v>93.465999999999994</v>
      </c>
      <c r="CN95" s="27">
        <v>91.363</v>
      </c>
    </row>
    <row r="96" spans="1:92" x14ac:dyDescent="0.3">
      <c r="A96" s="27" t="s">
        <v>473</v>
      </c>
      <c r="B96" s="27" t="s">
        <v>224</v>
      </c>
      <c r="C96" s="27">
        <v>8.3949999999999996</v>
      </c>
      <c r="D96" s="27">
        <v>8.8719999999999999</v>
      </c>
      <c r="E96" s="27">
        <v>9.5950000000000006</v>
      </c>
      <c r="F96" s="27">
        <v>10.8</v>
      </c>
      <c r="G96" s="27">
        <v>12.89</v>
      </c>
      <c r="H96" s="27">
        <v>14.944000000000001</v>
      </c>
      <c r="I96" s="27">
        <v>18.015000000000001</v>
      </c>
      <c r="J96" s="27">
        <v>20.768999999999998</v>
      </c>
      <c r="K96" s="27">
        <v>23.126999999999999</v>
      </c>
      <c r="L96" s="27">
        <v>25.244</v>
      </c>
      <c r="M96" s="27">
        <v>27.119</v>
      </c>
      <c r="N96" s="27">
        <v>28.625</v>
      </c>
      <c r="O96" s="27">
        <v>30.033999999999999</v>
      </c>
      <c r="P96" s="27">
        <v>30.835000000000001</v>
      </c>
      <c r="Q96" s="27">
        <v>31.338999999999999</v>
      </c>
      <c r="R96" s="27">
        <v>31.545999999999999</v>
      </c>
      <c r="S96" s="27">
        <v>31.643999999999998</v>
      </c>
      <c r="T96" s="27">
        <v>30.414999999999999</v>
      </c>
      <c r="U96" s="27">
        <v>30.184999999999999</v>
      </c>
      <c r="V96" s="27">
        <v>30.718</v>
      </c>
      <c r="W96" s="27">
        <v>32.085999999999999</v>
      </c>
      <c r="X96" s="27">
        <v>33.555999999999997</v>
      </c>
      <c r="Y96" s="27">
        <v>34.719000000000001</v>
      </c>
      <c r="Z96" s="27">
        <v>35.887</v>
      </c>
      <c r="AA96" s="27">
        <v>36.723999999999997</v>
      </c>
      <c r="AB96" s="27">
        <v>37.594999999999999</v>
      </c>
      <c r="AC96" s="27">
        <v>38.256999999999998</v>
      </c>
      <c r="AD96" s="27">
        <v>39.185000000000002</v>
      </c>
      <c r="AE96" s="27">
        <v>40.189</v>
      </c>
      <c r="AF96" s="27">
        <v>41.56</v>
      </c>
      <c r="AG96" s="27">
        <v>43.051000000000002</v>
      </c>
      <c r="AH96" s="27">
        <v>44.734000000000002</v>
      </c>
      <c r="AI96" s="27">
        <v>46.573</v>
      </c>
      <c r="AJ96" s="27">
        <v>48.726999999999997</v>
      </c>
      <c r="AK96" s="27">
        <v>51.087000000000003</v>
      </c>
      <c r="AL96" s="27">
        <v>53.673000000000002</v>
      </c>
      <c r="AM96" s="27">
        <v>56.459000000000003</v>
      </c>
      <c r="AN96" s="27">
        <v>59.134999999999998</v>
      </c>
      <c r="AO96" s="27">
        <v>60.85</v>
      </c>
      <c r="AP96" s="27">
        <v>62.131</v>
      </c>
      <c r="AQ96" s="27">
        <v>62.99</v>
      </c>
      <c r="AR96" s="27">
        <v>63.765000000000001</v>
      </c>
      <c r="AS96" s="27">
        <v>64.596999999999994</v>
      </c>
      <c r="AT96" s="27">
        <v>65.650999999999996</v>
      </c>
      <c r="AU96" s="27">
        <v>66.945999999999998</v>
      </c>
      <c r="AV96" s="27">
        <v>68.085999999999999</v>
      </c>
      <c r="AW96" s="27">
        <v>69.198999999999998</v>
      </c>
      <c r="AX96" s="27">
        <v>70.355000000000004</v>
      </c>
      <c r="AY96" s="27">
        <v>71.555999999999997</v>
      </c>
      <c r="AZ96" s="27">
        <v>72.921999999999997</v>
      </c>
      <c r="BA96" s="27">
        <v>74.069000000000003</v>
      </c>
      <c r="BB96" s="27">
        <v>75.263999999999996</v>
      </c>
      <c r="BC96" s="27">
        <v>76.876000000000005</v>
      </c>
      <c r="BD96" s="27">
        <v>78.010999999999996</v>
      </c>
      <c r="BE96" s="27">
        <v>78.881</v>
      </c>
      <c r="BF96" s="27">
        <v>79.802999999999997</v>
      </c>
      <c r="BG96" s="27">
        <v>80.671000000000006</v>
      </c>
      <c r="BH96" s="27">
        <v>81.775999999999996</v>
      </c>
      <c r="BI96" s="27">
        <v>83.091999999999999</v>
      </c>
      <c r="BJ96" s="27">
        <v>83.569000000000003</v>
      </c>
      <c r="BK96" s="27">
        <v>84.087999999999994</v>
      </c>
      <c r="BL96" s="27">
        <v>84.858999999999995</v>
      </c>
      <c r="BM96" s="27">
        <v>85.97</v>
      </c>
      <c r="BN96" s="27">
        <v>87.102999999999994</v>
      </c>
      <c r="BO96" s="27">
        <v>88.421999999999997</v>
      </c>
      <c r="BP96" s="27">
        <v>89.51</v>
      </c>
      <c r="BQ96" s="27">
        <v>91.198999999999998</v>
      </c>
      <c r="BR96" s="27">
        <v>94.376000000000005</v>
      </c>
      <c r="BS96" s="27">
        <v>95.251999999999995</v>
      </c>
      <c r="BT96" s="27">
        <v>96.248999999999995</v>
      </c>
      <c r="BU96" s="27">
        <v>97.1</v>
      </c>
      <c r="BV96" s="27">
        <v>97.287999999999997</v>
      </c>
      <c r="BW96" s="27">
        <v>97.349000000000004</v>
      </c>
      <c r="BX96" s="27">
        <v>97.745000000000005</v>
      </c>
      <c r="BY96" s="27">
        <v>98.081000000000003</v>
      </c>
      <c r="BZ96" s="27">
        <v>98.24</v>
      </c>
      <c r="CA96" s="27">
        <v>97.811000000000007</v>
      </c>
      <c r="CB96" s="27">
        <v>97.64</v>
      </c>
      <c r="CC96" s="27">
        <v>98.076999999999998</v>
      </c>
      <c r="CD96" s="27">
        <v>98.088999999999999</v>
      </c>
      <c r="CE96" s="27">
        <v>98.194999999999993</v>
      </c>
      <c r="CF96" s="27">
        <v>98.921000000000006</v>
      </c>
      <c r="CG96" s="27">
        <v>99.644000000000005</v>
      </c>
      <c r="CH96" s="27">
        <v>100</v>
      </c>
      <c r="CI96" s="27">
        <v>99.787000000000006</v>
      </c>
      <c r="CJ96" s="27">
        <v>99.578999999999994</v>
      </c>
      <c r="CK96" s="27">
        <v>99.426000000000002</v>
      </c>
      <c r="CL96" s="27">
        <v>99.433000000000007</v>
      </c>
      <c r="CM96" s="27">
        <v>99.918999999999997</v>
      </c>
      <c r="CN96" s="27">
        <v>99.846999999999994</v>
      </c>
    </row>
    <row r="97" spans="1:92" x14ac:dyDescent="0.3">
      <c r="A97" s="27" t="s">
        <v>474</v>
      </c>
      <c r="B97" s="27" t="s">
        <v>475</v>
      </c>
      <c r="C97" s="27">
        <v>9.2590000000000003</v>
      </c>
      <c r="D97" s="27">
        <v>9.891</v>
      </c>
      <c r="E97" s="27">
        <v>10.519</v>
      </c>
      <c r="F97" s="27">
        <v>10.978999999999999</v>
      </c>
      <c r="G97" s="27">
        <v>11.196</v>
      </c>
      <c r="H97" s="27">
        <v>11.487</v>
      </c>
      <c r="I97" s="27">
        <v>11.74</v>
      </c>
      <c r="J97" s="27">
        <v>12.335000000000001</v>
      </c>
      <c r="K97" s="27">
        <v>12.795</v>
      </c>
      <c r="L97" s="27">
        <v>13.361000000000001</v>
      </c>
      <c r="M97" s="27">
        <v>14.032999999999999</v>
      </c>
      <c r="N97" s="27">
        <v>14.489000000000001</v>
      </c>
      <c r="O97" s="27">
        <v>14.728</v>
      </c>
      <c r="P97" s="27">
        <v>14.736000000000001</v>
      </c>
      <c r="Q97" s="27">
        <v>14.616</v>
      </c>
      <c r="R97" s="27">
        <v>14.473000000000001</v>
      </c>
      <c r="S97" s="27">
        <v>14.348000000000001</v>
      </c>
      <c r="T97" s="27">
        <v>14.340999999999999</v>
      </c>
      <c r="U97" s="27">
        <v>14.474</v>
      </c>
      <c r="V97" s="27">
        <v>14.728999999999999</v>
      </c>
      <c r="W97" s="27">
        <v>15.163</v>
      </c>
      <c r="X97" s="27">
        <v>15.7</v>
      </c>
      <c r="Y97" s="27">
        <v>16.225999999999999</v>
      </c>
      <c r="Z97" s="27">
        <v>16.753</v>
      </c>
      <c r="AA97" s="27">
        <v>17.364000000000001</v>
      </c>
      <c r="AB97" s="27">
        <v>18.187999999999999</v>
      </c>
      <c r="AC97" s="27">
        <v>19.120999999999999</v>
      </c>
      <c r="AD97" s="27">
        <v>20.056000000000001</v>
      </c>
      <c r="AE97" s="27">
        <v>21.041</v>
      </c>
      <c r="AF97" s="27">
        <v>22.140999999999998</v>
      </c>
      <c r="AG97" s="27">
        <v>23.268000000000001</v>
      </c>
      <c r="AH97" s="27">
        <v>24.379000000000001</v>
      </c>
      <c r="AI97" s="27">
        <v>25.588000000000001</v>
      </c>
      <c r="AJ97" s="27">
        <v>26.809000000000001</v>
      </c>
      <c r="AK97" s="27">
        <v>28.193999999999999</v>
      </c>
      <c r="AL97" s="27">
        <v>29.672999999999998</v>
      </c>
      <c r="AM97" s="27">
        <v>31.27</v>
      </c>
      <c r="AN97" s="27">
        <v>32.960999999999999</v>
      </c>
      <c r="AO97" s="27">
        <v>34.755000000000003</v>
      </c>
      <c r="AP97" s="27">
        <v>36.631999999999998</v>
      </c>
      <c r="AQ97" s="27">
        <v>38.326000000000001</v>
      </c>
      <c r="AR97" s="27">
        <v>39.793999999999997</v>
      </c>
      <c r="AS97" s="27">
        <v>41.162999999999997</v>
      </c>
      <c r="AT97" s="27">
        <v>42.426000000000002</v>
      </c>
      <c r="AU97" s="27">
        <v>43.646999999999998</v>
      </c>
      <c r="AV97" s="27">
        <v>44.832999999999998</v>
      </c>
      <c r="AW97" s="27">
        <v>45.972000000000001</v>
      </c>
      <c r="AX97" s="27">
        <v>47.08</v>
      </c>
      <c r="AY97" s="27">
        <v>48.039000000000001</v>
      </c>
      <c r="AZ97" s="27">
        <v>49.173999999999999</v>
      </c>
      <c r="BA97" s="27">
        <v>50.366999999999997</v>
      </c>
      <c r="BB97" s="27">
        <v>51.518000000000001</v>
      </c>
      <c r="BC97" s="27">
        <v>52.420999999999999</v>
      </c>
      <c r="BD97" s="27">
        <v>53.15</v>
      </c>
      <c r="BE97" s="27">
        <v>53.843000000000004</v>
      </c>
      <c r="BF97" s="27">
        <v>54.722000000000001</v>
      </c>
      <c r="BG97" s="27">
        <v>55.765999999999998</v>
      </c>
      <c r="BH97" s="27">
        <v>56.92</v>
      </c>
      <c r="BI97" s="27">
        <v>58.098999999999997</v>
      </c>
      <c r="BJ97" s="27">
        <v>59.357999999999997</v>
      </c>
      <c r="BK97" s="27">
        <v>60.618000000000002</v>
      </c>
      <c r="BL97" s="27">
        <v>62.058</v>
      </c>
      <c r="BM97" s="27">
        <v>63.554000000000002</v>
      </c>
      <c r="BN97" s="27">
        <v>65.027000000000001</v>
      </c>
      <c r="BO97" s="27">
        <v>66.421999999999997</v>
      </c>
      <c r="BP97" s="27">
        <v>67.778000000000006</v>
      </c>
      <c r="BQ97" s="27">
        <v>69.236999999999995</v>
      </c>
      <c r="BR97" s="27">
        <v>70.802000000000007</v>
      </c>
      <c r="BS97" s="27">
        <v>72.453000000000003</v>
      </c>
      <c r="BT97" s="27">
        <v>74.197000000000003</v>
      </c>
      <c r="BU97" s="27">
        <v>76.081999999999994</v>
      </c>
      <c r="BV97" s="27">
        <v>78.09</v>
      </c>
      <c r="BW97" s="27">
        <v>80.210999999999999</v>
      </c>
      <c r="BX97" s="27">
        <v>82.480999999999995</v>
      </c>
      <c r="BY97" s="27">
        <v>84.762</v>
      </c>
      <c r="BZ97" s="27">
        <v>86.921999999999997</v>
      </c>
      <c r="CA97" s="27">
        <v>88.656000000000006</v>
      </c>
      <c r="CB97" s="27">
        <v>90.611000000000004</v>
      </c>
      <c r="CC97" s="27">
        <v>92.474999999999994</v>
      </c>
      <c r="CD97" s="27">
        <v>94.272000000000006</v>
      </c>
      <c r="CE97" s="27">
        <v>96.006</v>
      </c>
      <c r="CF97" s="27">
        <v>97.578999999999994</v>
      </c>
      <c r="CG97" s="27">
        <v>98.944000000000003</v>
      </c>
      <c r="CH97" s="27">
        <v>100</v>
      </c>
      <c r="CI97" s="27">
        <v>100.996</v>
      </c>
      <c r="CJ97" s="27">
        <v>101.98</v>
      </c>
      <c r="CK97" s="27">
        <v>103.054</v>
      </c>
      <c r="CL97" s="27">
        <v>104.18300000000001</v>
      </c>
      <c r="CM97" s="27">
        <v>105.242</v>
      </c>
      <c r="CN97" s="27">
        <v>106.322</v>
      </c>
    </row>
    <row r="98" spans="1:92" x14ac:dyDescent="0.3">
      <c r="A98" s="27" t="s">
        <v>476</v>
      </c>
      <c r="B98" s="27" t="s">
        <v>255</v>
      </c>
      <c r="C98" s="27">
        <v>0.14399999999999999</v>
      </c>
      <c r="D98" s="27">
        <v>0.19500000000000001</v>
      </c>
      <c r="E98" s="27">
        <v>0.25</v>
      </c>
      <c r="F98" s="27">
        <v>0.31900000000000001</v>
      </c>
      <c r="G98" s="27">
        <v>0.375</v>
      </c>
      <c r="H98" s="27">
        <v>0.40799999999999997</v>
      </c>
      <c r="I98" s="27">
        <v>0.441</v>
      </c>
      <c r="J98" s="27">
        <v>0.47599999999999998</v>
      </c>
      <c r="K98" s="27">
        <v>0.50700000000000001</v>
      </c>
      <c r="L98" s="27">
        <v>0.54200000000000004</v>
      </c>
      <c r="M98" s="27">
        <v>0.58199999999999996</v>
      </c>
      <c r="N98" s="27">
        <v>0.63100000000000001</v>
      </c>
      <c r="O98" s="27">
        <v>0.85599999999999998</v>
      </c>
      <c r="P98" s="27">
        <v>1.165</v>
      </c>
      <c r="Q98" s="27">
        <v>1.6950000000000001</v>
      </c>
      <c r="R98" s="27">
        <v>2.41</v>
      </c>
      <c r="S98" s="27">
        <v>3</v>
      </c>
      <c r="T98" s="27">
        <v>3.403</v>
      </c>
      <c r="U98" s="27">
        <v>3.6680000000000001</v>
      </c>
      <c r="V98" s="27">
        <v>4</v>
      </c>
      <c r="W98" s="27">
        <v>4.3369999999999997</v>
      </c>
      <c r="X98" s="27">
        <v>4.6900000000000004</v>
      </c>
      <c r="Y98" s="27">
        <v>5.0220000000000002</v>
      </c>
      <c r="Z98" s="27">
        <v>5.4210000000000003</v>
      </c>
      <c r="AA98" s="27">
        <v>5.8849999999999998</v>
      </c>
      <c r="AB98" s="27">
        <v>6.4489999999999998</v>
      </c>
      <c r="AC98" s="27">
        <v>7.1449999999999996</v>
      </c>
      <c r="AD98" s="27">
        <v>8.2539999999999996</v>
      </c>
      <c r="AE98" s="27">
        <v>9.5779999999999994</v>
      </c>
      <c r="AF98" s="27">
        <v>10.849</v>
      </c>
      <c r="AG98" s="27">
        <v>12.103999999999999</v>
      </c>
      <c r="AH98" s="27">
        <v>13.481999999999999</v>
      </c>
      <c r="AI98" s="27">
        <v>15.045</v>
      </c>
      <c r="AJ98" s="27">
        <v>16.829999999999998</v>
      </c>
      <c r="AK98" s="27">
        <v>19.192</v>
      </c>
      <c r="AL98" s="27">
        <v>21.75</v>
      </c>
      <c r="AM98" s="27">
        <v>24.43</v>
      </c>
      <c r="AN98" s="27">
        <v>27.492999999999999</v>
      </c>
      <c r="AO98" s="27">
        <v>30.523</v>
      </c>
      <c r="AP98" s="27">
        <v>33.408000000000001</v>
      </c>
      <c r="AQ98" s="27">
        <v>35.996000000000002</v>
      </c>
      <c r="AR98" s="27">
        <v>37.835000000000001</v>
      </c>
      <c r="AS98" s="27">
        <v>39.287999999999997</v>
      </c>
      <c r="AT98" s="27">
        <v>40.776000000000003</v>
      </c>
      <c r="AU98" s="27">
        <v>42.055</v>
      </c>
      <c r="AV98" s="27">
        <v>42.917000000000002</v>
      </c>
      <c r="AW98" s="27">
        <v>43.679000000000002</v>
      </c>
      <c r="AX98" s="27">
        <v>44.636000000000003</v>
      </c>
      <c r="AY98" s="27">
        <v>45.713000000000001</v>
      </c>
      <c r="AZ98" s="27">
        <v>46.99</v>
      </c>
      <c r="BA98" s="27">
        <v>48.448999999999998</v>
      </c>
      <c r="BB98" s="27">
        <v>49.933999999999997</v>
      </c>
      <c r="BC98" s="27">
        <v>51.506999999999998</v>
      </c>
      <c r="BD98" s="27">
        <v>53.012999999999998</v>
      </c>
      <c r="BE98" s="27">
        <v>54.743000000000002</v>
      </c>
      <c r="BF98" s="27">
        <v>56.798000000000002</v>
      </c>
      <c r="BG98" s="27">
        <v>59.472000000000001</v>
      </c>
      <c r="BH98" s="27">
        <v>62.055</v>
      </c>
      <c r="BI98" s="27">
        <v>64.849999999999994</v>
      </c>
      <c r="BJ98" s="27">
        <v>67.078000000000003</v>
      </c>
      <c r="BK98" s="27">
        <v>68.841999999999999</v>
      </c>
      <c r="BL98" s="27">
        <v>70.400000000000006</v>
      </c>
      <c r="BM98" s="27">
        <v>71.326999999999998</v>
      </c>
      <c r="BN98" s="27">
        <v>71.97</v>
      </c>
      <c r="BO98" s="27">
        <v>72.25</v>
      </c>
      <c r="BP98" s="27">
        <v>72.405000000000001</v>
      </c>
      <c r="BQ98" s="27">
        <v>72.411000000000001</v>
      </c>
      <c r="BR98" s="27">
        <v>72.52</v>
      </c>
      <c r="BS98" s="27">
        <v>72.751999999999995</v>
      </c>
      <c r="BT98" s="27">
        <v>73.262</v>
      </c>
      <c r="BU98" s="27">
        <v>73.879000000000005</v>
      </c>
      <c r="BV98" s="27">
        <v>74.727999999999994</v>
      </c>
      <c r="BW98" s="27">
        <v>76.022999999999996</v>
      </c>
      <c r="BX98" s="27">
        <v>77.87</v>
      </c>
      <c r="BY98" s="27">
        <v>80.180999999999997</v>
      </c>
      <c r="BZ98" s="27">
        <v>82.744</v>
      </c>
      <c r="CA98" s="27">
        <v>85.433999999999997</v>
      </c>
      <c r="CB98" s="27">
        <v>88.069000000000003</v>
      </c>
      <c r="CC98" s="27">
        <v>90.626999999999995</v>
      </c>
      <c r="CD98" s="27">
        <v>92.926000000000002</v>
      </c>
      <c r="CE98" s="27">
        <v>95.033000000000001</v>
      </c>
      <c r="CF98" s="27">
        <v>97.028999999999996</v>
      </c>
      <c r="CG98" s="27">
        <v>98.71</v>
      </c>
      <c r="CH98" s="27">
        <v>100</v>
      </c>
      <c r="CI98" s="27">
        <v>101.024</v>
      </c>
      <c r="CJ98" s="27">
        <v>101.468</v>
      </c>
      <c r="CK98" s="27">
        <v>102.062</v>
      </c>
      <c r="CL98" s="27">
        <v>102.70099999999999</v>
      </c>
      <c r="CM98" s="27">
        <v>103.453</v>
      </c>
      <c r="CN98" s="27">
        <v>104.244</v>
      </c>
    </row>
    <row r="99" spans="1:92" x14ac:dyDescent="0.3">
      <c r="A99" s="36" t="s">
        <v>53</v>
      </c>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row>
    <row r="100" spans="1:92" x14ac:dyDescent="0.3">
      <c r="A100" s="35" t="s">
        <v>477</v>
      </c>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row>
    <row r="101" spans="1:92" x14ac:dyDescent="0.3">
      <c r="A101" s="35" t="s">
        <v>478</v>
      </c>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row>
    <row r="102" spans="1:92" x14ac:dyDescent="0.3">
      <c r="A102" s="35" t="s">
        <v>479</v>
      </c>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row>
    <row r="103" spans="1:92" x14ac:dyDescent="0.3">
      <c r="A103" s="35" t="s">
        <v>480</v>
      </c>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row>
    <row r="104" spans="1:92" x14ac:dyDescent="0.3">
      <c r="A104" s="35" t="s">
        <v>481</v>
      </c>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row>
  </sheetData>
  <mergeCells count="102">
    <mergeCell ref="A1:CN1"/>
    <mergeCell ref="A2:CN2"/>
    <mergeCell ref="A3:CN3"/>
    <mergeCell ref="A4:CN4"/>
    <mergeCell ref="A6"/>
    <mergeCell ref="B6"/>
    <mergeCell ref="C6"/>
    <mergeCell ref="D6"/>
    <mergeCell ref="E6"/>
    <mergeCell ref="F6"/>
    <mergeCell ref="M6"/>
    <mergeCell ref="N6"/>
    <mergeCell ref="O6"/>
    <mergeCell ref="P6"/>
    <mergeCell ref="Q6"/>
    <mergeCell ref="R6"/>
    <mergeCell ref="G6"/>
    <mergeCell ref="H6"/>
    <mergeCell ref="I6"/>
    <mergeCell ref="J6"/>
    <mergeCell ref="K6"/>
    <mergeCell ref="L6"/>
    <mergeCell ref="Y6"/>
    <mergeCell ref="Z6"/>
    <mergeCell ref="AA6"/>
    <mergeCell ref="AB6"/>
    <mergeCell ref="AC6"/>
    <mergeCell ref="AD6"/>
    <mergeCell ref="S6"/>
    <mergeCell ref="T6"/>
    <mergeCell ref="U6"/>
    <mergeCell ref="V6"/>
    <mergeCell ref="W6"/>
    <mergeCell ref="X6"/>
    <mergeCell ref="AK6"/>
    <mergeCell ref="AL6"/>
    <mergeCell ref="AM6"/>
    <mergeCell ref="AN6"/>
    <mergeCell ref="AO6"/>
    <mergeCell ref="AP6"/>
    <mergeCell ref="AE6"/>
    <mergeCell ref="AF6"/>
    <mergeCell ref="AG6"/>
    <mergeCell ref="AH6"/>
    <mergeCell ref="AI6"/>
    <mergeCell ref="AJ6"/>
    <mergeCell ref="AQ6"/>
    <mergeCell ref="AR6"/>
    <mergeCell ref="AS6"/>
    <mergeCell ref="BK6"/>
    <mergeCell ref="BL6"/>
    <mergeCell ref="BM6"/>
    <mergeCell ref="BN6"/>
    <mergeCell ref="AT6"/>
    <mergeCell ref="AU6"/>
    <mergeCell ref="AV6"/>
    <mergeCell ref="BF6"/>
    <mergeCell ref="BG6"/>
    <mergeCell ref="BH6"/>
    <mergeCell ref="AW6"/>
    <mergeCell ref="AX6"/>
    <mergeCell ref="AY6"/>
    <mergeCell ref="AZ6"/>
    <mergeCell ref="BA6"/>
    <mergeCell ref="BB6"/>
    <mergeCell ref="A103:CN103"/>
    <mergeCell ref="A104:CN104"/>
    <mergeCell ref="A99:CN99"/>
    <mergeCell ref="A100:CN100"/>
    <mergeCell ref="A101:CN101"/>
    <mergeCell ref="A102:CN102"/>
    <mergeCell ref="CF6"/>
    <mergeCell ref="BU6"/>
    <mergeCell ref="BV6"/>
    <mergeCell ref="BW6"/>
    <mergeCell ref="BX6"/>
    <mergeCell ref="BY6"/>
    <mergeCell ref="BZ6"/>
    <mergeCell ref="BO6"/>
    <mergeCell ref="BP6"/>
    <mergeCell ref="BQ6"/>
    <mergeCell ref="BR6"/>
    <mergeCell ref="BS6"/>
    <mergeCell ref="BT6"/>
    <mergeCell ref="BI6"/>
    <mergeCell ref="BJ6"/>
    <mergeCell ref="BC6"/>
    <mergeCell ref="BD6"/>
    <mergeCell ref="BE6"/>
    <mergeCell ref="CM6"/>
    <mergeCell ref="CN6"/>
    <mergeCell ref="CG6"/>
    <mergeCell ref="CH6"/>
    <mergeCell ref="CI6"/>
    <mergeCell ref="CJ6"/>
    <mergeCell ref="CK6"/>
    <mergeCell ref="CL6"/>
    <mergeCell ref="CA6"/>
    <mergeCell ref="CB6"/>
    <mergeCell ref="CC6"/>
    <mergeCell ref="CD6"/>
    <mergeCell ref="C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HW1</vt:lpstr>
      <vt:lpstr>GDP</vt:lpstr>
      <vt:lpstr>Income by type</vt:lpstr>
      <vt:lpstr>Investment</vt:lpstr>
      <vt:lpstr>Income by sector</vt:lpstr>
      <vt:lpstr>Fixed Assets</vt:lpstr>
      <vt:lpstr>Deflator</vt:lpstr>
      <vt:lpstr>Private Fixed assets</vt:lpstr>
      <vt:lpstr>Public Fixed 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Oliva Riera</dc:creator>
  <cp:lastModifiedBy>Marta Oliva Riera</cp:lastModifiedBy>
  <dcterms:created xsi:type="dcterms:W3CDTF">2019-09-18T15:09:25Z</dcterms:created>
  <dcterms:modified xsi:type="dcterms:W3CDTF">2019-09-22T20:01:41Z</dcterms:modified>
</cp:coreProperties>
</file>